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23655" windowHeight="9705"/>
  </bookViews>
  <sheets>
    <sheet name="Cover " sheetId="5" r:id="rId1"/>
    <sheet name="CPI_new" sheetId="9" r:id="rId2"/>
    <sheet name="CPI_Y-O-Y" sheetId="10" r:id="rId3"/>
    <sheet name="CPI_Nep &amp; Ind." sheetId="11" r:id="rId4"/>
    <sheet name="WPI" sheetId="12" r:id="rId5"/>
    <sheet name="WPI YOY" sheetId="13" r:id="rId6"/>
    <sheet name="NSWI" sheetId="14" r:id="rId7"/>
    <sheet name="Direction" sheetId="31" r:id="rId8"/>
    <sheet name="X-India" sheetId="32" r:id="rId9"/>
    <sheet name="X-China" sheetId="33" r:id="rId10"/>
    <sheet name="X-Other" sheetId="34" r:id="rId11"/>
    <sheet name="M-India" sheetId="35" r:id="rId12"/>
    <sheet name="M-China" sheetId="36" r:id="rId13"/>
    <sheet name="M-Other" sheetId="37" r:id="rId14"/>
    <sheet name="Customswise Trade" sheetId="38" r:id="rId15"/>
    <sheet name="M_India$" sheetId="39" r:id="rId16"/>
    <sheet name="X&amp;MPrice Index &amp;TOT" sheetId="40" r:id="rId17"/>
    <sheet name="BOP" sheetId="41" r:id="rId18"/>
    <sheet name="ReserveRs " sheetId="42" r:id="rId19"/>
    <sheet name="Reserves $ " sheetId="43" r:id="rId20"/>
    <sheet name="Exchange Rate." sheetId="44" r:id="rId21"/>
    <sheet name="GBO" sheetId="6" r:id="rId22"/>
    <sheet name="Revenue" sheetId="7" r:id="rId23"/>
    <sheet name="ODD" sheetId="8" r:id="rId24"/>
    <sheet name="MS" sheetId="15" r:id="rId25"/>
    <sheet name="CBS" sheetId="16" r:id="rId26"/>
    <sheet name="ODCS" sheetId="17" r:id="rId27"/>
    <sheet name="CALCB" sheetId="18" r:id="rId28"/>
    <sheet name="CALDB" sheetId="19" r:id="rId29"/>
    <sheet name="CALFC" sheetId="20" r:id="rId30"/>
    <sheet name="Deposits" sheetId="21" r:id="rId31"/>
    <sheet name="Sect credit" sheetId="22" r:id="rId32"/>
    <sheet name="Secu Credit" sheetId="23" r:id="rId33"/>
    <sheet name="Product credit" sheetId="24" r:id="rId34"/>
    <sheet name="Loan to Gov Ent" sheetId="25" r:id="rId35"/>
    <sheet name="Monetary Operation" sheetId="26" r:id="rId36"/>
    <sheet name="Purchase &amp; Sale of FC" sheetId="27" r:id="rId37"/>
    <sheet name="Inter bank" sheetId="28" r:id="rId38"/>
    <sheet name="Int Rate" sheetId="29" r:id="rId39"/>
    <sheet name="TBs 91_364" sheetId="30" r:id="rId40"/>
    <sheet name="Stock Mkt Indicator" sheetId="45" r:id="rId41"/>
    <sheet name="Issue Approval" sheetId="46" r:id="rId42"/>
    <sheet name="Listed Co" sheetId="47" r:id="rId43"/>
    <sheet name="Share Mkt Acti" sheetId="48" r:id="rId44"/>
    <sheet name="Turnover Detail" sheetId="49" r:id="rId45"/>
    <sheet name="Securities List" sheetId="50" r:id="rId46"/>
  </sheets>
  <definedNames>
    <definedName name="a" localSheetId="0">#REF!</definedName>
    <definedName name="a" localSheetId="6">#REF!</definedName>
    <definedName name="a" localSheetId="23">#REF!</definedName>
    <definedName name="a" localSheetId="22">#REF!</definedName>
    <definedName name="a" localSheetId="16">#REF!</definedName>
    <definedName name="a">#REF!</definedName>
    <definedName name="b" localSheetId="0">#REF!</definedName>
    <definedName name="b" localSheetId="23">#REF!</definedName>
    <definedName name="b" localSheetId="16">#REF!</definedName>
    <definedName name="b">#REF!</definedName>
    <definedName name="manoj" localSheetId="0">#REF!</definedName>
    <definedName name="manoj" localSheetId="6">#REF!</definedName>
    <definedName name="manoj" localSheetId="22">#REF!</definedName>
    <definedName name="manoj" localSheetId="16">#REF!</definedName>
    <definedName name="manoj">#REF!</definedName>
    <definedName name="_xlnm.Print_Area" localSheetId="17">BOP!$A$1:$L$68</definedName>
    <definedName name="_xlnm.Print_Area" localSheetId="27">CALCB!#REF!</definedName>
    <definedName name="_xlnm.Print_Area" localSheetId="28">CALDB!#REF!</definedName>
    <definedName name="_xlnm.Print_Area" localSheetId="29">CALFC!#REF!</definedName>
    <definedName name="_xlnm.Print_Area" localSheetId="25">CBS!#REF!</definedName>
    <definedName name="_xlnm.Print_Area" localSheetId="0">'Cover '!$A$1:$B$55</definedName>
    <definedName name="_xlnm.Print_Area" localSheetId="1">CPI_new!$A$1:$L$54</definedName>
    <definedName name="_xlnm.Print_Area" localSheetId="14">'Customswise Trade'!$B$1:$J$22</definedName>
    <definedName name="_xlnm.Print_Area" localSheetId="7">Direction!$A$1:$H$59</definedName>
    <definedName name="_xlnm.Print_Area" localSheetId="20">'Exchange Rate.'!$B$1:$L$104</definedName>
    <definedName name="_xlnm.Print_Area" localSheetId="38">'Int Rate'!$A$1:$R$31</definedName>
    <definedName name="_xlnm.Print_Area" localSheetId="37">'Inter bank'!$A$1:$M$20</definedName>
    <definedName name="_xlnm.Print_Area" localSheetId="41">'Issue Approval'!$A$1:$E$60</definedName>
    <definedName name="_xlnm.Print_Area" localSheetId="42">'Listed Co'!$A$1:$L$22</definedName>
    <definedName name="_xlnm.Print_Area" localSheetId="15">'M_India$'!$A$1:$M$19</definedName>
    <definedName name="_xlnm.Print_Area" localSheetId="12">'M-China'!$B$1:$H$49</definedName>
    <definedName name="_xlnm.Print_Area" localSheetId="11">'M-India'!$B$1:$H$58</definedName>
    <definedName name="_xlnm.Print_Area" localSheetId="35">'Monetary Operation'!$B$1:$N$69</definedName>
    <definedName name="_xlnm.Print_Area" localSheetId="13">'M-Other'!$B$1:$H$73</definedName>
    <definedName name="_xlnm.Print_Area" localSheetId="24">MS!#REF!</definedName>
    <definedName name="_xlnm.Print_Area" localSheetId="6">NSWI!$A$1:$M$51</definedName>
    <definedName name="_xlnm.Print_Area" localSheetId="26">ODCS!#REF!</definedName>
    <definedName name="_xlnm.Print_Area" localSheetId="23">ODD!$A$1:$H$40</definedName>
    <definedName name="_xlnm.Print_Area" localSheetId="33">'Product credit'!$A$1:$I$52</definedName>
    <definedName name="_xlnm.Print_Area" localSheetId="36">'Purchase &amp; Sale of FC'!$A$1:$Q$20</definedName>
    <definedName name="_xlnm.Print_Area" localSheetId="18">'ReserveRs '!$B$1:$I$50</definedName>
    <definedName name="_xlnm.Print_Area" localSheetId="19">'Reserves $ '!$B$1:$I$50</definedName>
    <definedName name="_xlnm.Print_Area" localSheetId="45">'Securities List'!$A$1:$J$28</definedName>
    <definedName name="_xlnm.Print_Area" localSheetId="43">'Share Mkt Acti'!$A$1:$J$24</definedName>
    <definedName name="_xlnm.Print_Area" localSheetId="40">'Stock Mkt Indicator'!$A$1:$F$24</definedName>
    <definedName name="_xlnm.Print_Area" localSheetId="39">'TBs 91_364'!$B$1:$L$18</definedName>
    <definedName name="_xlnm.Print_Area" localSheetId="44">'Turnover Detail'!$A$1:$J$23</definedName>
    <definedName name="_xlnm.Print_Area" localSheetId="4">WPI!$A$1:$L$29</definedName>
    <definedName name="_xlnm.Print_Area" localSheetId="16">'X&amp;MPrice Index &amp;TOT'!$A$1:$S$20</definedName>
    <definedName name="_xlnm.Print_Area" localSheetId="9">'X-China'!$B$1:$H$28</definedName>
    <definedName name="_xlnm.Print_Area" localSheetId="8">'X-India'!$B$1:$H$62</definedName>
    <definedName name="_xlnm.Print_Area" localSheetId="10">'X-Other'!$B$1:$H$21</definedName>
    <definedName name="q" localSheetId="17">#REF!</definedName>
    <definedName name="q" localSheetId="0">#REF!</definedName>
    <definedName name="q" localSheetId="23">#REF!</definedName>
    <definedName name="q">#REF!</definedName>
  </definedNames>
  <calcPr calcId="124519"/>
</workbook>
</file>

<file path=xl/calcChain.xml><?xml version="1.0" encoding="utf-8"?>
<calcChain xmlns="http://schemas.openxmlformats.org/spreadsheetml/2006/main">
  <c r="J18" i="37"/>
  <c r="I9" i="38"/>
  <c r="I10"/>
  <c r="I11"/>
  <c r="I12"/>
  <c r="I13"/>
  <c r="I14"/>
  <c r="I15"/>
  <c r="I16"/>
  <c r="I18"/>
  <c r="I19"/>
  <c r="I20"/>
  <c r="I8"/>
  <c r="D21"/>
  <c r="G21"/>
  <c r="H21"/>
  <c r="I21" s="1"/>
  <c r="E21"/>
  <c r="F21" s="1"/>
  <c r="F10"/>
  <c r="F8"/>
  <c r="F9"/>
  <c r="F11"/>
  <c r="F12"/>
  <c r="F13"/>
  <c r="F14"/>
  <c r="F15"/>
  <c r="F18"/>
  <c r="F19"/>
  <c r="F20"/>
  <c r="H23" i="6"/>
  <c r="D54" i="46"/>
  <c r="D59" s="1"/>
  <c r="D41"/>
  <c r="D6"/>
  <c r="H6" i="41"/>
  <c r="J6" s="1"/>
  <c r="L5" s="1"/>
  <c r="M17" i="39"/>
  <c r="I7" i="38"/>
  <c r="F7"/>
  <c r="D4" i="34"/>
  <c r="D4" i="35" s="1"/>
  <c r="D4" i="36" s="1"/>
  <c r="D4" i="37" s="1"/>
  <c r="D4" i="33"/>
  <c r="D4" i="32"/>
  <c r="F6" i="31"/>
  <c r="E6"/>
  <c r="J19" i="28"/>
  <c r="H19"/>
  <c r="D19"/>
  <c r="B19"/>
  <c r="Q20" i="27"/>
  <c r="P20"/>
  <c r="O20"/>
  <c r="N20"/>
  <c r="K20"/>
  <c r="J20"/>
  <c r="H20"/>
  <c r="E20"/>
  <c r="D20"/>
  <c r="C20"/>
  <c r="B20"/>
  <c r="M19"/>
  <c r="L19"/>
  <c r="G19"/>
  <c r="F19"/>
  <c r="M18"/>
  <c r="L18"/>
  <c r="G18"/>
  <c r="F18"/>
  <c r="M17"/>
  <c r="L17"/>
  <c r="G17"/>
  <c r="F17"/>
  <c r="M16"/>
  <c r="L16"/>
  <c r="G16"/>
  <c r="F16"/>
  <c r="M15"/>
  <c r="L15"/>
  <c r="G15"/>
  <c r="F15"/>
  <c r="M14"/>
  <c r="L14"/>
  <c r="G14"/>
  <c r="F14"/>
  <c r="L13"/>
  <c r="I13"/>
  <c r="M13" s="1"/>
  <c r="G13"/>
  <c r="F13"/>
  <c r="L12"/>
  <c r="I12"/>
  <c r="M12" s="1"/>
  <c r="G12"/>
  <c r="F12"/>
  <c r="L11"/>
  <c r="I11"/>
  <c r="M11" s="1"/>
  <c r="G11"/>
  <c r="F11"/>
  <c r="M10"/>
  <c r="L10"/>
  <c r="G10"/>
  <c r="F10"/>
  <c r="L9"/>
  <c r="I9"/>
  <c r="M9" s="1"/>
  <c r="G9"/>
  <c r="F9"/>
  <c r="M8"/>
  <c r="L8"/>
  <c r="L20" s="1"/>
  <c r="G8"/>
  <c r="G20" s="1"/>
  <c r="F8"/>
  <c r="F20" s="1"/>
  <c r="G68" i="26"/>
  <c r="E68"/>
  <c r="I62"/>
  <c r="I68" s="1"/>
  <c r="N51"/>
  <c r="M51"/>
  <c r="K51"/>
  <c r="I51"/>
  <c r="G51"/>
  <c r="E51"/>
  <c r="C51"/>
  <c r="I35"/>
  <c r="G35"/>
  <c r="E35"/>
  <c r="C35"/>
  <c r="K19"/>
  <c r="I19"/>
  <c r="H19"/>
  <c r="G19"/>
  <c r="E19"/>
  <c r="C19"/>
  <c r="J13" i="11"/>
  <c r="A4" i="12"/>
  <c r="H5" i="23"/>
  <c r="H5" i="25" s="1"/>
  <c r="F5" i="23"/>
  <c r="F5" i="25" s="1"/>
  <c r="E5" i="23"/>
  <c r="D5"/>
  <c r="C5"/>
  <c r="B5"/>
  <c r="F4"/>
  <c r="F4" i="25" s="1"/>
  <c r="E4" i="23"/>
  <c r="D4"/>
  <c r="C4"/>
  <c r="B4"/>
  <c r="I7" i="14"/>
  <c r="H7"/>
  <c r="G7"/>
  <c r="A4"/>
  <c r="G19" i="13"/>
  <c r="F19"/>
  <c r="E19"/>
  <c r="D19"/>
  <c r="C19"/>
  <c r="B19"/>
  <c r="H6" i="12"/>
  <c r="G6"/>
  <c r="F6"/>
  <c r="I19" i="11"/>
  <c r="H19"/>
  <c r="F19"/>
  <c r="E19"/>
  <c r="C19"/>
  <c r="B19"/>
  <c r="G18"/>
  <c r="D18"/>
  <c r="G17"/>
  <c r="D17"/>
  <c r="G16"/>
  <c r="D16"/>
  <c r="G15"/>
  <c r="D15"/>
  <c r="G14"/>
  <c r="D14"/>
  <c r="G13"/>
  <c r="D13"/>
  <c r="J12"/>
  <c r="G12"/>
  <c r="D12"/>
  <c r="J11"/>
  <c r="G11"/>
  <c r="D11"/>
  <c r="J10"/>
  <c r="G10"/>
  <c r="D10"/>
  <c r="J9"/>
  <c r="G9"/>
  <c r="D9"/>
  <c r="J8"/>
  <c r="G8"/>
  <c r="D8"/>
  <c r="J7"/>
  <c r="J19" s="1"/>
  <c r="G7"/>
  <c r="D7"/>
  <c r="D19" s="1"/>
  <c r="G19" i="10"/>
  <c r="F19"/>
  <c r="E19"/>
  <c r="D19"/>
  <c r="C19"/>
  <c r="B19"/>
  <c r="E6" i="9"/>
  <c r="F7" i="14" s="1"/>
  <c r="D6" i="9"/>
  <c r="D6" i="12" s="1"/>
  <c r="C6" i="9"/>
  <c r="D7" i="14" s="1"/>
  <c r="D34" i="8"/>
  <c r="E34"/>
  <c r="F34"/>
  <c r="D35"/>
  <c r="E35"/>
  <c r="F35"/>
  <c r="D36"/>
  <c r="E36"/>
  <c r="F36"/>
  <c r="D37"/>
  <c r="E37"/>
  <c r="F37"/>
  <c r="D38"/>
  <c r="E38"/>
  <c r="F38"/>
  <c r="D39"/>
  <c r="E39"/>
  <c r="F39"/>
  <c r="F31"/>
  <c r="D25"/>
  <c r="D31"/>
  <c r="J7" i="7"/>
  <c r="I7"/>
  <c r="H7"/>
  <c r="G7"/>
  <c r="H45" i="6"/>
  <c r="G45"/>
  <c r="H44"/>
  <c r="G44"/>
  <c r="H43"/>
  <c r="G43"/>
  <c r="H41"/>
  <c r="G41"/>
  <c r="H40"/>
  <c r="G40"/>
  <c r="H39"/>
  <c r="G39"/>
  <c r="H38"/>
  <c r="G38"/>
  <c r="G37"/>
  <c r="H35"/>
  <c r="G35"/>
  <c r="H28"/>
  <c r="G28"/>
  <c r="H27"/>
  <c r="G27"/>
  <c r="H26"/>
  <c r="G26"/>
  <c r="H25"/>
  <c r="G25"/>
  <c r="G23"/>
  <c r="H22"/>
  <c r="G22"/>
  <c r="H21"/>
  <c r="G21"/>
  <c r="H17"/>
  <c r="G17"/>
  <c r="H14"/>
  <c r="G14"/>
  <c r="H13"/>
  <c r="G13"/>
  <c r="H10"/>
  <c r="G10"/>
  <c r="H9"/>
  <c r="G9"/>
  <c r="H8"/>
  <c r="G8"/>
  <c r="F7"/>
  <c r="D7"/>
  <c r="M20" i="27" l="1"/>
  <c r="I20"/>
  <c r="G19" i="11"/>
  <c r="E6" i="12"/>
  <c r="C6"/>
  <c r="E7" i="14"/>
  <c r="E31" i="8"/>
  <c r="H31"/>
  <c r="E25"/>
  <c r="E19"/>
  <c r="E7"/>
  <c r="E13"/>
  <c r="H35"/>
  <c r="G8" i="7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15"/>
  <c r="H15"/>
  <c r="I15"/>
  <c r="G16"/>
  <c r="H16"/>
  <c r="I16"/>
  <c r="G17"/>
  <c r="I17"/>
  <c r="J17"/>
  <c r="H40" i="8"/>
  <c r="G40"/>
  <c r="H39"/>
  <c r="G39"/>
  <c r="C39"/>
  <c r="H38"/>
  <c r="G38"/>
  <c r="C38"/>
  <c r="H37"/>
  <c r="G37"/>
  <c r="C37"/>
  <c r="H36"/>
  <c r="G36"/>
  <c r="C36"/>
  <c r="G35"/>
  <c r="C35"/>
  <c r="C34"/>
  <c r="H33"/>
  <c r="G33"/>
  <c r="H32"/>
  <c r="G32"/>
  <c r="C31"/>
  <c r="G31" s="1"/>
  <c r="H30"/>
  <c r="G30"/>
  <c r="H29"/>
  <c r="G29"/>
  <c r="H28"/>
  <c r="G28"/>
  <c r="H27"/>
  <c r="G27"/>
  <c r="H26"/>
  <c r="G26"/>
  <c r="H25"/>
  <c r="C25"/>
  <c r="G25" s="1"/>
  <c r="H24"/>
  <c r="G24"/>
  <c r="H23"/>
  <c r="G23"/>
  <c r="H22"/>
  <c r="G22"/>
  <c r="H21"/>
  <c r="G21"/>
  <c r="H20"/>
  <c r="G20"/>
  <c r="H19"/>
  <c r="C19"/>
  <c r="G19" s="1"/>
  <c r="H18"/>
  <c r="G18"/>
  <c r="H17"/>
  <c r="G17"/>
  <c r="H16"/>
  <c r="G16"/>
  <c r="H15"/>
  <c r="G15"/>
  <c r="H14"/>
  <c r="G14"/>
  <c r="G13"/>
  <c r="H13"/>
  <c r="C13"/>
  <c r="H12"/>
  <c r="G12"/>
  <c r="H11"/>
  <c r="G11"/>
  <c r="H10"/>
  <c r="G10"/>
  <c r="H9"/>
  <c r="G9"/>
  <c r="H8"/>
  <c r="G8"/>
  <c r="H7"/>
  <c r="C7"/>
  <c r="G7" s="1"/>
  <c r="H34" l="1"/>
  <c r="H17" i="7"/>
  <c r="J16"/>
  <c r="J15"/>
  <c r="J14"/>
  <c r="J13"/>
  <c r="J12"/>
  <c r="J11"/>
  <c r="J10"/>
  <c r="J9"/>
  <c r="J8"/>
  <c r="G34" i="8"/>
</calcChain>
</file>

<file path=xl/sharedStrings.xml><?xml version="1.0" encoding="utf-8"?>
<sst xmlns="http://schemas.openxmlformats.org/spreadsheetml/2006/main" count="2705" uniqueCount="1281">
  <si>
    <t>Government Budgetary Operation+</t>
  </si>
  <si>
    <t>(On Cash Basis)</t>
  </si>
  <si>
    <t xml:space="preserve"> (Rs. in million)</t>
  </si>
  <si>
    <t>Heads</t>
  </si>
  <si>
    <t>Amount</t>
  </si>
  <si>
    <t>Percent Change</t>
  </si>
  <si>
    <t>2015/16</t>
  </si>
  <si>
    <t>2016/17</t>
  </si>
  <si>
    <t>2017/18P</t>
  </si>
  <si>
    <t>Annual</t>
  </si>
  <si>
    <t>Total Expenditure</t>
  </si>
  <si>
    <t xml:space="preserve">      Recurrent</t>
  </si>
  <si>
    <t xml:space="preserve">            a.Domestic Resources </t>
  </si>
  <si>
    <t xml:space="preserve">            b.Foreign Loans</t>
  </si>
  <si>
    <t xml:space="preserve">            c.Foreign Grants</t>
  </si>
  <si>
    <t xml:space="preserve">     Capital</t>
  </si>
  <si>
    <t xml:space="preserve">     Financial</t>
  </si>
  <si>
    <t>Total Resources</t>
  </si>
  <si>
    <t xml:space="preserve">     Revenue and Grants</t>
  </si>
  <si>
    <t xml:space="preserve">             Revenue</t>
  </si>
  <si>
    <t xml:space="preserve">             Foreign Grants</t>
  </si>
  <si>
    <t xml:space="preserve">     Previous Year's Cash Balance &amp; Beruju</t>
  </si>
  <si>
    <t>Deficits(-) Surplus(+)</t>
  </si>
  <si>
    <t>Sources of Financing</t>
  </si>
  <si>
    <t xml:space="preserve">     Internal Loans</t>
  </si>
  <si>
    <t xml:space="preserve">          Domestic Borrowings</t>
  </si>
  <si>
    <t xml:space="preserve">               (i) Treasury Bills</t>
  </si>
  <si>
    <t xml:space="preserve">               (ii) Development Bonds</t>
  </si>
  <si>
    <t xml:space="preserve">               (iii) National Savings Certificates</t>
  </si>
  <si>
    <t xml:space="preserve">               (iv) Citizen Saving Certificates</t>
  </si>
  <si>
    <t xml:space="preserve">               (v) Foreign Employment Bond</t>
  </si>
  <si>
    <t xml:space="preserve">          Overdrafts++</t>
  </si>
  <si>
    <t xml:space="preserve">          Others</t>
  </si>
  <si>
    <t xml:space="preserve">     Principal Refund and Share Divestment</t>
  </si>
  <si>
    <t xml:space="preserve">     Foreign Loans</t>
  </si>
  <si>
    <t>Balance of Govt. Office Account</t>
  </si>
  <si>
    <t xml:space="preserve">     V. A. T. Fund Account</t>
  </si>
  <si>
    <t xml:space="preserve">     Customs Fund Account</t>
  </si>
  <si>
    <t xml:space="preserve">     Reconstruction Fund Account</t>
  </si>
  <si>
    <t xml:space="preserve">     Local Authorities' Accounts (LAA)#</t>
  </si>
  <si>
    <t xml:space="preserve">     Others*</t>
  </si>
  <si>
    <t>Current Balance (-Surplus)</t>
  </si>
  <si>
    <t xml:space="preserve"> ++ Minus (-) indicates surplus.</t>
  </si>
  <si>
    <t xml:space="preserve"> #  Change in outstanding amount disbursed to VDC/DDC remaining unspent.</t>
  </si>
  <si>
    <t>* Others includes Guarantee deposits, Operational funds (Imprest) &amp; Emergency funds and Conditional and unconditional grant from government to local bodies.</t>
  </si>
  <si>
    <t xml:space="preserve"> P indicates Provisional.</t>
  </si>
  <si>
    <t>Government Revenue Collection</t>
  </si>
  <si>
    <t>Amount (Rs. in million)</t>
  </si>
  <si>
    <t>2017/18 P</t>
  </si>
  <si>
    <t xml:space="preserve">Annual </t>
  </si>
  <si>
    <t>2017/18</t>
  </si>
  <si>
    <t xml:space="preserve">   Value Added Tax</t>
  </si>
  <si>
    <t xml:space="preserve">   Customs</t>
  </si>
  <si>
    <t xml:space="preserve">   Income Tax</t>
  </si>
  <si>
    <t xml:space="preserve">   Excise</t>
  </si>
  <si>
    <t xml:space="preserve">   Registration Fee</t>
  </si>
  <si>
    <t xml:space="preserve">   Vehicle Tax</t>
  </si>
  <si>
    <t xml:space="preserve">   Educational Service Tax</t>
  </si>
  <si>
    <t xml:space="preserve">   Health Service Tax</t>
  </si>
  <si>
    <t xml:space="preserve">  Other Tax*</t>
  </si>
  <si>
    <t xml:space="preserve">   Non-Tax Revenue</t>
  </si>
  <si>
    <t>Total  Revenue</t>
  </si>
  <si>
    <t>* Other tax includes road maintenance and improvement duty, road construction and maintenance duty, firm and agency registration fee and ownership certificate charge .</t>
  </si>
  <si>
    <t>P: Provisional</t>
  </si>
  <si>
    <t>Source: Ministry of Finance</t>
  </si>
  <si>
    <t>Table 24</t>
  </si>
  <si>
    <t>Outstanding Domestic Debt of GoN</t>
  </si>
  <si>
    <t>(Rs. in million)</t>
  </si>
  <si>
    <t>No.</t>
  </si>
  <si>
    <t>Name of Bonds &amp; Ownership</t>
  </si>
  <si>
    <t>Mid-Jul</t>
  </si>
  <si>
    <t>Treasury Bills</t>
  </si>
  <si>
    <t xml:space="preserve">    a. Nepal Rastra Bank</t>
  </si>
  <si>
    <t xml:space="preserve">    b. Commercial Banks</t>
  </si>
  <si>
    <t xml:space="preserve">    c. Development Banks</t>
  </si>
  <si>
    <t xml:space="preserve">    d. Finance Companies</t>
  </si>
  <si>
    <t xml:space="preserve">    e. Others</t>
  </si>
  <si>
    <t>Development Bonds</t>
  </si>
  <si>
    <t xml:space="preserve">    c. Others</t>
  </si>
  <si>
    <t>National Saving Certificates</t>
  </si>
  <si>
    <t>Citizen Saving Bonds</t>
  </si>
  <si>
    <t xml:space="preserve">    a. Nepal Rastra Bank (Secondary Market)</t>
  </si>
  <si>
    <t>Foreign Employment Bond</t>
  </si>
  <si>
    <t xml:space="preserve">    b. Others</t>
  </si>
  <si>
    <t>Total Domestic Debt</t>
  </si>
  <si>
    <t>Balance at Nepal Rastra Bank</t>
  </si>
  <si>
    <t xml:space="preserve">Current Macroeconomic and Financial Situation </t>
  </si>
  <si>
    <t>Table No.</t>
  </si>
  <si>
    <t>Prices</t>
  </si>
  <si>
    <t xml:space="preserve">National Consumer Price Index </t>
  </si>
  <si>
    <t>National Consumer Price Index (Monthly Series)</t>
  </si>
  <si>
    <t>Consumer Price Inflation in Nepal and India (Monthly Series)</t>
  </si>
  <si>
    <t xml:space="preserve">National Wholesale Price Index </t>
  </si>
  <si>
    <t>National Wholesale Price Index (Monthly Series)</t>
  </si>
  <si>
    <t xml:space="preserve">National Salary and Wage Rate Index </t>
  </si>
  <si>
    <t>External Sector</t>
  </si>
  <si>
    <t>Direction of Foreign Trade</t>
  </si>
  <si>
    <t>Exports of Major Commodities to India</t>
  </si>
  <si>
    <t>Exports of Major Commodities to China</t>
  </si>
  <si>
    <t>Exports of Major Commodities to Other Countries</t>
  </si>
  <si>
    <t>Imports of Major Commodities from India</t>
  </si>
  <si>
    <t>Imports of Major Commodities from China</t>
  </si>
  <si>
    <t>Imports of Major Commodities from Other Countries</t>
  </si>
  <si>
    <t>Composition of Foreign Trade*( Customs Wise)</t>
  </si>
  <si>
    <t>Imports from India against Payment  in US Dollar</t>
  </si>
  <si>
    <t>Export and Import Unit Value Price Index and Terms of Trade</t>
  </si>
  <si>
    <t>Summary of Balance of Payments Presentation</t>
  </si>
  <si>
    <t>Gross Foreign Assets of the Banking Sector</t>
  </si>
  <si>
    <t>Gross Foreign Assets of the Banking Sector in US Dollar</t>
  </si>
  <si>
    <t>Exchange Rate of US Dollar</t>
  </si>
  <si>
    <t>Price of Oil and Gold in the International Market</t>
  </si>
  <si>
    <t>Government Finance</t>
  </si>
  <si>
    <t>Government Budgetary Operation</t>
  </si>
  <si>
    <t>Outstanding Domestic Debt of the GoN</t>
  </si>
  <si>
    <t>Monetary and Credit Aggregates</t>
  </si>
  <si>
    <t>Monetary Survey</t>
  </si>
  <si>
    <t>Central Bank Survey</t>
  </si>
  <si>
    <t>Other Depository Corporation Survey</t>
  </si>
  <si>
    <t>Condensed Assets and Liabilities of Commercial Banks</t>
  </si>
  <si>
    <t>Condensed Assets and Liabilities of Development Banks</t>
  </si>
  <si>
    <t>Condensed Assets and Liabilities of Finance Companies</t>
  </si>
  <si>
    <t xml:space="preserve"> </t>
  </si>
  <si>
    <t>Deposit Details of Banks and Financial Institutions</t>
  </si>
  <si>
    <t>Sectorwise Outstanding Credit  of  Banks and Financial Institutions</t>
  </si>
  <si>
    <t>Securitywise Outstanding Credit of Banks and Financial Institutions</t>
  </si>
  <si>
    <t>Productwise Outstanding Credit of Banks and Financial Institutions</t>
  </si>
  <si>
    <t>Loan of Commercial Banks to Government Enterprises</t>
  </si>
  <si>
    <t>Monetary Operations</t>
  </si>
  <si>
    <t>Purchase/Sale of Foreign Currency</t>
  </si>
  <si>
    <t>Inter-bank Transaction and Interest Rates</t>
  </si>
  <si>
    <t>Inter-bank Transaction Amount &amp; Weighted Average Interest Rate</t>
  </si>
  <si>
    <t>Structure of Interest Rates</t>
  </si>
  <si>
    <t xml:space="preserve">Weighted Average Treasury Bills Rate </t>
  </si>
  <si>
    <t>Stock Market</t>
  </si>
  <si>
    <t>Stock Market Indicators</t>
  </si>
  <si>
    <t>Public Issue Approval by SEBON</t>
  </si>
  <si>
    <t>Listed Companies and Market Capitalization</t>
  </si>
  <si>
    <t>Structure of Share Price Indices</t>
  </si>
  <si>
    <t xml:space="preserve">                                    </t>
  </si>
  <si>
    <t>Securities Market Turnover</t>
  </si>
  <si>
    <t>Securities Listed in Nepal Stock Exchange Ltd.</t>
  </si>
  <si>
    <t>Table 22</t>
  </si>
  <si>
    <t>Table 23</t>
  </si>
  <si>
    <t>(Based on Seven months' Data of 2017/18)</t>
  </si>
  <si>
    <t>Seven Months</t>
  </si>
  <si>
    <t>During Seven Months</t>
  </si>
  <si>
    <t>Growth Rate During Seven Months</t>
  </si>
  <si>
    <t>Composition During Seven Months</t>
  </si>
  <si>
    <t>Mid-Feb</t>
  </si>
  <si>
    <t>Amount Change
 (Mid-Feb to Mid-Jul)</t>
  </si>
  <si>
    <t>Table 1</t>
  </si>
  <si>
    <t>(2014/15=100)</t>
  </si>
  <si>
    <t>Groups &amp; Sub-Groups</t>
  </si>
  <si>
    <t>Weight %</t>
  </si>
  <si>
    <t>2015/2016</t>
  </si>
  <si>
    <t>2016/2017</t>
  </si>
  <si>
    <t xml:space="preserve">2017/2018 </t>
  </si>
  <si>
    <t>Percentage Change</t>
  </si>
  <si>
    <t>Nov/Dec</t>
  </si>
  <si>
    <t>Dec/Jan</t>
  </si>
  <si>
    <t>Jan/Feb</t>
  </si>
  <si>
    <t>Column 5</t>
  </si>
  <si>
    <t>Column 8</t>
  </si>
  <si>
    <t>Over 3</t>
  </si>
  <si>
    <t>Over 4</t>
  </si>
  <si>
    <t>Over 5</t>
  </si>
  <si>
    <t>Over 7</t>
  </si>
  <si>
    <t>Overall Index</t>
  </si>
  <si>
    <t>Food and Beverage</t>
  </si>
  <si>
    <t>Cereal grains and their products</t>
  </si>
  <si>
    <t>Pulses and Legumes</t>
  </si>
  <si>
    <t>Vegetable</t>
  </si>
  <si>
    <t>Meat and Fish</t>
  </si>
  <si>
    <t>Milk products and Eggs</t>
  </si>
  <si>
    <t>Ghee and Oil</t>
  </si>
  <si>
    <t>Fruit</t>
  </si>
  <si>
    <t>Sugar and Sugar products</t>
  </si>
  <si>
    <t>Spices</t>
  </si>
  <si>
    <t>Non-alcoholic drinks</t>
  </si>
  <si>
    <t>Alcoholic drinks</t>
  </si>
  <si>
    <t>Tobacco products</t>
  </si>
  <si>
    <t>Restaurant and Hotel</t>
  </si>
  <si>
    <t>Non-food and Services</t>
  </si>
  <si>
    <t>Clothes and Footwear</t>
  </si>
  <si>
    <t>Housing and Utilities</t>
  </si>
  <si>
    <t>Furnishing and Household equipment</t>
  </si>
  <si>
    <t>Health</t>
  </si>
  <si>
    <t>Transportation</t>
  </si>
  <si>
    <t>Communication</t>
  </si>
  <si>
    <t>Recreation and Culture</t>
  </si>
  <si>
    <t>Education</t>
  </si>
  <si>
    <t>Miscellaneous goods and services</t>
  </si>
  <si>
    <t>CPI : Kathmandu Valley</t>
  </si>
  <si>
    <t>CPI : Terai</t>
  </si>
  <si>
    <t>CPI : Hill</t>
  </si>
  <si>
    <t>CPI : Mountain</t>
  </si>
  <si>
    <t>Table 3</t>
  </si>
  <si>
    <t>(2014/15 = 100)</t>
  </si>
  <si>
    <t>(y-o-y)</t>
  </si>
  <si>
    <t>Mid-months</t>
  </si>
  <si>
    <t>Index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</si>
  <si>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</si>
  <si>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</si>
  <si>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</si>
  <si>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</si>
  <si>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</si>
  <si>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</si>
  <si>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</si>
  <si>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</si>
  <si>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</si>
  <si>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</si>
  <si>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</si>
  <si>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</si>
  <si>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>Average</t>
  </si>
  <si>
    <t>Table 4</t>
  </si>
  <si>
    <t>(y-o-y changes)</t>
  </si>
  <si>
    <t>Months</t>
  </si>
  <si>
    <t>Nepal</t>
  </si>
  <si>
    <t>India</t>
  </si>
  <si>
    <t>Deviation</t>
  </si>
  <si>
    <t>Table 5</t>
  </si>
  <si>
    <t>National Wholesale Price Index</t>
  </si>
  <si>
    <t>(1999/00=100)</t>
  </si>
  <si>
    <t xml:space="preserve">Groups and Sub-groups </t>
  </si>
  <si>
    <t xml:space="preserve">Weight % </t>
  </si>
  <si>
    <t>1. Overall Index</t>
  </si>
  <si>
    <t>1.1 Agricultural Commodities</t>
  </si>
  <si>
    <t xml:space="preserve">        Foodgrains </t>
  </si>
  <si>
    <t xml:space="preserve">       Cash Crops </t>
  </si>
  <si>
    <t xml:space="preserve">        Pulses </t>
  </si>
  <si>
    <t xml:space="preserve">        Fruits and Vegetables</t>
  </si>
  <si>
    <t xml:space="preserve">        Spices </t>
  </si>
  <si>
    <t xml:space="preserve">        Livestock Production</t>
  </si>
  <si>
    <t>1.2 Domestic Manufactured Commodities</t>
  </si>
  <si>
    <t xml:space="preserve">        Food-Related Products</t>
  </si>
  <si>
    <t xml:space="preserve">        Beverages and Tobacco </t>
  </si>
  <si>
    <t xml:space="preserve">        Construction Materials</t>
  </si>
  <si>
    <t xml:space="preserve">        Others </t>
  </si>
  <si>
    <t>1.3 Imported Commodities</t>
  </si>
  <si>
    <t xml:space="preserve">        Petroleum Products and Coal</t>
  </si>
  <si>
    <t xml:space="preserve">        Chemical Fertilizers and Chemical Goods</t>
  </si>
  <si>
    <t xml:space="preserve">        Transport Vehicles and Machinery Goods</t>
  </si>
  <si>
    <t xml:space="preserve">        Electric and Electronic Goods</t>
  </si>
  <si>
    <t xml:space="preserve">        Drugs and Medicine</t>
  </si>
  <si>
    <t xml:space="preserve">        Textile-Related Products</t>
  </si>
  <si>
    <t xml:space="preserve">        Others</t>
  </si>
  <si>
    <t>P = Provisional</t>
  </si>
  <si>
    <t>(1999/00 = 100)</t>
  </si>
  <si>
    <t>Table 6</t>
  </si>
  <si>
    <t>National Salary and Wage Rate Index</t>
  </si>
  <si>
    <t>(2004/05=100)</t>
  </si>
  <si>
    <t>S.No.</t>
  </si>
  <si>
    <t>Groups/Sub-groups</t>
  </si>
  <si>
    <t>Weight</t>
  </si>
  <si>
    <t>2015/16R</t>
  </si>
  <si>
    <t>2016/17 R</t>
  </si>
  <si>
    <t>%</t>
  </si>
  <si>
    <t>5 over 3</t>
  </si>
  <si>
    <t>5 over 4</t>
  </si>
  <si>
    <t>8 over 5</t>
  </si>
  <si>
    <t>8 over 7</t>
  </si>
  <si>
    <t>Salary Index</t>
  </si>
  <si>
    <t>Officers</t>
  </si>
  <si>
    <t>Non Officers</t>
  </si>
  <si>
    <t>Civil Service</t>
  </si>
  <si>
    <t>Public Corporations</t>
  </si>
  <si>
    <t>Bank &amp; Financial Institutions</t>
  </si>
  <si>
    <t>Army  &amp; Police Forces</t>
  </si>
  <si>
    <t>Private Institutions</t>
  </si>
  <si>
    <t>Wage Rate Index</t>
  </si>
  <si>
    <t>Agricultural Labourer</t>
  </si>
  <si>
    <t>Male</t>
  </si>
  <si>
    <t>Female</t>
  </si>
  <si>
    <t>Industrial Labourer</t>
  </si>
  <si>
    <t>High Skilled</t>
  </si>
  <si>
    <t>Skilled</t>
  </si>
  <si>
    <t>Semi Skilled</t>
  </si>
  <si>
    <t>Unskilled</t>
  </si>
  <si>
    <t>Construction Labourer</t>
  </si>
  <si>
    <t>Mason</t>
  </si>
  <si>
    <t>Carpenter</t>
  </si>
  <si>
    <t>Worker</t>
  </si>
  <si>
    <t>R: Revised after getting data for last five years from some private manufacturing firms since November, 2017.</t>
  </si>
  <si>
    <t>Table 25</t>
  </si>
  <si>
    <t>Changes during seven months</t>
  </si>
  <si>
    <t>Monetary Aggregates</t>
  </si>
  <si>
    <t xml:space="preserve">Jul </t>
  </si>
  <si>
    <t>Feb</t>
  </si>
  <si>
    <t>Jul (R)</t>
  </si>
  <si>
    <t>Feb (P)</t>
  </si>
  <si>
    <t>Percent</t>
  </si>
  <si>
    <t>1. Foreign Assets, Net</t>
  </si>
  <si>
    <t>1/</t>
  </si>
  <si>
    <t>2/</t>
  </si>
  <si>
    <t xml:space="preserve">     1.1 Foreign Assets</t>
  </si>
  <si>
    <t xml:space="preserve">     1.2 Foreign Liabilities</t>
  </si>
  <si>
    <t xml:space="preserve">           a. Deposits</t>
  </si>
  <si>
    <t xml:space="preserve">           b. Other </t>
  </si>
  <si>
    <t>2. Net Domestic Assets</t>
  </si>
  <si>
    <t xml:space="preserve">   2.1 Domestic Credit</t>
  </si>
  <si>
    <t xml:space="preserve">        a. Net Claims on Government</t>
  </si>
  <si>
    <t xml:space="preserve">              Claims on Government</t>
  </si>
  <si>
    <t xml:space="preserve">              Government Deposits</t>
  </si>
  <si>
    <t xml:space="preserve">       b. Claims on Non-Financial Government Enterprises</t>
  </si>
  <si>
    <t xml:space="preserve">       c. Claims on Financial Institutions</t>
  </si>
  <si>
    <t xml:space="preserve">              Government </t>
  </si>
  <si>
    <t xml:space="preserve">              Non-Government</t>
  </si>
  <si>
    <t xml:space="preserve">       d. Claims on Private Sector </t>
  </si>
  <si>
    <t xml:space="preserve">   2.2 Net Non-Monetary Liabilities</t>
  </si>
  <si>
    <t>3. Broad Money (M2)</t>
  </si>
  <si>
    <t xml:space="preserve">  3.1 Money Supply (a+b), M1+</t>
  </si>
  <si>
    <t xml:space="preserve">      a. Money Supply (M1)</t>
  </si>
  <si>
    <t xml:space="preserve">             Currency</t>
  </si>
  <si>
    <t xml:space="preserve">             Demand Deposits</t>
  </si>
  <si>
    <t xml:space="preserve">      b. Saving and Call Deposits</t>
  </si>
  <si>
    <t xml:space="preserve">  3.2 Time Deposits</t>
  </si>
  <si>
    <t>4. Broad Money Liquidity (M3)</t>
  </si>
  <si>
    <t>million</t>
  </si>
  <si>
    <t>R= Revised, P = Provisional</t>
  </si>
  <si>
    <t>Memorandum Items</t>
  </si>
  <si>
    <t>Money multiplier (M1)</t>
  </si>
  <si>
    <t>Money multiplier (M1+)</t>
  </si>
  <si>
    <t>Money multiplier (M2)</t>
  </si>
  <si>
    <t>Table 26</t>
  </si>
  <si>
    <t>Headings</t>
  </si>
  <si>
    <t>1. Foreign Assets</t>
  </si>
  <si>
    <t xml:space="preserve">     1.1 Gold Investment</t>
  </si>
  <si>
    <t xml:space="preserve">     1.2 SDR Holdings</t>
  </si>
  <si>
    <t xml:space="preserve">     1.3 Reserve Position in the Fund</t>
  </si>
  <si>
    <t xml:space="preserve">     1.4 Foreign Exchange</t>
  </si>
  <si>
    <t>2. Claims on Government</t>
  </si>
  <si>
    <t xml:space="preserve">     2.1 Treasury Bills</t>
  </si>
  <si>
    <t xml:space="preserve">     2.2 Development Bonds</t>
  </si>
  <si>
    <t xml:space="preserve">     2.3 Other Government Papers</t>
  </si>
  <si>
    <t xml:space="preserve">     2.4 Loans and Advances</t>
  </si>
  <si>
    <t>3. Claims on Non-Financial Government Enterprises</t>
  </si>
  <si>
    <t>4. Claims on Non-Banking Financial Institutions</t>
  </si>
  <si>
    <t xml:space="preserve">     4.1 Government </t>
  </si>
  <si>
    <t xml:space="preserve">     4.2 Non-Government</t>
  </si>
  <si>
    <t>5. Claims on Banks and Financial Institutons</t>
  </si>
  <si>
    <t xml:space="preserve">     5.1 Refinance</t>
  </si>
  <si>
    <t xml:space="preserve">     5.2 Repo Lending and SLF</t>
  </si>
  <si>
    <t>6. Claims on Private Sector</t>
  </si>
  <si>
    <t>7. Other Assets</t>
  </si>
  <si>
    <t xml:space="preserve">   Assets = Liabilities</t>
  </si>
  <si>
    <t>8.  Reserve Money</t>
  </si>
  <si>
    <t xml:space="preserve">     8.1 Currency Outside ODCs</t>
  </si>
  <si>
    <t xml:space="preserve">     8.2 Currency Held by ODCs</t>
  </si>
  <si>
    <t xml:space="preserve">     8.3 Deposits of Commercial Banks</t>
  </si>
  <si>
    <t xml:space="preserve">     8.4 Deposits of Development Banks</t>
  </si>
  <si>
    <t xml:space="preserve">     8.5 Deposits of  Finance Companies</t>
  </si>
  <si>
    <t xml:space="preserve">     8.6 Other Deposits</t>
  </si>
  <si>
    <t>9.  Govt. Deposits</t>
  </si>
  <si>
    <t>10. Deposit Auction</t>
  </si>
  <si>
    <t>11. Reverse Repo</t>
  </si>
  <si>
    <t>12.  NRB Bond</t>
  </si>
  <si>
    <t>13.  Foreign Liabilities</t>
  </si>
  <si>
    <t xml:space="preserve">     13.1 Foreign Deposits</t>
  </si>
  <si>
    <t xml:space="preserve">     13.2 IMF Trust Fund</t>
  </si>
  <si>
    <t xml:space="preserve">     13.3 Use of Fund Resources</t>
  </si>
  <si>
    <t xml:space="preserve">     13.4 SAF</t>
  </si>
  <si>
    <t xml:space="preserve">     13.5 ESAF</t>
  </si>
  <si>
    <t xml:space="preserve">     13.6 ECF</t>
  </si>
  <si>
    <t xml:space="preserve">     13.7 RCF</t>
  </si>
  <si>
    <t xml:space="preserve">     13.8 CSI </t>
  </si>
  <si>
    <t>14. Capital and Reserve</t>
  </si>
  <si>
    <t>15. Other Liabilities</t>
  </si>
  <si>
    <t>Net Foreign Assets</t>
  </si>
  <si>
    <t>Net Domestic Assets</t>
  </si>
  <si>
    <t>Other Items, Net</t>
  </si>
  <si>
    <t>Table 27</t>
  </si>
  <si>
    <t>1. Total Deposits</t>
  </si>
  <si>
    <t xml:space="preserve">    1.1 Demand Deposits</t>
  </si>
  <si>
    <t xml:space="preserve">           a.  Domestic Deposits</t>
  </si>
  <si>
    <t xml:space="preserve">           b. Foreign Deposits</t>
  </si>
  <si>
    <t xml:space="preserve">    1.2 Saving Deposits</t>
  </si>
  <si>
    <t xml:space="preserve">    1.3 Fixed Deposits</t>
  </si>
  <si>
    <t xml:space="preserve">    1.4 Call Deposits</t>
  </si>
  <si>
    <t xml:space="preserve">   1.5 Margin Deposits</t>
  </si>
  <si>
    <t>2. Borrowings from Nepal Rastra Bank</t>
  </si>
  <si>
    <t>3. Foreign Liabilities</t>
  </si>
  <si>
    <t>4. Other Liabilities</t>
  </si>
  <si>
    <t xml:space="preserve">     4.1 Paid-up Capital</t>
  </si>
  <si>
    <t xml:space="preserve">     4.2 General Reserves</t>
  </si>
  <si>
    <t xml:space="preserve">     4.3 Other Liabilities</t>
  </si>
  <si>
    <t>Assets =  Liabilities</t>
  </si>
  <si>
    <t>5. Liquid Funds</t>
  </si>
  <si>
    <t xml:space="preserve">    5.1 Cash in Hand</t>
  </si>
  <si>
    <t xml:space="preserve">    5.2 Balance with Nepal  Rastra Bank</t>
  </si>
  <si>
    <t xml:space="preserve">    5.3 Foreign Currency in Hand</t>
  </si>
  <si>
    <t xml:space="preserve">    5.4 Balance Held Abroad</t>
  </si>
  <si>
    <t xml:space="preserve">    5.5 Cash in Transit</t>
  </si>
  <si>
    <t>6. Loans and Advances</t>
  </si>
  <si>
    <t xml:space="preserve">    6.1 Claims on Government</t>
  </si>
  <si>
    <t xml:space="preserve">    6.2 Claims on  Non-Financial Government Enterprises</t>
  </si>
  <si>
    <t xml:space="preserve">    6.3 Claims on Financial Enterprises</t>
  </si>
  <si>
    <t>a.Government</t>
  </si>
  <si>
    <t>b.Non-Government</t>
  </si>
  <si>
    <t xml:space="preserve">    6.4 Claims on Private Sector</t>
  </si>
  <si>
    <t xml:space="preserve">            a.  Principal</t>
  </si>
  <si>
    <t xml:space="preserve">            b.  Interest Accrued</t>
  </si>
  <si>
    <t xml:space="preserve">    6.5 Foreign Bills Purchased &amp; Discounted</t>
  </si>
  <si>
    <t>7. NRB Bond</t>
  </si>
  <si>
    <t>8. Other Assets</t>
  </si>
  <si>
    <t>Table 28</t>
  </si>
  <si>
    <t xml:space="preserve">    5.2 Balance with Nepal Rastra Bank</t>
  </si>
  <si>
    <t>Table 29</t>
  </si>
  <si>
    <t>Table 30</t>
  </si>
  <si>
    <t>Table 31</t>
  </si>
  <si>
    <t>1. Foreign Deposits</t>
  </si>
  <si>
    <t>2. Local Government/VDC</t>
  </si>
  <si>
    <t>3. Non-banks Financial Institutions</t>
  </si>
  <si>
    <t xml:space="preserve">     3.1 Insurance Companies</t>
  </si>
  <si>
    <t xml:space="preserve">     3.2 Employees Provident Fund</t>
  </si>
  <si>
    <t xml:space="preserve">     3.3  Citizen Investment Trust</t>
  </si>
  <si>
    <t xml:space="preserve">     3.4 Others</t>
  </si>
  <si>
    <t>4. Government Corporations</t>
  </si>
  <si>
    <t>5. Non-government Corporations</t>
  </si>
  <si>
    <t>6. Inter-bank Deposits*</t>
  </si>
  <si>
    <t>7. Non-profit Organisations</t>
  </si>
  <si>
    <t>8. Individuals</t>
  </si>
  <si>
    <t>9. Miscellaneous</t>
  </si>
  <si>
    <t>Total</t>
  </si>
  <si>
    <t>*Deposits among "A", "B" and "C" class financial institutions</t>
  </si>
  <si>
    <t>Table 32</t>
  </si>
  <si>
    <t>Sectorwise Outstanding Credit of Banks and Financial Insitutions</t>
  </si>
  <si>
    <t xml:space="preserve"> 1. Agriculture*</t>
  </si>
  <si>
    <t xml:space="preserve"> 6. Transportation Equipment Production and Fitting</t>
  </si>
  <si>
    <t xml:space="preserve">     1.1 Farming /Farming Service</t>
  </si>
  <si>
    <t xml:space="preserve">     6.1 Vehicles and Vehicle Parts</t>
  </si>
  <si>
    <t xml:space="preserve">     1.2 Tea</t>
  </si>
  <si>
    <t xml:space="preserve">     6.2 Jet Boat/Water Transportation</t>
  </si>
  <si>
    <t xml:space="preserve">     1.3 Animals Farming/Service</t>
  </si>
  <si>
    <t xml:space="preserve">     6.3 Aircraft  and Aircraft Parts</t>
  </si>
  <si>
    <t xml:space="preserve">     1.4 Forest, Fish Farming, and Slaughter</t>
  </si>
  <si>
    <t xml:space="preserve">     6.4 Other Parts about Transportation</t>
  </si>
  <si>
    <t xml:space="preserve">     1.5 Other Agriculture and Agricultural Services</t>
  </si>
  <si>
    <t xml:space="preserve"> 7. Transportation, Communications and Public Services</t>
  </si>
  <si>
    <t xml:space="preserve"> 2. Mines</t>
  </si>
  <si>
    <t xml:space="preserve">     7.1 Railways and Passengers Vehicles</t>
  </si>
  <si>
    <t xml:space="preserve">     2.1 Metals (Iron, Lead, etc.)</t>
  </si>
  <si>
    <t xml:space="preserve">     7.2 Truck Services and Store Arrangements</t>
  </si>
  <si>
    <t xml:space="preserve">     2.2 Charcoal</t>
  </si>
  <si>
    <t xml:space="preserve">     7.3 Pipe Lines Except Natural Gas</t>
  </si>
  <si>
    <t xml:space="preserve">     2.3 Graphite</t>
  </si>
  <si>
    <t xml:space="preserve">     7.4 Communications</t>
  </si>
  <si>
    <t xml:space="preserve">     2.4 Magnesite</t>
  </si>
  <si>
    <t xml:space="preserve">     7.5 Electricity</t>
  </si>
  <si>
    <t xml:space="preserve">     2.5 Chalks</t>
  </si>
  <si>
    <t xml:space="preserve">     7.6 Gas and Gas Pipe Line Services</t>
  </si>
  <si>
    <t xml:space="preserve">     2.6 Oil and Gas Extraction</t>
  </si>
  <si>
    <t xml:space="preserve">     7.7 Other Services</t>
  </si>
  <si>
    <t xml:space="preserve">     2.7 About Mines Others</t>
  </si>
  <si>
    <t xml:space="preserve"> 8. Wholesaler and Retailers</t>
  </si>
  <si>
    <t xml:space="preserve"> 3. Productions</t>
  </si>
  <si>
    <t xml:space="preserve">     8.1 Wholesale Business - Durable Commodities</t>
  </si>
  <si>
    <t xml:space="preserve">     3.1 Food Production (Packing and Processing)</t>
  </si>
  <si>
    <t xml:space="preserve">     8.2 Wholesale Business - Non Durable Commodities</t>
  </si>
  <si>
    <t xml:space="preserve">     3.2 Agriculture and Forest Production</t>
  </si>
  <si>
    <t xml:space="preserve">     8.3 Automative Dealer/ Franchise</t>
  </si>
  <si>
    <t xml:space="preserve">     3.3 Drinking Materials (Bear, Alcohol, Soda, etc.)</t>
  </si>
  <si>
    <t xml:space="preserve">     8.4 Other Retail Business</t>
  </si>
  <si>
    <t xml:space="preserve">         3.3.1 Alcohol</t>
  </si>
  <si>
    <t xml:space="preserve">     8.5 Import Business</t>
  </si>
  <si>
    <t xml:space="preserve">         3.3.2 Non-Alcohol</t>
  </si>
  <si>
    <t xml:space="preserve">     8.6 Export Business</t>
  </si>
  <si>
    <t xml:space="preserve">     3.4 Tobacco</t>
  </si>
  <si>
    <t xml:space="preserve"> 9. Finance, Insurance, and Fixed Assets</t>
  </si>
  <si>
    <t xml:space="preserve">     3.5 Handicrafts</t>
  </si>
  <si>
    <t xml:space="preserve">     9.1 Commercial Banks</t>
  </si>
  <si>
    <t xml:space="preserve">     3.6 Sunpat</t>
  </si>
  <si>
    <t xml:space="preserve">     9.2 Finance Companies</t>
  </si>
  <si>
    <t xml:space="preserve">     3.7 Textile Production and Ready Made Clothings</t>
  </si>
  <si>
    <t xml:space="preserve">     9.3 Development Banks</t>
  </si>
  <si>
    <t xml:space="preserve">     3.8 Log and Timber Production / Furniture</t>
  </si>
  <si>
    <t xml:space="preserve">     9.4 Microfinance Development Banks</t>
  </si>
  <si>
    <t xml:space="preserve">     3.9 Paper</t>
  </si>
  <si>
    <t xml:space="preserve">     9.5 Saving and Credit Cooperatives</t>
  </si>
  <si>
    <t xml:space="preserve">     3.10 Printing and Publishing</t>
  </si>
  <si>
    <t xml:space="preserve">     9.6 Pension Fund and Insurance Companies</t>
  </si>
  <si>
    <t xml:space="preserve">     3.11 Industrial and Agricultural</t>
  </si>
  <si>
    <t xml:space="preserve">     9.7 Other Financial Institutions</t>
  </si>
  <si>
    <t xml:space="preserve">     3.12 Medicine</t>
  </si>
  <si>
    <t xml:space="preserve">     9.8 Local Government (VDC/Municipality/DDC)</t>
  </si>
  <si>
    <t xml:space="preserve">     3.13 Processed Oil and Charcoal Production</t>
  </si>
  <si>
    <t xml:space="preserve">     9.9 Non Financial Government Institutions</t>
  </si>
  <si>
    <t xml:space="preserve">     3.14 Rasin and Tarpin</t>
  </si>
  <si>
    <t xml:space="preserve">     9.10 Private Non Financial Institutions</t>
  </si>
  <si>
    <t xml:space="preserve">     3.15 Rubber Tyre</t>
  </si>
  <si>
    <t xml:space="preserve">     9.11 Real Estates</t>
  </si>
  <si>
    <t xml:space="preserve">     3.16 Leather</t>
  </si>
  <si>
    <t xml:space="preserve">     9.12 Other Investment Institutions</t>
  </si>
  <si>
    <t xml:space="preserve">     3.17 Plastic</t>
  </si>
  <si>
    <t xml:space="preserve"> 10. Service Industries</t>
  </si>
  <si>
    <t xml:space="preserve">     3.18 Cement</t>
  </si>
  <si>
    <t xml:space="preserve">     10.1 Tourism (Treaking, Mountaining, Resort, Rafting, Camping, etc.)</t>
  </si>
  <si>
    <t xml:space="preserve">     3.19 Stone, Soil and Lead Production</t>
  </si>
  <si>
    <t xml:space="preserve">     10.2 Hotel</t>
  </si>
  <si>
    <t xml:space="preserve">     3.20 Metals - Basic Iron and Steel Plants</t>
  </si>
  <si>
    <t xml:space="preserve">     10.3 Advertising Agency</t>
  </si>
  <si>
    <t xml:space="preserve">     3.21 Metals - Other Plants</t>
  </si>
  <si>
    <t xml:space="preserve">     10.4 Automotive Services</t>
  </si>
  <si>
    <t xml:space="preserve">     3.22 Miscellaneous Productions</t>
  </si>
  <si>
    <t xml:space="preserve">     10.5 Hospitals, Clinic, etc./Health Service </t>
  </si>
  <si>
    <t xml:space="preserve"> 4. Construction</t>
  </si>
  <si>
    <t xml:space="preserve">     10.6 Educational Services</t>
  </si>
  <si>
    <t xml:space="preserve">     4.1 Residential</t>
  </si>
  <si>
    <t xml:space="preserve">     10.7 Entertainment, Recreation, Films</t>
  </si>
  <si>
    <t xml:space="preserve">     4.2 Non Residential</t>
  </si>
  <si>
    <t xml:space="preserve">     10.8 Other Service Companies</t>
  </si>
  <si>
    <t xml:space="preserve">     4.3 Heavy Constructions (Highway, Bridges, etc.)</t>
  </si>
  <si>
    <t xml:space="preserve"> 11. Consumable Loan</t>
  </si>
  <si>
    <t xml:space="preserve"> 5. Metal Productions, Machinary, and Electrical Tools and fitting</t>
  </si>
  <si>
    <t xml:space="preserve">     11.1 Gold and Silver</t>
  </si>
  <si>
    <t xml:space="preserve">     5.1 Fabricated Metal Equipments</t>
  </si>
  <si>
    <t xml:space="preserve">     11.2 Fixed A/c Receipt</t>
  </si>
  <si>
    <t xml:space="preserve">     5.2 Machine Tools</t>
  </si>
  <si>
    <t xml:space="preserve">     11.3 Guarantee Bond</t>
  </si>
  <si>
    <t xml:space="preserve">     5.3 Machinary - Agricultural</t>
  </si>
  <si>
    <t xml:space="preserve">     11.4 Credit Card</t>
  </si>
  <si>
    <t xml:space="preserve">     5.4 Machinary - Construction, Oil, and Mines</t>
  </si>
  <si>
    <t xml:space="preserve"> 12. Local Government</t>
  </si>
  <si>
    <t xml:space="preserve">     5.5 Machinary - Office and Computing</t>
  </si>
  <si>
    <t xml:space="preserve"> 13. Others</t>
  </si>
  <si>
    <t xml:space="preserve">     5.6 Machinary - Others</t>
  </si>
  <si>
    <t>Total (1 to 13)</t>
  </si>
  <si>
    <t xml:space="preserve">     5.7 Electrical Equipments</t>
  </si>
  <si>
    <t xml:space="preserve">     5.8 Home Equipments</t>
  </si>
  <si>
    <t xml:space="preserve">     5.9 Communications Equipments</t>
  </si>
  <si>
    <t xml:space="preserve">     5.10 Electronic Parts</t>
  </si>
  <si>
    <t xml:space="preserve">     5.11 Medical Equipments</t>
  </si>
  <si>
    <t xml:space="preserve">     5.12 Generators</t>
  </si>
  <si>
    <t xml:space="preserve">     5.13 Turbines</t>
  </si>
  <si>
    <t>*Processing of Tea, Coffee, Ginger and Fruits and Primary processing of domestic agro products included in Agriculture  from October 2017. Prior to this, most of these were under Productions.</t>
  </si>
  <si>
    <t>Table 33</t>
  </si>
  <si>
    <t xml:space="preserve"> 1. Gold/Silver</t>
  </si>
  <si>
    <t xml:space="preserve"> 2. Government Securities</t>
  </si>
  <si>
    <t xml:space="preserve"> 3. Non Government Securities</t>
  </si>
  <si>
    <t xml:space="preserve"> 4. Fixed A/c Receipt</t>
  </si>
  <si>
    <t xml:space="preserve">    4.1 On Own Bank</t>
  </si>
  <si>
    <t xml:space="preserve">    4.2 On Other Banks</t>
  </si>
  <si>
    <t xml:space="preserve"> 5. Asset Guarantee</t>
  </si>
  <si>
    <t xml:space="preserve">    5.1 Fixed Assets</t>
  </si>
  <si>
    <t xml:space="preserve">         5.1.1 Lands  and Buildings</t>
  </si>
  <si>
    <t xml:space="preserve">         5.1.2 Machinary and Tools</t>
  </si>
  <si>
    <t xml:space="preserve">         5.1.3 Furniture and Fixture</t>
  </si>
  <si>
    <t xml:space="preserve">         5.1.4 Vehicles</t>
  </si>
  <si>
    <t xml:space="preserve">         5.1.5 Other Fixed Assets</t>
  </si>
  <si>
    <t xml:space="preserve">    5.2 Current  Assets</t>
  </si>
  <si>
    <t xml:space="preserve">         5.2.1 Agricultural Products</t>
  </si>
  <si>
    <t xml:space="preserve">                 a.  Rice</t>
  </si>
  <si>
    <t xml:space="preserve">                 b.  Raw Jute</t>
  </si>
  <si>
    <t xml:space="preserve">                 c.  Other Agricultural Products</t>
  </si>
  <si>
    <t xml:space="preserve">         5.2.2 Other Non Agricultural Products</t>
  </si>
  <si>
    <t xml:space="preserve">                 a.  Raw Materials</t>
  </si>
  <si>
    <t xml:space="preserve">                 b.  Semi Ready Made Goods</t>
  </si>
  <si>
    <t xml:space="preserve">                 c.  Readymade Goods</t>
  </si>
  <si>
    <t xml:space="preserve">                     i.   Salt, Sugar, Ghee, and Oil</t>
  </si>
  <si>
    <t xml:space="preserve">                     ii.  Clothing</t>
  </si>
  <si>
    <t xml:space="preserve">                     iii. Other Goods</t>
  </si>
  <si>
    <t xml:space="preserve"> 6. On Bills Guarantee</t>
  </si>
  <si>
    <t xml:space="preserve">    6.1 Domestic Bills</t>
  </si>
  <si>
    <t xml:space="preserve">    6.2 Foreign Bills</t>
  </si>
  <si>
    <t xml:space="preserve">         6.2.1 Import Bill and Letter of Credit</t>
  </si>
  <si>
    <t xml:space="preserve">         6.2.2 Export Bill</t>
  </si>
  <si>
    <t xml:space="preserve">         6.2.3 Against  Export Bill</t>
  </si>
  <si>
    <t xml:space="preserve">         6.2.4 Other Foreign Bills</t>
  </si>
  <si>
    <t>7. Guarantee</t>
  </si>
  <si>
    <t xml:space="preserve">   7.1 Government Guarantee</t>
  </si>
  <si>
    <t xml:space="preserve">   7.2 Institutional Guarantee</t>
  </si>
  <si>
    <t xml:space="preserve">   7.3 Personal Guarantee</t>
  </si>
  <si>
    <t xml:space="preserve">   7.4 Group Guarantee</t>
  </si>
  <si>
    <t xml:space="preserve">   7.5 On Other Guarantee</t>
  </si>
  <si>
    <t>8. Credit Card</t>
  </si>
  <si>
    <t>9. Others</t>
  </si>
  <si>
    <t xml:space="preserve">Total </t>
  </si>
  <si>
    <t>Table 34</t>
  </si>
  <si>
    <t>Jul</t>
  </si>
  <si>
    <t>1. Term Loan</t>
  </si>
  <si>
    <t>a. Industrial Institutions</t>
  </si>
  <si>
    <t>b. Business Institutions</t>
  </si>
  <si>
    <t>c. Service Sector Institutions</t>
  </si>
  <si>
    <t>d. Others</t>
  </si>
  <si>
    <t>2. Overdraft</t>
  </si>
  <si>
    <t>3. Trust Receipt Loan / Import Loan</t>
  </si>
  <si>
    <t>4. Demand &amp; Other Working Capital Loan</t>
  </si>
  <si>
    <t>5. Residential Personal Home Loan (Up to Rs. 15 million)*</t>
  </si>
  <si>
    <t>6. Real Estate Loan</t>
  </si>
  <si>
    <t>a. Residential Real Estate                                                                                                                                                                                                                                                                                                                                                                                                      except Residential Personal Home Loan Up to Rs. 15 million</t>
  </si>
  <si>
    <t>b. Commercial Complex &amp; Residential
     Apartment Construction Loan</t>
  </si>
  <si>
    <t>c. Lending on Income Generated Commercial Complex</t>
  </si>
  <si>
    <t>d. Other Real Estate (Including Land Purchase &amp; Plotting)</t>
  </si>
  <si>
    <t>i. Land Purchase and Plotting Loan</t>
  </si>
  <si>
    <t>ii. Loan of 5M or and above without specified purpose
      (P/L,M/L and Flexi Loan etc.)</t>
  </si>
  <si>
    <t>iii. Others</t>
  </si>
  <si>
    <t>7. Margin Nature Loan</t>
  </si>
  <si>
    <t>a. Loan above Rs. 1 Crore</t>
  </si>
  <si>
    <t>b. Loan above Rs. 50 Lakh to 1 Crore</t>
  </si>
  <si>
    <t>c. Loan above Rs. 25 Lakh to 50 Lakh</t>
  </si>
  <si>
    <t>d. Loan below Rs. 25 Lakh</t>
  </si>
  <si>
    <t>8. Hire Purchase Loan</t>
  </si>
  <si>
    <t>a. Business Purpose</t>
  </si>
  <si>
    <t>b. Personal Purpose</t>
  </si>
  <si>
    <t>9. Deprived Sector Loan</t>
  </si>
  <si>
    <t>10. Bills Purchased</t>
  </si>
  <si>
    <t>11. Other Product</t>
  </si>
  <si>
    <t>a. Credit Card</t>
  </si>
  <si>
    <t>b. Education Loan</t>
  </si>
  <si>
    <t>e Other Loans (including cottage, small &amp; medium industrial loans)</t>
  </si>
  <si>
    <t>Total (1 to 11)</t>
  </si>
  <si>
    <t xml:space="preserve"> R = Revised, P = Provisional</t>
  </si>
  <si>
    <t>*Prior to October 2017 loan upto Rs. 10 million was included in Residential Personal Home Loan.</t>
  </si>
  <si>
    <t>Table 35</t>
  </si>
  <si>
    <t>Loan of  Commercial Banks to Government Enterprises</t>
  </si>
  <si>
    <t>A.  Non-Financial</t>
  </si>
  <si>
    <t xml:space="preserve">      1. Principal</t>
  </si>
  <si>
    <t xml:space="preserve">         1.1 Industrial</t>
  </si>
  <si>
    <t xml:space="preserve">         1.2 Trading</t>
  </si>
  <si>
    <t xml:space="preserve">         1.3 Service</t>
  </si>
  <si>
    <t xml:space="preserve">         1.4 Other Corporations</t>
  </si>
  <si>
    <t xml:space="preserve">            1.4.1 Public Utilities</t>
  </si>
  <si>
    <t xml:space="preserve">            1.4.2 Others</t>
  </si>
  <si>
    <t xml:space="preserve">      2. Interest</t>
  </si>
  <si>
    <t xml:space="preserve">B. Financial </t>
  </si>
  <si>
    <t xml:space="preserve">C. Total </t>
  </si>
  <si>
    <t>Table 2</t>
  </si>
  <si>
    <t>Mid-Feb 2018</t>
  </si>
  <si>
    <r>
      <t>1</t>
    </r>
    <r>
      <rPr>
        <b/>
        <sz val="12"/>
        <rFont val="Times New Roman"/>
        <family val="1"/>
      </rPr>
      <t>/</t>
    </r>
    <r>
      <rPr>
        <sz val="12"/>
        <rFont val="Times New Roman"/>
        <family val="1"/>
      </rPr>
      <t xml:space="preserve"> Adjusting the exchange valuation gain (+)/loss (-) of  Rs. </t>
    </r>
  </si>
  <si>
    <t xml:space="preserve">2/ Adjusting the exchange valuation gain (+)/loss (-) of  Rs. </t>
  </si>
  <si>
    <t>Table 36</t>
  </si>
  <si>
    <t>Outright Sale Auction</t>
  </si>
  <si>
    <t>Outright Purchase Auction</t>
  </si>
  <si>
    <t>Mid-month</t>
  </si>
  <si>
    <t>Interest Rate* (%)</t>
  </si>
  <si>
    <t>-</t>
  </si>
  <si>
    <t>Reverse Repo Auction</t>
  </si>
  <si>
    <t>Repo Auction (7 days)</t>
  </si>
  <si>
    <t>Deposit Auction (90 days)</t>
  </si>
  <si>
    <t>Deposit Auction (30 days)</t>
  </si>
  <si>
    <t>Deposit Auction (14 days)</t>
  </si>
  <si>
    <t>Standing Liquidity Facility</t>
  </si>
  <si>
    <t xml:space="preserve"> Interest Rate(%)*</t>
  </si>
  <si>
    <t>Under Interest Rate Corridor System</t>
  </si>
  <si>
    <t>14 Days Deposit Auction</t>
  </si>
  <si>
    <t>14 Days Repo Auction</t>
  </si>
  <si>
    <t>Interest Rate(%)*</t>
  </si>
  <si>
    <t>*Weighted average interest rate.</t>
  </si>
  <si>
    <t>Table 37</t>
  </si>
  <si>
    <t>( Amount in million)</t>
  </si>
  <si>
    <t>Purchase/Sale of Convertible Currency</t>
  </si>
  <si>
    <t>IC Purchase</t>
  </si>
  <si>
    <t>Purchase</t>
  </si>
  <si>
    <t>Sale</t>
  </si>
  <si>
    <t>Net 
Injection</t>
  </si>
  <si>
    <t>US$</t>
  </si>
  <si>
    <t>Nrs.</t>
  </si>
  <si>
    <t>US$ Sale</t>
  </si>
  <si>
    <t xml:space="preserve">                             </t>
  </si>
  <si>
    <t>Table 38</t>
  </si>
  <si>
    <t>Among Commercial Banks</t>
  </si>
  <si>
    <r>
      <t>Among Others</t>
    </r>
    <r>
      <rPr>
        <b/>
        <vertAlign val="superscript"/>
        <sz val="12"/>
        <rFont val="Times New Roman"/>
        <family val="1"/>
      </rPr>
      <t>#</t>
    </r>
  </si>
  <si>
    <t>Interest rate</t>
  </si>
  <si>
    <t># Interbank transaction among A &amp; B, A &amp; C, B &amp; B, B &amp; C and C &amp; C class banks and financial institutions.</t>
  </si>
  <si>
    <t>Table 39</t>
  </si>
  <si>
    <t>Year</t>
  </si>
  <si>
    <t>2016 
Oct</t>
  </si>
  <si>
    <t>2016 
Nov</t>
  </si>
  <si>
    <t>2016 
Dec</t>
  </si>
  <si>
    <t>2017
Jan</t>
  </si>
  <si>
    <t>2017
Feb</t>
  </si>
  <si>
    <t>2017
Mar</t>
  </si>
  <si>
    <t>2017
Apr</t>
  </si>
  <si>
    <t>2017
May</t>
  </si>
  <si>
    <t>2017
June</t>
  </si>
  <si>
    <t>2017
July</t>
  </si>
  <si>
    <t>2017
Aug</t>
  </si>
  <si>
    <t>2017
Sept</t>
  </si>
  <si>
    <t>2017
Oct</t>
  </si>
  <si>
    <t>2017
Nov</t>
  </si>
  <si>
    <t>2017
Dec</t>
  </si>
  <si>
    <t>2018
Jan</t>
  </si>
  <si>
    <t>2018
Feb</t>
  </si>
  <si>
    <t>A. Policy Rates</t>
  </si>
  <si>
    <t>Fixed Repo Rate (Corridor)</t>
  </si>
  <si>
    <t>Fixed Deposit Collection Rate (Corridor)</t>
  </si>
  <si>
    <t>Standing Liquidity Facility (SLF) Rate^</t>
  </si>
  <si>
    <t>Bank Rate</t>
  </si>
  <si>
    <t xml:space="preserve">B. Refinance Rates </t>
  </si>
  <si>
    <t>Special Refinance</t>
  </si>
  <si>
    <t>General Refinance</t>
  </si>
  <si>
    <t>Export Credit in Foreign Currency</t>
  </si>
  <si>
    <t>LIBOR+0.25</t>
  </si>
  <si>
    <t>C. CRR</t>
  </si>
  <si>
    <t>Commercial Banks</t>
  </si>
  <si>
    <t>Development Banks</t>
  </si>
  <si>
    <t>Finance Companies</t>
  </si>
  <si>
    <t>D. Government Securities</t>
  </si>
  <si>
    <t>T-bills (28 days)*</t>
  </si>
  <si>
    <t>T-bills (91 days)*</t>
  </si>
  <si>
    <t>T-bills (182 days)*</t>
  </si>
  <si>
    <t xml:space="preserve"> -</t>
  </si>
  <si>
    <t>T-bills (364 days)*</t>
  </si>
  <si>
    <t>2.65-9.0</t>
  </si>
  <si>
    <t>2.65-6.5</t>
  </si>
  <si>
    <t>National/Citizen SCs</t>
  </si>
  <si>
    <t>6.0-10.0</t>
  </si>
  <si>
    <t>6.0-9.5</t>
  </si>
  <si>
    <t>6.0-8.5</t>
  </si>
  <si>
    <t>E. Interbank Rate (Commercial Banks)</t>
  </si>
  <si>
    <t>F. Weighted Average Deposite Rate (Commercial Banks)</t>
  </si>
  <si>
    <t>G. Weighted Average Lending Rate (Commercial Banks)</t>
  </si>
  <si>
    <t>H. Base Rate (Commercial Banks)$</t>
  </si>
  <si>
    <t>^ The SLF rate is fixed as same as bank rate effective from  August 16, 2012</t>
  </si>
  <si>
    <t>* Weighted average interest rate.</t>
  </si>
  <si>
    <t>$ Base rate has been compiled since January 2013</t>
  </si>
  <si>
    <t>Table 40</t>
  </si>
  <si>
    <t>(In percent)</t>
  </si>
  <si>
    <t>TRB-91 Days</t>
  </si>
  <si>
    <t>TRB-364 Days</t>
  </si>
  <si>
    <t>2013/14</t>
  </si>
  <si>
    <t>2014/15</t>
  </si>
  <si>
    <t>Annual average</t>
  </si>
  <si>
    <t>Table 7</t>
  </si>
  <si>
    <t>Direction of Foreign Trade*</t>
  </si>
  <si>
    <t>Seven  Months</t>
  </si>
  <si>
    <t>TOTAL EXPORTS</t>
  </si>
  <si>
    <t>To India</t>
  </si>
  <si>
    <t>To China</t>
  </si>
  <si>
    <t>To Other Countries</t>
  </si>
  <si>
    <t>TOTAL IMPORTS</t>
  </si>
  <si>
    <t>From India</t>
  </si>
  <si>
    <t>From China</t>
  </si>
  <si>
    <t>From Other Countries</t>
  </si>
  <si>
    <t>TOTAL TRADE BALANCE</t>
  </si>
  <si>
    <t>With India</t>
  </si>
  <si>
    <t>With China</t>
  </si>
  <si>
    <t>With Other Countries</t>
  </si>
  <si>
    <t>TOTAL FOREIGN TRADE</t>
  </si>
  <si>
    <t>1. Ratio of export to  import</t>
  </si>
  <si>
    <t>China</t>
  </si>
  <si>
    <t>Other Countries</t>
  </si>
  <si>
    <t>2. Share in  total export</t>
  </si>
  <si>
    <t>3. Share in  total import</t>
  </si>
  <si>
    <t>4. Share in trade balance</t>
  </si>
  <si>
    <t xml:space="preserve">5. Share in  total trade </t>
  </si>
  <si>
    <t>6. Share of  export and import in total trade</t>
  </si>
  <si>
    <t>Export</t>
  </si>
  <si>
    <t>Import</t>
  </si>
  <si>
    <t>* Based on customs data</t>
  </si>
  <si>
    <t xml:space="preserve">P= Provisional   </t>
  </si>
  <si>
    <t>R= Revised</t>
  </si>
  <si>
    <t>Table 8</t>
  </si>
  <si>
    <t xml:space="preserve"> Exports of Major Commodities to India</t>
  </si>
  <si>
    <t>A. Major Commodities</t>
  </si>
  <si>
    <t>Aluminium Section</t>
  </si>
  <si>
    <t>Biscuits</t>
  </si>
  <si>
    <t>Brans</t>
  </si>
  <si>
    <t>Brooms</t>
  </si>
  <si>
    <t>Cardamom</t>
  </si>
  <si>
    <t>Catechue</t>
  </si>
  <si>
    <t>Cattlefeed</t>
  </si>
  <si>
    <t>Chemicals</t>
  </si>
  <si>
    <t>Cinnamon</t>
  </si>
  <si>
    <t>Copper Wire Rod</t>
  </si>
  <si>
    <t>Fruits</t>
  </si>
  <si>
    <t>G.I. pipe</t>
  </si>
  <si>
    <t>Ghee (Vegetable)</t>
  </si>
  <si>
    <t>Ghee(Clarified)</t>
  </si>
  <si>
    <t>Ginger</t>
  </si>
  <si>
    <t>Handicraft Goods</t>
  </si>
  <si>
    <t>Herbs</t>
  </si>
  <si>
    <t>Juice</t>
  </si>
  <si>
    <t>Jute Goods</t>
  </si>
  <si>
    <t xml:space="preserve">         (a) Hessian</t>
  </si>
  <si>
    <t xml:space="preserve">         (b) Sackings</t>
  </si>
  <si>
    <t xml:space="preserve">         (c) Twines</t>
  </si>
  <si>
    <t>Live Animals</t>
  </si>
  <si>
    <t>M.S. Pipe</t>
  </si>
  <si>
    <t>Marble Slab</t>
  </si>
  <si>
    <t>Medicine (Ayurvedic)</t>
  </si>
  <si>
    <t>Mustard &amp; Linseed</t>
  </si>
  <si>
    <t>Noodles</t>
  </si>
  <si>
    <t>Oil Cakes</t>
  </si>
  <si>
    <t>Paper</t>
  </si>
  <si>
    <t>Particle Board</t>
  </si>
  <si>
    <t>Pashmina</t>
  </si>
  <si>
    <t>Plastic Utensils</t>
  </si>
  <si>
    <t>Polyster Yarn</t>
  </si>
  <si>
    <t>Pulses</t>
  </si>
  <si>
    <t>Raw Jute</t>
  </si>
  <si>
    <t>Readymade garments</t>
  </si>
  <si>
    <t>Ricebran Oil</t>
  </si>
  <si>
    <t>Rosin</t>
  </si>
  <si>
    <t>Shampoos and Hair Oils</t>
  </si>
  <si>
    <t>Shoes and Sandles</t>
  </si>
  <si>
    <t>Skin</t>
  </si>
  <si>
    <t>Soap</t>
  </si>
  <si>
    <t>Stone and Sand</t>
  </si>
  <si>
    <t>Turpentine</t>
  </si>
  <si>
    <t>Textiles*</t>
  </si>
  <si>
    <t>Thread</t>
  </si>
  <si>
    <t>Tooth Paste</t>
  </si>
  <si>
    <t>Turmeric</t>
  </si>
  <si>
    <t>Wire</t>
  </si>
  <si>
    <t>Zinc Sheet</t>
  </si>
  <si>
    <t xml:space="preserve"> B. Others</t>
  </si>
  <si>
    <t xml:space="preserve"> Total (A+B)</t>
  </si>
  <si>
    <t>* includes P.P. fabric</t>
  </si>
  <si>
    <t>Table 9</t>
  </si>
  <si>
    <t xml:space="preserve"> Exports of Major Commodities to China</t>
  </si>
  <si>
    <t xml:space="preserve">A. Major Commodities </t>
  </si>
  <si>
    <t>Agarbatti</t>
  </si>
  <si>
    <t>Aluminium, Copper and Brass Utensils</t>
  </si>
  <si>
    <t>Handicraft (Metal and Woolen)</t>
  </si>
  <si>
    <t>Human Hair</t>
  </si>
  <si>
    <t>Musical Instruments, Parts and Accessories</t>
  </si>
  <si>
    <t>Nepalese Paper &amp; Paper Products</t>
  </si>
  <si>
    <t>Other handicraft goods</t>
  </si>
  <si>
    <t>Readymade Garments</t>
  </si>
  <si>
    <t>Readymade Leather Goods</t>
  </si>
  <si>
    <t>Rudrakshya</t>
  </si>
  <si>
    <t xml:space="preserve">Silverware and Jewelleries </t>
  </si>
  <si>
    <t>Tanned Skin</t>
  </si>
  <si>
    <t>Tea</t>
  </si>
  <si>
    <t>Vegetables</t>
  </si>
  <si>
    <t>Wheat Flour</t>
  </si>
  <si>
    <t xml:space="preserve">Woolen Carpet </t>
  </si>
  <si>
    <t xml:space="preserve">B. Other </t>
  </si>
  <si>
    <t>Total (A+B)</t>
  </si>
  <si>
    <t>Table 10</t>
  </si>
  <si>
    <t xml:space="preserve"> Exports of Major Commodities to Other Countries</t>
  </si>
  <si>
    <t>Handicraft (Metal and Wooden)</t>
  </si>
  <si>
    <t>Nigerseed</t>
  </si>
  <si>
    <t>Silverware and Jewelleries</t>
  </si>
  <si>
    <t>Woolen Carpet</t>
  </si>
  <si>
    <t xml:space="preserve">    Total  (A+B)</t>
  </si>
  <si>
    <t>Table 11</t>
  </si>
  <si>
    <t>Agri. Equip.&amp; Parts</t>
  </si>
  <si>
    <t>Almunium Bars, Rods, Profiles, Foil etc.</t>
  </si>
  <si>
    <t>Baby Food &amp; Milk Products</t>
  </si>
  <si>
    <t>Bitumen</t>
  </si>
  <si>
    <t>Books and Magazines</t>
  </si>
  <si>
    <t>Cement</t>
  </si>
  <si>
    <t>Chemical Fertilizer</t>
  </si>
  <si>
    <t>Coal</t>
  </si>
  <si>
    <t>Coldrolled Sheet in Coil</t>
  </si>
  <si>
    <t>Cooking Stoves</t>
  </si>
  <si>
    <t>Cosmetics</t>
  </si>
  <si>
    <t>Cuminseeds and Peppers</t>
  </si>
  <si>
    <t>Dry Cell Battery</t>
  </si>
  <si>
    <t>Electrical Equipment</t>
  </si>
  <si>
    <t>Enamel &amp; Other Paints</t>
  </si>
  <si>
    <t>Glass Sheet and G.Wares</t>
  </si>
  <si>
    <t>Hotrolled Sheet in Coil</t>
  </si>
  <si>
    <t>Incense Sticks</t>
  </si>
  <si>
    <t>Insecticides</t>
  </si>
  <si>
    <t>M.S. Billet</t>
  </si>
  <si>
    <t>M.S. Wires, Rods, Coils, Bars</t>
  </si>
  <si>
    <t>Medicine</t>
  </si>
  <si>
    <t>Molasses Sugar</t>
  </si>
  <si>
    <t>Other Machinery &amp; Parts</t>
  </si>
  <si>
    <t>Other Stationery Goods</t>
  </si>
  <si>
    <t>Petroleum Products</t>
  </si>
  <si>
    <t>Pipe and Pipe Fittings</t>
  </si>
  <si>
    <t>Radio, TV, Deck &amp; Parts</t>
  </si>
  <si>
    <t>Raw Cotton</t>
  </si>
  <si>
    <t>Rice</t>
  </si>
  <si>
    <t>Salt</t>
  </si>
  <si>
    <t>Sanitaryware</t>
  </si>
  <si>
    <t>Shoes &amp; Sandles</t>
  </si>
  <si>
    <t>Steel Sheet</t>
  </si>
  <si>
    <t>Sugar</t>
  </si>
  <si>
    <t>Textiles</t>
  </si>
  <si>
    <t>Tobacco</t>
  </si>
  <si>
    <t>Tyre, Tubes &amp; Flapes</t>
  </si>
  <si>
    <t>Vehicles &amp; Spare Parts</t>
  </si>
  <si>
    <t>Wire Products</t>
  </si>
  <si>
    <t>Table 12</t>
  </si>
  <si>
    <t>Aluminium Scrap, Flake, Foil, Bars, &amp; Rods</t>
  </si>
  <si>
    <t>Bags</t>
  </si>
  <si>
    <t>Camera</t>
  </si>
  <si>
    <t>Chemical</t>
  </si>
  <si>
    <t>Cosmetic Goods</t>
  </si>
  <si>
    <t>Electrical Goods</t>
  </si>
  <si>
    <t>Fastener</t>
  </si>
  <si>
    <t>Garlic</t>
  </si>
  <si>
    <t>Glasswares</t>
  </si>
  <si>
    <t>Medical Equipment &amp; Tools</t>
  </si>
  <si>
    <t>Metal &amp; Wooden furniture</t>
  </si>
  <si>
    <t>Office Equipment &amp; Stationary</t>
  </si>
  <si>
    <t>Other Machinery and Parts</t>
  </si>
  <si>
    <t>Other Stationaries</t>
  </si>
  <si>
    <t>Parafin Wax</t>
  </si>
  <si>
    <t>Plywood &amp; Particle board</t>
  </si>
  <si>
    <t>Polyethylene Terephthalate (Plastic pet chips/Pet Resin)</t>
  </si>
  <si>
    <t>Raw Silk</t>
  </si>
  <si>
    <t>Raw Wool</t>
  </si>
  <si>
    <t>Seasoning Powder &amp; Flavour for Instant Noodles</t>
  </si>
  <si>
    <t>Smart Cards</t>
  </si>
  <si>
    <t>Solar Pannel</t>
  </si>
  <si>
    <t>Steel Rod &amp; Sheet</t>
  </si>
  <si>
    <t>Storage Battery</t>
  </si>
  <si>
    <t>Telecommunication Equipments and Parts</t>
  </si>
  <si>
    <t>Threads - Polyster</t>
  </si>
  <si>
    <t>Toys</t>
  </si>
  <si>
    <t>Transport Equipment &amp; Parts</t>
  </si>
  <si>
    <t>Tyre, Tubes and Flapes</t>
  </si>
  <si>
    <t>Video Television &amp; Parts</t>
  </si>
  <si>
    <t>Welding Rods</t>
  </si>
  <si>
    <t>Wheat Products</t>
  </si>
  <si>
    <t>Writing &amp; Printing Paper</t>
  </si>
  <si>
    <t xml:space="preserve">B. Other Commodities </t>
  </si>
  <si>
    <t>Total (A + B)</t>
  </si>
  <si>
    <t>Table 13</t>
  </si>
  <si>
    <t>Aircraft Spareparts</t>
  </si>
  <si>
    <t>Betelnut</t>
  </si>
  <si>
    <t>Button</t>
  </si>
  <si>
    <t>Cigarette Paper</t>
  </si>
  <si>
    <t>Clove</t>
  </si>
  <si>
    <t>Coconut Oil</t>
  </si>
  <si>
    <t>Computer and Parts</t>
  </si>
  <si>
    <t>Copper Wire Rod, Scrapes &amp; Sheets</t>
  </si>
  <si>
    <t>Crude Coconut Oil</t>
  </si>
  <si>
    <t>Crude Palm Oil</t>
  </si>
  <si>
    <t>Crude Soyabean Oil</t>
  </si>
  <si>
    <t>Cuminseed</t>
  </si>
  <si>
    <t>Door Locks</t>
  </si>
  <si>
    <t>Drycell Battery</t>
  </si>
  <si>
    <t>Edible Oil</t>
  </si>
  <si>
    <t>Flash Light</t>
  </si>
  <si>
    <t>G.I.Wire</t>
  </si>
  <si>
    <t>Gold</t>
  </si>
  <si>
    <t>M.S.Wire Rod</t>
  </si>
  <si>
    <t>Other Machinary &amp; Parts</t>
  </si>
  <si>
    <t>P.V.C.Compound</t>
  </si>
  <si>
    <t>Palm Oil</t>
  </si>
  <si>
    <t>Pipe &amp; Pipe Fittings</t>
  </si>
  <si>
    <t>Polythene Granules</t>
  </si>
  <si>
    <t>Powder Milk</t>
  </si>
  <si>
    <t>Shoes and Sandals</t>
  </si>
  <si>
    <t>Silver</t>
  </si>
  <si>
    <t>Small Cardamom</t>
  </si>
  <si>
    <t>Synthetic &amp; Natural Rubber</t>
  </si>
  <si>
    <t>Synthetic Carpet</t>
  </si>
  <si>
    <t>Telecommunication Equipment &amp; Parts</t>
  </si>
  <si>
    <t>Tello</t>
  </si>
  <si>
    <t>Textile Dyes</t>
  </si>
  <si>
    <t>Threads</t>
  </si>
  <si>
    <t>Tyre,Tube &amp; Flaps</t>
  </si>
  <si>
    <t>Umbrella and Parts</t>
  </si>
  <si>
    <t>Watches &amp; Bands</t>
  </si>
  <si>
    <t>X-Ray Film</t>
  </si>
  <si>
    <t>Zinc Ingot</t>
  </si>
  <si>
    <t>Table 14</t>
  </si>
  <si>
    <t>Seven Months Data</t>
  </si>
  <si>
    <t>(Rs. in million )</t>
  </si>
  <si>
    <t>Custom Points</t>
  </si>
  <si>
    <t>Exports</t>
  </si>
  <si>
    <t>Imports</t>
  </si>
  <si>
    <t xml:space="preserve">% Change </t>
  </si>
  <si>
    <t>Birgunj Customs Office</t>
  </si>
  <si>
    <t>Dry Port Customs Office</t>
  </si>
  <si>
    <t>Bhairawa Customs Office</t>
  </si>
  <si>
    <t>Biratnagar Customs Office</t>
  </si>
  <si>
    <t>Tribhuwan Airport Customs Office</t>
  </si>
  <si>
    <t>Nepalgunj Customs Office</t>
  </si>
  <si>
    <t>Mechi Customs Office</t>
  </si>
  <si>
    <t>Krishnagar Customs Office</t>
  </si>
  <si>
    <t>Kailali Customs Office</t>
  </si>
  <si>
    <t>Jaleshwar Customs Office</t>
  </si>
  <si>
    <t>Tatopani Customs Office</t>
  </si>
  <si>
    <t>Kanchanpur Customs Office</t>
  </si>
  <si>
    <t>Rasuwa Customs Office</t>
  </si>
  <si>
    <t>Others</t>
  </si>
  <si>
    <t>Table 15</t>
  </si>
  <si>
    <t>Imports from India against Payment in US Dollar</t>
  </si>
  <si>
    <t>2006/07</t>
  </si>
  <si>
    <t>2007/08</t>
  </si>
  <si>
    <t>2008/09</t>
  </si>
  <si>
    <t>2009/10</t>
  </si>
  <si>
    <t>2010/11</t>
  </si>
  <si>
    <t>2011/12</t>
  </si>
  <si>
    <t>2012/13</t>
  </si>
  <si>
    <t>* The monthly data are updated based on the latest information from custom office and differ from earlier issues.</t>
  </si>
  <si>
    <t>Table 16</t>
  </si>
  <si>
    <t>(FY 2012/13 = 100)</t>
  </si>
  <si>
    <t>Export Unit Value Price Index</t>
  </si>
  <si>
    <t xml:space="preserve">Import Unit Value Price Index </t>
  </si>
  <si>
    <t xml:space="preserve">Terms of Trade </t>
  </si>
  <si>
    <t>Mid-Month</t>
  </si>
  <si>
    <t>Percent 
Change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</si>
  <si>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</si>
  <si>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</si>
  <si>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</si>
  <si>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</si>
  <si>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</si>
  <si>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</si>
  <si>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</si>
  <si>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</si>
  <si>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</si>
  <si>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</si>
  <si>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</si>
  <si>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</si>
  <si>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Table 17</t>
  </si>
  <si>
    <t xml:space="preserve">Summary of Balance of Payments              </t>
  </si>
  <si>
    <t>Particulars</t>
  </si>
  <si>
    <r>
      <t xml:space="preserve">2017/18 </t>
    </r>
    <r>
      <rPr>
        <b/>
        <vertAlign val="superscript"/>
        <sz val="12"/>
        <rFont val="Times New Roman"/>
        <family val="1"/>
      </rPr>
      <t>P</t>
    </r>
  </si>
  <si>
    <t xml:space="preserve">Percent Change </t>
  </si>
  <si>
    <t xml:space="preserve">During </t>
  </si>
  <si>
    <t>A. Current Account</t>
  </si>
  <si>
    <t>Goods: Exports f.o.b.</t>
  </si>
  <si>
    <t>Oil</t>
  </si>
  <si>
    <t>Other</t>
  </si>
  <si>
    <t>Goods: Imports f.o.b.</t>
  </si>
  <si>
    <t>Balance on Goods</t>
  </si>
  <si>
    <t>Services: Net</t>
  </si>
  <si>
    <t>Services: credit</t>
  </si>
  <si>
    <t>Travel</t>
  </si>
  <si>
    <t>Government n.i.e.</t>
  </si>
  <si>
    <t>Services: debit</t>
  </si>
  <si>
    <t>O/W Education</t>
  </si>
  <si>
    <t>Government services: debit</t>
  </si>
  <si>
    <t>Balance on Goods and Services</t>
  </si>
  <si>
    <t>Income: Net</t>
  </si>
  <si>
    <t>Income: credit</t>
  </si>
  <si>
    <t>Income: debit</t>
  </si>
  <si>
    <t>Balance on Goods, Services and Income</t>
  </si>
  <si>
    <t>Transfers: Net</t>
  </si>
  <si>
    <t>Current transfers: credit</t>
  </si>
  <si>
    <t>Grants</t>
  </si>
  <si>
    <t>Workers' remittances</t>
  </si>
  <si>
    <t>Pensions</t>
  </si>
  <si>
    <t>Other (Indian Excise Refund)</t>
  </si>
  <si>
    <t>Current transfers: debit</t>
  </si>
  <si>
    <t>B</t>
  </si>
  <si>
    <t>Capital Account (Capital Transfer)</t>
  </si>
  <si>
    <t xml:space="preserve">  Total, Groups A plus B</t>
  </si>
  <si>
    <t>C</t>
  </si>
  <si>
    <t>Financial Account (Excluding Group E)</t>
  </si>
  <si>
    <t>Direct investment in Nepal</t>
  </si>
  <si>
    <t>Portfolio Investment</t>
  </si>
  <si>
    <t>Other investment: assets</t>
  </si>
  <si>
    <t>Trade credits</t>
  </si>
  <si>
    <t>Other investment: liabilities</t>
  </si>
  <si>
    <t>Loans</t>
  </si>
  <si>
    <t>General Government</t>
  </si>
  <si>
    <t>Drawings</t>
  </si>
  <si>
    <t>Repayments</t>
  </si>
  <si>
    <t>Other sectors</t>
  </si>
  <si>
    <t>Currency and deposits</t>
  </si>
  <si>
    <t>Nepal Rastra Bank</t>
  </si>
  <si>
    <t>Deposit money banks</t>
  </si>
  <si>
    <t>Other liabilities</t>
  </si>
  <si>
    <t xml:space="preserve">  Total, Group A through C</t>
  </si>
  <si>
    <t>D.</t>
  </si>
  <si>
    <t>Miscellaneous Items, Net</t>
  </si>
  <si>
    <t xml:space="preserve">  Total, Group A through D</t>
  </si>
  <si>
    <t>E. Reserves and Related Items</t>
  </si>
  <si>
    <t>Reserve assets</t>
  </si>
  <si>
    <t>Use of Fund Credit and Loans</t>
  </si>
  <si>
    <t>Changes in reserve net (- increase)*</t>
  </si>
  <si>
    <t>P= Provisional</t>
  </si>
  <si>
    <t>* Change in reserve net is derived by netting out  reserves and related items (Group E) and currency and deposits (under Group C)  with adjustment of valuation gain/loss.</t>
  </si>
  <si>
    <t>Table 18</t>
  </si>
  <si>
    <t>Mid-Jul To</t>
  </si>
  <si>
    <t>A. Nepal Rastra Bank (1+2)</t>
  </si>
  <si>
    <t xml:space="preserve">   1. Gold, SDR, IMF Reserve Position</t>
  </si>
  <si>
    <t xml:space="preserve">   2. Foreign Exchange Reserve </t>
  </si>
  <si>
    <t>Convertible</t>
  </si>
  <si>
    <t>Inconvertible</t>
  </si>
  <si>
    <t>B. Bank and Financial Institutions *</t>
  </si>
  <si>
    <t>C. Gross Foreign Exchange Reserve</t>
  </si>
  <si>
    <t xml:space="preserve">      Share in total (in percent)</t>
  </si>
  <si>
    <t>D. Gross Foreign Assets (A+B)</t>
  </si>
  <si>
    <t xml:space="preserve"> Import Capacity in Months </t>
  </si>
  <si>
    <t xml:space="preserve">   Gross Foreign Exchange Reserve</t>
  </si>
  <si>
    <t>Merchandise</t>
  </si>
  <si>
    <t>Merchandise and Services</t>
  </si>
  <si>
    <t xml:space="preserve">  Gross Foreign Assets</t>
  </si>
  <si>
    <t>E. Foreign Liabilities</t>
  </si>
  <si>
    <t>F. Net Foreign Assets(D-E)</t>
  </si>
  <si>
    <t>G. Change in NFA (before adj. ex. val.)**</t>
  </si>
  <si>
    <t xml:space="preserve">H. Exchange Valuation </t>
  </si>
  <si>
    <t>I. Change in NFA (6+7)***</t>
  </si>
  <si>
    <t>Sources : Nepal Rastra Bank and Commercial Banks;  Estimated.</t>
  </si>
  <si>
    <t>* indicates the "A","B" &amp; " C" class financial institutions licensed by NRB.</t>
  </si>
  <si>
    <t>**Change in NFA is derived by taking mid-July as base and minus (-) sign indicates increase.</t>
  </si>
  <si>
    <t>*** After adjusting exchange valuation gain/loss</t>
  </si>
  <si>
    <t>Period-end Buying Rate (Rs/USD)</t>
  </si>
  <si>
    <t xml:space="preserve">                                                                                                                </t>
  </si>
  <si>
    <t>Table 19</t>
  </si>
  <si>
    <t>(USD in million)</t>
  </si>
  <si>
    <t>Table 20</t>
  </si>
  <si>
    <t>Exchange Rate of US Dollar (NRs/USD)</t>
  </si>
  <si>
    <t xml:space="preserve">FY </t>
  </si>
  <si>
    <t>Month End*</t>
  </si>
  <si>
    <t>Monthly Average*</t>
  </si>
  <si>
    <t>Buying</t>
  </si>
  <si>
    <t>Selling</t>
  </si>
  <si>
    <t xml:space="preserve">Middle </t>
  </si>
  <si>
    <t>Annual Average</t>
  </si>
  <si>
    <t xml:space="preserve">Feburary </t>
  </si>
  <si>
    <t xml:space="preserve">June </t>
  </si>
  <si>
    <t xml:space="preserve">February </t>
  </si>
  <si>
    <t>* As per Nepalese Calendar.</t>
  </si>
  <si>
    <t>Table 21</t>
  </si>
  <si>
    <t>Mid-July</t>
  </si>
  <si>
    <t>Mid-February</t>
  </si>
  <si>
    <t>Jul-Jul</t>
  </si>
  <si>
    <t>Feb-Feb</t>
  </si>
  <si>
    <t>2015</t>
  </si>
  <si>
    <t>2016</t>
  </si>
  <si>
    <t>Oil ($/barrel)*</t>
  </si>
  <si>
    <t>Gold ($/ounce)**</t>
  </si>
  <si>
    <t>* Crude Oil Brent</t>
  </si>
  <si>
    <t>** Refers to p.m. London historical fix.</t>
  </si>
  <si>
    <t xml:space="preserve">Sources: http://www.eia.gov/dnav/pet/hist/LeafHandler.ashx?n=PET&amp;s=RBRTE&amp;f=D </t>
  </si>
  <si>
    <t>http://www.kitco.com/gold.londonfix.html</t>
  </si>
  <si>
    <t>2 Over 1</t>
  </si>
  <si>
    <t>3 Over 2</t>
  </si>
  <si>
    <t>NEPSE Index (Closing)*</t>
  </si>
  <si>
    <t>NEPSE Sensitive Index (Closing)**</t>
  </si>
  <si>
    <t>NEPSE Float Index (Closing)***</t>
  </si>
  <si>
    <t>Banking Sub-Index</t>
  </si>
  <si>
    <t>Market Capitalization (Rs. million)</t>
  </si>
  <si>
    <t>Total Paid-up Value of Listed Shares (Rs. million)</t>
  </si>
  <si>
    <t xml:space="preserve">Number of Listed  Companies  </t>
  </si>
  <si>
    <t>Number of Listed Shares ('000)</t>
  </si>
  <si>
    <t>Ratio of  Market Capitalization to GDP (in %) †</t>
  </si>
  <si>
    <t>Twelve Months Rolling Standard Deviation of NEPSE Index</t>
  </si>
  <si>
    <t>Market Concentration Ratio (In Percent)</t>
  </si>
  <si>
    <t>Data Source: Nepal Stock Exchange Ltd.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</si>
  <si>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</si>
  <si>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     Base: February 12, 1994</t>
  </si>
  <si>
    <t>**   Base: July 16, 2006</t>
  </si>
  <si>
    <t>*** Base: August 24, 2008</t>
  </si>
  <si>
    <t xml:space="preserve">†    GDP of 2015, 2016 and 2017 at Producer's Prices </t>
  </si>
  <si>
    <t>(Rs. Million)</t>
  </si>
  <si>
    <t>Types of  Securities</t>
  </si>
  <si>
    <t>Amount of Public Issue</t>
  </si>
  <si>
    <t>Approval Date</t>
  </si>
  <si>
    <t>A. Right Share</t>
  </si>
  <si>
    <t>Muktinath Bikas Bank Ltd.</t>
  </si>
  <si>
    <t>Jebil's Finance Ltd.</t>
  </si>
  <si>
    <t>RSDC Laghubitta Bittiya Sanstha Ltd.</t>
  </si>
  <si>
    <t>General Finance Ltd.</t>
  </si>
  <si>
    <t>Kisan Microfinance Bittiya Sanstha Ltd.</t>
  </si>
  <si>
    <t>Summit Micro Finance Development Bank Ltd.</t>
  </si>
  <si>
    <t>Excel Development Bank Ltd.</t>
  </si>
  <si>
    <t>Mega Bank Ltd.</t>
  </si>
  <si>
    <t>Om Development Bank Ltd.</t>
  </si>
  <si>
    <t>32/04/2074</t>
  </si>
  <si>
    <t>Guheswori Merchant Banking and Finance Ltd.</t>
  </si>
  <si>
    <t>Nepal Community Development Bank Ltd.</t>
  </si>
  <si>
    <t>Bhargav Bikash Bank Ltd</t>
  </si>
  <si>
    <t>Mount Makalu Development Bank Ltd.</t>
  </si>
  <si>
    <t>Reliance Finance Ltd.</t>
  </si>
  <si>
    <t>Civil Bank Ltd</t>
  </si>
  <si>
    <t>Central Finance Ltd</t>
  </si>
  <si>
    <t>Prudential Insurance Co. Ltd</t>
  </si>
  <si>
    <t>Shangrila Development Bank</t>
  </si>
  <si>
    <t>Green Development Bank Ltd</t>
  </si>
  <si>
    <t>Gandaki Bikas Bank Ltd</t>
  </si>
  <si>
    <t>Shree Investment and Finance Co. Ltd</t>
  </si>
  <si>
    <t>Karnali Development Bank Ltd</t>
  </si>
  <si>
    <t>Siddhartha Bank Ltd</t>
  </si>
  <si>
    <t>Pokhara Finance Ltd</t>
  </si>
  <si>
    <t>Prabhu Bank Ltd</t>
  </si>
  <si>
    <t>Lumbini Bikash Bank Ltd</t>
  </si>
  <si>
    <t>Asian Life Insurance Co Ltd</t>
  </si>
  <si>
    <t>First Microfinance Laghu Bitta Bittiya Sanstha Ltd</t>
  </si>
  <si>
    <t>Kamana Sewa Bikas Bank Ltd</t>
  </si>
  <si>
    <t>Neco Insurance Ltd</t>
  </si>
  <si>
    <t>Manjushree Finance Ltd.</t>
  </si>
  <si>
    <t>Suryodaya Laghubitta Bittiya Sanstha Ltd.</t>
  </si>
  <si>
    <t>Deva Bikas Bank Ltd.</t>
  </si>
  <si>
    <t>Prime Life Insurance Ltd</t>
  </si>
  <si>
    <t>B. Ordinary Share</t>
  </si>
  <si>
    <t>Support Microfinance Bittiya Sanstha Ltd.</t>
  </si>
  <si>
    <t>Nepal Grameen Bikas Bank Ltd</t>
  </si>
  <si>
    <t>Radhi Bidyut Company Ltd</t>
  </si>
  <si>
    <t>Panchakanya Mai Hydropower Ltd</t>
  </si>
  <si>
    <t>Sanjen Jalavidhyut Co. Ltd</t>
  </si>
  <si>
    <t>Unnati Microfinance Bittiya Sanstha Ltd</t>
  </si>
  <si>
    <t>Premier Insurance Co (Nepal) Ltd</t>
  </si>
  <si>
    <t xml:space="preserve">Butwal Power Company Ltd. </t>
  </si>
  <si>
    <t>Samudayik Laghubitta Bittiya Sanstha Ltd</t>
  </si>
  <si>
    <t>Rasuwagadi  Hydropower Co. Ltd</t>
  </si>
  <si>
    <t>Aarambha Microfinance Bittiya Sanstha Ltd</t>
  </si>
  <si>
    <t>Kalika Power Company Ltd</t>
  </si>
  <si>
    <t>C. Mutual Funds</t>
  </si>
  <si>
    <t>Siddhartha Capital Ltd</t>
  </si>
  <si>
    <t>Sanima Capital Ltd</t>
  </si>
  <si>
    <t>NIC Asia Growth Fund</t>
  </si>
  <si>
    <t>Citizen Mutual Fund-1</t>
  </si>
  <si>
    <t>Source: Securities Board of Nepal (SEBON)</t>
  </si>
  <si>
    <t>Listed Companies and  Market Capitalization</t>
  </si>
  <si>
    <t xml:space="preserve">Particulars                                                                    </t>
  </si>
  <si>
    <t xml:space="preserve">No. of Listed Companies </t>
  </si>
  <si>
    <t>Market Capitalization of Listed Companies (Rs in million)</t>
  </si>
  <si>
    <t>Value</t>
  </si>
  <si>
    <t>Share %</t>
  </si>
  <si>
    <t>Financial Institutions</t>
  </si>
  <si>
    <t xml:space="preserve">    Commercial Banks</t>
  </si>
  <si>
    <t xml:space="preserve">    Development Banks</t>
  </si>
  <si>
    <t xml:space="preserve">    Finance Companies</t>
  </si>
  <si>
    <t>Microfinance</t>
  </si>
  <si>
    <t xml:space="preserve">    Insurance Companies</t>
  </si>
  <si>
    <t>Manufacturing &amp; Processing</t>
  </si>
  <si>
    <t>Hotel</t>
  </si>
  <si>
    <t>Trading</t>
  </si>
  <si>
    <t>Hydropower</t>
  </si>
  <si>
    <t>Data Source: Nepal Stock Exchange Limited</t>
  </si>
  <si>
    <t>Group</t>
  </si>
  <si>
    <t>% change</t>
  </si>
  <si>
    <t>Closing</t>
  </si>
  <si>
    <t>High</t>
  </si>
  <si>
    <t>Low</t>
  </si>
  <si>
    <t>4 over 1</t>
  </si>
  <si>
    <t>7 over 4</t>
  </si>
  <si>
    <t>Insurance Companies</t>
  </si>
  <si>
    <t>Microfinance Institutions</t>
  </si>
  <si>
    <t>Hydro Power</t>
  </si>
  <si>
    <t>NEPSE Overall Index*</t>
  </si>
  <si>
    <t xml:space="preserve"> NEPSE Sensitive Index**</t>
  </si>
  <si>
    <t>NEPSE Float Index***</t>
  </si>
  <si>
    <t xml:space="preserve"> Securities Market Turnover </t>
  </si>
  <si>
    <t>Share Units ('000)</t>
  </si>
  <si>
    <t>Value (Rs                million)</t>
  </si>
  <si>
    <t>% Share of Value</t>
  </si>
  <si>
    <t>Mutual Fund</t>
  </si>
  <si>
    <t>Preferred Stock</t>
  </si>
  <si>
    <t>Promoter Share</t>
  </si>
  <si>
    <t xml:space="preserve">    Total</t>
  </si>
  <si>
    <t>Securities Listed  in Nepal Stock Exchange Ltd.</t>
  </si>
  <si>
    <t xml:space="preserve">1. Institution-wise listing </t>
  </si>
  <si>
    <t xml:space="preserve">      Commercial Banks</t>
  </si>
  <si>
    <t xml:space="preserve">      Insurance Companies</t>
  </si>
  <si>
    <t xml:space="preserve">      Finance Companies</t>
  </si>
  <si>
    <t xml:space="preserve">      Manufacturing </t>
  </si>
  <si>
    <t xml:space="preserve">      Hotel</t>
  </si>
  <si>
    <t xml:space="preserve">      Trading</t>
  </si>
  <si>
    <t xml:space="preserve">      Hydropower</t>
  </si>
  <si>
    <t xml:space="preserve">      Others</t>
  </si>
  <si>
    <t xml:space="preserve">      Total</t>
  </si>
  <si>
    <t xml:space="preserve">2. Instrument-wise listing </t>
  </si>
  <si>
    <t xml:space="preserve">      Ordinary Share</t>
  </si>
  <si>
    <t xml:space="preserve">      Right Share</t>
  </si>
  <si>
    <t xml:space="preserve">      Bonus Share</t>
  </si>
  <si>
    <t xml:space="preserve">      Government Bond</t>
  </si>
  <si>
    <t xml:space="preserve">      Convertible Preference Share</t>
  </si>
  <si>
    <t xml:space="preserve">      Debenture</t>
  </si>
  <si>
    <t xml:space="preserve">  Others</t>
  </si>
  <si>
    <t xml:space="preserve">     Total</t>
  </si>
  <si>
    <t xml:space="preserve">#  Including Class "D" Bank and Financial Institutions </t>
  </si>
  <si>
    <t>Table 41</t>
  </si>
  <si>
    <t>Table 42</t>
  </si>
  <si>
    <t>Table 43</t>
  </si>
  <si>
    <t>Table 44</t>
  </si>
  <si>
    <t xml:space="preserve"> Table 45</t>
  </si>
  <si>
    <t>Table 46</t>
  </si>
  <si>
    <t>Ratio of Turnover to Market Capitalization (in Percent)</t>
  </si>
  <si>
    <t>Ratio of Traded Quantity of Shares (in Percent)</t>
  </si>
  <si>
    <t>(Mid-Jul 2017 to Mid-Jan 2018)</t>
  </si>
  <si>
    <t>3 Over 1</t>
  </si>
  <si>
    <t xml:space="preserve">5 Over 3 </t>
  </si>
  <si>
    <t>(Mid-Jan / Mid-Feb)</t>
  </si>
  <si>
    <r>
      <t>Development Banks</t>
    </r>
    <r>
      <rPr>
        <vertAlign val="superscript"/>
        <sz val="12"/>
        <rFont val="Times New Roman"/>
        <family val="1"/>
      </rPr>
      <t>#</t>
    </r>
  </si>
  <si>
    <t>(Mid-Jan to Mid-Feb)</t>
  </si>
  <si>
    <r>
      <t xml:space="preserve">      Development Banks</t>
    </r>
    <r>
      <rPr>
        <vertAlign val="superscript"/>
        <sz val="12"/>
        <rFont val="Times New Roman"/>
        <family val="1"/>
      </rPr>
      <t>#</t>
    </r>
  </si>
  <si>
    <t>Rs. in million</t>
  </si>
  <si>
    <t>Share Units 
('000)</t>
  </si>
  <si>
    <t>(Mid-Jul to Mid-Feb)</t>
  </si>
  <si>
    <r>
      <t>2016/17</t>
    </r>
    <r>
      <rPr>
        <b/>
        <vertAlign val="superscript"/>
        <sz val="12"/>
        <rFont val="Times New Roman"/>
        <family val="1"/>
      </rPr>
      <t>R</t>
    </r>
  </si>
  <si>
    <r>
      <t>2017/18</t>
    </r>
    <r>
      <rPr>
        <b/>
        <vertAlign val="superscript"/>
        <sz val="12"/>
        <rFont val="Times New Roman"/>
        <family val="1"/>
      </rPr>
      <t>P</t>
    </r>
  </si>
  <si>
    <t>R= Revised, P= Provisional</t>
  </si>
  <si>
    <t>R= Revised, P= Provisional, * includes Paddy</t>
  </si>
  <si>
    <t>Composition of Foreign Trade* (Customswise)</t>
  </si>
  <si>
    <r>
      <t>2016/2017</t>
    </r>
    <r>
      <rPr>
        <b/>
        <vertAlign val="superscript"/>
        <sz val="12"/>
        <rFont val="Times New Roman"/>
        <family val="1"/>
      </rPr>
      <t>R</t>
    </r>
  </si>
  <si>
    <t>Percent
Change</t>
  </si>
  <si>
    <r>
      <t xml:space="preserve"> +  Based on data reported by 1 offices of NRB, 80 branches of Rastriya Banijya Bank Limited, 52 branches of Nepal Bank Limited, 3</t>
    </r>
    <r>
      <rPr>
        <sz val="12"/>
        <rFont val="Times New Roman"/>
        <family val="1"/>
      </rPr>
      <t>4 branches of NIC Asia Bank Limited,</t>
    </r>
    <r>
      <rPr>
        <sz val="12"/>
        <color theme="1"/>
        <rFont val="Times New Roman"/>
        <family val="1"/>
      </rPr>
      <t xml:space="preserve"> 27 branches of Agriculture Development Bank, 12  branches of Everest Bank Limited, 10 branches of Nepal Investment Bank, 9 branches of Global IME Bank Limited, 7 branches of  NMB Bank Limited, 3 branches of Bank of Kathmandu Limited, 2 branches each of Prabhu Bank Limited and Nepal Bangladesh Bank Limited and 1 branch each of Prime Commercial Bank Limited, Century Commercial Bank, Sanima Bank Limited and Civil Bank Limited conducting government transactions and release report from 81 DTCOs and payment centres.</t>
    </r>
  </si>
</sst>
</file>

<file path=xl/styles.xml><?xml version="1.0" encoding="utf-8"?>
<styleSheet xmlns="http://schemas.openxmlformats.org/spreadsheetml/2006/main">
  <numFmts count="2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_(* #,##0.00_);_(* \(#,##0.00\);_(* \-??_);_(@_)"/>
    <numFmt numFmtId="167" formatCode="0_);[Red]\(0\)"/>
    <numFmt numFmtId="168" formatCode="_(* #,##0_);_(* \(#,##0\);_(* \-??_);_(@_)"/>
    <numFmt numFmtId="169" formatCode="0.0_)"/>
    <numFmt numFmtId="170" formatCode="0.0_);[Red]\(0.0\)"/>
    <numFmt numFmtId="171" formatCode="0.0000"/>
    <numFmt numFmtId="172" formatCode="General_)"/>
    <numFmt numFmtId="173" formatCode="0_)"/>
    <numFmt numFmtId="174" formatCode="0.00_)"/>
    <numFmt numFmtId="175" formatCode="0.000_)"/>
    <numFmt numFmtId="176" formatCode="_-* #,##0.0_-;\-* #,##0.0_-;_-* &quot;-&quot;??_-;_-@_-"/>
    <numFmt numFmtId="177" formatCode="_-* #,##0.00_-;\-* #,##0.00_-;_-* &quot;-&quot;??_-;_-@_-"/>
    <numFmt numFmtId="178" formatCode="_-* #,##0.0000_-;\-* #,##0.0000_-;_-* &quot;-&quot;??_-;_-@_-"/>
    <numFmt numFmtId="179" formatCode="_(* #,##0.0_);_(* \(#,##0.0\);_(* &quot;-&quot;??_);_(@_)"/>
    <numFmt numFmtId="180" formatCode="_(* #,##0.0_);_(* \(#,##0.0\);_(* &quot;-&quot;?_);_(@_)"/>
    <numFmt numFmtId="181" formatCode="0.000000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Courier"/>
      <family val="3"/>
    </font>
    <font>
      <sz val="10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14"/>
      <name val="AngsanaUPC"/>
      <family val="1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0"/>
      <color indexed="8"/>
      <name val="Times New Roman"/>
      <family val="2"/>
    </font>
    <font>
      <sz val="12"/>
      <name val="Helv"/>
    </font>
    <font>
      <sz val="12"/>
      <name val="Univers (WN)"/>
      <family val="2"/>
    </font>
    <font>
      <i/>
      <sz val="10"/>
      <color theme="1"/>
      <name val="Times New Roman"/>
      <family val="1"/>
    </font>
    <font>
      <sz val="10"/>
      <name val="Arial"/>
    </font>
    <font>
      <b/>
      <sz val="16"/>
      <color indexed="8"/>
      <name val="Times New Roman"/>
      <family val="1"/>
    </font>
    <font>
      <b/>
      <i/>
      <sz val="12"/>
      <color theme="1"/>
      <name val="Times New Roman"/>
      <family val="1"/>
    </font>
    <font>
      <i/>
      <sz val="12"/>
      <name val="Times New Roman"/>
      <family val="1"/>
    </font>
    <font>
      <b/>
      <sz val="12"/>
      <name val="Arial"/>
      <family val="2"/>
    </font>
    <font>
      <sz val="12"/>
      <color theme="1"/>
      <name val="Preeti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i/>
      <sz val="10"/>
      <name val="Times New Roman"/>
      <family val="1"/>
    </font>
    <font>
      <b/>
      <sz val="12"/>
      <color indexed="8"/>
      <name val="Times New Roman"/>
      <family val="1"/>
    </font>
    <font>
      <b/>
      <vertAlign val="superscript"/>
      <sz val="12"/>
      <name val="Times New Roman"/>
      <family val="1"/>
    </font>
    <font>
      <sz val="12"/>
      <color indexed="8"/>
      <name val="Times New Roman"/>
      <family val="1"/>
    </font>
    <font>
      <vertAlign val="superscript"/>
      <sz val="12"/>
      <name val="Times New Roman"/>
      <family val="1"/>
    </font>
    <font>
      <b/>
      <i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i/>
      <vertAlign val="superscript"/>
      <sz val="12"/>
      <name val="Times New Roman"/>
      <family val="1"/>
    </font>
    <font>
      <sz val="12"/>
      <name val="Arial"/>
      <family val="2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8"/>
      <name val="Book Antiqua"/>
      <family val="1"/>
    </font>
    <font>
      <sz val="14"/>
      <name val="Book Antiqua"/>
      <family val="1"/>
    </font>
    <font>
      <b/>
      <u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u/>
      <sz val="12"/>
      <name val="Times New Roman"/>
      <family val="1"/>
    </font>
    <font>
      <sz val="12"/>
      <color theme="1"/>
      <name val="Calibri"/>
      <family val="2"/>
      <scheme val="minor"/>
    </font>
    <font>
      <u/>
      <sz val="10"/>
      <name val="Times New Roman"/>
      <family val="1"/>
    </font>
    <font>
      <u/>
      <sz val="10"/>
      <name val="Calibri"/>
      <family val="2"/>
    </font>
    <font>
      <sz val="12"/>
      <name val="Book Antiqua"/>
      <family val="1"/>
    </font>
    <font>
      <b/>
      <sz val="12"/>
      <name val="Book Antiqua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8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354">
    <xf numFmtId="0" fontId="0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168" fontId="14" fillId="0" borderId="0"/>
    <xf numFmtId="0" fontId="5" fillId="0" borderId="0"/>
    <xf numFmtId="168" fontId="14" fillId="0" borderId="0"/>
    <xf numFmtId="0" fontId="5" fillId="0" borderId="0"/>
    <xf numFmtId="168" fontId="14" fillId="0" borderId="0"/>
    <xf numFmtId="0" fontId="5" fillId="0" borderId="0"/>
    <xf numFmtId="168" fontId="14" fillId="0" borderId="0"/>
    <xf numFmtId="168" fontId="1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 applyAlignment="0"/>
    <xf numFmtId="0" fontId="5" fillId="0" borderId="0" applyAlignment="0"/>
    <xf numFmtId="0" fontId="8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1" fillId="0" borderId="0"/>
    <xf numFmtId="0" fontId="5" fillId="0" borderId="0"/>
    <xf numFmtId="168" fontId="14" fillId="0" borderId="0"/>
    <xf numFmtId="0" fontId="5" fillId="0" borderId="0"/>
    <xf numFmtId="168" fontId="14" fillId="0" borderId="0"/>
    <xf numFmtId="0" fontId="5" fillId="0" borderId="0"/>
    <xf numFmtId="168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0" fillId="0" borderId="0"/>
    <xf numFmtId="0" fontId="10" fillId="0" borderId="0"/>
    <xf numFmtId="0" fontId="5" fillId="0" borderId="0"/>
    <xf numFmtId="0" fontId="1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11" fillId="0" borderId="0"/>
    <xf numFmtId="169" fontId="16" fillId="0" borderId="0"/>
    <xf numFmtId="169" fontId="16" fillId="0" borderId="0"/>
    <xf numFmtId="169" fontId="16" fillId="0" borderId="0"/>
    <xf numFmtId="169" fontId="16" fillId="0" borderId="0"/>
    <xf numFmtId="0" fontId="5" fillId="0" borderId="0"/>
    <xf numFmtId="0" fontId="5" fillId="0" borderId="0"/>
    <xf numFmtId="169" fontId="16" fillId="0" borderId="0"/>
    <xf numFmtId="0" fontId="5" fillId="0" borderId="0"/>
    <xf numFmtId="0" fontId="5" fillId="0" borderId="0"/>
    <xf numFmtId="169" fontId="16" fillId="0" borderId="0"/>
    <xf numFmtId="0" fontId="5" fillId="0" borderId="0"/>
    <xf numFmtId="0" fontId="5" fillId="0" borderId="0"/>
    <xf numFmtId="168" fontId="14" fillId="0" borderId="0"/>
    <xf numFmtId="0" fontId="12" fillId="0" borderId="0" applyFont="0" applyFill="0" applyBorder="0" applyAlignment="0" applyProtection="0"/>
    <xf numFmtId="0" fontId="5" fillId="0" borderId="0"/>
    <xf numFmtId="0" fontId="5" fillId="0" borderId="0" applyAlignment="0"/>
    <xf numFmtId="0" fontId="5" fillId="0" borderId="0" applyAlignment="0"/>
    <xf numFmtId="168" fontId="14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7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6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1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171" fontId="16" fillId="0" borderId="0"/>
    <xf numFmtId="171" fontId="16" fillId="0" borderId="0"/>
    <xf numFmtId="171" fontId="16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165" fontId="4" fillId="0" borderId="0"/>
    <xf numFmtId="0" fontId="4" fillId="0" borderId="0"/>
    <xf numFmtId="168" fontId="4" fillId="0" borderId="0"/>
    <xf numFmtId="165" fontId="4" fillId="0" borderId="0"/>
    <xf numFmtId="0" fontId="10" fillId="0" borderId="0"/>
    <xf numFmtId="43" fontId="1" fillId="0" borderId="0" applyFont="0" applyFill="0" applyBorder="0" applyAlignment="0" applyProtection="0"/>
    <xf numFmtId="0" fontId="5" fillId="0" borderId="0"/>
    <xf numFmtId="0" fontId="19" fillId="0" borderId="0"/>
    <xf numFmtId="0" fontId="5" fillId="0" borderId="0"/>
    <xf numFmtId="166" fontId="16" fillId="0" borderId="0"/>
    <xf numFmtId="0" fontId="5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5" fontId="4" fillId="0" borderId="0"/>
  </cellStyleXfs>
  <cellXfs count="1994">
    <xf numFmtId="0" fontId="0" fillId="0" borderId="0" xfId="0"/>
    <xf numFmtId="0" fontId="2" fillId="0" borderId="12" xfId="0" applyFont="1" applyBorder="1"/>
    <xf numFmtId="0" fontId="2" fillId="0" borderId="4" xfId="0" applyFont="1" applyBorder="1"/>
    <xf numFmtId="0" fontId="3" fillId="0" borderId="4" xfId="0" applyFont="1" applyBorder="1"/>
    <xf numFmtId="0" fontId="5" fillId="0" borderId="0" xfId="2"/>
    <xf numFmtId="164" fontId="8" fillId="0" borderId="29" xfId="1" applyNumberFormat="1" applyFont="1" applyFill="1" applyBorder="1" applyAlignment="1">
      <alignment horizontal="right"/>
    </xf>
    <xf numFmtId="164" fontId="8" fillId="0" borderId="15" xfId="1" applyNumberFormat="1" applyFont="1" applyFill="1" applyBorder="1" applyAlignment="1">
      <alignment horizontal="right"/>
    </xf>
    <xf numFmtId="164" fontId="8" fillId="0" borderId="30" xfId="1" applyNumberFormat="1" applyFont="1" applyFill="1" applyBorder="1" applyAlignment="1">
      <alignment horizontal="right"/>
    </xf>
    <xf numFmtId="164" fontId="8" fillId="0" borderId="31" xfId="1" applyNumberFormat="1" applyFont="1" applyFill="1" applyBorder="1" applyAlignment="1">
      <alignment horizontal="right"/>
    </xf>
    <xf numFmtId="164" fontId="10" fillId="0" borderId="0" xfId="1" applyNumberFormat="1" applyFont="1" applyBorder="1" applyAlignment="1">
      <alignment horizontal="center"/>
    </xf>
    <xf numFmtId="0" fontId="3" fillId="0" borderId="0" xfId="0" applyFont="1"/>
    <xf numFmtId="0" fontId="2" fillId="2" borderId="3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7" fillId="0" borderId="24" xfId="0" applyFont="1" applyBorder="1"/>
    <xf numFmtId="0" fontId="7" fillId="0" borderId="7" xfId="0" applyFont="1" applyBorder="1" applyAlignment="1" applyProtection="1">
      <alignment horizontal="left"/>
    </xf>
    <xf numFmtId="164" fontId="2" fillId="0" borderId="7" xfId="0" applyNumberFormat="1" applyFont="1" applyBorder="1"/>
    <xf numFmtId="164" fontId="3" fillId="0" borderId="7" xfId="0" applyNumberFormat="1" applyFont="1" applyBorder="1"/>
    <xf numFmtId="164" fontId="3" fillId="0" borderId="8" xfId="0" applyNumberFormat="1" applyFont="1" applyBorder="1"/>
    <xf numFmtId="0" fontId="8" fillId="0" borderId="4" xfId="0" applyFont="1" applyBorder="1"/>
    <xf numFmtId="0" fontId="8" fillId="0" borderId="15" xfId="0" applyFont="1" applyBorder="1" applyAlignment="1" applyProtection="1">
      <alignment horizontal="left"/>
    </xf>
    <xf numFmtId="164" fontId="3" fillId="0" borderId="15" xfId="0" applyNumberFormat="1" applyFont="1" applyBorder="1"/>
    <xf numFmtId="164" fontId="3" fillId="0" borderId="16" xfId="0" applyNumberFormat="1" applyFont="1" applyBorder="1"/>
    <xf numFmtId="0" fontId="8" fillId="0" borderId="21" xfId="0" applyFont="1" applyBorder="1"/>
    <xf numFmtId="0" fontId="8" fillId="0" borderId="22" xfId="0" applyFont="1" applyBorder="1" applyAlignment="1" applyProtection="1">
      <alignment horizontal="left"/>
    </xf>
    <xf numFmtId="164" fontId="3" fillId="0" borderId="22" xfId="0" applyNumberFormat="1" applyFont="1" applyBorder="1"/>
    <xf numFmtId="164" fontId="3" fillId="0" borderId="23" xfId="0" applyNumberFormat="1" applyFont="1" applyBorder="1"/>
    <xf numFmtId="164" fontId="2" fillId="0" borderId="8" xfId="0" applyNumberFormat="1" applyFont="1" applyBorder="1"/>
    <xf numFmtId="164" fontId="2" fillId="0" borderId="0" xfId="0" applyNumberFormat="1" applyFont="1"/>
    <xf numFmtId="0" fontId="2" fillId="0" borderId="0" xfId="0" applyFont="1"/>
    <xf numFmtId="0" fontId="7" fillId="0" borderId="4" xfId="0" applyFont="1" applyBorder="1"/>
    <xf numFmtId="0" fontId="7" fillId="0" borderId="21" xfId="0" applyFont="1" applyBorder="1"/>
    <xf numFmtId="0" fontId="7" fillId="0" borderId="36" xfId="0" applyFont="1" applyBorder="1"/>
    <xf numFmtId="0" fontId="7" fillId="0" borderId="37" xfId="0" applyFont="1" applyBorder="1" applyAlignment="1" applyProtection="1">
      <alignment horizontal="left"/>
    </xf>
    <xf numFmtId="164" fontId="2" fillId="0" borderId="37" xfId="0" applyNumberFormat="1" applyFont="1" applyBorder="1"/>
    <xf numFmtId="164" fontId="7" fillId="0" borderId="37" xfId="0" applyNumberFormat="1" applyFont="1" applyBorder="1"/>
    <xf numFmtId="164" fontId="2" fillId="0" borderId="38" xfId="0" applyNumberFormat="1" applyFont="1" applyBorder="1"/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1" applyFont="1" applyBorder="1" applyAlignment="1">
      <alignment horizontal="center"/>
    </xf>
    <xf numFmtId="0" fontId="20" fillId="0" borderId="0" xfId="162" applyFont="1" applyBorder="1" applyAlignment="1"/>
    <xf numFmtId="0" fontId="8" fillId="0" borderId="0" xfId="162" applyFont="1" applyAlignment="1">
      <alignment horizontal="centerContinuous"/>
    </xf>
    <xf numFmtId="0" fontId="8" fillId="0" borderId="0" xfId="162" applyFont="1"/>
    <xf numFmtId="0" fontId="9" fillId="0" borderId="0" xfId="162" applyFont="1" applyBorder="1" applyAlignment="1"/>
    <xf numFmtId="0" fontId="9" fillId="0" borderId="0" xfId="162" applyFont="1" applyAlignment="1">
      <alignment horizontal="centerContinuous"/>
    </xf>
    <xf numFmtId="0" fontId="9" fillId="0" borderId="0" xfId="162" applyFont="1"/>
    <xf numFmtId="0" fontId="7" fillId="0" borderId="0" xfId="162" applyFont="1" applyBorder="1"/>
    <xf numFmtId="0" fontId="8" fillId="0" borderId="0" xfId="162" applyFont="1" applyBorder="1"/>
    <xf numFmtId="0" fontId="8" fillId="0" borderId="0" xfId="162" applyFont="1" applyBorder="1" applyAlignment="1">
      <alignment horizontal="center"/>
    </xf>
    <xf numFmtId="0" fontId="7" fillId="0" borderId="0" xfId="162" applyFont="1" applyBorder="1" applyAlignment="1">
      <alignment wrapText="1"/>
    </xf>
    <xf numFmtId="0" fontId="7" fillId="0" borderId="0" xfId="162" applyFont="1" applyAlignment="1">
      <alignment wrapText="1"/>
    </xf>
    <xf numFmtId="172" fontId="8" fillId="0" borderId="0" xfId="323" applyNumberFormat="1" applyFont="1" applyBorder="1" applyAlignment="1" applyProtection="1"/>
    <xf numFmtId="172" fontId="7" fillId="0" borderId="0" xfId="323" applyNumberFormat="1" applyFont="1" applyAlignment="1" applyProtection="1"/>
    <xf numFmtId="0" fontId="7" fillId="0" borderId="0" xfId="162" applyFont="1"/>
    <xf numFmtId="0" fontId="8" fillId="0" borderId="0" xfId="162" applyFont="1" applyFill="1" applyBorder="1"/>
    <xf numFmtId="0" fontId="7" fillId="0" borderId="0" xfId="162" applyFont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4" fontId="2" fillId="0" borderId="13" xfId="0" applyNumberFormat="1" applyFont="1" applyBorder="1"/>
    <xf numFmtId="164" fontId="2" fillId="0" borderId="14" xfId="0" applyNumberFormat="1" applyFont="1" applyBorder="1"/>
    <xf numFmtId="164" fontId="2" fillId="0" borderId="15" xfId="0" applyNumberFormat="1" applyFont="1" applyBorder="1"/>
    <xf numFmtId="164" fontId="2" fillId="0" borderId="16" xfId="0" applyNumberFormat="1" applyFont="1" applyBorder="1"/>
    <xf numFmtId="164" fontId="3" fillId="0" borderId="17" xfId="0" applyNumberFormat="1" applyFont="1" applyBorder="1"/>
    <xf numFmtId="2" fontId="3" fillId="0" borderId="0" xfId="0" applyNumberFormat="1" applyFont="1"/>
    <xf numFmtId="164" fontId="2" fillId="0" borderId="18" xfId="0" applyNumberFormat="1" applyFont="1" applyBorder="1"/>
    <xf numFmtId="164" fontId="2" fillId="0" borderId="19" xfId="0" applyNumberFormat="1" applyFont="1" applyBorder="1"/>
    <xf numFmtId="0" fontId="3" fillId="0" borderId="0" xfId="0" applyFont="1" applyAlignment="1">
      <alignment wrapText="1"/>
    </xf>
    <xf numFmtId="0" fontId="7" fillId="2" borderId="7" xfId="1" applyFont="1" applyFill="1" applyBorder="1" applyAlignment="1">
      <alignment horizontal="center" vertical="center"/>
    </xf>
    <xf numFmtId="49" fontId="7" fillId="2" borderId="7" xfId="1" applyNumberFormat="1" applyFont="1" applyFill="1" applyBorder="1" applyAlignment="1">
      <alignment horizontal="center" vertical="center"/>
    </xf>
    <xf numFmtId="0" fontId="8" fillId="0" borderId="40" xfId="1" applyFont="1" applyBorder="1"/>
    <xf numFmtId="0" fontId="8" fillId="0" borderId="42" xfId="1" applyFont="1" applyBorder="1"/>
    <xf numFmtId="0" fontId="7" fillId="0" borderId="43" xfId="1" applyFont="1" applyBorder="1"/>
    <xf numFmtId="0" fontId="6" fillId="0" borderId="0" xfId="1" applyFont="1" applyBorder="1"/>
    <xf numFmtId="164" fontId="6" fillId="0" borderId="0" xfId="1" applyNumberFormat="1" applyFont="1" applyBorder="1" applyAlignment="1">
      <alignment horizontal="right"/>
    </xf>
    <xf numFmtId="165" fontId="10" fillId="0" borderId="0" xfId="1" applyNumberFormat="1" applyFont="1" applyBorder="1" applyAlignment="1">
      <alignment horizontal="center"/>
    </xf>
    <xf numFmtId="164" fontId="2" fillId="0" borderId="37" xfId="0" applyNumberFormat="1" applyFont="1" applyFill="1" applyBorder="1"/>
    <xf numFmtId="164" fontId="8" fillId="0" borderId="29" xfId="1" applyNumberFormat="1" applyFont="1" applyFill="1" applyBorder="1" applyAlignment="1">
      <alignment horizontal="center"/>
    </xf>
    <xf numFmtId="164" fontId="8" fillId="0" borderId="41" xfId="1" applyNumberFormat="1" applyFont="1" applyFill="1" applyBorder="1" applyAlignment="1">
      <alignment horizontal="center"/>
    </xf>
    <xf numFmtId="164" fontId="8" fillId="0" borderId="15" xfId="1" applyNumberFormat="1" applyFont="1" applyFill="1" applyBorder="1" applyAlignment="1">
      <alignment horizontal="center"/>
    </xf>
    <xf numFmtId="164" fontId="8" fillId="0" borderId="16" xfId="1" applyNumberFormat="1" applyFont="1" applyFill="1" applyBorder="1" applyAlignment="1">
      <alignment horizontal="center"/>
    </xf>
    <xf numFmtId="164" fontId="7" fillId="0" borderId="37" xfId="1" applyNumberFormat="1" applyFont="1" applyFill="1" applyBorder="1" applyAlignment="1">
      <alignment horizontal="right"/>
    </xf>
    <xf numFmtId="164" fontId="7" fillId="0" borderId="37" xfId="1" applyNumberFormat="1" applyFont="1" applyFill="1" applyBorder="1" applyAlignment="1">
      <alignment horizontal="center"/>
    </xf>
    <xf numFmtId="164" fontId="7" fillId="0" borderId="38" xfId="1" applyNumberFormat="1" applyFont="1" applyFill="1" applyBorder="1" applyAlignment="1">
      <alignment horizontal="center"/>
    </xf>
    <xf numFmtId="0" fontId="7" fillId="2" borderId="7" xfId="1" quotePrefix="1" applyFont="1" applyFill="1" applyBorder="1" applyAlignment="1">
      <alignment horizontal="center" vertical="center"/>
    </xf>
    <xf numFmtId="0" fontId="7" fillId="2" borderId="8" xfId="1" quotePrefix="1" applyFont="1" applyFill="1" applyBorder="1" applyAlignment="1">
      <alignment horizontal="center" vertical="center"/>
    </xf>
    <xf numFmtId="0" fontId="24" fillId="0" borderId="0" xfId="0" applyFont="1"/>
    <xf numFmtId="0" fontId="7" fillId="0" borderId="24" xfId="325" applyFont="1" applyBorder="1" applyAlignment="1">
      <alignment horizontal="center" vertical="center"/>
    </xf>
    <xf numFmtId="0" fontId="7" fillId="0" borderId="7" xfId="325" applyFont="1" applyBorder="1" applyAlignment="1">
      <alignment vertical="center"/>
    </xf>
    <xf numFmtId="0" fontId="7" fillId="0" borderId="0" xfId="325" applyFont="1" applyBorder="1" applyAlignment="1">
      <alignment vertical="center"/>
    </xf>
    <xf numFmtId="0" fontId="8" fillId="0" borderId="0" xfId="325" applyFont="1" applyBorder="1" applyAlignment="1">
      <alignment vertical="center"/>
    </xf>
    <xf numFmtId="0" fontId="7" fillId="0" borderId="0" xfId="325" applyFont="1" applyFill="1" applyBorder="1" applyAlignment="1">
      <alignment vertical="center"/>
    </xf>
    <xf numFmtId="0" fontId="8" fillId="0" borderId="56" xfId="325" applyFont="1" applyBorder="1" applyAlignment="1">
      <alignment vertical="center"/>
    </xf>
    <xf numFmtId="0" fontId="7" fillId="0" borderId="0" xfId="325" applyFont="1" applyAlignment="1">
      <alignment horizontal="center"/>
    </xf>
    <xf numFmtId="0" fontId="10" fillId="0" borderId="0" xfId="307" applyFont="1"/>
    <xf numFmtId="0" fontId="10" fillId="0" borderId="0" xfId="307" applyFont="1" applyFill="1" applyBorder="1"/>
    <xf numFmtId="173" fontId="6" fillId="0" borderId="58" xfId="307" applyNumberFormat="1" applyFont="1" applyFill="1" applyBorder="1" applyAlignment="1">
      <alignment horizontal="center"/>
    </xf>
    <xf numFmtId="173" fontId="6" fillId="0" borderId="31" xfId="307" applyNumberFormat="1" applyFont="1" applyFill="1" applyBorder="1" applyAlignment="1">
      <alignment horizontal="center"/>
    </xf>
    <xf numFmtId="0" fontId="10" fillId="0" borderId="0" xfId="307" applyFont="1" applyBorder="1"/>
    <xf numFmtId="174" fontId="10" fillId="0" borderId="0" xfId="307" applyNumberFormat="1" applyFont="1" applyFill="1" applyBorder="1" applyAlignment="1" applyProtection="1">
      <alignment horizontal="left"/>
    </xf>
    <xf numFmtId="174" fontId="28" fillId="0" borderId="0" xfId="307" applyNumberFormat="1" applyFont="1" applyFill="1" applyBorder="1" applyAlignment="1" applyProtection="1">
      <alignment horizontal="left"/>
    </xf>
    <xf numFmtId="0" fontId="10" fillId="0" borderId="0" xfId="307" applyFont="1" applyFill="1"/>
    <xf numFmtId="164" fontId="10" fillId="0" borderId="0" xfId="307" applyNumberFormat="1" applyFont="1" applyFill="1"/>
    <xf numFmtId="0" fontId="28" fillId="0" borderId="0" xfId="307" quotePrefix="1" applyFont="1" applyFill="1" applyBorder="1" applyAlignment="1">
      <alignment horizontal="left"/>
    </xf>
    <xf numFmtId="169" fontId="10" fillId="0" borderId="0" xfId="307" applyNumberFormat="1" applyFont="1"/>
    <xf numFmtId="164" fontId="7" fillId="0" borderId="0" xfId="307" applyNumberFormat="1" applyFont="1" applyFill="1" applyAlignment="1">
      <alignment horizontal="center"/>
    </xf>
    <xf numFmtId="0" fontId="6" fillId="0" borderId="32" xfId="307" applyFont="1" applyFill="1" applyBorder="1" applyAlignment="1" applyProtection="1">
      <alignment horizontal="center"/>
    </xf>
    <xf numFmtId="173" fontId="6" fillId="0" borderId="32" xfId="307" applyNumberFormat="1" applyFont="1" applyFill="1" applyBorder="1" applyAlignment="1">
      <alignment horizontal="center"/>
    </xf>
    <xf numFmtId="173" fontId="6" fillId="0" borderId="15" xfId="307" applyNumberFormat="1" applyFont="1" applyFill="1" applyBorder="1" applyAlignment="1">
      <alignment horizontal="center"/>
    </xf>
    <xf numFmtId="164" fontId="6" fillId="0" borderId="22" xfId="6" applyNumberFormat="1" applyFont="1" applyFill="1" applyBorder="1" applyAlignment="1">
      <alignment horizontal="right"/>
    </xf>
    <xf numFmtId="2" fontId="6" fillId="0" borderId="22" xfId="6" applyNumberFormat="1" applyFont="1" applyFill="1" applyBorder="1" applyAlignment="1">
      <alignment horizontal="right"/>
    </xf>
    <xf numFmtId="2" fontId="6" fillId="0" borderId="23" xfId="6" applyNumberFormat="1" applyFont="1" applyFill="1" applyBorder="1" applyAlignment="1">
      <alignment horizontal="right"/>
    </xf>
    <xf numFmtId="164" fontId="10" fillId="0" borderId="0" xfId="307" applyNumberFormat="1" applyFont="1" applyFill="1" applyBorder="1"/>
    <xf numFmtId="164" fontId="6" fillId="0" borderId="0" xfId="307" applyNumberFormat="1" applyFont="1" applyFill="1"/>
    <xf numFmtId="0" fontId="6" fillId="0" borderId="0" xfId="307" applyFont="1" applyFill="1"/>
    <xf numFmtId="0" fontId="6" fillId="0" borderId="1" xfId="307" applyFont="1" applyFill="1" applyBorder="1" applyAlignment="1">
      <alignment horizontal="center"/>
    </xf>
    <xf numFmtId="0" fontId="6" fillId="0" borderId="4" xfId="307" applyFont="1" applyFill="1" applyBorder="1" applyAlignment="1">
      <alignment horizontal="left"/>
    </xf>
    <xf numFmtId="0" fontId="10" fillId="0" borderId="4" xfId="307" applyFont="1" applyFill="1" applyBorder="1" applyAlignment="1">
      <alignment horizontal="center"/>
    </xf>
    <xf numFmtId="0" fontId="6" fillId="0" borderId="31" xfId="307" applyFont="1" applyFill="1" applyBorder="1" applyAlignment="1">
      <alignment horizontal="center"/>
    </xf>
    <xf numFmtId="0" fontId="6" fillId="0" borderId="15" xfId="307" applyFont="1" applyFill="1" applyBorder="1" applyAlignment="1">
      <alignment horizontal="center"/>
    </xf>
    <xf numFmtId="0" fontId="6" fillId="0" borderId="24" xfId="307" applyFont="1" applyFill="1" applyBorder="1"/>
    <xf numFmtId="164" fontId="6" fillId="0" borderId="6" xfId="144" applyNumberFormat="1" applyFont="1" applyFill="1" applyBorder="1"/>
    <xf numFmtId="164" fontId="6" fillId="0" borderId="7" xfId="144" applyNumberFormat="1" applyFont="1" applyFill="1" applyBorder="1"/>
    <xf numFmtId="164" fontId="6" fillId="0" borderId="8" xfId="144" applyNumberFormat="1" applyFont="1" applyFill="1" applyBorder="1" applyAlignment="1">
      <alignment vertical="center"/>
    </xf>
    <xf numFmtId="164" fontId="6" fillId="0" borderId="6" xfId="146" applyNumberFormat="1" applyFont="1" applyFill="1" applyBorder="1"/>
    <xf numFmtId="164" fontId="6" fillId="0" borderId="7" xfId="146" applyNumberFormat="1" applyFont="1" applyFill="1" applyBorder="1"/>
    <xf numFmtId="164" fontId="25" fillId="0" borderId="8" xfId="146" applyNumberFormat="1" applyFont="1" applyFill="1" applyBorder="1" applyAlignment="1">
      <alignment vertical="center"/>
    </xf>
    <xf numFmtId="0" fontId="10" fillId="0" borderId="4" xfId="307" applyFont="1" applyFill="1" applyBorder="1"/>
    <xf numFmtId="164" fontId="10" fillId="0" borderId="61" xfId="144" applyNumberFormat="1" applyFont="1" applyFill="1" applyBorder="1"/>
    <xf numFmtId="164" fontId="10" fillId="0" borderId="29" xfId="144" applyNumberFormat="1" applyFont="1" applyFill="1" applyBorder="1"/>
    <xf numFmtId="164" fontId="10" fillId="0" borderId="15" xfId="144" applyNumberFormat="1" applyFont="1" applyFill="1" applyBorder="1"/>
    <xf numFmtId="164" fontId="26" fillId="0" borderId="16" xfId="144" applyNumberFormat="1" applyFont="1" applyFill="1" applyBorder="1" applyAlignment="1">
      <alignment vertical="center"/>
    </xf>
    <xf numFmtId="164" fontId="10" fillId="0" borderId="61" xfId="146" applyNumberFormat="1" applyFont="1" applyFill="1" applyBorder="1"/>
    <xf numFmtId="164" fontId="10" fillId="0" borderId="29" xfId="146" applyNumberFormat="1" applyFont="1" applyFill="1" applyBorder="1"/>
    <xf numFmtId="164" fontId="10" fillId="0" borderId="15" xfId="146" applyNumberFormat="1" applyFont="1" applyFill="1" applyBorder="1"/>
    <xf numFmtId="164" fontId="26" fillId="0" borderId="16" xfId="146" applyNumberFormat="1" applyFont="1" applyFill="1" applyBorder="1" applyAlignment="1">
      <alignment vertical="center"/>
    </xf>
    <xf numFmtId="164" fontId="10" fillId="0" borderId="31" xfId="144" applyNumberFormat="1" applyFont="1" applyFill="1" applyBorder="1"/>
    <xf numFmtId="164" fontId="10" fillId="0" borderId="31" xfId="146" applyNumberFormat="1" applyFont="1" applyFill="1" applyBorder="1"/>
    <xf numFmtId="164" fontId="10" fillId="0" borderId="48" xfId="146" applyNumberFormat="1" applyFont="1" applyFill="1" applyBorder="1"/>
    <xf numFmtId="164" fontId="10" fillId="0" borderId="22" xfId="146" applyNumberFormat="1" applyFont="1" applyFill="1" applyBorder="1"/>
    <xf numFmtId="164" fontId="10" fillId="0" borderId="48" xfId="144" applyNumberFormat="1" applyFont="1" applyFill="1" applyBorder="1"/>
    <xf numFmtId="164" fontId="10" fillId="0" borderId="22" xfId="144" applyNumberFormat="1" applyFont="1" applyFill="1" applyBorder="1"/>
    <xf numFmtId="164" fontId="10" fillId="0" borderId="31" xfId="146" quotePrefix="1" applyNumberFormat="1" applyFont="1" applyFill="1" applyBorder="1" applyAlignment="1">
      <alignment horizontal="right"/>
    </xf>
    <xf numFmtId="164" fontId="10" fillId="0" borderId="15" xfId="146" quotePrefix="1" applyNumberFormat="1" applyFont="1" applyFill="1" applyBorder="1" applyAlignment="1">
      <alignment horizontal="right"/>
    </xf>
    <xf numFmtId="164" fontId="26" fillId="0" borderId="16" xfId="146" quotePrefix="1" applyNumberFormat="1" applyFont="1" applyFill="1" applyBorder="1" applyAlignment="1">
      <alignment horizontal="right" vertical="center"/>
    </xf>
    <xf numFmtId="164" fontId="10" fillId="0" borderId="15" xfId="146" applyNumberFormat="1" applyFont="1" applyFill="1" applyBorder="1" applyAlignment="1">
      <alignment horizontal="right"/>
    </xf>
    <xf numFmtId="164" fontId="26" fillId="0" borderId="16" xfId="146" applyNumberFormat="1" applyFont="1" applyFill="1" applyBorder="1" applyAlignment="1">
      <alignment horizontal="right" vertical="center"/>
    </xf>
    <xf numFmtId="164" fontId="6" fillId="0" borderId="7" xfId="146" applyNumberFormat="1" applyFont="1" applyFill="1" applyBorder="1" applyAlignment="1">
      <alignment horizontal="right"/>
    </xf>
    <xf numFmtId="164" fontId="25" fillId="0" borderId="8" xfId="146" applyNumberFormat="1" applyFont="1" applyFill="1" applyBorder="1" applyAlignment="1">
      <alignment horizontal="right" vertical="center"/>
    </xf>
    <xf numFmtId="164" fontId="10" fillId="0" borderId="16" xfId="144" applyNumberFormat="1" applyFont="1" applyFill="1" applyBorder="1" applyAlignment="1">
      <alignment vertical="center"/>
    </xf>
    <xf numFmtId="164" fontId="10" fillId="0" borderId="31" xfId="144" quotePrefix="1" applyNumberFormat="1" applyFont="1" applyFill="1" applyBorder="1" applyAlignment="1">
      <alignment horizontal="right"/>
    </xf>
    <xf numFmtId="164" fontId="10" fillId="0" borderId="15" xfId="144" quotePrefix="1" applyNumberFormat="1" applyFont="1" applyFill="1" applyBorder="1" applyAlignment="1">
      <alignment horizontal="right"/>
    </xf>
    <xf numFmtId="164" fontId="10" fillId="0" borderId="16" xfId="144" quotePrefix="1" applyNumberFormat="1" applyFont="1" applyFill="1" applyBorder="1" applyAlignment="1">
      <alignment horizontal="right"/>
    </xf>
    <xf numFmtId="164" fontId="10" fillId="0" borderId="4" xfId="307" applyNumberFormat="1" applyFont="1" applyFill="1" applyBorder="1"/>
    <xf numFmtId="164" fontId="10" fillId="0" borderId="15" xfId="144" applyNumberFormat="1" applyFont="1" applyFill="1" applyBorder="1" applyAlignment="1">
      <alignment horizontal="right"/>
    </xf>
    <xf numFmtId="164" fontId="10" fillId="0" borderId="16" xfId="144" applyNumberFormat="1" applyFont="1" applyFill="1" applyBorder="1" applyAlignment="1">
      <alignment horizontal="right"/>
    </xf>
    <xf numFmtId="0" fontId="6" fillId="0" borderId="36" xfId="307" applyFont="1" applyFill="1" applyBorder="1"/>
    <xf numFmtId="164" fontId="6" fillId="0" borderId="37" xfId="70" applyNumberFormat="1" applyFont="1" applyFill="1" applyBorder="1"/>
    <xf numFmtId="164" fontId="6" fillId="0" borderId="37" xfId="70" applyNumberFormat="1" applyFont="1" applyFill="1" applyBorder="1" applyAlignment="1">
      <alignment horizontal="right"/>
    </xf>
    <xf numFmtId="164" fontId="6" fillId="0" borderId="38" xfId="70" applyNumberFormat="1" applyFont="1" applyFill="1" applyBorder="1" applyAlignment="1">
      <alignment horizontal="right"/>
    </xf>
    <xf numFmtId="0" fontId="10" fillId="0" borderId="36" xfId="307" applyFont="1" applyFill="1" applyBorder="1"/>
    <xf numFmtId="164" fontId="10" fillId="0" borderId="37" xfId="144" applyNumberFormat="1" applyFont="1" applyFill="1" applyBorder="1"/>
    <xf numFmtId="164" fontId="26" fillId="0" borderId="38" xfId="144" quotePrefix="1" applyNumberFormat="1" applyFont="1" applyFill="1" applyBorder="1" applyAlignment="1">
      <alignment horizontal="right" vertical="center"/>
    </xf>
    <xf numFmtId="0" fontId="8" fillId="0" borderId="0" xfId="307" applyFont="1" applyFill="1"/>
    <xf numFmtId="0" fontId="3" fillId="0" borderId="0" xfId="4" applyFont="1"/>
    <xf numFmtId="0" fontId="2" fillId="2" borderId="26" xfId="0" applyFont="1" applyFill="1" applyBorder="1" applyAlignment="1">
      <alignment horizontal="center" wrapText="1"/>
    </xf>
    <xf numFmtId="0" fontId="2" fillId="2" borderId="7" xfId="4" applyFont="1" applyFill="1" applyBorder="1" applyAlignment="1">
      <alignment horizontal="center"/>
    </xf>
    <xf numFmtId="0" fontId="2" fillId="2" borderId="8" xfId="4" applyFont="1" applyFill="1" applyBorder="1" applyAlignment="1">
      <alignment horizontal="center"/>
    </xf>
    <xf numFmtId="0" fontId="2" fillId="2" borderId="24" xfId="4" applyFont="1" applyFill="1" applyBorder="1" applyAlignment="1">
      <alignment horizontal="center"/>
    </xf>
    <xf numFmtId="0" fontId="2" fillId="2" borderId="7" xfId="4" applyFont="1" applyFill="1" applyBorder="1" applyAlignment="1">
      <alignment horizontal="center" vertical="center"/>
    </xf>
    <xf numFmtId="0" fontId="2" fillId="2" borderId="8" xfId="4" applyFont="1" applyFill="1" applyBorder="1" applyAlignment="1">
      <alignment horizontal="center" vertical="center"/>
    </xf>
    <xf numFmtId="0" fontId="2" fillId="0" borderId="24" xfId="0" applyFont="1" applyBorder="1"/>
    <xf numFmtId="2" fontId="2" fillId="0" borderId="7" xfId="0" applyNumberFormat="1" applyFont="1" applyBorder="1"/>
    <xf numFmtId="0" fontId="2" fillId="0" borderId="7" xfId="0" applyFont="1" applyBorder="1"/>
    <xf numFmtId="0" fontId="3" fillId="0" borderId="24" xfId="0" applyFont="1" applyBorder="1"/>
    <xf numFmtId="0" fontId="3" fillId="0" borderId="7" xfId="0" applyFont="1" applyBorder="1"/>
    <xf numFmtId="164" fontId="3" fillId="3" borderId="7" xfId="0" applyNumberFormat="1" applyFont="1" applyFill="1" applyBorder="1"/>
    <xf numFmtId="164" fontId="3" fillId="3" borderId="8" xfId="0" applyNumberFormat="1" applyFont="1" applyFill="1" applyBorder="1"/>
    <xf numFmtId="0" fontId="3" fillId="0" borderId="45" xfId="0" applyFont="1" applyBorder="1"/>
    <xf numFmtId="0" fontId="3" fillId="0" borderId="46" xfId="0" applyFont="1" applyBorder="1"/>
    <xf numFmtId="164" fontId="3" fillId="0" borderId="46" xfId="0" applyNumberFormat="1" applyFont="1" applyBorder="1"/>
    <xf numFmtId="164" fontId="3" fillId="0" borderId="47" xfId="0" applyNumberFormat="1" applyFont="1" applyBorder="1"/>
    <xf numFmtId="0" fontId="3" fillId="0" borderId="0" xfId="4" applyFont="1" applyAlignment="1"/>
    <xf numFmtId="172" fontId="7" fillId="5" borderId="7" xfId="326" applyNumberFormat="1" applyFont="1" applyFill="1" applyBorder="1" applyAlignment="1" applyProtection="1">
      <alignment horizontal="center" vertical="center"/>
    </xf>
    <xf numFmtId="172" fontId="7" fillId="5" borderId="6" xfId="326" applyNumberFormat="1" applyFont="1" applyFill="1" applyBorder="1" applyAlignment="1" applyProtection="1">
      <alignment horizontal="center" vertical="center"/>
    </xf>
    <xf numFmtId="172" fontId="7" fillId="5" borderId="8" xfId="326" applyNumberFormat="1" applyFont="1" applyFill="1" applyBorder="1" applyAlignment="1" applyProtection="1">
      <alignment horizontal="center" vertical="center"/>
    </xf>
    <xf numFmtId="172" fontId="8" fillId="0" borderId="4" xfId="326" applyNumberFormat="1" applyFont="1" applyBorder="1" applyAlignment="1" applyProtection="1">
      <alignment horizontal="left" vertical="center"/>
    </xf>
    <xf numFmtId="169" fontId="8" fillId="0" borderId="15" xfId="326" applyNumberFormat="1" applyFont="1" applyBorder="1" applyAlignment="1" applyProtection="1">
      <alignment horizontal="center" vertical="center"/>
    </xf>
    <xf numFmtId="169" fontId="8" fillId="0" borderId="29" xfId="326" applyNumberFormat="1" applyFont="1" applyBorder="1" applyAlignment="1" applyProtection="1">
      <alignment horizontal="center" vertical="center"/>
    </xf>
    <xf numFmtId="169" fontId="8" fillId="0" borderId="31" xfId="326" applyNumberFormat="1" applyFont="1" applyBorder="1" applyAlignment="1" applyProtection="1">
      <alignment horizontal="center" vertical="center"/>
    </xf>
    <xf numFmtId="169" fontId="8" fillId="0" borderId="16" xfId="326" applyNumberFormat="1" applyFont="1" applyBorder="1" applyAlignment="1" applyProtection="1">
      <alignment horizontal="center" vertical="center"/>
    </xf>
    <xf numFmtId="172" fontId="8" fillId="0" borderId="15" xfId="326" applyNumberFormat="1" applyFont="1" applyFill="1" applyBorder="1" applyAlignment="1" applyProtection="1">
      <alignment horizontal="center" vertical="center"/>
    </xf>
    <xf numFmtId="164" fontId="8" fillId="0" borderId="15" xfId="326" applyNumberFormat="1" applyFont="1" applyFill="1" applyBorder="1" applyAlignment="1" applyProtection="1">
      <alignment horizontal="center" vertical="center"/>
    </xf>
    <xf numFmtId="164" fontId="8" fillId="0" borderId="31" xfId="326" applyNumberFormat="1" applyFont="1" applyFill="1" applyBorder="1" applyAlignment="1" applyProtection="1">
      <alignment horizontal="center" vertical="center"/>
    </xf>
    <xf numFmtId="164" fontId="8" fillId="0" borderId="15" xfId="326" applyNumberFormat="1" applyFont="1" applyBorder="1" applyAlignment="1">
      <alignment horizontal="center" vertical="center"/>
    </xf>
    <xf numFmtId="164" fontId="8" fillId="0" borderId="31" xfId="326" applyNumberFormat="1" applyFont="1" applyBorder="1" applyAlignment="1">
      <alignment horizontal="center" vertical="center"/>
    </xf>
    <xf numFmtId="164" fontId="8" fillId="0" borderId="16" xfId="326" applyNumberFormat="1" applyFont="1" applyBorder="1" applyAlignment="1">
      <alignment horizontal="center" vertical="center"/>
    </xf>
    <xf numFmtId="164" fontId="8" fillId="0" borderId="17" xfId="326" applyNumberFormat="1" applyFont="1" applyBorder="1" applyAlignment="1">
      <alignment horizontal="center" vertical="center"/>
    </xf>
    <xf numFmtId="169" fontId="8" fillId="0" borderId="22" xfId="326" applyNumberFormat="1" applyFont="1" applyBorder="1" applyAlignment="1" applyProtection="1">
      <alignment horizontal="center" vertical="center"/>
    </xf>
    <xf numFmtId="164" fontId="8" fillId="0" borderId="22" xfId="326" applyNumberFormat="1" applyFont="1" applyBorder="1" applyAlignment="1">
      <alignment horizontal="center" vertical="center"/>
    </xf>
    <xf numFmtId="164" fontId="8" fillId="0" borderId="48" xfId="326" applyNumberFormat="1" applyFont="1" applyBorder="1" applyAlignment="1">
      <alignment horizontal="center" vertical="center"/>
    </xf>
    <xf numFmtId="172" fontId="7" fillId="0" borderId="45" xfId="326" applyNumberFormat="1" applyFont="1" applyBorder="1" applyAlignment="1" applyProtection="1">
      <alignment horizontal="center" vertical="center"/>
    </xf>
    <xf numFmtId="164" fontId="7" fillId="0" borderId="46" xfId="326" applyNumberFormat="1" applyFont="1" applyBorder="1" applyAlignment="1">
      <alignment horizontal="center" vertical="center"/>
    </xf>
    <xf numFmtId="164" fontId="7" fillId="0" borderId="49" xfId="326" applyNumberFormat="1" applyFont="1" applyBorder="1" applyAlignment="1">
      <alignment horizontal="center" vertical="center"/>
    </xf>
    <xf numFmtId="164" fontId="7" fillId="0" borderId="50" xfId="326" applyNumberFormat="1" applyFont="1" applyBorder="1" applyAlignment="1">
      <alignment horizontal="center" vertical="center"/>
    </xf>
    <xf numFmtId="164" fontId="7" fillId="0" borderId="47" xfId="326" applyNumberFormat="1" applyFont="1" applyBorder="1" applyAlignment="1">
      <alignment horizontal="center" vertical="center"/>
    </xf>
    <xf numFmtId="172" fontId="8" fillId="0" borderId="20" xfId="326" applyNumberFormat="1" applyFont="1" applyFill="1" applyBorder="1" applyAlignment="1" applyProtection="1">
      <alignment horizontal="left" vertical="center"/>
    </xf>
    <xf numFmtId="0" fontId="3" fillId="0" borderId="0" xfId="4" applyFont="1" applyAlignment="1">
      <alignment horizontal="center"/>
    </xf>
    <xf numFmtId="172" fontId="8" fillId="0" borderId="0" xfId="326" applyNumberFormat="1" applyFont="1" applyFill="1" applyBorder="1" applyAlignment="1" applyProtection="1">
      <alignment horizontal="left" vertical="center"/>
    </xf>
    <xf numFmtId="169" fontId="3" fillId="0" borderId="0" xfId="4" applyNumberFormat="1" applyFont="1"/>
    <xf numFmtId="0" fontId="8" fillId="0" borderId="0" xfId="1" applyFont="1"/>
    <xf numFmtId="172" fontId="7" fillId="0" borderId="0" xfId="327" quotePrefix="1" applyNumberFormat="1" applyFont="1" applyBorder="1" applyAlignment="1">
      <alignment horizontal="center"/>
    </xf>
    <xf numFmtId="172" fontId="7" fillId="5" borderId="7" xfId="327" applyNumberFormat="1" applyFont="1" applyFill="1" applyBorder="1" applyAlignment="1" applyProtection="1">
      <alignment horizontal="center" vertical="center"/>
    </xf>
    <xf numFmtId="169" fontId="8" fillId="0" borderId="0" xfId="327" applyNumberFormat="1" applyFont="1" applyBorder="1" applyAlignment="1" applyProtection="1">
      <alignment horizontal="center" vertical="center"/>
    </xf>
    <xf numFmtId="164" fontId="3" fillId="0" borderId="29" xfId="167" applyNumberFormat="1" applyFont="1" applyBorder="1" applyAlignment="1">
      <alignment horizontal="center" vertical="center"/>
    </xf>
    <xf numFmtId="170" fontId="8" fillId="0" borderId="15" xfId="327" applyNumberFormat="1" applyFont="1" applyFill="1" applyBorder="1" applyAlignment="1" applyProtection="1">
      <alignment horizontal="center" vertical="center"/>
    </xf>
    <xf numFmtId="170" fontId="8" fillId="0" borderId="29" xfId="327" applyNumberFormat="1" applyFont="1" applyFill="1" applyBorder="1" applyAlignment="1" applyProtection="1">
      <alignment horizontal="center" vertical="center"/>
    </xf>
    <xf numFmtId="169" fontId="8" fillId="0" borderId="29" xfId="327" applyNumberFormat="1" applyFont="1" applyBorder="1" applyAlignment="1" applyProtection="1">
      <alignment horizontal="center" vertical="center"/>
    </xf>
    <xf numFmtId="164" fontId="3" fillId="0" borderId="52" xfId="167" applyNumberFormat="1" applyFont="1" applyBorder="1" applyAlignment="1">
      <alignment horizontal="center" vertical="center"/>
    </xf>
    <xf numFmtId="172" fontId="8" fillId="0" borderId="30" xfId="327" applyNumberFormat="1" applyFont="1" applyFill="1" applyBorder="1" applyAlignment="1" applyProtection="1">
      <alignment horizontal="center" vertical="center"/>
    </xf>
    <xf numFmtId="164" fontId="3" fillId="0" borderId="15" xfId="167" applyNumberFormat="1" applyFont="1" applyBorder="1" applyAlignment="1">
      <alignment horizontal="center" vertical="center"/>
    </xf>
    <xf numFmtId="170" fontId="8" fillId="0" borderId="30" xfId="327" applyNumberFormat="1" applyFont="1" applyFill="1" applyBorder="1" applyAlignment="1" applyProtection="1">
      <alignment horizontal="center" vertical="center"/>
    </xf>
    <xf numFmtId="169" fontId="8" fillId="0" borderId="15" xfId="327" applyNumberFormat="1" applyFont="1" applyBorder="1" applyAlignment="1" applyProtection="1">
      <alignment horizontal="center" vertical="center"/>
    </xf>
    <xf numFmtId="164" fontId="3" fillId="0" borderId="30" xfId="167" applyNumberFormat="1" applyFont="1" applyBorder="1" applyAlignment="1">
      <alignment horizontal="center" vertical="center"/>
    </xf>
    <xf numFmtId="169" fontId="8" fillId="0" borderId="30" xfId="327" applyNumberFormat="1" applyFont="1" applyBorder="1" applyAlignment="1" applyProtection="1">
      <alignment horizontal="center" vertical="center"/>
    </xf>
    <xf numFmtId="164" fontId="8" fillId="0" borderId="30" xfId="327" applyNumberFormat="1" applyFont="1" applyBorder="1" applyAlignment="1">
      <alignment horizontal="center" vertical="center"/>
    </xf>
    <xf numFmtId="164" fontId="3" fillId="0" borderId="22" xfId="167" applyNumberFormat="1" applyFont="1" applyBorder="1" applyAlignment="1">
      <alignment horizontal="center" vertical="center"/>
    </xf>
    <xf numFmtId="170" fontId="8" fillId="0" borderId="22" xfId="327" applyNumberFormat="1" applyFont="1" applyFill="1" applyBorder="1" applyAlignment="1" applyProtection="1">
      <alignment horizontal="center" vertical="center"/>
    </xf>
    <xf numFmtId="164" fontId="3" fillId="0" borderId="28" xfId="167" applyNumberFormat="1" applyFont="1" applyBorder="1" applyAlignment="1">
      <alignment horizontal="center" vertical="center"/>
    </xf>
    <xf numFmtId="0" fontId="3" fillId="0" borderId="0" xfId="167" applyFont="1"/>
    <xf numFmtId="172" fontId="7" fillId="5" borderId="41" xfId="327" applyNumberFormat="1" applyFont="1" applyFill="1" applyBorder="1" applyAlignment="1" applyProtection="1">
      <alignment horizontal="center" vertical="center"/>
    </xf>
    <xf numFmtId="172" fontId="8" fillId="0" borderId="4" xfId="327" applyNumberFormat="1" applyFont="1" applyBorder="1" applyAlignment="1" applyProtection="1">
      <alignment horizontal="left" vertical="center"/>
    </xf>
    <xf numFmtId="170" fontId="8" fillId="0" borderId="41" xfId="327" applyNumberFormat="1" applyFont="1" applyFill="1" applyBorder="1" applyAlignment="1" applyProtection="1">
      <alignment horizontal="center" vertical="center"/>
    </xf>
    <xf numFmtId="170" fontId="8" fillId="0" borderId="16" xfId="327" applyNumberFormat="1" applyFont="1" applyFill="1" applyBorder="1" applyAlignment="1" applyProtection="1">
      <alignment horizontal="center" vertical="center"/>
    </xf>
    <xf numFmtId="170" fontId="8" fillId="0" borderId="23" xfId="327" applyNumberFormat="1" applyFont="1" applyFill="1" applyBorder="1" applyAlignment="1" applyProtection="1">
      <alignment horizontal="center" vertical="center"/>
    </xf>
    <xf numFmtId="172" fontId="7" fillId="0" borderId="45" xfId="327" applyNumberFormat="1" applyFont="1" applyBorder="1" applyAlignment="1" applyProtection="1">
      <alignment horizontal="center" vertical="center"/>
    </xf>
    <xf numFmtId="164" fontId="7" fillId="0" borderId="46" xfId="327" applyNumberFormat="1" applyFont="1" applyBorder="1" applyAlignment="1">
      <alignment horizontal="center" vertical="center"/>
    </xf>
    <xf numFmtId="164" fontId="7" fillId="0" borderId="38" xfId="327" applyNumberFormat="1" applyFont="1" applyBorder="1" applyAlignment="1">
      <alignment horizontal="center" vertical="center"/>
    </xf>
    <xf numFmtId="0" fontId="8" fillId="0" borderId="0" xfId="325" applyFont="1"/>
    <xf numFmtId="0" fontId="7" fillId="0" borderId="0" xfId="325" applyFont="1" applyAlignment="1"/>
    <xf numFmtId="0" fontId="7" fillId="5" borderId="26" xfId="162" quotePrefix="1" applyFont="1" applyFill="1" applyBorder="1" applyAlignment="1" applyProtection="1">
      <alignment horizontal="center" vertical="center"/>
    </xf>
    <xf numFmtId="0" fontId="2" fillId="4" borderId="7" xfId="4" applyFont="1" applyFill="1" applyBorder="1" applyAlignment="1">
      <alignment horizontal="center"/>
    </xf>
    <xf numFmtId="0" fontId="7" fillId="5" borderId="52" xfId="325" applyFont="1" applyFill="1" applyBorder="1" applyAlignment="1">
      <alignment horizontal="center"/>
    </xf>
    <xf numFmtId="0" fontId="7" fillId="5" borderId="29" xfId="325" applyFont="1" applyFill="1" applyBorder="1" applyAlignment="1">
      <alignment horizontal="center"/>
    </xf>
    <xf numFmtId="0" fontId="7" fillId="5" borderId="53" xfId="325" applyFont="1" applyFill="1" applyBorder="1" applyAlignment="1">
      <alignment horizontal="center"/>
    </xf>
    <xf numFmtId="0" fontId="7" fillId="5" borderId="41" xfId="325" applyFont="1" applyFill="1" applyBorder="1" applyAlignment="1">
      <alignment horizontal="center"/>
    </xf>
    <xf numFmtId="0" fontId="8" fillId="5" borderId="54" xfId="325" applyNumberFormat="1" applyFont="1" applyFill="1" applyBorder="1" applyAlignment="1">
      <alignment horizontal="center"/>
    </xf>
    <xf numFmtId="0" fontId="7" fillId="5" borderId="7" xfId="325" applyFont="1" applyFill="1" applyBorder="1" applyAlignment="1">
      <alignment horizontal="center"/>
    </xf>
    <xf numFmtId="0" fontId="7" fillId="5" borderId="5" xfId="325" applyFont="1" applyFill="1" applyBorder="1" applyAlignment="1">
      <alignment horizontal="center"/>
    </xf>
    <xf numFmtId="0" fontId="7" fillId="5" borderId="6" xfId="325" applyFont="1" applyFill="1" applyBorder="1" applyAlignment="1">
      <alignment horizontal="center"/>
    </xf>
    <xf numFmtId="0" fontId="7" fillId="5" borderId="28" xfId="325" applyFont="1" applyFill="1" applyBorder="1" applyAlignment="1">
      <alignment horizontal="center"/>
    </xf>
    <xf numFmtId="0" fontId="7" fillId="5" borderId="22" xfId="325" applyFont="1" applyFill="1" applyBorder="1" applyAlignment="1">
      <alignment horizontal="center"/>
    </xf>
    <xf numFmtId="0" fontId="7" fillId="5" borderId="55" xfId="325" applyFont="1" applyFill="1" applyBorder="1" applyAlignment="1">
      <alignment horizontal="center"/>
    </xf>
    <xf numFmtId="0" fontId="7" fillId="5" borderId="23" xfId="325" applyFont="1" applyFill="1" applyBorder="1" applyAlignment="1">
      <alignment horizontal="center"/>
    </xf>
    <xf numFmtId="0" fontId="7" fillId="0" borderId="24" xfId="325" applyFont="1" applyBorder="1" applyAlignment="1">
      <alignment vertical="center"/>
    </xf>
    <xf numFmtId="2" fontId="7" fillId="0" borderId="7" xfId="325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right" vertical="center"/>
    </xf>
    <xf numFmtId="164" fontId="7" fillId="0" borderId="7" xfId="0" applyNumberFormat="1" applyFont="1" applyFill="1" applyBorder="1" applyAlignment="1">
      <alignment horizontal="right" vertical="center"/>
    </xf>
    <xf numFmtId="164" fontId="7" fillId="0" borderId="8" xfId="0" applyNumberFormat="1" applyFont="1" applyBorder="1" applyAlignment="1">
      <alignment horizontal="center" vertical="center"/>
    </xf>
    <xf numFmtId="164" fontId="8" fillId="0" borderId="0" xfId="325" applyNumberFormat="1" applyFont="1"/>
    <xf numFmtId="0" fontId="8" fillId="0" borderId="24" xfId="325" applyFont="1" applyBorder="1" applyAlignment="1">
      <alignment vertical="center"/>
    </xf>
    <xf numFmtId="2" fontId="8" fillId="0" borderId="7" xfId="325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right" vertical="center"/>
    </xf>
    <xf numFmtId="164" fontId="8" fillId="0" borderId="7" xfId="0" applyNumberFormat="1" applyFont="1" applyFill="1" applyBorder="1" applyAlignment="1">
      <alignment horizontal="right" vertical="center"/>
    </xf>
    <xf numFmtId="164" fontId="8" fillId="0" borderId="8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vertical="center"/>
    </xf>
    <xf numFmtId="164" fontId="7" fillId="0" borderId="0" xfId="325" applyNumberFormat="1" applyFont="1"/>
    <xf numFmtId="0" fontId="7" fillId="0" borderId="0" xfId="325" applyFont="1"/>
    <xf numFmtId="164" fontId="8" fillId="0" borderId="7" xfId="0" applyNumberFormat="1" applyFont="1" applyBorder="1" applyAlignment="1">
      <alignment vertical="center"/>
    </xf>
    <xf numFmtId="0" fontId="8" fillId="0" borderId="45" xfId="325" applyFont="1" applyBorder="1" applyAlignment="1">
      <alignment vertical="center"/>
    </xf>
    <xf numFmtId="2" fontId="8" fillId="0" borderId="46" xfId="325" applyNumberFormat="1" applyFont="1" applyBorder="1" applyAlignment="1">
      <alignment horizontal="center" vertical="center"/>
    </xf>
    <xf numFmtId="164" fontId="8" fillId="0" borderId="46" xfId="0" applyNumberFormat="1" applyFont="1" applyBorder="1" applyAlignment="1">
      <alignment vertical="center"/>
    </xf>
    <xf numFmtId="164" fontId="8" fillId="0" borderId="46" xfId="0" applyNumberFormat="1" applyFont="1" applyBorder="1" applyAlignment="1">
      <alignment horizontal="right" vertical="center"/>
    </xf>
    <xf numFmtId="164" fontId="8" fillId="0" borderId="46" xfId="0" applyNumberFormat="1" applyFont="1" applyFill="1" applyBorder="1" applyAlignment="1">
      <alignment horizontal="right" vertical="center"/>
    </xf>
    <xf numFmtId="164" fontId="8" fillId="0" borderId="47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0" xfId="325" applyFont="1" applyBorder="1"/>
    <xf numFmtId="172" fontId="8" fillId="0" borderId="0" xfId="329" applyNumberFormat="1" applyFont="1"/>
    <xf numFmtId="164" fontId="8" fillId="0" borderId="0" xfId="329" applyNumberFormat="1" applyFont="1"/>
    <xf numFmtId="172" fontId="7" fillId="5" borderId="22" xfId="329" applyNumberFormat="1" applyFont="1" applyFill="1" applyBorder="1" applyAlignment="1" applyProtection="1">
      <alignment horizontal="center" vertical="center"/>
    </xf>
    <xf numFmtId="172" fontId="7" fillId="5" borderId="7" xfId="329" applyNumberFormat="1" applyFont="1" applyFill="1" applyBorder="1" applyAlignment="1" applyProtection="1">
      <alignment horizontal="center" vertical="center"/>
    </xf>
    <xf numFmtId="172" fontId="7" fillId="5" borderId="23" xfId="329" applyNumberFormat="1" applyFont="1" applyFill="1" applyBorder="1" applyAlignment="1" applyProtection="1">
      <alignment horizontal="center" vertical="center"/>
    </xf>
    <xf numFmtId="172" fontId="8" fillId="0" borderId="4" xfId="329" applyNumberFormat="1" applyFont="1" applyBorder="1" applyAlignment="1" applyProtection="1">
      <alignment horizontal="left" vertical="center"/>
    </xf>
    <xf numFmtId="164" fontId="8" fillId="0" borderId="31" xfId="329" applyNumberFormat="1" applyFont="1" applyBorder="1" applyAlignment="1">
      <alignment horizontal="center" vertical="center"/>
    </xf>
    <xf numFmtId="164" fontId="8" fillId="0" borderId="29" xfId="329" applyNumberFormat="1" applyFont="1" applyBorder="1" applyAlignment="1">
      <alignment horizontal="center" vertical="center"/>
    </xf>
    <xf numFmtId="164" fontId="8" fillId="0" borderId="15" xfId="329" applyNumberFormat="1" applyFont="1" applyBorder="1" applyAlignment="1">
      <alignment horizontal="center" vertical="center"/>
    </xf>
    <xf numFmtId="164" fontId="8" fillId="0" borderId="16" xfId="329" applyNumberFormat="1" applyFont="1" applyBorder="1" applyAlignment="1">
      <alignment horizontal="center" vertical="center"/>
    </xf>
    <xf numFmtId="164" fontId="8" fillId="0" borderId="15" xfId="329" applyNumberFormat="1" applyFont="1" applyFill="1" applyBorder="1" applyAlignment="1">
      <alignment horizontal="center" vertical="center"/>
    </xf>
    <xf numFmtId="164" fontId="8" fillId="0" borderId="16" xfId="329" applyNumberFormat="1" applyFont="1" applyFill="1" applyBorder="1" applyAlignment="1">
      <alignment horizontal="center" vertical="center"/>
    </xf>
    <xf numFmtId="164" fontId="8" fillId="0" borderId="22" xfId="329" applyNumberFormat="1" applyFont="1" applyBorder="1" applyAlignment="1">
      <alignment horizontal="center" vertical="center"/>
    </xf>
    <xf numFmtId="172" fontId="7" fillId="0" borderId="45" xfId="329" applyNumberFormat="1" applyFont="1" applyBorder="1" applyAlignment="1" applyProtection="1">
      <alignment horizontal="center" vertical="center"/>
    </xf>
    <xf numFmtId="164" fontId="7" fillId="0" borderId="46" xfId="329" applyNumberFormat="1" applyFont="1" applyBorder="1" applyAlignment="1">
      <alignment horizontal="center" vertical="center"/>
    </xf>
    <xf numFmtId="164" fontId="7" fillId="0" borderId="47" xfId="329" applyNumberFormat="1" applyFont="1" applyBorder="1" applyAlignment="1">
      <alignment horizontal="center" vertical="center"/>
    </xf>
    <xf numFmtId="172" fontId="8" fillId="0" borderId="0" xfId="329" applyNumberFormat="1" applyFont="1" applyAlignment="1" applyProtection="1">
      <alignment horizontal="left"/>
    </xf>
    <xf numFmtId="172" fontId="8" fillId="0" borderId="0" xfId="329" applyNumberFormat="1" applyFont="1" applyFill="1"/>
    <xf numFmtId="172" fontId="8" fillId="0" borderId="0" xfId="329" applyNumberFormat="1" applyFont="1" applyBorder="1"/>
    <xf numFmtId="172" fontId="8" fillId="0" borderId="0" xfId="329" applyNumberFormat="1" applyFont="1" applyBorder="1" applyAlignment="1" applyProtection="1">
      <alignment horizontal="center" vertical="center"/>
    </xf>
    <xf numFmtId="0" fontId="7" fillId="2" borderId="32" xfId="325" applyFont="1" applyFill="1" applyBorder="1" applyAlignment="1">
      <alignment horizontal="center"/>
    </xf>
    <xf numFmtId="0" fontId="7" fillId="2" borderId="33" xfId="0" quotePrefix="1" applyFont="1" applyFill="1" applyBorder="1" applyAlignment="1" applyProtection="1">
      <alignment horizontal="center" vertical="center"/>
    </xf>
    <xf numFmtId="0" fontId="7" fillId="2" borderId="22" xfId="325" applyFont="1" applyFill="1" applyBorder="1" applyAlignment="1">
      <alignment horizontal="center"/>
    </xf>
    <xf numFmtId="0" fontId="8" fillId="2" borderId="29" xfId="325" applyFont="1" applyFill="1" applyBorder="1" applyAlignment="1">
      <alignment horizontal="center"/>
    </xf>
    <xf numFmtId="0" fontId="8" fillId="2" borderId="30" xfId="325" applyFont="1" applyFill="1" applyBorder="1" applyAlignment="1">
      <alignment horizontal="center"/>
    </xf>
    <xf numFmtId="164" fontId="7" fillId="0" borderId="7" xfId="325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8" xfId="325" applyNumberFormat="1" applyFont="1" applyBorder="1" applyAlignment="1">
      <alignment horizontal="center" vertical="center"/>
    </xf>
    <xf numFmtId="0" fontId="7" fillId="0" borderId="4" xfId="325" applyFont="1" applyBorder="1" applyAlignment="1">
      <alignment horizontal="center"/>
    </xf>
    <xf numFmtId="164" fontId="7" fillId="0" borderId="15" xfId="325" applyNumberFormat="1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164" fontId="7" fillId="0" borderId="17" xfId="325" applyNumberFormat="1" applyFont="1" applyBorder="1" applyAlignment="1">
      <alignment horizontal="center"/>
    </xf>
    <xf numFmtId="0" fontId="7" fillId="0" borderId="4" xfId="325" applyFont="1" applyBorder="1"/>
    <xf numFmtId="164" fontId="8" fillId="0" borderId="15" xfId="325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17" xfId="325" applyNumberFormat="1" applyFont="1" applyBorder="1" applyAlignment="1">
      <alignment horizontal="center"/>
    </xf>
    <xf numFmtId="164" fontId="7" fillId="0" borderId="15" xfId="330" applyNumberFormat="1" applyFont="1" applyBorder="1" applyAlignment="1">
      <alignment horizontal="center"/>
    </xf>
    <xf numFmtId="164" fontId="8" fillId="0" borderId="15" xfId="330" applyNumberFormat="1" applyFont="1" applyBorder="1" applyAlignment="1">
      <alignment horizontal="center"/>
    </xf>
    <xf numFmtId="0" fontId="7" fillId="0" borderId="4" xfId="325" applyFont="1" applyFill="1" applyBorder="1" applyAlignment="1">
      <alignment horizontal="center"/>
    </xf>
    <xf numFmtId="164" fontId="7" fillId="0" borderId="15" xfId="330" applyNumberFormat="1" applyFont="1" applyFill="1" applyBorder="1" applyAlignment="1">
      <alignment horizontal="center"/>
    </xf>
    <xf numFmtId="164" fontId="7" fillId="0" borderId="15" xfId="325" applyNumberFormat="1" applyFont="1" applyFill="1" applyBorder="1" applyAlignment="1">
      <alignment horizontal="center"/>
    </xf>
    <xf numFmtId="164" fontId="7" fillId="0" borderId="17" xfId="325" applyNumberFormat="1" applyFont="1" applyFill="1" applyBorder="1" applyAlignment="1">
      <alignment horizontal="center"/>
    </xf>
    <xf numFmtId="164" fontId="29" fillId="0" borderId="17" xfId="325" applyNumberFormat="1" applyFont="1" applyBorder="1" applyAlignment="1">
      <alignment horizontal="center"/>
    </xf>
    <xf numFmtId="0" fontId="8" fillId="0" borderId="4" xfId="325" applyFont="1" applyBorder="1" applyAlignment="1">
      <alignment horizontal="center"/>
    </xf>
    <xf numFmtId="0" fontId="7" fillId="0" borderId="36" xfId="325" applyFont="1" applyBorder="1"/>
    <xf numFmtId="164" fontId="8" fillId="0" borderId="37" xfId="325" applyNumberFormat="1" applyFont="1" applyBorder="1" applyAlignment="1">
      <alignment horizontal="center"/>
    </xf>
    <xf numFmtId="164" fontId="8" fillId="0" borderId="37" xfId="0" applyNumberFormat="1" applyFont="1" applyBorder="1" applyAlignment="1">
      <alignment horizontal="center"/>
    </xf>
    <xf numFmtId="164" fontId="8" fillId="0" borderId="57" xfId="325" applyNumberFormat="1" applyFont="1" applyBorder="1" applyAlignment="1">
      <alignment horizontal="center"/>
    </xf>
    <xf numFmtId="0" fontId="8" fillId="0" borderId="0" xfId="325" applyFont="1" applyFill="1" applyBorder="1"/>
    <xf numFmtId="0" fontId="8" fillId="0" borderId="0" xfId="325" applyFont="1" applyAlignment="1">
      <alignment horizontal="center"/>
    </xf>
    <xf numFmtId="0" fontId="8" fillId="0" borderId="0" xfId="307" applyFont="1" applyFill="1" applyBorder="1"/>
    <xf numFmtId="0" fontId="7" fillId="0" borderId="0" xfId="307" applyFont="1" applyFill="1" applyBorder="1" applyAlignment="1">
      <alignment horizontal="center"/>
    </xf>
    <xf numFmtId="0" fontId="22" fillId="0" borderId="0" xfId="307" applyFont="1" applyFill="1" applyBorder="1" applyAlignment="1">
      <alignment horizontal="right"/>
    </xf>
    <xf numFmtId="0" fontId="7" fillId="0" borderId="32" xfId="307" applyFont="1" applyFill="1" applyBorder="1" applyAlignment="1" applyProtection="1">
      <alignment horizontal="center"/>
    </xf>
    <xf numFmtId="173" fontId="7" fillId="0" borderId="32" xfId="307" applyNumberFormat="1" applyFont="1" applyFill="1" applyBorder="1" applyAlignment="1">
      <alignment horizontal="center"/>
    </xf>
    <xf numFmtId="173" fontId="7" fillId="0" borderId="58" xfId="307" applyNumberFormat="1" applyFont="1" applyFill="1" applyBorder="1" applyAlignment="1">
      <alignment horizontal="center"/>
    </xf>
    <xf numFmtId="173" fontId="7" fillId="0" borderId="15" xfId="307" applyNumberFormat="1" applyFont="1" applyFill="1" applyBorder="1" applyAlignment="1">
      <alignment horizontal="center"/>
    </xf>
    <xf numFmtId="173" fontId="7" fillId="0" borderId="31" xfId="307" applyNumberFormat="1" applyFont="1" applyFill="1" applyBorder="1" applyAlignment="1">
      <alignment horizontal="center"/>
    </xf>
    <xf numFmtId="173" fontId="7" fillId="0" borderId="51" xfId="307" quotePrefix="1" applyNumberFormat="1" applyFont="1" applyFill="1" applyBorder="1" applyAlignment="1" applyProtection="1">
      <alignment horizontal="center"/>
    </xf>
    <xf numFmtId="0" fontId="7" fillId="0" borderId="22" xfId="307" applyFont="1" applyFill="1" applyBorder="1" applyAlignment="1" applyProtection="1">
      <alignment horizontal="center"/>
    </xf>
    <xf numFmtId="0" fontId="7" fillId="0" borderId="48" xfId="307" quotePrefix="1" applyFont="1" applyFill="1" applyBorder="1" applyAlignment="1" applyProtection="1">
      <alignment horizontal="center"/>
    </xf>
    <xf numFmtId="0" fontId="7" fillId="0" borderId="55" xfId="307" applyFont="1" applyFill="1" applyBorder="1" applyAlignment="1" applyProtection="1">
      <alignment horizontal="center"/>
    </xf>
    <xf numFmtId="173" fontId="7" fillId="0" borderId="6" xfId="307" applyNumberFormat="1" applyFont="1" applyFill="1" applyBorder="1" applyAlignment="1" applyProtection="1">
      <alignment horizontal="right"/>
    </xf>
    <xf numFmtId="173" fontId="7" fillId="0" borderId="48" xfId="307" applyNumberFormat="1" applyFont="1" applyFill="1" applyBorder="1" applyAlignment="1" applyProtection="1">
      <alignment horizontal="center"/>
    </xf>
    <xf numFmtId="173" fontId="7" fillId="0" borderId="35" xfId="307" applyNumberFormat="1" applyFont="1" applyFill="1" applyBorder="1" applyAlignment="1" applyProtection="1">
      <alignment horizontal="center"/>
    </xf>
    <xf numFmtId="174" fontId="8" fillId="0" borderId="24" xfId="307" applyNumberFormat="1" applyFont="1" applyFill="1" applyBorder="1" applyAlignment="1" applyProtection="1">
      <alignment horizontal="left"/>
    </xf>
    <xf numFmtId="169" fontId="8" fillId="0" borderId="7" xfId="307" applyNumberFormat="1" applyFont="1" applyFill="1" applyBorder="1" applyProtection="1"/>
    <xf numFmtId="169" fontId="8" fillId="0" borderId="6" xfId="307" applyNumberFormat="1" applyFont="1" applyFill="1" applyBorder="1" applyProtection="1"/>
    <xf numFmtId="169" fontId="8" fillId="0" borderId="5" xfId="307" applyNumberFormat="1" applyFont="1" applyFill="1" applyBorder="1" applyProtection="1"/>
    <xf numFmtId="173" fontId="30" fillId="0" borderId="6" xfId="307" applyNumberFormat="1" applyFont="1" applyFill="1" applyBorder="1" applyAlignment="1" applyProtection="1">
      <alignment horizontal="left"/>
    </xf>
    <xf numFmtId="169" fontId="8" fillId="0" borderId="51" xfId="307" applyNumberFormat="1" applyFont="1" applyFill="1" applyBorder="1" applyProtection="1"/>
    <xf numFmtId="173" fontId="30" fillId="0" borderId="6" xfId="307" quotePrefix="1" applyNumberFormat="1" applyFont="1" applyFill="1" applyBorder="1" applyAlignment="1" applyProtection="1"/>
    <xf numFmtId="169" fontId="8" fillId="0" borderId="59" xfId="307" applyNumberFormat="1" applyFont="1" applyFill="1" applyBorder="1" applyProtection="1"/>
    <xf numFmtId="174" fontId="8" fillId="0" borderId="4" xfId="307" quotePrefix="1" applyNumberFormat="1" applyFont="1" applyFill="1" applyBorder="1" applyAlignment="1" applyProtection="1">
      <alignment horizontal="left"/>
    </xf>
    <xf numFmtId="169" fontId="8" fillId="0" borderId="15" xfId="307" applyNumberFormat="1" applyFont="1" applyFill="1" applyBorder="1" applyProtection="1"/>
    <xf numFmtId="169" fontId="8" fillId="0" borderId="31" xfId="307" applyNumberFormat="1" applyFont="1" applyFill="1" applyBorder="1" applyProtection="1"/>
    <xf numFmtId="169" fontId="8" fillId="0" borderId="30" xfId="307" applyNumberFormat="1" applyFont="1" applyFill="1" applyBorder="1" applyProtection="1"/>
    <xf numFmtId="173" fontId="8" fillId="0" borderId="31" xfId="307" applyNumberFormat="1" applyFont="1" applyFill="1" applyBorder="1" applyProtection="1"/>
    <xf numFmtId="169" fontId="8" fillId="0" borderId="0" xfId="307" applyNumberFormat="1" applyFont="1" applyFill="1" applyBorder="1" applyProtection="1"/>
    <xf numFmtId="169" fontId="8" fillId="0" borderId="17" xfId="307" applyNumberFormat="1" applyFont="1" applyFill="1" applyBorder="1" applyProtection="1"/>
    <xf numFmtId="174" fontId="8" fillId="0" borderId="4" xfId="307" applyNumberFormat="1" applyFont="1" applyFill="1" applyBorder="1" applyAlignment="1" applyProtection="1">
      <alignment horizontal="left"/>
    </xf>
    <xf numFmtId="173" fontId="30" fillId="0" borderId="6" xfId="307" quotePrefix="1" applyNumberFormat="1" applyFont="1" applyFill="1" applyBorder="1" applyAlignment="1" applyProtection="1">
      <alignment horizontal="left"/>
    </xf>
    <xf numFmtId="169" fontId="31" fillId="0" borderId="0" xfId="307" applyNumberFormat="1" applyFont="1" applyFill="1" applyBorder="1" applyProtection="1"/>
    <xf numFmtId="169" fontId="31" fillId="0" borderId="31" xfId="307" applyNumberFormat="1" applyFont="1" applyFill="1" applyBorder="1" applyProtection="1"/>
    <xf numFmtId="169" fontId="31" fillId="0" borderId="17" xfId="307" applyNumberFormat="1" applyFont="1" applyFill="1" applyBorder="1" applyProtection="1"/>
    <xf numFmtId="0" fontId="8" fillId="0" borderId="31" xfId="307" applyFont="1" applyFill="1" applyBorder="1"/>
    <xf numFmtId="173" fontId="32" fillId="0" borderId="31" xfId="307" quotePrefix="1" applyNumberFormat="1" applyFont="1" applyFill="1" applyBorder="1" applyAlignment="1" applyProtection="1">
      <alignment horizontal="left"/>
    </xf>
    <xf numFmtId="173" fontId="30" fillId="0" borderId="31" xfId="307" applyNumberFormat="1" applyFont="1" applyFill="1" applyBorder="1" applyAlignment="1" applyProtection="1">
      <alignment horizontal="left"/>
    </xf>
    <xf numFmtId="173" fontId="30" fillId="0" borderId="31" xfId="307" quotePrefix="1" applyNumberFormat="1" applyFont="1" applyFill="1" applyBorder="1" applyAlignment="1" applyProtection="1">
      <alignment horizontal="left"/>
    </xf>
    <xf numFmtId="173" fontId="8" fillId="0" borderId="6" xfId="307" applyNumberFormat="1" applyFont="1" applyFill="1" applyBorder="1" applyProtection="1"/>
    <xf numFmtId="169" fontId="8" fillId="0" borderId="8" xfId="307" applyNumberFormat="1" applyFont="1" applyFill="1" applyBorder="1" applyProtection="1"/>
    <xf numFmtId="164" fontId="8" fillId="0" borderId="17" xfId="307" applyNumberFormat="1" applyFont="1" applyFill="1" applyBorder="1" applyProtection="1"/>
    <xf numFmtId="174" fontId="8" fillId="0" borderId="21" xfId="307" quotePrefix="1" applyNumberFormat="1" applyFont="1" applyFill="1" applyBorder="1" applyAlignment="1" applyProtection="1">
      <alignment horizontal="left"/>
    </xf>
    <xf numFmtId="169" fontId="8" fillId="0" borderId="22" xfId="307" applyNumberFormat="1" applyFont="1" applyFill="1" applyBorder="1" applyProtection="1"/>
    <xf numFmtId="169" fontId="8" fillId="0" borderId="48" xfId="307" applyNumberFormat="1" applyFont="1" applyFill="1" applyBorder="1" applyProtection="1"/>
    <xf numFmtId="169" fontId="8" fillId="0" borderId="28" xfId="307" applyNumberFormat="1" applyFont="1" applyFill="1" applyBorder="1" applyProtection="1"/>
    <xf numFmtId="169" fontId="8" fillId="0" borderId="55" xfId="307" applyNumberFormat="1" applyFont="1" applyFill="1" applyBorder="1" applyProtection="1"/>
    <xf numFmtId="169" fontId="8" fillId="0" borderId="35" xfId="307" applyNumberFormat="1" applyFont="1" applyFill="1" applyBorder="1" applyProtection="1"/>
    <xf numFmtId="174" fontId="8" fillId="0" borderId="36" xfId="307" applyNumberFormat="1" applyFont="1" applyFill="1" applyBorder="1" applyAlignment="1" applyProtection="1">
      <alignment horizontal="left"/>
    </xf>
    <xf numFmtId="169" fontId="8" fillId="0" borderId="37" xfId="307" applyNumberFormat="1" applyFont="1" applyFill="1" applyBorder="1" applyProtection="1"/>
    <xf numFmtId="169" fontId="8" fillId="0" borderId="60" xfId="307" applyNumberFormat="1" applyFont="1" applyFill="1" applyBorder="1" applyProtection="1"/>
    <xf numFmtId="169" fontId="8" fillId="0" borderId="56" xfId="307" applyNumberFormat="1" applyFont="1" applyFill="1" applyBorder="1" applyProtection="1"/>
    <xf numFmtId="169" fontId="8" fillId="0" borderId="25" xfId="307" applyNumberFormat="1" applyFont="1" applyFill="1" applyBorder="1" applyProtection="1"/>
    <xf numFmtId="169" fontId="8" fillId="0" borderId="57" xfId="307" applyNumberFormat="1" applyFont="1" applyFill="1" applyBorder="1" applyProtection="1"/>
    <xf numFmtId="0" fontId="8" fillId="0" borderId="0" xfId="307" quotePrefix="1" applyFont="1" applyFill="1" applyBorder="1" applyAlignment="1">
      <alignment horizontal="left"/>
    </xf>
    <xf numFmtId="169" fontId="8" fillId="0" borderId="0" xfId="307" applyNumberFormat="1" applyFont="1" applyFill="1" applyBorder="1" applyAlignment="1">
      <alignment horizontal="right"/>
    </xf>
    <xf numFmtId="169" fontId="33" fillId="0" borderId="0" xfId="307" applyNumberFormat="1" applyFont="1" applyFill="1" applyBorder="1" applyProtection="1"/>
    <xf numFmtId="173" fontId="33" fillId="0" borderId="0" xfId="307" applyNumberFormat="1" applyFont="1" applyFill="1" applyBorder="1" applyAlignment="1" applyProtection="1">
      <alignment horizontal="left"/>
    </xf>
    <xf numFmtId="0" fontId="33" fillId="0" borderId="0" xfId="307" applyFont="1" applyFill="1" applyBorder="1" applyAlignment="1" applyProtection="1">
      <alignment horizontal="left"/>
    </xf>
    <xf numFmtId="0" fontId="34" fillId="0" borderId="0" xfId="307" applyFont="1" applyFill="1" applyBorder="1" applyAlignment="1" applyProtection="1">
      <alignment horizontal="left"/>
    </xf>
    <xf numFmtId="174" fontId="8" fillId="0" borderId="0" xfId="307" applyNumberFormat="1" applyFont="1" applyFill="1" applyBorder="1" applyAlignment="1" applyProtection="1">
      <alignment horizontal="left"/>
    </xf>
    <xf numFmtId="174" fontId="9" fillId="0" borderId="0" xfId="307" quotePrefix="1" applyNumberFormat="1" applyFont="1" applyFill="1" applyBorder="1" applyAlignment="1" applyProtection="1">
      <alignment horizontal="left"/>
    </xf>
    <xf numFmtId="0" fontId="22" fillId="0" borderId="0" xfId="307" applyFont="1" applyFill="1" applyBorder="1"/>
    <xf numFmtId="175" fontId="22" fillId="0" borderId="0" xfId="307" applyNumberFormat="1" applyFont="1" applyFill="1" applyBorder="1" applyAlignment="1" applyProtection="1">
      <alignment horizontal="right"/>
    </xf>
    <xf numFmtId="175" fontId="22" fillId="0" borderId="0" xfId="307" applyNumberFormat="1" applyFont="1" applyFill="1" applyBorder="1" applyProtection="1"/>
    <xf numFmtId="169" fontId="22" fillId="0" borderId="0" xfId="307" applyNumberFormat="1" applyFont="1" applyFill="1" applyBorder="1" applyProtection="1"/>
    <xf numFmtId="173" fontId="22" fillId="0" borderId="0" xfId="307" applyNumberFormat="1" applyFont="1" applyFill="1" applyBorder="1" applyProtection="1"/>
    <xf numFmtId="175" fontId="22" fillId="0" borderId="0" xfId="307" applyNumberFormat="1" applyFont="1" applyFill="1" applyBorder="1" applyAlignment="1">
      <alignment horizontal="right"/>
    </xf>
    <xf numFmtId="175" fontId="22" fillId="0" borderId="0" xfId="307" applyNumberFormat="1" applyFont="1" applyFill="1" applyBorder="1"/>
    <xf numFmtId="164" fontId="8" fillId="0" borderId="0" xfId="307" applyNumberFormat="1" applyFont="1" applyFill="1"/>
    <xf numFmtId="173" fontId="7" fillId="0" borderId="32" xfId="307" applyNumberFormat="1" applyFont="1" applyFill="1" applyBorder="1" applyAlignment="1" applyProtection="1">
      <alignment horizontal="center"/>
    </xf>
    <xf numFmtId="173" fontId="7" fillId="0" borderId="58" xfId="307" applyNumberFormat="1" applyFont="1" applyFill="1" applyBorder="1" applyAlignment="1" applyProtection="1">
      <alignment horizontal="center"/>
    </xf>
    <xf numFmtId="173" fontId="7" fillId="0" borderId="15" xfId="307" quotePrefix="1" applyNumberFormat="1" applyFont="1" applyFill="1" applyBorder="1" applyAlignment="1" applyProtection="1">
      <alignment horizontal="center"/>
    </xf>
    <xf numFmtId="0" fontId="7" fillId="0" borderId="15" xfId="307" applyFont="1" applyFill="1" applyBorder="1" applyAlignment="1" applyProtection="1">
      <alignment horizontal="center"/>
    </xf>
    <xf numFmtId="0" fontId="7" fillId="0" borderId="31" xfId="307" quotePrefix="1" applyFont="1" applyFill="1" applyBorder="1" applyAlignment="1" applyProtection="1">
      <alignment horizontal="center"/>
    </xf>
    <xf numFmtId="0" fontId="7" fillId="0" borderId="30" xfId="307" applyFont="1" applyFill="1" applyBorder="1" applyAlignment="1" applyProtection="1">
      <alignment horizontal="center"/>
    </xf>
    <xf numFmtId="173" fontId="7" fillId="0" borderId="61" xfId="307" applyNumberFormat="1" applyFont="1" applyFill="1" applyBorder="1" applyAlignment="1" applyProtection="1">
      <alignment horizontal="right"/>
    </xf>
    <xf numFmtId="173" fontId="7" fillId="0" borderId="31" xfId="307" applyNumberFormat="1" applyFont="1" applyFill="1" applyBorder="1" applyAlignment="1" applyProtection="1">
      <alignment horizontal="center"/>
    </xf>
    <xf numFmtId="0" fontId="7" fillId="0" borderId="0" xfId="307" applyFont="1" applyFill="1" applyBorder="1" applyAlignment="1" applyProtection="1">
      <alignment horizontal="center"/>
    </xf>
    <xf numFmtId="173" fontId="7" fillId="0" borderId="17" xfId="307" applyNumberFormat="1" applyFont="1" applyFill="1" applyBorder="1" applyAlignment="1" applyProtection="1">
      <alignment horizontal="center"/>
    </xf>
    <xf numFmtId="173" fontId="32" fillId="0" borderId="6" xfId="307" applyNumberFormat="1" applyFont="1" applyFill="1" applyBorder="1" applyProtection="1"/>
    <xf numFmtId="173" fontId="32" fillId="0" borderId="6" xfId="307" quotePrefix="1" applyNumberFormat="1" applyFont="1" applyFill="1" applyBorder="1" applyAlignment="1" applyProtection="1">
      <alignment horizontal="left"/>
    </xf>
    <xf numFmtId="173" fontId="32" fillId="0" borderId="31" xfId="307" applyNumberFormat="1" applyFont="1" applyFill="1" applyBorder="1" applyProtection="1"/>
    <xf numFmtId="174" fontId="8" fillId="0" borderId="24" xfId="307" quotePrefix="1" applyNumberFormat="1" applyFont="1" applyFill="1" applyBorder="1" applyAlignment="1" applyProtection="1">
      <alignment horizontal="left"/>
    </xf>
    <xf numFmtId="174" fontId="7" fillId="0" borderId="4" xfId="307" applyNumberFormat="1" applyFont="1" applyFill="1" applyBorder="1" applyAlignment="1" applyProtection="1">
      <alignment horizontal="left"/>
    </xf>
    <xf numFmtId="169" fontId="7" fillId="0" borderId="15" xfId="307" applyNumberFormat="1" applyFont="1" applyFill="1" applyBorder="1" applyProtection="1"/>
    <xf numFmtId="169" fontId="7" fillId="0" borderId="31" xfId="307" applyNumberFormat="1" applyFont="1" applyFill="1" applyBorder="1" applyProtection="1"/>
    <xf numFmtId="169" fontId="7" fillId="0" borderId="30" xfId="307" applyNumberFormat="1" applyFont="1" applyFill="1" applyBorder="1" applyProtection="1"/>
    <xf numFmtId="173" fontId="30" fillId="0" borderId="31" xfId="307" applyNumberFormat="1" applyFont="1" applyFill="1" applyBorder="1" applyProtection="1"/>
    <xf numFmtId="169" fontId="7" fillId="0" borderId="0" xfId="307" applyNumberFormat="1" applyFont="1" applyFill="1" applyBorder="1" applyProtection="1"/>
    <xf numFmtId="169" fontId="7" fillId="0" borderId="17" xfId="307" applyNumberFormat="1" applyFont="1" applyFill="1" applyBorder="1" applyProtection="1"/>
    <xf numFmtId="0" fontId="8" fillId="0" borderId="6" xfId="307" applyFont="1" applyFill="1" applyBorder="1"/>
    <xf numFmtId="173" fontId="32" fillId="0" borderId="60" xfId="307" applyNumberFormat="1" applyFont="1" applyFill="1" applyBorder="1" applyProtection="1"/>
    <xf numFmtId="0" fontId="8" fillId="0" borderId="60" xfId="307" applyFont="1" applyFill="1" applyBorder="1"/>
    <xf numFmtId="174" fontId="9" fillId="0" borderId="0" xfId="307" applyNumberFormat="1" applyFont="1" applyFill="1" applyBorder="1" applyAlignment="1" applyProtection="1">
      <alignment horizontal="left"/>
    </xf>
    <xf numFmtId="169" fontId="35" fillId="0" borderId="0" xfId="307" applyNumberFormat="1" applyFont="1" applyFill="1" applyBorder="1" applyProtection="1"/>
    <xf numFmtId="169" fontId="22" fillId="0" borderId="0" xfId="307" applyNumberFormat="1" applyFont="1" applyFill="1" applyBorder="1" applyAlignment="1">
      <alignment horizontal="right"/>
    </xf>
    <xf numFmtId="169" fontId="22" fillId="0" borderId="0" xfId="307" applyNumberFormat="1" applyFont="1" applyFill="1" applyBorder="1"/>
    <xf numFmtId="0" fontId="22" fillId="0" borderId="0" xfId="0" applyFont="1" applyAlignment="1">
      <alignment horizontal="right"/>
    </xf>
    <xf numFmtId="173" fontId="7" fillId="0" borderId="31" xfId="307" applyNumberFormat="1" applyFont="1" applyFill="1" applyBorder="1" applyAlignment="1">
      <alignment horizontal="centerContinuous"/>
    </xf>
    <xf numFmtId="173" fontId="7" fillId="0" borderId="51" xfId="307" quotePrefix="1" applyNumberFormat="1" applyFont="1" applyFill="1" applyBorder="1" applyAlignment="1" applyProtection="1">
      <alignment horizontal="centerContinuous"/>
    </xf>
    <xf numFmtId="0" fontId="7" fillId="0" borderId="59" xfId="307" quotePrefix="1" applyFont="1" applyFill="1" applyBorder="1" applyAlignment="1" applyProtection="1">
      <alignment horizontal="centerContinuous"/>
    </xf>
    <xf numFmtId="169" fontId="8" fillId="0" borderId="24" xfId="307" quotePrefix="1" applyNumberFormat="1" applyFont="1" applyFill="1" applyBorder="1" applyAlignment="1" applyProtection="1">
      <alignment horizontal="left"/>
    </xf>
    <xf numFmtId="169" fontId="8" fillId="0" borderId="4" xfId="307" applyNumberFormat="1" applyFont="1" applyFill="1" applyBorder="1" applyAlignment="1" applyProtection="1">
      <alignment horizontal="left"/>
    </xf>
    <xf numFmtId="169" fontId="7" fillId="0" borderId="24" xfId="307" quotePrefix="1" applyNumberFormat="1" applyFont="1" applyFill="1" applyBorder="1" applyAlignment="1" applyProtection="1">
      <alignment horizontal="left"/>
    </xf>
    <xf numFmtId="169" fontId="7" fillId="0" borderId="51" xfId="307" applyNumberFormat="1" applyFont="1" applyFill="1" applyBorder="1" applyProtection="1"/>
    <xf numFmtId="169" fontId="7" fillId="0" borderId="6" xfId="307" applyNumberFormat="1" applyFont="1" applyFill="1" applyBorder="1" applyProtection="1"/>
    <xf numFmtId="169" fontId="7" fillId="0" borderId="5" xfId="307" applyNumberFormat="1" applyFont="1" applyFill="1" applyBorder="1" applyProtection="1"/>
    <xf numFmtId="173" fontId="30" fillId="0" borderId="6" xfId="307" applyNumberFormat="1" applyFont="1" applyFill="1" applyBorder="1" applyProtection="1"/>
    <xf numFmtId="169" fontId="7" fillId="0" borderId="59" xfId="307" applyNumberFormat="1" applyFont="1" applyFill="1" applyBorder="1" applyProtection="1"/>
    <xf numFmtId="174" fontId="8" fillId="0" borderId="4" xfId="307" applyNumberFormat="1" applyFont="1" applyFill="1" applyBorder="1" applyAlignment="1" applyProtection="1">
      <alignment horizontal="left" indent="3"/>
    </xf>
    <xf numFmtId="169" fontId="8" fillId="0" borderId="24" xfId="307" applyNumberFormat="1" applyFont="1" applyFill="1" applyBorder="1" applyAlignment="1" applyProtection="1">
      <alignment horizontal="left"/>
    </xf>
    <xf numFmtId="169" fontId="8" fillId="0" borderId="36" xfId="307" applyNumberFormat="1" applyFont="1" applyFill="1" applyBorder="1" applyAlignment="1" applyProtection="1">
      <alignment horizontal="left"/>
    </xf>
    <xf numFmtId="169" fontId="8" fillId="0" borderId="0" xfId="307" applyNumberFormat="1" applyFont="1" applyFill="1" applyBorder="1" applyAlignment="1">
      <alignment horizontal="center"/>
    </xf>
    <xf numFmtId="173" fontId="7" fillId="0" borderId="15" xfId="307" applyNumberFormat="1" applyFont="1" applyFill="1" applyBorder="1" applyAlignment="1">
      <alignment horizontal="centerContinuous"/>
    </xf>
    <xf numFmtId="169" fontId="7" fillId="0" borderId="7" xfId="307" applyNumberFormat="1" applyFont="1" applyFill="1" applyBorder="1" applyProtection="1"/>
    <xf numFmtId="173" fontId="32" fillId="0" borderId="48" xfId="307" applyNumberFormat="1" applyFont="1" applyFill="1" applyBorder="1" applyProtection="1"/>
    <xf numFmtId="173" fontId="7" fillId="0" borderId="32" xfId="307" applyNumberFormat="1" applyFont="1" applyFill="1" applyBorder="1" applyAlignment="1">
      <alignment horizontal="centerContinuous"/>
    </xf>
    <xf numFmtId="2" fontId="8" fillId="0" borderId="0" xfId="307" applyNumberFormat="1" applyFont="1" applyFill="1"/>
    <xf numFmtId="164" fontId="7" fillId="0" borderId="22" xfId="6" quotePrefix="1" applyNumberFormat="1" applyFont="1" applyFill="1" applyBorder="1" applyAlignment="1">
      <alignment horizontal="center"/>
    </xf>
    <xf numFmtId="164" fontId="7" fillId="0" borderId="48" xfId="6" quotePrefix="1" applyNumberFormat="1" applyFont="1" applyFill="1" applyBorder="1" applyAlignment="1">
      <alignment horizontal="center"/>
    </xf>
    <xf numFmtId="164" fontId="7" fillId="0" borderId="0" xfId="307" applyNumberFormat="1" applyFont="1" applyFill="1" applyBorder="1" applyAlignment="1">
      <alignment horizontal="center"/>
    </xf>
    <xf numFmtId="164" fontId="8" fillId="0" borderId="24" xfId="307" applyNumberFormat="1" applyFont="1" applyFill="1" applyBorder="1" applyAlignment="1" applyProtection="1">
      <alignment horizontal="left"/>
    </xf>
    <xf numFmtId="164" fontId="8" fillId="0" borderId="22" xfId="6" applyNumberFormat="1" applyFont="1" applyFill="1" applyBorder="1"/>
    <xf numFmtId="164" fontId="8" fillId="0" borderId="23" xfId="6" applyNumberFormat="1" applyFont="1" applyFill="1" applyBorder="1"/>
    <xf numFmtId="164" fontId="8" fillId="0" borderId="0" xfId="307" applyNumberFormat="1" applyFont="1" applyFill="1" applyBorder="1" applyAlignment="1" applyProtection="1">
      <alignment horizontal="left" vertical="center"/>
    </xf>
    <xf numFmtId="164" fontId="8" fillId="0" borderId="0" xfId="307" applyNumberFormat="1" applyFont="1" applyFill="1" applyBorder="1"/>
    <xf numFmtId="164" fontId="8" fillId="0" borderId="21" xfId="307" applyNumberFormat="1" applyFont="1" applyFill="1" applyBorder="1" applyAlignment="1" applyProtection="1">
      <alignment horizontal="left"/>
    </xf>
    <xf numFmtId="164" fontId="8" fillId="0" borderId="7" xfId="6" applyNumberFormat="1" applyFont="1" applyFill="1" applyBorder="1"/>
    <xf numFmtId="164" fontId="8" fillId="0" borderId="8" xfId="6" applyNumberFormat="1" applyFont="1" applyFill="1" applyBorder="1"/>
    <xf numFmtId="164" fontId="8" fillId="0" borderId="4" xfId="307" applyNumberFormat="1" applyFont="1" applyFill="1" applyBorder="1" applyAlignment="1" applyProtection="1">
      <alignment horizontal="left"/>
    </xf>
    <xf numFmtId="164" fontId="8" fillId="0" borderId="15" xfId="6" applyNumberFormat="1" applyFont="1" applyFill="1" applyBorder="1"/>
    <xf numFmtId="164" fontId="8" fillId="0" borderId="16" xfId="6" applyNumberFormat="1" applyFont="1" applyFill="1" applyBorder="1"/>
    <xf numFmtId="164" fontId="7" fillId="0" borderId="45" xfId="307" applyNumberFormat="1" applyFont="1" applyFill="1" applyBorder="1" applyAlignment="1" applyProtection="1">
      <alignment horizontal="left"/>
    </xf>
    <xf numFmtId="164" fontId="7" fillId="0" borderId="46" xfId="6" applyNumberFormat="1" applyFont="1" applyFill="1" applyBorder="1"/>
    <xf numFmtId="164" fontId="7" fillId="0" borderId="47" xfId="6" applyNumberFormat="1" applyFont="1" applyFill="1" applyBorder="1"/>
    <xf numFmtId="164" fontId="7" fillId="0" borderId="0" xfId="307" applyNumberFormat="1" applyFont="1" applyFill="1" applyBorder="1" applyAlignment="1" applyProtection="1">
      <alignment horizontal="left" vertical="center"/>
    </xf>
    <xf numFmtId="2" fontId="8" fillId="0" borderId="0" xfId="6" applyNumberFormat="1" applyFont="1" applyFill="1" applyBorder="1"/>
    <xf numFmtId="164" fontId="7" fillId="0" borderId="0" xfId="307" applyNumberFormat="1" applyFont="1" applyFill="1" applyBorder="1" applyAlignment="1" applyProtection="1">
      <alignment horizontal="left"/>
    </xf>
    <xf numFmtId="164" fontId="7" fillId="0" borderId="0" xfId="307" applyNumberFormat="1" applyFont="1" applyFill="1"/>
    <xf numFmtId="164" fontId="22" fillId="0" borderId="0" xfId="307" applyNumberFormat="1" applyFont="1" applyFill="1"/>
    <xf numFmtId="164" fontId="22" fillId="0" borderId="0" xfId="307" applyNumberFormat="1" applyFont="1" applyFill="1" applyBorder="1"/>
    <xf numFmtId="2" fontId="8" fillId="0" borderId="0" xfId="307" applyNumberFormat="1" applyFont="1" applyFill="1" applyBorder="1"/>
    <xf numFmtId="164" fontId="7" fillId="0" borderId="22" xfId="6" applyNumberFormat="1" applyFont="1" applyFill="1" applyBorder="1" applyAlignment="1">
      <alignment horizontal="center"/>
    </xf>
    <xf numFmtId="2" fontId="7" fillId="0" borderId="22" xfId="6" applyNumberFormat="1" applyFont="1" applyFill="1" applyBorder="1" applyAlignment="1">
      <alignment horizontal="center"/>
    </xf>
    <xf numFmtId="2" fontId="7" fillId="0" borderId="23" xfId="6" applyNumberFormat="1" applyFont="1" applyFill="1" applyBorder="1" applyAlignment="1">
      <alignment horizontal="center"/>
    </xf>
    <xf numFmtId="0" fontId="7" fillId="0" borderId="0" xfId="307" applyFont="1" applyFill="1"/>
    <xf numFmtId="0" fontId="7" fillId="0" borderId="32" xfId="307" applyFont="1" applyBorder="1" applyAlignment="1" applyProtection="1">
      <alignment horizontal="center"/>
    </xf>
    <xf numFmtId="173" fontId="7" fillId="0" borderId="32" xfId="307" applyNumberFormat="1" applyFont="1" applyBorder="1" applyAlignment="1">
      <alignment horizontal="center"/>
    </xf>
    <xf numFmtId="0" fontId="7" fillId="0" borderId="15" xfId="307" applyFont="1" applyFill="1" applyBorder="1" applyAlignment="1">
      <alignment horizontal="center"/>
    </xf>
    <xf numFmtId="0" fontId="7" fillId="0" borderId="16" xfId="307" applyFont="1" applyFill="1" applyBorder="1" applyAlignment="1">
      <alignment horizontal="center"/>
    </xf>
    <xf numFmtId="0" fontId="7" fillId="0" borderId="24" xfId="307" applyFont="1" applyFill="1" applyBorder="1"/>
    <xf numFmtId="164" fontId="7" fillId="0" borderId="7" xfId="148" applyNumberFormat="1" applyFont="1" applyFill="1" applyBorder="1"/>
    <xf numFmtId="164" fontId="7" fillId="0" borderId="8" xfId="148" applyNumberFormat="1" applyFont="1" applyFill="1" applyBorder="1"/>
    <xf numFmtId="0" fontId="8" fillId="0" borderId="4" xfId="307" applyFont="1" applyFill="1" applyBorder="1"/>
    <xf numFmtId="164" fontId="8" fillId="0" borderId="15" xfId="148" applyNumberFormat="1" applyFont="1" applyFill="1" applyBorder="1"/>
    <xf numFmtId="164" fontId="8" fillId="0" borderId="16" xfId="148" applyNumberFormat="1" applyFont="1" applyFill="1" applyBorder="1"/>
    <xf numFmtId="164" fontId="7" fillId="0" borderId="7" xfId="148" applyNumberFormat="1" applyFont="1" applyFill="1" applyBorder="1" applyAlignment="1">
      <alignment vertical="center"/>
    </xf>
    <xf numFmtId="164" fontId="7" fillId="0" borderId="8" xfId="148" applyNumberFormat="1" applyFont="1" applyFill="1" applyBorder="1" applyAlignment="1">
      <alignment vertical="center"/>
    </xf>
    <xf numFmtId="0" fontId="7" fillId="0" borderId="36" xfId="307" applyFont="1" applyFill="1" applyBorder="1" applyAlignment="1">
      <alignment horizontal="left"/>
    </xf>
    <xf numFmtId="164" fontId="7" fillId="0" borderId="37" xfId="148" applyNumberFormat="1" applyFont="1" applyFill="1" applyBorder="1"/>
    <xf numFmtId="164" fontId="7" fillId="0" borderId="38" xfId="148" applyNumberFormat="1" applyFont="1" applyFill="1" applyBorder="1"/>
    <xf numFmtId="0" fontId="8" fillId="0" borderId="0" xfId="307" applyFont="1"/>
    <xf numFmtId="0" fontId="22" fillId="0" borderId="25" xfId="307" applyFont="1" applyFill="1" applyBorder="1" applyAlignment="1"/>
    <xf numFmtId="0" fontId="22" fillId="0" borderId="0" xfId="307" applyFont="1" applyFill="1" applyBorder="1" applyAlignment="1"/>
    <xf numFmtId="1" fontId="7" fillId="0" borderId="32" xfId="307" applyNumberFormat="1" applyFont="1" applyFill="1" applyBorder="1" applyAlignment="1">
      <alignment horizontal="center"/>
    </xf>
    <xf numFmtId="1" fontId="7" fillId="0" borderId="20" xfId="307" applyNumberFormat="1" applyFont="1" applyFill="1" applyBorder="1" applyAlignment="1">
      <alignment horizontal="center"/>
    </xf>
    <xf numFmtId="1" fontId="7" fillId="0" borderId="15" xfId="307" applyNumberFormat="1" applyFont="1" applyFill="1" applyBorder="1" applyAlignment="1">
      <alignment horizontal="center"/>
    </xf>
    <xf numFmtId="1" fontId="7" fillId="0" borderId="0" xfId="307" applyNumberFormat="1" applyFont="1" applyFill="1" applyBorder="1" applyAlignment="1">
      <alignment horizontal="center"/>
    </xf>
    <xf numFmtId="0" fontId="7" fillId="0" borderId="31" xfId="307" applyFont="1" applyFill="1" applyBorder="1" applyAlignment="1">
      <alignment horizontal="center"/>
    </xf>
    <xf numFmtId="0" fontId="7" fillId="0" borderId="29" xfId="307" applyFont="1" applyFill="1" applyBorder="1" applyAlignment="1">
      <alignment horizontal="center"/>
    </xf>
    <xf numFmtId="0" fontId="7" fillId="0" borderId="61" xfId="307" applyFont="1" applyFill="1" applyBorder="1" applyAlignment="1">
      <alignment horizontal="center"/>
    </xf>
    <xf numFmtId="0" fontId="7" fillId="0" borderId="62" xfId="307" applyFont="1" applyFill="1" applyBorder="1" applyAlignment="1">
      <alignment horizontal="center"/>
    </xf>
    <xf numFmtId="0" fontId="29" fillId="0" borderId="54" xfId="161" applyNumberFormat="1" applyFont="1" applyFill="1" applyBorder="1" applyAlignment="1" applyProtection="1">
      <alignment vertical="center"/>
      <protection hidden="1"/>
    </xf>
    <xf numFmtId="164" fontId="7" fillId="0" borderId="7" xfId="307" applyNumberFormat="1" applyFont="1" applyFill="1" applyBorder="1"/>
    <xf numFmtId="164" fontId="7" fillId="0" borderId="7" xfId="307" applyNumberFormat="1" applyFont="1" applyFill="1" applyBorder="1" applyAlignment="1">
      <alignment vertical="center"/>
    </xf>
    <xf numFmtId="164" fontId="7" fillId="0" borderId="8" xfId="307" applyNumberFormat="1" applyFont="1" applyFill="1" applyBorder="1" applyAlignment="1">
      <alignment vertical="center"/>
    </xf>
    <xf numFmtId="0" fontId="8" fillId="0" borderId="42" xfId="161" applyNumberFormat="1" applyFont="1" applyFill="1" applyBorder="1" applyAlignment="1" applyProtection="1">
      <alignment horizontal="left" vertical="center" indent="2"/>
      <protection hidden="1"/>
    </xf>
    <xf numFmtId="164" fontId="8" fillId="0" borderId="15" xfId="307" applyNumberFormat="1" applyFont="1" applyFill="1" applyBorder="1"/>
    <xf numFmtId="164" fontId="8" fillId="0" borderId="15" xfId="307" applyNumberFormat="1" applyFont="1" applyFill="1" applyBorder="1" applyAlignment="1">
      <alignment vertical="center"/>
    </xf>
    <xf numFmtId="164" fontId="8" fillId="0" borderId="16" xfId="307" applyNumberFormat="1" applyFont="1" applyFill="1" applyBorder="1" applyAlignment="1">
      <alignment vertical="center"/>
    </xf>
    <xf numFmtId="0" fontId="29" fillId="0" borderId="63" xfId="161" applyNumberFormat="1" applyFont="1" applyFill="1" applyBorder="1" applyAlignment="1" applyProtection="1">
      <alignment vertical="center"/>
      <protection hidden="1"/>
    </xf>
    <xf numFmtId="0" fontId="7" fillId="0" borderId="0" xfId="307" applyFont="1" applyFill="1" applyBorder="1"/>
    <xf numFmtId="0" fontId="7" fillId="0" borderId="0" xfId="307" applyFont="1"/>
    <xf numFmtId="0" fontId="8" fillId="0" borderId="63" xfId="161" applyNumberFormat="1" applyFont="1" applyFill="1" applyBorder="1" applyAlignment="1" applyProtection="1">
      <alignment horizontal="left" vertical="center" indent="2"/>
      <protection hidden="1"/>
    </xf>
    <xf numFmtId="0" fontId="7" fillId="0" borderId="63" xfId="161" applyFont="1" applyFill="1" applyBorder="1" applyAlignment="1" applyProtection="1">
      <alignment vertical="center"/>
      <protection hidden="1"/>
    </xf>
    <xf numFmtId="0" fontId="8" fillId="0" borderId="63" xfId="161" applyFont="1" applyFill="1" applyBorder="1" applyAlignment="1" applyProtection="1">
      <alignment horizontal="left" vertical="center" indent="2"/>
      <protection hidden="1"/>
    </xf>
    <xf numFmtId="0" fontId="8" fillId="0" borderId="42" xfId="161" applyFont="1" applyFill="1" applyBorder="1" applyAlignment="1" applyProtection="1">
      <alignment horizontal="left" vertical="center" indent="2"/>
      <protection hidden="1"/>
    </xf>
    <xf numFmtId="0" fontId="8" fillId="0" borderId="63" xfId="161" applyNumberFormat="1" applyFont="1" applyFill="1" applyBorder="1" applyAlignment="1" applyProtection="1">
      <alignment horizontal="left" vertical="center" wrapText="1" indent="2"/>
      <protection hidden="1"/>
    </xf>
    <xf numFmtId="164" fontId="8" fillId="0" borderId="15" xfId="307" applyNumberFormat="1" applyFont="1" applyFill="1" applyBorder="1" applyAlignment="1"/>
    <xf numFmtId="164" fontId="8" fillId="0" borderId="16" xfId="307" applyNumberFormat="1" applyFont="1" applyFill="1" applyBorder="1" applyAlignment="1"/>
    <xf numFmtId="0" fontId="8" fillId="0" borderId="42" xfId="161" applyNumberFormat="1" applyFont="1" applyFill="1" applyBorder="1" applyAlignment="1" applyProtection="1">
      <alignment horizontal="left" vertical="center" wrapText="1" indent="2"/>
      <protection hidden="1"/>
    </xf>
    <xf numFmtId="0" fontId="8" fillId="0" borderId="42" xfId="161" applyNumberFormat="1" applyFont="1" applyFill="1" applyBorder="1" applyAlignment="1" applyProtection="1">
      <alignment horizontal="left" vertical="center" indent="3"/>
      <protection hidden="1"/>
    </xf>
    <xf numFmtId="0" fontId="8" fillId="0" borderId="42" xfId="161" applyNumberFormat="1" applyFont="1" applyFill="1" applyBorder="1" applyAlignment="1" applyProtection="1">
      <alignment horizontal="left" vertical="center" wrapText="1" indent="3"/>
      <protection hidden="1"/>
    </xf>
    <xf numFmtId="0" fontId="7" fillId="0" borderId="63" xfId="161" applyNumberFormat="1" applyFont="1" applyFill="1" applyBorder="1" applyAlignment="1" applyProtection="1">
      <alignment vertical="center"/>
      <protection hidden="1"/>
    </xf>
    <xf numFmtId="0" fontId="31" fillId="0" borderId="63" xfId="161" applyNumberFormat="1" applyFont="1" applyFill="1" applyBorder="1" applyAlignment="1" applyProtection="1">
      <alignment horizontal="left" vertical="center" indent="2"/>
      <protection hidden="1"/>
    </xf>
    <xf numFmtId="0" fontId="8" fillId="0" borderId="42" xfId="161" applyFont="1" applyFill="1" applyBorder="1" applyAlignment="1" applyProtection="1">
      <alignment horizontal="left" vertical="center" indent="2"/>
      <protection locked="0"/>
    </xf>
    <xf numFmtId="0" fontId="7" fillId="0" borderId="64" xfId="307" applyFont="1" applyFill="1" applyBorder="1"/>
    <xf numFmtId="164" fontId="7" fillId="0" borderId="46" xfId="307" applyNumberFormat="1" applyFont="1" applyFill="1" applyBorder="1"/>
    <xf numFmtId="164" fontId="7" fillId="0" borderId="46" xfId="307" applyNumberFormat="1" applyFont="1" applyFill="1" applyBorder="1" applyAlignment="1">
      <alignment vertical="center"/>
    </xf>
    <xf numFmtId="164" fontId="7" fillId="0" borderId="47" xfId="307" applyNumberFormat="1" applyFont="1" applyFill="1" applyBorder="1" applyAlignment="1">
      <alignment vertical="center"/>
    </xf>
    <xf numFmtId="0" fontId="36" fillId="0" borderId="0" xfId="307" applyFont="1"/>
    <xf numFmtId="164" fontId="33" fillId="0" borderId="0" xfId="307" applyNumberFormat="1" applyFont="1" applyFill="1"/>
    <xf numFmtId="164" fontId="8" fillId="0" borderId="0" xfId="6" applyNumberFormat="1" applyFont="1" applyFill="1" applyBorder="1"/>
    <xf numFmtId="164" fontId="7" fillId="0" borderId="0" xfId="307" applyNumberFormat="1" applyFont="1" applyFill="1" applyBorder="1"/>
    <xf numFmtId="1" fontId="7" fillId="0" borderId="22" xfId="307" applyNumberFormat="1" applyFont="1" applyFill="1" applyBorder="1" applyAlignment="1">
      <alignment horizontal="center" vertical="center"/>
    </xf>
    <xf numFmtId="1" fontId="7" fillId="0" borderId="31" xfId="307" applyNumberFormat="1" applyFont="1" applyFill="1" applyBorder="1" applyAlignment="1">
      <alignment horizontal="center" vertical="center"/>
    </xf>
    <xf numFmtId="164" fontId="7" fillId="0" borderId="15" xfId="307" applyNumberFormat="1" applyFont="1" applyFill="1" applyBorder="1" applyAlignment="1">
      <alignment horizontal="center"/>
    </xf>
    <xf numFmtId="164" fontId="7" fillId="0" borderId="16" xfId="307" applyNumberFormat="1" applyFont="1" applyFill="1" applyBorder="1" applyAlignment="1">
      <alignment horizontal="center"/>
    </xf>
    <xf numFmtId="164" fontId="7" fillId="0" borderId="24" xfId="307" applyNumberFormat="1" applyFont="1" applyFill="1" applyBorder="1"/>
    <xf numFmtId="164" fontId="7" fillId="0" borderId="7" xfId="150" applyNumberFormat="1" applyFont="1" applyFill="1" applyBorder="1"/>
    <xf numFmtId="164" fontId="7" fillId="0" borderId="8" xfId="150" applyNumberFormat="1" applyFont="1" applyFill="1" applyBorder="1"/>
    <xf numFmtId="164" fontId="8" fillId="0" borderId="4" xfId="307" applyNumberFormat="1" applyFont="1" applyFill="1" applyBorder="1"/>
    <xf numFmtId="164" fontId="8" fillId="0" borderId="15" xfId="150" applyNumberFormat="1" applyFont="1" applyFill="1" applyBorder="1"/>
    <xf numFmtId="164" fontId="8" fillId="0" borderId="16" xfId="150" applyNumberFormat="1" applyFont="1" applyFill="1" applyBorder="1"/>
    <xf numFmtId="164" fontId="8" fillId="0" borderId="36" xfId="307" applyNumberFormat="1" applyFont="1" applyFill="1" applyBorder="1"/>
    <xf numFmtId="164" fontId="8" fillId="0" borderId="37" xfId="150" applyNumberFormat="1" applyFont="1" applyFill="1" applyBorder="1"/>
    <xf numFmtId="164" fontId="8" fillId="0" borderId="38" xfId="150" applyNumberFormat="1" applyFont="1" applyFill="1" applyBorder="1"/>
    <xf numFmtId="0" fontId="7" fillId="0" borderId="0" xfId="0" applyFont="1" applyFill="1" applyAlignment="1">
      <alignment vertical="center"/>
    </xf>
    <xf numFmtId="0" fontId="8" fillId="0" borderId="0" xfId="0" applyFont="1"/>
    <xf numFmtId="14" fontId="7" fillId="0" borderId="0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8" fillId="2" borderId="1" xfId="222" applyFont="1" applyFill="1" applyBorder="1"/>
    <xf numFmtId="0" fontId="7" fillId="2" borderId="5" xfId="222" applyFont="1" applyFill="1" applyBorder="1" applyAlignment="1">
      <alignment horizontal="center"/>
    </xf>
    <xf numFmtId="0" fontId="7" fillId="2" borderId="5" xfId="222" applyFont="1" applyFill="1" applyBorder="1" applyAlignment="1">
      <alignment horizontal="center" wrapText="1"/>
    </xf>
    <xf numFmtId="0" fontId="7" fillId="2" borderId="7" xfId="222" applyFont="1" applyFill="1" applyBorder="1" applyAlignment="1">
      <alignment horizontal="center" wrapText="1"/>
    </xf>
    <xf numFmtId="0" fontId="7" fillId="2" borderId="8" xfId="222" applyFont="1" applyFill="1" applyBorder="1" applyAlignment="1">
      <alignment horizontal="center" wrapText="1"/>
    </xf>
    <xf numFmtId="0" fontId="7" fillId="2" borderId="24" xfId="222" applyFont="1" applyFill="1" applyBorder="1" applyAlignment="1">
      <alignment horizontal="center"/>
    </xf>
    <xf numFmtId="0" fontId="7" fillId="2" borderId="6" xfId="222" applyFont="1" applyFill="1" applyBorder="1" applyAlignment="1">
      <alignment horizontal="center" wrapText="1"/>
    </xf>
    <xf numFmtId="176" fontId="8" fillId="0" borderId="30" xfId="151" applyNumberFormat="1" applyFont="1" applyFill="1" applyBorder="1"/>
    <xf numFmtId="177" fontId="8" fillId="0" borderId="30" xfId="151" applyNumberFormat="1" applyFont="1" applyFill="1" applyBorder="1"/>
    <xf numFmtId="176" fontId="8" fillId="0" borderId="29" xfId="151" applyNumberFormat="1" applyFont="1" applyFill="1" applyBorder="1" applyAlignment="1">
      <alignment horizontal="right" indent="1"/>
    </xf>
    <xf numFmtId="177" fontId="8" fillId="0" borderId="29" xfId="151" applyNumberFormat="1" applyFont="1" applyFill="1" applyBorder="1"/>
    <xf numFmtId="176" fontId="8" fillId="0" borderId="4" xfId="155" applyNumberFormat="1" applyFont="1" applyFill="1" applyBorder="1"/>
    <xf numFmtId="177" fontId="8" fillId="0" borderId="31" xfId="155" applyNumberFormat="1" applyFont="1" applyFill="1" applyBorder="1"/>
    <xf numFmtId="177" fontId="8" fillId="0" borderId="17" xfId="151" quotePrefix="1" applyNumberFormat="1" applyFont="1" applyFill="1" applyBorder="1"/>
    <xf numFmtId="176" fontId="8" fillId="0" borderId="15" xfId="151" applyNumberFormat="1" applyFont="1" applyFill="1" applyBorder="1" applyAlignment="1">
      <alignment horizontal="right" indent="1"/>
    </xf>
    <xf numFmtId="177" fontId="8" fillId="0" borderId="15" xfId="151" applyNumberFormat="1" applyFont="1" applyFill="1" applyBorder="1"/>
    <xf numFmtId="177" fontId="8" fillId="0" borderId="15" xfId="151" quotePrefix="1" applyNumberFormat="1" applyFont="1" applyFill="1" applyBorder="1"/>
    <xf numFmtId="176" fontId="8" fillId="0" borderId="0" xfId="0" applyNumberFormat="1" applyFont="1"/>
    <xf numFmtId="177" fontId="8" fillId="0" borderId="4" xfId="155" applyNumberFormat="1" applyFont="1" applyFill="1" applyBorder="1"/>
    <xf numFmtId="177" fontId="8" fillId="0" borderId="0" xfId="0" applyNumberFormat="1" applyFont="1"/>
    <xf numFmtId="176" fontId="8" fillId="0" borderId="31" xfId="155" applyNumberFormat="1" applyFont="1" applyFill="1" applyBorder="1"/>
    <xf numFmtId="176" fontId="8" fillId="0" borderId="15" xfId="151" quotePrefix="1" applyNumberFormat="1" applyFont="1" applyFill="1" applyBorder="1"/>
    <xf numFmtId="0" fontId="8" fillId="0" borderId="21" xfId="0" applyFont="1" applyFill="1" applyBorder="1"/>
    <xf numFmtId="177" fontId="8" fillId="0" borderId="22" xfId="151" quotePrefix="1" applyNumberFormat="1" applyFont="1" applyFill="1" applyBorder="1"/>
    <xf numFmtId="0" fontId="8" fillId="0" borderId="0" xfId="0" applyFont="1" applyFill="1"/>
    <xf numFmtId="0" fontId="7" fillId="0" borderId="45" xfId="0" applyFont="1" applyBorder="1" applyAlignment="1">
      <alignment horizontal="center" vertical="center"/>
    </xf>
    <xf numFmtId="176" fontId="7" fillId="0" borderId="49" xfId="151" applyNumberFormat="1" applyFont="1" applyFill="1" applyBorder="1" applyAlignment="1">
      <alignment vertical="center"/>
    </xf>
    <xf numFmtId="177" fontId="7" fillId="0" borderId="49" xfId="151" applyNumberFormat="1" applyFont="1" applyFill="1" applyBorder="1" applyAlignment="1">
      <alignment vertical="center"/>
    </xf>
    <xf numFmtId="176" fontId="7" fillId="0" borderId="46" xfId="151" applyNumberFormat="1" applyFont="1" applyFill="1" applyBorder="1" applyAlignment="1">
      <alignment vertical="center"/>
    </xf>
    <xf numFmtId="178" fontId="7" fillId="0" borderId="46" xfId="151" applyNumberFormat="1" applyFont="1" applyFill="1" applyBorder="1" applyAlignment="1">
      <alignment horizontal="right" vertical="center"/>
    </xf>
    <xf numFmtId="178" fontId="7" fillId="0" borderId="47" xfId="151" applyNumberFormat="1" applyFont="1" applyFill="1" applyBorder="1" applyAlignment="1">
      <alignment horizontal="right" vertical="center"/>
    </xf>
    <xf numFmtId="176" fontId="7" fillId="0" borderId="45" xfId="155" applyNumberFormat="1" applyFont="1" applyFill="1" applyBorder="1" applyAlignment="1">
      <alignment vertical="center"/>
    </xf>
    <xf numFmtId="177" fontId="7" fillId="0" borderId="50" xfId="155" applyNumberFormat="1" applyFont="1" applyFill="1" applyBorder="1" applyAlignment="1">
      <alignment horizontal="right" vertical="center"/>
    </xf>
    <xf numFmtId="176" fontId="7" fillId="0" borderId="46" xfId="151" applyNumberFormat="1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center" vertical="center"/>
    </xf>
    <xf numFmtId="0" fontId="7" fillId="2" borderId="7" xfId="222" applyFont="1" applyFill="1" applyBorder="1" applyAlignment="1">
      <alignment horizontal="center"/>
    </xf>
    <xf numFmtId="0" fontId="7" fillId="2" borderId="59" xfId="222" applyFont="1" applyFill="1" applyBorder="1" applyAlignment="1">
      <alignment horizontal="center" wrapText="1"/>
    </xf>
    <xf numFmtId="0" fontId="7" fillId="2" borderId="24" xfId="222" applyFont="1" applyFill="1" applyBorder="1" applyAlignment="1">
      <alignment horizontal="center" wrapText="1"/>
    </xf>
    <xf numFmtId="176" fontId="8" fillId="0" borderId="30" xfId="153" applyNumberFormat="1" applyFont="1" applyFill="1" applyBorder="1"/>
    <xf numFmtId="177" fontId="8" fillId="0" borderId="30" xfId="153" applyNumberFormat="1" applyFont="1" applyFill="1" applyBorder="1"/>
    <xf numFmtId="176" fontId="8" fillId="0" borderId="15" xfId="0" applyNumberFormat="1" applyFont="1" applyFill="1" applyBorder="1"/>
    <xf numFmtId="177" fontId="8" fillId="0" borderId="29" xfId="153" applyNumberFormat="1" applyFont="1" applyFill="1" applyBorder="1"/>
    <xf numFmtId="176" fontId="8" fillId="0" borderId="29" xfId="153" applyNumberFormat="1" applyFont="1" applyFill="1" applyBorder="1"/>
    <xf numFmtId="177" fontId="8" fillId="0" borderId="62" xfId="153" applyNumberFormat="1" applyFont="1" applyFill="1" applyBorder="1"/>
    <xf numFmtId="176" fontId="8" fillId="0" borderId="42" xfId="155" applyNumberFormat="1" applyFont="1" applyFill="1" applyBorder="1"/>
    <xf numFmtId="176" fontId="8" fillId="0" borderId="15" xfId="155" applyNumberFormat="1" applyFont="1" applyFill="1" applyBorder="1"/>
    <xf numFmtId="176" fontId="8" fillId="0" borderId="17" xfId="155" applyNumberFormat="1" applyFont="1" applyFill="1" applyBorder="1"/>
    <xf numFmtId="177" fontId="8" fillId="0" borderId="15" xfId="153" applyNumberFormat="1" applyFont="1" applyFill="1" applyBorder="1"/>
    <xf numFmtId="176" fontId="8" fillId="0" borderId="15" xfId="153" applyNumberFormat="1" applyFont="1" applyFill="1" applyBorder="1"/>
    <xf numFmtId="177" fontId="8" fillId="0" borderId="17" xfId="153" applyNumberFormat="1" applyFont="1" applyFill="1" applyBorder="1"/>
    <xf numFmtId="2" fontId="8" fillId="0" borderId="15" xfId="0" applyNumberFormat="1" applyFont="1" applyFill="1" applyBorder="1"/>
    <xf numFmtId="177" fontId="8" fillId="0" borderId="4" xfId="153" applyNumberFormat="1" applyFont="1" applyFill="1" applyBorder="1"/>
    <xf numFmtId="177" fontId="8" fillId="0" borderId="31" xfId="153" applyNumberFormat="1" applyFont="1" applyFill="1" applyBorder="1"/>
    <xf numFmtId="176" fontId="8" fillId="0" borderId="28" xfId="153" applyNumberFormat="1" applyFont="1" applyFill="1" applyBorder="1"/>
    <xf numFmtId="177" fontId="8" fillId="0" borderId="28" xfId="153" applyNumberFormat="1" applyFont="1" applyFill="1" applyBorder="1" applyAlignment="1"/>
    <xf numFmtId="177" fontId="8" fillId="0" borderId="22" xfId="153" applyNumberFormat="1" applyFont="1" applyFill="1" applyBorder="1"/>
    <xf numFmtId="177" fontId="8" fillId="0" borderId="35" xfId="153" applyNumberFormat="1" applyFont="1" applyFill="1" applyBorder="1"/>
    <xf numFmtId="176" fontId="7" fillId="0" borderId="49" xfId="153" applyNumberFormat="1" applyFont="1" applyFill="1" applyBorder="1" applyAlignment="1">
      <alignment vertical="center"/>
    </xf>
    <xf numFmtId="177" fontId="7" fillId="0" borderId="49" xfId="153" applyNumberFormat="1" applyFont="1" applyFill="1" applyBorder="1" applyAlignment="1">
      <alignment vertical="center"/>
    </xf>
    <xf numFmtId="176" fontId="7" fillId="0" borderId="46" xfId="0" applyNumberFormat="1" applyFont="1" applyFill="1" applyBorder="1" applyAlignment="1">
      <alignment vertical="center"/>
    </xf>
    <xf numFmtId="177" fontId="7" fillId="0" borderId="46" xfId="153" applyNumberFormat="1" applyFont="1" applyFill="1" applyBorder="1" applyAlignment="1"/>
    <xf numFmtId="176" fontId="7" fillId="0" borderId="46" xfId="153" applyNumberFormat="1" applyFont="1" applyFill="1" applyBorder="1" applyAlignment="1"/>
    <xf numFmtId="177" fontId="7" fillId="0" borderId="67" xfId="153" applyNumberFormat="1" applyFont="1" applyFill="1" applyBorder="1" applyAlignment="1"/>
    <xf numFmtId="165" fontId="7" fillId="0" borderId="45" xfId="0" applyNumberFormat="1" applyFont="1" applyFill="1" applyBorder="1"/>
    <xf numFmtId="0" fontId="7" fillId="0" borderId="46" xfId="0" applyFont="1" applyFill="1" applyBorder="1"/>
    <xf numFmtId="0" fontId="8" fillId="0" borderId="46" xfId="0" applyFont="1" applyFill="1" applyBorder="1"/>
    <xf numFmtId="0" fontId="8" fillId="0" borderId="67" xfId="0" applyFont="1" applyFill="1" applyBorder="1"/>
    <xf numFmtId="0" fontId="7" fillId="2" borderId="24" xfId="222" applyNumberFormat="1" applyFont="1" applyFill="1" applyBorder="1" applyAlignment="1">
      <alignment horizontal="center"/>
    </xf>
    <xf numFmtId="0" fontId="7" fillId="2" borderId="8" xfId="222" quotePrefix="1" applyNumberFormat="1" applyFont="1" applyFill="1" applyBorder="1" applyAlignment="1">
      <alignment horizontal="center"/>
    </xf>
    <xf numFmtId="0" fontId="7" fillId="2" borderId="7" xfId="223" applyFont="1" applyFill="1" applyBorder="1" applyAlignment="1">
      <alignment horizontal="center" vertical="center"/>
    </xf>
    <xf numFmtId="0" fontId="7" fillId="2" borderId="5" xfId="223" applyFont="1" applyFill="1" applyBorder="1" applyAlignment="1">
      <alignment horizontal="center" vertical="center" wrapText="1"/>
    </xf>
    <xf numFmtId="0" fontId="7" fillId="2" borderId="7" xfId="223" applyFont="1" applyFill="1" applyBorder="1" applyAlignment="1">
      <alignment horizontal="center" vertical="center" wrapText="1"/>
    </xf>
    <xf numFmtId="0" fontId="7" fillId="2" borderId="6" xfId="223" applyFont="1" applyFill="1" applyBorder="1" applyAlignment="1">
      <alignment horizontal="center" vertical="center"/>
    </xf>
    <xf numFmtId="0" fontId="7" fillId="2" borderId="6" xfId="223" applyFont="1" applyFill="1" applyBorder="1" applyAlignment="1">
      <alignment horizontal="center" vertical="center" wrapText="1"/>
    </xf>
    <xf numFmtId="0" fontId="7" fillId="2" borderId="61" xfId="222" applyFont="1" applyFill="1" applyBorder="1" applyAlignment="1">
      <alignment horizontal="center" wrapText="1"/>
    </xf>
    <xf numFmtId="0" fontId="7" fillId="2" borderId="40" xfId="222" applyFont="1" applyFill="1" applyBorder="1" applyAlignment="1">
      <alignment horizontal="center"/>
    </xf>
    <xf numFmtId="0" fontId="7" fillId="2" borderId="41" xfId="222" applyFont="1" applyFill="1" applyBorder="1" applyAlignment="1">
      <alignment horizontal="center"/>
    </xf>
    <xf numFmtId="0" fontId="8" fillId="0" borderId="40" xfId="0" applyFont="1" applyBorder="1"/>
    <xf numFmtId="176" fontId="8" fillId="0" borderId="15" xfId="172" quotePrefix="1" applyNumberFormat="1" applyFont="1" applyFill="1" applyBorder="1" applyAlignment="1"/>
    <xf numFmtId="0" fontId="8" fillId="0" borderId="30" xfId="172" applyFont="1" applyFill="1" applyBorder="1" applyAlignment="1">
      <alignment horizontal="right"/>
    </xf>
    <xf numFmtId="165" fontId="8" fillId="0" borderId="15" xfId="172" applyNumberFormat="1" applyFont="1" applyFill="1" applyBorder="1" applyAlignment="1">
      <alignment horizontal="right"/>
    </xf>
    <xf numFmtId="177" fontId="8" fillId="0" borderId="31" xfId="172" quotePrefix="1" applyNumberFormat="1" applyFont="1" applyFill="1" applyBorder="1" applyAlignment="1"/>
    <xf numFmtId="179" fontId="8" fillId="0" borderId="31" xfId="331" applyNumberFormat="1" applyFont="1" applyFill="1" applyBorder="1" applyAlignment="1">
      <alignment horizontal="right"/>
    </xf>
    <xf numFmtId="177" fontId="8" fillId="0" borderId="61" xfId="172" quotePrefix="1" applyNumberFormat="1" applyFont="1" applyFill="1" applyBorder="1" applyAlignment="1"/>
    <xf numFmtId="176" fontId="8" fillId="0" borderId="29" xfId="172" quotePrefix="1" applyNumberFormat="1" applyFont="1" applyFill="1" applyBorder="1" applyAlignment="1"/>
    <xf numFmtId="176" fontId="8" fillId="0" borderId="61" xfId="172" quotePrefix="1" applyNumberFormat="1" applyFont="1" applyFill="1" applyBorder="1" applyAlignment="1"/>
    <xf numFmtId="177" fontId="8" fillId="0" borderId="53" xfId="172" quotePrefix="1" applyNumberFormat="1" applyFont="1" applyFill="1" applyBorder="1" applyAlignment="1"/>
    <xf numFmtId="176" fontId="8" fillId="0" borderId="40" xfId="155" applyNumberFormat="1" applyFont="1" applyFill="1" applyBorder="1"/>
    <xf numFmtId="177" fontId="8" fillId="0" borderId="41" xfId="155" applyNumberFormat="1" applyFont="1" applyFill="1" applyBorder="1"/>
    <xf numFmtId="177" fontId="8" fillId="0" borderId="15" xfId="172" quotePrefix="1" applyNumberFormat="1" applyFont="1" applyFill="1" applyBorder="1" applyAlignment="1">
      <alignment horizontal="right"/>
    </xf>
    <xf numFmtId="177" fontId="8" fillId="0" borderId="31" xfId="172" quotePrefix="1" applyNumberFormat="1" applyFont="1" applyFill="1" applyBorder="1" applyAlignment="1">
      <alignment horizontal="right"/>
    </xf>
    <xf numFmtId="177" fontId="8" fillId="0" borderId="31" xfId="172" applyNumberFormat="1" applyFont="1" applyFill="1" applyBorder="1" applyAlignment="1">
      <alignment horizontal="center"/>
    </xf>
    <xf numFmtId="176" fontId="8" fillId="0" borderId="15" xfId="172" quotePrefix="1" applyNumberFormat="1" applyFont="1" applyFill="1" applyBorder="1" applyAlignment="1">
      <alignment horizontal="right"/>
    </xf>
    <xf numFmtId="176" fontId="8" fillId="0" borderId="31" xfId="172" quotePrefix="1" applyNumberFormat="1" applyFont="1" applyFill="1" applyBorder="1" applyAlignment="1">
      <alignment horizontal="right"/>
    </xf>
    <xf numFmtId="177" fontId="8" fillId="0" borderId="0" xfId="172" quotePrefix="1" applyNumberFormat="1" applyFont="1" applyFill="1" applyBorder="1" applyAlignment="1">
      <alignment horizontal="right"/>
    </xf>
    <xf numFmtId="176" fontId="8" fillId="0" borderId="16" xfId="172" quotePrefix="1" applyNumberFormat="1" applyFont="1" applyFill="1" applyBorder="1" applyAlignment="1">
      <alignment horizontal="right"/>
    </xf>
    <xf numFmtId="2" fontId="8" fillId="0" borderId="15" xfId="172" applyNumberFormat="1" applyFont="1" applyFill="1" applyBorder="1" applyAlignment="1">
      <alignment horizontal="right"/>
    </xf>
    <xf numFmtId="177" fontId="8" fillId="0" borderId="31" xfId="172" applyNumberFormat="1" applyFont="1" applyFill="1" applyBorder="1" applyAlignment="1">
      <alignment horizontal="right"/>
    </xf>
    <xf numFmtId="176" fontId="8" fillId="0" borderId="15" xfId="172" applyNumberFormat="1" applyFont="1" applyFill="1" applyBorder="1" applyAlignment="1">
      <alignment horizontal="right"/>
    </xf>
    <xf numFmtId="176" fontId="8" fillId="0" borderId="31" xfId="172" applyNumberFormat="1" applyFont="1" applyFill="1" applyBorder="1" applyAlignment="1">
      <alignment horizontal="right"/>
    </xf>
    <xf numFmtId="177" fontId="8" fillId="0" borderId="0" xfId="172" applyNumberFormat="1" applyFont="1" applyFill="1" applyBorder="1" applyAlignment="1">
      <alignment horizontal="right"/>
    </xf>
    <xf numFmtId="176" fontId="8" fillId="0" borderId="16" xfId="155" applyNumberFormat="1" applyFont="1" applyFill="1" applyBorder="1"/>
    <xf numFmtId="0" fontId="8" fillId="0" borderId="15" xfId="172" applyFont="1" applyFill="1" applyBorder="1" applyAlignment="1">
      <alignment horizontal="right"/>
    </xf>
    <xf numFmtId="177" fontId="8" fillId="0" borderId="15" xfId="172" applyNumberFormat="1" applyFont="1" applyFill="1" applyBorder="1" applyAlignment="1">
      <alignment horizontal="center"/>
    </xf>
    <xf numFmtId="176" fontId="8" fillId="0" borderId="31" xfId="172" applyNumberFormat="1" applyFont="1" applyFill="1" applyBorder="1" applyAlignment="1">
      <alignment horizontal="center"/>
    </xf>
    <xf numFmtId="177" fontId="8" fillId="0" borderId="17" xfId="172" applyNumberFormat="1" applyFont="1" applyFill="1" applyBorder="1" applyAlignment="1">
      <alignment horizontal="center"/>
    </xf>
    <xf numFmtId="176" fontId="8" fillId="0" borderId="15" xfId="172" applyNumberFormat="1" applyFont="1" applyFill="1" applyBorder="1"/>
    <xf numFmtId="165" fontId="8" fillId="0" borderId="31" xfId="172" applyNumberFormat="1" applyFont="1" applyFill="1" applyBorder="1" applyAlignment="1">
      <alignment horizontal="right"/>
    </xf>
    <xf numFmtId="177" fontId="8" fillId="0" borderId="31" xfId="172" applyNumberFormat="1" applyFont="1" applyFill="1" applyBorder="1"/>
    <xf numFmtId="177" fontId="8" fillId="0" borderId="15" xfId="172" applyNumberFormat="1" applyFont="1" applyFill="1" applyBorder="1"/>
    <xf numFmtId="177" fontId="8" fillId="0" borderId="17" xfId="172" applyNumberFormat="1" applyFont="1" applyFill="1" applyBorder="1"/>
    <xf numFmtId="177" fontId="8" fillId="0" borderId="22" xfId="172" quotePrefix="1" applyNumberFormat="1" applyFont="1" applyFill="1" applyBorder="1" applyAlignment="1">
      <alignment horizontal="right"/>
    </xf>
    <xf numFmtId="177" fontId="8" fillId="0" borderId="48" xfId="172" quotePrefix="1" applyNumberFormat="1" applyFont="1" applyFill="1" applyBorder="1" applyAlignment="1">
      <alignment horizontal="right"/>
    </xf>
    <xf numFmtId="165" fontId="8" fillId="0" borderId="22" xfId="172" applyNumberFormat="1" applyFont="1" applyFill="1" applyBorder="1" applyAlignment="1">
      <alignment horizontal="right"/>
    </xf>
    <xf numFmtId="177" fontId="8" fillId="0" borderId="48" xfId="172" applyNumberFormat="1" applyFont="1" applyFill="1" applyBorder="1" applyAlignment="1">
      <alignment horizontal="right"/>
    </xf>
    <xf numFmtId="177" fontId="8" fillId="0" borderId="15" xfId="172" applyNumberFormat="1" applyFont="1" applyFill="1" applyBorder="1" applyAlignment="1">
      <alignment horizontal="right"/>
    </xf>
    <xf numFmtId="177" fontId="8" fillId="0" borderId="17" xfId="172" applyNumberFormat="1" applyFont="1" applyFill="1" applyBorder="1" applyAlignment="1">
      <alignment horizontal="right"/>
    </xf>
    <xf numFmtId="176" fontId="8" fillId="0" borderId="21" xfId="155" applyNumberFormat="1" applyFont="1" applyFill="1" applyBorder="1"/>
    <xf numFmtId="176" fontId="8" fillId="0" borderId="23" xfId="155" applyNumberFormat="1" applyFont="1" applyFill="1" applyBorder="1"/>
    <xf numFmtId="176" fontId="7" fillId="0" borderId="45" xfId="172" applyNumberFormat="1" applyFont="1" applyFill="1" applyBorder="1" applyAlignment="1">
      <alignment vertical="center"/>
    </xf>
    <xf numFmtId="165" fontId="7" fillId="0" borderId="37" xfId="172" applyNumberFormat="1" applyFont="1" applyFill="1" applyBorder="1" applyAlignment="1">
      <alignment horizontal="right"/>
    </xf>
    <xf numFmtId="2" fontId="7" fillId="0" borderId="37" xfId="172" applyNumberFormat="1" applyFont="1" applyFill="1" applyBorder="1" applyAlignment="1">
      <alignment horizontal="right"/>
    </xf>
    <xf numFmtId="177" fontId="7" fillId="0" borderId="37" xfId="172" applyNumberFormat="1" applyFont="1" applyFill="1" applyBorder="1" applyAlignment="1">
      <alignment vertical="center"/>
    </xf>
    <xf numFmtId="176" fontId="7" fillId="0" borderId="60" xfId="172" applyNumberFormat="1" applyFont="1" applyFill="1" applyBorder="1" applyAlignment="1">
      <alignment vertical="center"/>
    </xf>
    <xf numFmtId="177" fontId="7" fillId="0" borderId="60" xfId="172" applyNumberFormat="1" applyFont="1" applyFill="1" applyBorder="1" applyAlignment="1">
      <alignment vertical="center"/>
    </xf>
    <xf numFmtId="176" fontId="7" fillId="0" borderId="46" xfId="172" applyNumberFormat="1" applyFont="1" applyFill="1" applyBorder="1" applyAlignment="1">
      <alignment vertical="center"/>
    </xf>
    <xf numFmtId="177" fontId="7" fillId="0" borderId="50" xfId="172" applyNumberFormat="1" applyFont="1" applyFill="1" applyBorder="1" applyAlignment="1">
      <alignment vertical="center"/>
    </xf>
    <xf numFmtId="176" fontId="7" fillId="0" borderId="50" xfId="172" applyNumberFormat="1" applyFont="1" applyFill="1" applyBorder="1" applyAlignment="1">
      <alignment vertical="center"/>
    </xf>
    <xf numFmtId="177" fontId="7" fillId="0" borderId="47" xfId="172" applyNumberFormat="1" applyFont="1" applyFill="1" applyBorder="1" applyAlignment="1">
      <alignment vertical="center"/>
    </xf>
    <xf numFmtId="176" fontId="7" fillId="0" borderId="60" xfId="155" applyNumberFormat="1" applyFont="1" applyFill="1" applyBorder="1" applyAlignment="1">
      <alignment vertical="center"/>
    </xf>
    <xf numFmtId="176" fontId="7" fillId="0" borderId="47" xfId="155" applyNumberFormat="1" applyFont="1" applyFill="1" applyBorder="1" applyAlignment="1">
      <alignment vertical="center"/>
    </xf>
    <xf numFmtId="177" fontId="8" fillId="0" borderId="0" xfId="172" quotePrefix="1" applyNumberFormat="1" applyFont="1" applyFill="1" applyBorder="1" applyAlignment="1"/>
    <xf numFmtId="180" fontId="8" fillId="0" borderId="0" xfId="0" applyNumberFormat="1" applyFont="1"/>
    <xf numFmtId="0" fontId="7" fillId="2" borderId="5" xfId="223" applyFont="1" applyFill="1" applyBorder="1" applyAlignment="1">
      <alignment horizontal="center" vertical="center"/>
    </xf>
    <xf numFmtId="0" fontId="7" fillId="2" borderId="59" xfId="223" applyFont="1" applyFill="1" applyBorder="1" applyAlignment="1">
      <alignment horizontal="center" vertical="center"/>
    </xf>
    <xf numFmtId="0" fontId="7" fillId="2" borderId="29" xfId="223" applyFont="1" applyFill="1" applyBorder="1" applyAlignment="1">
      <alignment horizontal="center" vertical="center" wrapText="1"/>
    </xf>
    <xf numFmtId="0" fontId="7" fillId="2" borderId="8" xfId="223" applyFont="1" applyFill="1" applyBorder="1" applyAlignment="1">
      <alignment horizontal="center" vertical="center" wrapText="1"/>
    </xf>
    <xf numFmtId="176" fontId="8" fillId="0" borderId="29" xfId="172" quotePrefix="1" applyNumberFormat="1" applyFont="1" applyFill="1" applyBorder="1" applyAlignment="1">
      <alignment horizontal="center" vertical="center"/>
    </xf>
    <xf numFmtId="177" fontId="8" fillId="0" borderId="41" xfId="172" quotePrefix="1" applyNumberFormat="1" applyFont="1" applyFill="1" applyBorder="1" applyAlignment="1">
      <alignment horizontal="right"/>
    </xf>
    <xf numFmtId="176" fontId="8" fillId="0" borderId="0" xfId="172" quotePrefix="1" applyNumberFormat="1" applyFont="1" applyFill="1" applyBorder="1" applyAlignment="1">
      <alignment horizontal="center" vertical="center"/>
    </xf>
    <xf numFmtId="176" fontId="8" fillId="0" borderId="31" xfId="172" applyNumberFormat="1" applyFont="1" applyFill="1" applyBorder="1" applyAlignment="1">
      <alignment horizontal="center" vertical="center"/>
    </xf>
    <xf numFmtId="2" fontId="8" fillId="0" borderId="31" xfId="172" applyNumberFormat="1" applyFont="1" applyFill="1" applyBorder="1" applyAlignment="1">
      <alignment horizontal="right" vertical="center"/>
    </xf>
    <xf numFmtId="176" fontId="8" fillId="0" borderId="15" xfId="172" quotePrefix="1" applyNumberFormat="1" applyFont="1" applyFill="1" applyBorder="1" applyAlignment="1">
      <alignment horizontal="center" vertical="center"/>
    </xf>
    <xf numFmtId="176" fontId="8" fillId="0" borderId="31" xfId="172" quotePrefix="1" applyNumberFormat="1" applyFont="1" applyFill="1" applyBorder="1" applyAlignment="1">
      <alignment horizontal="center" vertical="center"/>
    </xf>
    <xf numFmtId="2" fontId="8" fillId="0" borderId="15" xfId="172" applyNumberFormat="1" applyFont="1" applyFill="1" applyBorder="1" applyAlignment="1">
      <alignment horizontal="right" vertical="center"/>
    </xf>
    <xf numFmtId="177" fontId="8" fillId="0" borderId="16" xfId="172" quotePrefix="1" applyNumberFormat="1" applyFont="1" applyFill="1" applyBorder="1" applyAlignment="1">
      <alignment horizontal="right"/>
    </xf>
    <xf numFmtId="177" fontId="7" fillId="0" borderId="0" xfId="172" quotePrefix="1" applyNumberFormat="1" applyFont="1" applyFill="1" applyBorder="1" applyAlignment="1"/>
    <xf numFmtId="177" fontId="8" fillId="0" borderId="0" xfId="172" applyNumberFormat="1" applyFont="1" applyFill="1" applyBorder="1" applyAlignment="1">
      <alignment horizontal="center"/>
    </xf>
    <xf numFmtId="177" fontId="8" fillId="0" borderId="16" xfId="172" quotePrefix="1" applyNumberFormat="1" applyFont="1" applyFill="1" applyBorder="1" applyAlignment="1"/>
    <xf numFmtId="176" fontId="8" fillId="0" borderId="15" xfId="172" applyNumberFormat="1" applyFont="1" applyFill="1" applyBorder="1" applyAlignment="1">
      <alignment horizontal="center" vertical="center"/>
    </xf>
    <xf numFmtId="2" fontId="8" fillId="0" borderId="31" xfId="172" applyNumberFormat="1" applyFont="1" applyFill="1" applyBorder="1" applyAlignment="1">
      <alignment horizontal="center"/>
    </xf>
    <xf numFmtId="43" fontId="7" fillId="0" borderId="0" xfId="0" applyNumberFormat="1" applyFont="1" applyAlignment="1">
      <alignment horizontal="center"/>
    </xf>
    <xf numFmtId="176" fontId="8" fillId="0" borderId="48" xfId="172" applyNumberFormat="1" applyFont="1" applyFill="1" applyBorder="1" applyAlignment="1">
      <alignment horizontal="right"/>
    </xf>
    <xf numFmtId="2" fontId="8" fillId="0" borderId="48" xfId="172" applyNumberFormat="1" applyFont="1" applyFill="1" applyBorder="1" applyAlignment="1">
      <alignment horizontal="right"/>
    </xf>
    <xf numFmtId="2" fontId="8" fillId="0" borderId="22" xfId="172" applyNumberFormat="1" applyFont="1" applyFill="1" applyBorder="1" applyAlignment="1">
      <alignment horizontal="right"/>
    </xf>
    <xf numFmtId="177" fontId="8" fillId="0" borderId="23" xfId="172" quotePrefix="1" applyNumberFormat="1" applyFont="1" applyFill="1" applyBorder="1" applyAlignment="1"/>
    <xf numFmtId="165" fontId="7" fillId="0" borderId="46" xfId="172" applyNumberFormat="1" applyFont="1" applyFill="1" applyBorder="1" applyAlignment="1">
      <alignment horizontal="right"/>
    </xf>
    <xf numFmtId="2" fontId="7" fillId="0" borderId="46" xfId="172" applyNumberFormat="1" applyFont="1" applyFill="1" applyBorder="1" applyAlignment="1">
      <alignment horizontal="right"/>
    </xf>
    <xf numFmtId="165" fontId="7" fillId="0" borderId="50" xfId="172" applyNumberFormat="1" applyFont="1" applyFill="1" applyBorder="1" applyAlignment="1">
      <alignment horizontal="right"/>
    </xf>
    <xf numFmtId="177" fontId="7" fillId="0" borderId="67" xfId="172" applyNumberFormat="1" applyFont="1" applyFill="1" applyBorder="1" applyAlignment="1">
      <alignment vertical="center"/>
    </xf>
    <xf numFmtId="177" fontId="7" fillId="0" borderId="0" xfId="172" applyNumberFormat="1" applyFont="1" applyFill="1" applyBorder="1" applyAlignment="1">
      <alignment vertical="center"/>
    </xf>
    <xf numFmtId="0" fontId="8" fillId="0" borderId="0" xfId="0" applyFont="1" applyFill="1" applyBorder="1"/>
    <xf numFmtId="43" fontId="8" fillId="0" borderId="0" xfId="0" applyNumberFormat="1" applyFont="1"/>
    <xf numFmtId="39" fontId="7" fillId="0" borderId="0" xfId="0" applyNumberFormat="1" applyFont="1" applyAlignment="1" applyProtection="1">
      <alignment horizontal="center"/>
    </xf>
    <xf numFmtId="0" fontId="37" fillId="0" borderId="0" xfId="0" applyFont="1"/>
    <xf numFmtId="39" fontId="7" fillId="7" borderId="7" xfId="0" applyNumberFormat="1" applyFont="1" applyFill="1" applyBorder="1" applyAlignment="1" applyProtection="1">
      <alignment horizontal="center" vertical="center"/>
    </xf>
    <xf numFmtId="39" fontId="7" fillId="7" borderId="7" xfId="0" applyNumberFormat="1" applyFont="1" applyFill="1" applyBorder="1" applyAlignment="1" applyProtection="1">
      <alignment horizontal="center" vertical="center" wrapText="1"/>
    </xf>
    <xf numFmtId="39" fontId="2" fillId="7" borderId="6" xfId="0" applyNumberFormat="1" applyFont="1" applyFill="1" applyBorder="1" applyAlignment="1" applyProtection="1">
      <alignment horizontal="center" vertical="center"/>
    </xf>
    <xf numFmtId="39" fontId="2" fillId="7" borderId="7" xfId="0" applyNumberFormat="1" applyFont="1" applyFill="1" applyBorder="1" applyAlignment="1" applyProtection="1">
      <alignment horizontal="center" vertical="center"/>
    </xf>
    <xf numFmtId="39" fontId="2" fillId="7" borderId="8" xfId="0" applyNumberFormat="1" applyFont="1" applyFill="1" applyBorder="1" applyAlignment="1" applyProtection="1">
      <alignment horizontal="center" vertical="center" wrapText="1"/>
    </xf>
    <xf numFmtId="0" fontId="7" fillId="7" borderId="24" xfId="0" applyFont="1" applyFill="1" applyBorder="1" applyAlignment="1">
      <alignment horizontal="right"/>
    </xf>
    <xf numFmtId="0" fontId="7" fillId="7" borderId="6" xfId="0" applyFont="1" applyFill="1" applyBorder="1" applyAlignment="1">
      <alignment horizontal="right"/>
    </xf>
    <xf numFmtId="0" fontId="7" fillId="7" borderId="59" xfId="0" applyFont="1" applyFill="1" applyBorder="1" applyAlignment="1">
      <alignment horizontal="right"/>
    </xf>
    <xf numFmtId="176" fontId="8" fillId="0" borderId="30" xfId="170" applyNumberFormat="1" applyFont="1" applyFill="1" applyBorder="1"/>
    <xf numFmtId="176" fontId="8" fillId="0" borderId="29" xfId="170" applyNumberFormat="1" applyFont="1" applyFill="1" applyBorder="1"/>
    <xf numFmtId="176" fontId="8" fillId="0" borderId="15" xfId="170" applyNumberFormat="1" applyFont="1" applyFill="1" applyBorder="1"/>
    <xf numFmtId="176" fontId="8" fillId="0" borderId="31" xfId="170" applyNumberFormat="1" applyFont="1" applyFill="1" applyBorder="1"/>
    <xf numFmtId="176" fontId="3" fillId="0" borderId="0" xfId="170" applyNumberFormat="1" applyFont="1" applyFill="1" applyBorder="1"/>
    <xf numFmtId="176" fontId="3" fillId="0" borderId="29" xfId="170" applyNumberFormat="1" applyFont="1" applyFill="1" applyBorder="1"/>
    <xf numFmtId="176" fontId="3" fillId="0" borderId="15" xfId="170" applyNumberFormat="1" applyFont="1" applyFill="1" applyBorder="1"/>
    <xf numFmtId="176" fontId="3" fillId="0" borderId="31" xfId="170" applyNumberFormat="1" applyFont="1" applyFill="1" applyBorder="1"/>
    <xf numFmtId="176" fontId="3" fillId="0" borderId="17" xfId="170" applyNumberFormat="1" applyFont="1" applyFill="1" applyBorder="1"/>
    <xf numFmtId="179" fontId="8" fillId="0" borderId="4" xfId="85" applyNumberFormat="1" applyFont="1" applyBorder="1" applyAlignment="1">
      <alignment horizontal="right" vertical="center"/>
    </xf>
    <xf numFmtId="179" fontId="8" fillId="0" borderId="31" xfId="85" applyNumberFormat="1" applyFont="1" applyBorder="1" applyAlignment="1">
      <alignment horizontal="right" vertical="center"/>
    </xf>
    <xf numFmtId="179" fontId="8" fillId="0" borderId="17" xfId="85" applyNumberFormat="1" applyFont="1" applyBorder="1" applyAlignment="1">
      <alignment horizontal="right" vertical="center"/>
    </xf>
    <xf numFmtId="43" fontId="8" fillId="0" borderId="0" xfId="0" applyNumberFormat="1" applyFont="1" applyFill="1"/>
    <xf numFmtId="179" fontId="8" fillId="0" borderId="0" xfId="0" applyNumberFormat="1" applyFont="1" applyFill="1"/>
    <xf numFmtId="179" fontId="8" fillId="0" borderId="4" xfId="85" applyNumberFormat="1" applyFont="1" applyFill="1" applyBorder="1" applyAlignment="1">
      <alignment horizontal="right" vertical="center"/>
    </xf>
    <xf numFmtId="179" fontId="8" fillId="0" borderId="31" xfId="85" applyNumberFormat="1" applyFont="1" applyFill="1" applyBorder="1" applyAlignment="1">
      <alignment horizontal="right" vertical="center"/>
    </xf>
    <xf numFmtId="179" fontId="8" fillId="0" borderId="17" xfId="85" applyNumberFormat="1" applyFont="1" applyFill="1" applyBorder="1" applyAlignment="1">
      <alignment horizontal="right" vertical="center"/>
    </xf>
    <xf numFmtId="176" fontId="3" fillId="0" borderId="30" xfId="170" applyNumberFormat="1" applyFont="1" applyFill="1" applyBorder="1"/>
    <xf numFmtId="176" fontId="8" fillId="0" borderId="15" xfId="6" applyNumberFormat="1" applyFont="1" applyFill="1" applyBorder="1"/>
    <xf numFmtId="176" fontId="3" fillId="0" borderId="31" xfId="6" applyNumberFormat="1" applyFont="1" applyFill="1" applyBorder="1"/>
    <xf numFmtId="176" fontId="3" fillId="0" borderId="15" xfId="6" applyNumberFormat="1" applyFont="1" applyFill="1" applyBorder="1"/>
    <xf numFmtId="176" fontId="8" fillId="0" borderId="15" xfId="74" applyNumberFormat="1" applyFont="1" applyFill="1" applyBorder="1"/>
    <xf numFmtId="176" fontId="8" fillId="0" borderId="22" xfId="170" applyNumberFormat="1" applyFont="1" applyFill="1" applyBorder="1"/>
    <xf numFmtId="176" fontId="3" fillId="0" borderId="31" xfId="74" applyNumberFormat="1" applyFont="1" applyFill="1" applyBorder="1"/>
    <xf numFmtId="176" fontId="3" fillId="0" borderId="22" xfId="170" applyNumberFormat="1" applyFont="1" applyFill="1" applyBorder="1"/>
    <xf numFmtId="179" fontId="8" fillId="0" borderId="21" xfId="85" applyNumberFormat="1" applyFont="1" applyFill="1" applyBorder="1" applyAlignment="1">
      <alignment horizontal="right" vertical="center"/>
    </xf>
    <xf numFmtId="179" fontId="8" fillId="0" borderId="48" xfId="85" applyNumberFormat="1" applyFont="1" applyFill="1" applyBorder="1" applyAlignment="1">
      <alignment horizontal="right" vertical="center"/>
    </xf>
    <xf numFmtId="179" fontId="8" fillId="0" borderId="35" xfId="85" applyNumberFormat="1" applyFont="1" applyFill="1" applyBorder="1" applyAlignment="1">
      <alignment horizontal="right" vertical="center"/>
    </xf>
    <xf numFmtId="164" fontId="8" fillId="0" borderId="0" xfId="0" applyNumberFormat="1" applyFont="1" applyFill="1"/>
    <xf numFmtId="0" fontId="7" fillId="0" borderId="36" xfId="0" applyFont="1" applyFill="1" applyBorder="1" applyAlignment="1">
      <alignment horizontal="center" vertical="center"/>
    </xf>
    <xf numFmtId="176" fontId="7" fillId="0" borderId="46" xfId="170" applyNumberFormat="1" applyFont="1" applyFill="1" applyBorder="1" applyAlignment="1">
      <alignment vertical="center"/>
    </xf>
    <xf numFmtId="176" fontId="7" fillId="0" borderId="50" xfId="170" applyNumberFormat="1" applyFont="1" applyFill="1" applyBorder="1" applyAlignment="1">
      <alignment vertical="center"/>
    </xf>
    <xf numFmtId="176" fontId="2" fillId="0" borderId="50" xfId="170" applyNumberFormat="1" applyFont="1" applyFill="1" applyBorder="1" applyAlignment="1">
      <alignment vertical="center"/>
    </xf>
    <xf numFmtId="176" fontId="2" fillId="0" borderId="46" xfId="170" applyNumberFormat="1" applyFont="1" applyFill="1" applyBorder="1" applyAlignment="1">
      <alignment vertical="center"/>
    </xf>
    <xf numFmtId="176" fontId="2" fillId="0" borderId="67" xfId="170" applyNumberFormat="1" applyFont="1" applyFill="1" applyBorder="1" applyAlignment="1">
      <alignment vertical="center"/>
    </xf>
    <xf numFmtId="179" fontId="7" fillId="0" borderId="45" xfId="85" applyNumberFormat="1" applyFont="1" applyFill="1" applyBorder="1" applyAlignment="1">
      <alignment horizontal="right" vertical="center"/>
    </xf>
    <xf numFmtId="179" fontId="7" fillId="0" borderId="50" xfId="85" applyNumberFormat="1" applyFont="1" applyFill="1" applyBorder="1" applyAlignment="1">
      <alignment horizontal="right" vertical="center"/>
    </xf>
    <xf numFmtId="179" fontId="7" fillId="0" borderId="67" xfId="85" applyNumberFormat="1" applyFont="1" applyFill="1" applyBorder="1" applyAlignment="1">
      <alignment horizontal="right" vertical="center"/>
    </xf>
    <xf numFmtId="0" fontId="37" fillId="0" borderId="0" xfId="0" applyFont="1" applyFill="1"/>
    <xf numFmtId="176" fontId="8" fillId="0" borderId="0" xfId="0" applyNumberFormat="1" applyFont="1" applyFill="1"/>
    <xf numFmtId="177" fontId="8" fillId="0" borderId="0" xfId="0" applyNumberFormat="1" applyFont="1" applyFill="1"/>
    <xf numFmtId="176" fontId="37" fillId="0" borderId="0" xfId="0" applyNumberFormat="1" applyFont="1" applyFill="1"/>
    <xf numFmtId="177" fontId="37" fillId="0" borderId="0" xfId="0" applyNumberFormat="1" applyFont="1" applyFill="1"/>
    <xf numFmtId="176" fontId="8" fillId="0" borderId="0" xfId="0" applyNumberFormat="1" applyFont="1" applyBorder="1"/>
    <xf numFmtId="0" fontId="8" fillId="0" borderId="0" xfId="0" applyFont="1" applyBorder="1"/>
    <xf numFmtId="0" fontId="37" fillId="0" borderId="0" xfId="0" applyFont="1" applyFill="1" applyBorder="1"/>
    <xf numFmtId="176" fontId="37" fillId="0" borderId="0" xfId="0" applyNumberFormat="1" applyFont="1" applyBorder="1"/>
    <xf numFmtId="0" fontId="37" fillId="0" borderId="0" xfId="0" applyFont="1" applyBorder="1"/>
    <xf numFmtId="179" fontId="8" fillId="0" borderId="0" xfId="0" applyNumberFormat="1" applyFont="1"/>
    <xf numFmtId="43" fontId="37" fillId="0" borderId="0" xfId="0" applyNumberFormat="1" applyFont="1" applyBorder="1"/>
    <xf numFmtId="179" fontId="8" fillId="0" borderId="0" xfId="85" applyNumberFormat="1" applyFont="1" applyFill="1" applyBorder="1" applyAlignment="1">
      <alignment horizontal="right" vertical="center"/>
    </xf>
    <xf numFmtId="179" fontId="37" fillId="0" borderId="0" xfId="85" applyNumberFormat="1" applyFont="1" applyFill="1" applyBorder="1" applyAlignment="1">
      <alignment horizontal="right" vertical="center"/>
    </xf>
    <xf numFmtId="0" fontId="22" fillId="0" borderId="25" xfId="1" applyFont="1" applyBorder="1" applyAlignment="1">
      <alignment horizontal="right"/>
    </xf>
    <xf numFmtId="0" fontId="7" fillId="2" borderId="7" xfId="1" applyFont="1" applyFill="1" applyBorder="1" applyAlignment="1">
      <alignment horizontal="right"/>
    </xf>
    <xf numFmtId="0" fontId="7" fillId="2" borderId="48" xfId="1" applyFont="1" applyFill="1" applyBorder="1" applyAlignment="1">
      <alignment horizontal="right"/>
    </xf>
    <xf numFmtId="0" fontId="7" fillId="2" borderId="22" xfId="1" applyFont="1" applyFill="1" applyBorder="1" applyAlignment="1">
      <alignment horizontal="right"/>
    </xf>
    <xf numFmtId="0" fontId="7" fillId="2" borderId="35" xfId="1" applyFont="1" applyFill="1" applyBorder="1" applyAlignment="1">
      <alignment horizontal="right"/>
    </xf>
    <xf numFmtId="0" fontId="7" fillId="2" borderId="24" xfId="1" applyFont="1" applyFill="1" applyBorder="1" applyAlignment="1">
      <alignment horizontal="right"/>
    </xf>
    <xf numFmtId="0" fontId="7" fillId="2" borderId="55" xfId="1" applyFont="1" applyFill="1" applyBorder="1" applyAlignment="1">
      <alignment horizontal="right"/>
    </xf>
    <xf numFmtId="0" fontId="8" fillId="0" borderId="4" xfId="1" applyFont="1" applyFill="1" applyBorder="1"/>
    <xf numFmtId="176" fontId="8" fillId="0" borderId="15" xfId="159" applyNumberFormat="1" applyFont="1" applyFill="1" applyBorder="1"/>
    <xf numFmtId="177" fontId="8" fillId="0" borderId="15" xfId="159" applyNumberFormat="1" applyFont="1" applyFill="1" applyBorder="1"/>
    <xf numFmtId="176" fontId="8" fillId="0" borderId="31" xfId="159" applyNumberFormat="1" applyFont="1" applyFill="1" applyBorder="1"/>
    <xf numFmtId="177" fontId="8" fillId="0" borderId="16" xfId="159" applyNumberFormat="1" applyFont="1" applyFill="1" applyBorder="1"/>
    <xf numFmtId="176" fontId="8" fillId="0" borderId="4" xfId="159" applyNumberFormat="1" applyFont="1" applyFill="1" applyBorder="1" applyAlignment="1"/>
    <xf numFmtId="177" fontId="8" fillId="0" borderId="30" xfId="159" applyNumberFormat="1" applyFont="1" applyFill="1" applyBorder="1"/>
    <xf numFmtId="176" fontId="8" fillId="0" borderId="15" xfId="6" applyNumberFormat="1" applyFont="1" applyBorder="1"/>
    <xf numFmtId="177" fontId="8" fillId="0" borderId="15" xfId="1" applyNumberFormat="1" applyFont="1" applyBorder="1"/>
    <xf numFmtId="176" fontId="8" fillId="0" borderId="31" xfId="6" applyNumberFormat="1" applyFont="1" applyBorder="1"/>
    <xf numFmtId="177" fontId="8" fillId="0" borderId="16" xfId="1" applyNumberFormat="1" applyFont="1" applyBorder="1"/>
    <xf numFmtId="176" fontId="8" fillId="0" borderId="15" xfId="72" applyNumberFormat="1" applyFont="1" applyBorder="1"/>
    <xf numFmtId="176" fontId="8" fillId="0" borderId="4" xfId="72" applyNumberFormat="1" applyFont="1" applyBorder="1" applyAlignment="1"/>
    <xf numFmtId="176" fontId="8" fillId="0" borderId="4" xfId="72" applyNumberFormat="1" applyFont="1" applyBorder="1"/>
    <xf numFmtId="176" fontId="8" fillId="0" borderId="15" xfId="1" applyNumberFormat="1" applyFont="1" applyBorder="1"/>
    <xf numFmtId="176" fontId="8" fillId="0" borderId="31" xfId="1" applyNumberFormat="1" applyFont="1" applyBorder="1"/>
    <xf numFmtId="176" fontId="8" fillId="0" borderId="15" xfId="159" applyNumberFormat="1" applyFont="1" applyBorder="1"/>
    <xf numFmtId="176" fontId="8" fillId="0" borderId="4" xfId="159" applyNumberFormat="1" applyFont="1" applyFill="1" applyBorder="1"/>
    <xf numFmtId="177" fontId="8" fillId="0" borderId="0" xfId="159" applyNumberFormat="1" applyFont="1" applyFill="1" applyBorder="1"/>
    <xf numFmtId="176" fontId="8" fillId="0" borderId="15" xfId="1" applyNumberFormat="1" applyFont="1" applyFill="1" applyBorder="1"/>
    <xf numFmtId="177" fontId="8" fillId="0" borderId="15" xfId="1" applyNumberFormat="1" applyFont="1" applyFill="1" applyBorder="1"/>
    <xf numFmtId="176" fontId="8" fillId="0" borderId="31" xfId="1" applyNumberFormat="1" applyFont="1" applyFill="1" applyBorder="1"/>
    <xf numFmtId="177" fontId="8" fillId="0" borderId="16" xfId="1" applyNumberFormat="1" applyFont="1" applyFill="1" applyBorder="1"/>
    <xf numFmtId="176" fontId="8" fillId="0" borderId="4" xfId="159" applyNumberFormat="1" applyFont="1" applyBorder="1"/>
    <xf numFmtId="177" fontId="8" fillId="0" borderId="0" xfId="159" applyNumberFormat="1" applyFont="1" applyBorder="1"/>
    <xf numFmtId="0" fontId="8" fillId="0" borderId="21" xfId="1" applyFont="1" applyFill="1" applyBorder="1"/>
    <xf numFmtId="176" fontId="8" fillId="0" borderId="22" xfId="159" applyNumberFormat="1" applyFont="1" applyBorder="1"/>
    <xf numFmtId="177" fontId="8" fillId="0" borderId="22" xfId="159" applyNumberFormat="1" applyFont="1" applyFill="1" applyBorder="1"/>
    <xf numFmtId="176" fontId="8" fillId="0" borderId="22" xfId="159" applyNumberFormat="1" applyFont="1" applyFill="1" applyBorder="1"/>
    <xf numFmtId="176" fontId="8" fillId="0" borderId="48" xfId="159" applyNumberFormat="1" applyFont="1" applyFill="1" applyBorder="1"/>
    <xf numFmtId="177" fontId="8" fillId="0" borderId="23" xfId="159" applyNumberFormat="1" applyFont="1" applyFill="1" applyBorder="1"/>
    <xf numFmtId="176" fontId="8" fillId="0" borderId="21" xfId="159" applyNumberFormat="1" applyFont="1" applyFill="1" applyBorder="1"/>
    <xf numFmtId="177" fontId="8" fillId="0" borderId="55" xfId="159" applyNumberFormat="1" applyFont="1" applyFill="1" applyBorder="1"/>
    <xf numFmtId="0" fontId="7" fillId="0" borderId="36" xfId="1" applyFont="1" applyBorder="1" applyAlignment="1" applyProtection="1">
      <alignment horizontal="left" vertical="center"/>
    </xf>
    <xf numFmtId="176" fontId="7" fillId="0" borderId="37" xfId="159" applyNumberFormat="1" applyFont="1" applyFill="1" applyBorder="1"/>
    <xf numFmtId="177" fontId="7" fillId="0" borderId="60" xfId="159" applyNumberFormat="1" applyFont="1" applyBorder="1"/>
    <xf numFmtId="179" fontId="7" fillId="0" borderId="37" xfId="6" applyNumberFormat="1" applyFont="1" applyFill="1" applyBorder="1"/>
    <xf numFmtId="43" fontId="7" fillId="0" borderId="46" xfId="6" quotePrefix="1" applyFont="1" applyFill="1" applyBorder="1" applyAlignment="1">
      <alignment horizontal="center"/>
    </xf>
    <xf numFmtId="179" fontId="7" fillId="0" borderId="60" xfId="6" applyNumberFormat="1" applyFont="1" applyFill="1" applyBorder="1"/>
    <xf numFmtId="43" fontId="7" fillId="0" borderId="47" xfId="6" quotePrefix="1" applyFont="1" applyFill="1" applyBorder="1" applyAlignment="1">
      <alignment horizontal="center"/>
    </xf>
    <xf numFmtId="176" fontId="7" fillId="0" borderId="45" xfId="159" applyNumberFormat="1" applyFont="1" applyFill="1" applyBorder="1"/>
    <xf numFmtId="2" fontId="7" fillId="0" borderId="25" xfId="159" applyNumberFormat="1" applyFont="1" applyFill="1" applyBorder="1"/>
    <xf numFmtId="179" fontId="7" fillId="0" borderId="46" xfId="6" applyNumberFormat="1" applyFont="1" applyFill="1" applyBorder="1"/>
    <xf numFmtId="179" fontId="7" fillId="0" borderId="50" xfId="6" applyNumberFormat="1" applyFont="1" applyFill="1" applyBorder="1"/>
    <xf numFmtId="0" fontId="8" fillId="0" borderId="0" xfId="1" applyFont="1" applyFill="1" applyBorder="1"/>
    <xf numFmtId="43" fontId="8" fillId="0" borderId="0" xfId="1" applyNumberFormat="1" applyFont="1"/>
    <xf numFmtId="176" fontId="8" fillId="0" borderId="0" xfId="1" applyNumberFormat="1" applyFont="1"/>
    <xf numFmtId="0" fontId="8" fillId="0" borderId="0" xfId="324" applyFont="1" applyFill="1"/>
    <xf numFmtId="0" fontId="7" fillId="4" borderId="65" xfId="324" applyFont="1" applyFill="1" applyBorder="1" applyAlignment="1">
      <alignment horizontal="center"/>
    </xf>
    <xf numFmtId="0" fontId="7" fillId="4" borderId="2" xfId="324" applyFont="1" applyFill="1" applyBorder="1" applyAlignment="1">
      <alignment horizontal="center" wrapText="1"/>
    </xf>
    <xf numFmtId="0" fontId="7" fillId="4" borderId="3" xfId="324" applyFont="1" applyFill="1" applyBorder="1" applyAlignment="1">
      <alignment horizontal="center" wrapText="1"/>
    </xf>
    <xf numFmtId="0" fontId="7" fillId="4" borderId="68" xfId="324" applyFont="1" applyFill="1" applyBorder="1" applyAlignment="1">
      <alignment horizontal="left"/>
    </xf>
    <xf numFmtId="0" fontId="7" fillId="4" borderId="0" xfId="324" applyFont="1" applyFill="1" applyBorder="1" applyAlignment="1">
      <alignment horizontal="left"/>
    </xf>
    <xf numFmtId="0" fontId="8" fillId="4" borderId="0" xfId="324" applyFont="1" applyFill="1" applyBorder="1"/>
    <xf numFmtId="0" fontId="8" fillId="4" borderId="17" xfId="324" applyFont="1" applyFill="1" applyBorder="1"/>
    <xf numFmtId="0" fontId="8" fillId="0" borderId="54" xfId="324" applyFont="1" applyFill="1" applyBorder="1" applyAlignment="1">
      <alignment horizontal="left" indent="1"/>
    </xf>
    <xf numFmtId="164" fontId="8" fillId="0" borderId="7" xfId="324" applyNumberFormat="1" applyFont="1" applyFill="1" applyBorder="1" applyAlignment="1">
      <alignment horizontal="center"/>
    </xf>
    <xf numFmtId="0" fontId="8" fillId="0" borderId="7" xfId="324" applyFont="1" applyFill="1" applyBorder="1"/>
    <xf numFmtId="164" fontId="8" fillId="0" borderId="8" xfId="324" applyNumberFormat="1" applyFont="1" applyFill="1" applyBorder="1" applyAlignment="1">
      <alignment horizontal="center"/>
    </xf>
    <xf numFmtId="164" fontId="8" fillId="0" borderId="7" xfId="1" applyNumberFormat="1" applyFont="1" applyFill="1" applyBorder="1" applyAlignment="1">
      <alignment horizontal="center"/>
    </xf>
    <xf numFmtId="0" fontId="7" fillId="4" borderId="54" xfId="324" applyFont="1" applyFill="1" applyBorder="1" applyAlignment="1">
      <alignment horizontal="left"/>
    </xf>
    <xf numFmtId="0" fontId="8" fillId="0" borderId="0" xfId="324" applyFont="1" applyFill="1" applyBorder="1"/>
    <xf numFmtId="0" fontId="10" fillId="0" borderId="7" xfId="1" applyFont="1" applyFill="1" applyBorder="1" applyAlignment="1">
      <alignment horizontal="center"/>
    </xf>
    <xf numFmtId="2" fontId="10" fillId="0" borderId="7" xfId="1" applyNumberFormat="1" applyFont="1" applyFill="1" applyBorder="1" applyAlignment="1">
      <alignment horizontal="center"/>
    </xf>
    <xf numFmtId="164" fontId="10" fillId="0" borderId="7" xfId="324" applyNumberFormat="1" applyFont="1" applyFill="1" applyBorder="1" applyAlignment="1">
      <alignment horizontal="center"/>
    </xf>
    <xf numFmtId="164" fontId="10" fillId="0" borderId="8" xfId="324" applyNumberFormat="1" applyFont="1" applyFill="1" applyBorder="1" applyAlignment="1">
      <alignment horizontal="center"/>
    </xf>
    <xf numFmtId="0" fontId="7" fillId="4" borderId="42" xfId="324" applyFont="1" applyFill="1" applyBorder="1" applyAlignment="1">
      <alignment horizontal="left"/>
    </xf>
    <xf numFmtId="164" fontId="8" fillId="4" borderId="0" xfId="324" applyNumberFormat="1" applyFont="1" applyFill="1" applyBorder="1" applyAlignment="1">
      <alignment horizontal="center"/>
    </xf>
    <xf numFmtId="164" fontId="8" fillId="4" borderId="17" xfId="324" applyNumberFormat="1" applyFont="1" applyFill="1" applyBorder="1" applyAlignment="1">
      <alignment horizontal="center"/>
    </xf>
    <xf numFmtId="0" fontId="8" fillId="0" borderId="54" xfId="324" quotePrefix="1" applyFont="1" applyFill="1" applyBorder="1" applyAlignment="1">
      <alignment horizontal="left" indent="1"/>
    </xf>
    <xf numFmtId="2" fontId="8" fillId="0" borderId="7" xfId="1" applyNumberFormat="1" applyFont="1" applyFill="1" applyBorder="1" applyAlignment="1">
      <alignment horizontal="center"/>
    </xf>
    <xf numFmtId="2" fontId="8" fillId="0" borderId="8" xfId="1" applyNumberFormat="1" applyFont="1" applyFill="1" applyBorder="1" applyAlignment="1">
      <alignment horizontal="center"/>
    </xf>
    <xf numFmtId="0" fontId="7" fillId="0" borderId="54" xfId="324" applyFont="1" applyFill="1" applyBorder="1" applyAlignment="1">
      <alignment horizontal="left" vertical="center"/>
    </xf>
    <xf numFmtId="0" fontId="8" fillId="0" borderId="0" xfId="324" applyFont="1" applyFill="1" applyAlignment="1">
      <alignment vertical="center"/>
    </xf>
    <xf numFmtId="0" fontId="7" fillId="0" borderId="54" xfId="324" applyFont="1" applyFill="1" applyBorder="1" applyAlignment="1">
      <alignment horizontal="left"/>
    </xf>
    <xf numFmtId="0" fontId="7" fillId="0" borderId="43" xfId="324" applyFont="1" applyFill="1" applyBorder="1" applyAlignment="1">
      <alignment horizontal="left"/>
    </xf>
    <xf numFmtId="2" fontId="8" fillId="0" borderId="46" xfId="1" applyNumberFormat="1" applyFont="1" applyFill="1" applyBorder="1" applyAlignment="1">
      <alignment horizontal="center"/>
    </xf>
    <xf numFmtId="2" fontId="8" fillId="0" borderId="47" xfId="1" applyNumberFormat="1" applyFont="1" applyFill="1" applyBorder="1" applyAlignment="1">
      <alignment horizontal="center"/>
    </xf>
    <xf numFmtId="0" fontId="34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2" fillId="0" borderId="25" xfId="1" applyFont="1" applyBorder="1" applyAlignment="1">
      <alignment horizontal="right" vertical="center"/>
    </xf>
    <xf numFmtId="0" fontId="7" fillId="2" borderId="7" xfId="222" applyFont="1" applyFill="1" applyBorder="1" applyAlignment="1" applyProtection="1">
      <alignment horizontal="center" vertical="center"/>
    </xf>
    <xf numFmtId="0" fontId="7" fillId="2" borderId="5" xfId="222" applyFont="1" applyFill="1" applyBorder="1" applyAlignment="1" applyProtection="1">
      <alignment horizontal="center" vertical="center"/>
    </xf>
    <xf numFmtId="0" fontId="7" fillId="2" borderId="8" xfId="222" applyFont="1" applyFill="1" applyBorder="1" applyAlignment="1" applyProtection="1">
      <alignment horizontal="center" vertical="center"/>
    </xf>
    <xf numFmtId="0" fontId="7" fillId="2" borderId="6" xfId="222" applyFont="1" applyFill="1" applyBorder="1" applyAlignment="1" applyProtection="1">
      <alignment horizontal="center" vertical="center"/>
    </xf>
    <xf numFmtId="0" fontId="7" fillId="2" borderId="59" xfId="222" quotePrefix="1" applyFont="1" applyFill="1" applyBorder="1" applyAlignment="1">
      <alignment horizontal="center" vertical="center"/>
    </xf>
    <xf numFmtId="0" fontId="8" fillId="0" borderId="40" xfId="1" applyFont="1" applyBorder="1" applyAlignment="1" applyProtection="1">
      <alignment horizontal="left" vertical="center"/>
    </xf>
    <xf numFmtId="2" fontId="8" fillId="0" borderId="29" xfId="157" applyNumberFormat="1" applyFont="1" applyFill="1" applyBorder="1" applyAlignment="1" applyProtection="1">
      <alignment horizontal="right" vertical="center"/>
    </xf>
    <xf numFmtId="2" fontId="8" fillId="0" borderId="29" xfId="157" quotePrefix="1" applyNumberFormat="1" applyFont="1" applyFill="1" applyBorder="1" applyAlignment="1" applyProtection="1">
      <alignment horizontal="right" vertical="center"/>
    </xf>
    <xf numFmtId="2" fontId="8" fillId="0" borderId="53" xfId="157" quotePrefix="1" applyNumberFormat="1" applyFont="1" applyFill="1" applyBorder="1" applyAlignment="1" applyProtection="1">
      <alignment horizontal="right" vertical="center"/>
    </xf>
    <xf numFmtId="2" fontId="8" fillId="0" borderId="16" xfId="1" applyNumberFormat="1" applyFont="1" applyFill="1" applyBorder="1" applyAlignment="1">
      <alignment horizontal="right" vertical="center"/>
    </xf>
    <xf numFmtId="0" fontId="8" fillId="0" borderId="61" xfId="157" quotePrefix="1" applyFont="1" applyFill="1" applyBorder="1" applyAlignment="1" applyProtection="1">
      <alignment horizontal="right" vertical="center"/>
    </xf>
    <xf numFmtId="0" fontId="8" fillId="0" borderId="29" xfId="157" quotePrefix="1" applyFont="1" applyFill="1" applyBorder="1" applyAlignment="1" applyProtection="1">
      <alignment horizontal="right" vertical="center"/>
    </xf>
    <xf numFmtId="0" fontId="8" fillId="0" borderId="15" xfId="157" quotePrefix="1" applyFont="1" applyFill="1" applyBorder="1" applyAlignment="1" applyProtection="1">
      <alignment horizontal="right" vertical="center"/>
    </xf>
    <xf numFmtId="0" fontId="8" fillId="0" borderId="31" xfId="157" quotePrefix="1" applyFont="1" applyFill="1" applyBorder="1" applyAlignment="1" applyProtection="1">
      <alignment horizontal="right" vertical="center"/>
    </xf>
    <xf numFmtId="2" fontId="8" fillId="0" borderId="17" xfId="1" applyNumberFormat="1" applyFont="1" applyFill="1" applyBorder="1" applyAlignment="1">
      <alignment horizontal="right" vertical="center"/>
    </xf>
    <xf numFmtId="0" fontId="8" fillId="0" borderId="4" xfId="1" applyFont="1" applyBorder="1" applyAlignment="1" applyProtection="1">
      <alignment horizontal="left" vertical="center"/>
    </xf>
    <xf numFmtId="2" fontId="8" fillId="0" borderId="15" xfId="157" applyNumberFormat="1" applyFont="1" applyFill="1" applyBorder="1" applyAlignment="1" applyProtection="1">
      <alignment horizontal="right" vertical="center"/>
    </xf>
    <xf numFmtId="2" fontId="8" fillId="0" borderId="0" xfId="157" applyNumberFormat="1" applyFont="1" applyFill="1" applyBorder="1" applyAlignment="1" applyProtection="1">
      <alignment horizontal="right" vertical="center"/>
    </xf>
    <xf numFmtId="2" fontId="8" fillId="0" borderId="31" xfId="157" applyNumberFormat="1" applyFont="1" applyFill="1" applyBorder="1" applyAlignment="1" applyProtection="1">
      <alignment horizontal="right" vertical="center"/>
    </xf>
    <xf numFmtId="2" fontId="8" fillId="0" borderId="30" xfId="157" applyNumberFormat="1" applyFont="1" applyFill="1" applyBorder="1" applyAlignment="1" applyProtection="1">
      <alignment horizontal="right" vertical="center"/>
    </xf>
    <xf numFmtId="0" fontId="8" fillId="0" borderId="31" xfId="157" applyFont="1" applyFill="1" applyBorder="1" applyAlignment="1" applyProtection="1">
      <alignment horizontal="right" vertical="center"/>
    </xf>
    <xf numFmtId="0" fontId="8" fillId="0" borderId="30" xfId="157" applyFont="1" applyFill="1" applyBorder="1" applyAlignment="1" applyProtection="1">
      <alignment horizontal="right" vertical="center"/>
    </xf>
    <xf numFmtId="0" fontId="8" fillId="0" borderId="15" xfId="157" applyFont="1" applyFill="1" applyBorder="1" applyAlignment="1" applyProtection="1">
      <alignment horizontal="right" vertical="center"/>
    </xf>
    <xf numFmtId="2" fontId="8" fillId="0" borderId="15" xfId="157" quotePrefix="1" applyNumberFormat="1" applyFont="1" applyFill="1" applyBorder="1" applyAlignment="1" applyProtection="1">
      <alignment horizontal="right" vertical="center"/>
    </xf>
    <xf numFmtId="2" fontId="8" fillId="0" borderId="0" xfId="157" quotePrefix="1" applyNumberFormat="1" applyFont="1" applyFill="1" applyBorder="1" applyAlignment="1" applyProtection="1">
      <alignment horizontal="right" vertical="center"/>
    </xf>
    <xf numFmtId="2" fontId="8" fillId="0" borderId="30" xfId="157" quotePrefix="1" applyNumberFormat="1" applyFont="1" applyFill="1" applyBorder="1" applyAlignment="1" applyProtection="1">
      <alignment horizontal="right" vertical="center"/>
    </xf>
    <xf numFmtId="2" fontId="8" fillId="0" borderId="31" xfId="157" quotePrefix="1" applyNumberFormat="1" applyFont="1" applyFill="1" applyBorder="1" applyAlignment="1" applyProtection="1">
      <alignment horizontal="right" vertical="center"/>
    </xf>
    <xf numFmtId="0" fontId="8" fillId="0" borderId="21" xfId="1" applyFont="1" applyBorder="1" applyAlignment="1" applyProtection="1">
      <alignment horizontal="left" vertical="center"/>
    </xf>
    <xf numFmtId="2" fontId="8" fillId="0" borderId="22" xfId="157" applyNumberFormat="1" applyFont="1" applyFill="1" applyBorder="1" applyAlignment="1" applyProtection="1">
      <alignment horizontal="right" vertical="center"/>
    </xf>
    <xf numFmtId="2" fontId="8" fillId="0" borderId="28" xfId="157" applyNumberFormat="1" applyFont="1" applyFill="1" applyBorder="1" applyAlignment="1" applyProtection="1">
      <alignment horizontal="right" vertical="center"/>
    </xf>
    <xf numFmtId="2" fontId="8" fillId="0" borderId="55" xfId="157" applyNumberFormat="1" applyFont="1" applyFill="1" applyBorder="1" applyAlignment="1" applyProtection="1">
      <alignment horizontal="right" vertical="center"/>
    </xf>
    <xf numFmtId="0" fontId="8" fillId="0" borderId="48" xfId="157" applyFont="1" applyFill="1" applyBorder="1" applyAlignment="1" applyProtection="1">
      <alignment horizontal="right" vertical="center"/>
    </xf>
    <xf numFmtId="0" fontId="7" fillId="0" borderId="36" xfId="1" applyFont="1" applyFill="1" applyBorder="1" applyAlignment="1">
      <alignment horizontal="center" vertical="center"/>
    </xf>
    <xf numFmtId="2" fontId="7" fillId="0" borderId="46" xfId="157" applyNumberFormat="1" applyFont="1" applyFill="1" applyBorder="1" applyAlignment="1">
      <alignment horizontal="right" vertical="center"/>
    </xf>
    <xf numFmtId="2" fontId="7" fillId="0" borderId="49" xfId="157" applyNumberFormat="1" applyFont="1" applyFill="1" applyBorder="1" applyAlignment="1">
      <alignment horizontal="right" vertical="center"/>
    </xf>
    <xf numFmtId="2" fontId="7" fillId="0" borderId="70" xfId="222" applyNumberFormat="1" applyFont="1" applyFill="1" applyBorder="1" applyAlignment="1" applyProtection="1">
      <alignment horizontal="right" vertical="center"/>
    </xf>
    <xf numFmtId="2" fontId="7" fillId="0" borderId="47" xfId="222" quotePrefix="1" applyNumberFormat="1" applyFont="1" applyFill="1" applyBorder="1" applyAlignment="1">
      <alignment horizontal="right" vertical="center"/>
    </xf>
    <xf numFmtId="2" fontId="7" fillId="0" borderId="50" xfId="157" applyNumberFormat="1" applyFont="1" applyFill="1" applyBorder="1" applyAlignment="1">
      <alignment horizontal="right" vertical="center"/>
    </xf>
    <xf numFmtId="2" fontId="7" fillId="0" borderId="67" xfId="157" applyNumberFormat="1" applyFont="1" applyFill="1" applyBorder="1" applyAlignment="1">
      <alignment horizontal="right" vertical="center"/>
    </xf>
    <xf numFmtId="0" fontId="8" fillId="0" borderId="0" xfId="1" applyFont="1" applyFill="1" applyAlignment="1">
      <alignment horizontal="center" vertical="center"/>
    </xf>
    <xf numFmtId="0" fontId="8" fillId="0" borderId="0" xfId="1" quotePrefix="1" applyFont="1" applyBorder="1" applyAlignment="1" applyProtection="1">
      <alignment horizontal="center" vertical="center"/>
    </xf>
    <xf numFmtId="2" fontId="7" fillId="0" borderId="0" xfId="1" applyNumberFormat="1" applyFont="1" applyFill="1" applyBorder="1"/>
    <xf numFmtId="0" fontId="8" fillId="0" borderId="0" xfId="1" applyFont="1" applyBorder="1" applyAlignment="1" applyProtection="1">
      <alignment horizontal="center" vertical="center"/>
    </xf>
    <xf numFmtId="2" fontId="8" fillId="0" borderId="0" xfId="1" applyNumberFormat="1" applyFont="1" applyFill="1" applyBorder="1"/>
    <xf numFmtId="2" fontId="8" fillId="0" borderId="0" xfId="1" applyNumberFormat="1" applyFont="1" applyBorder="1" applyAlignment="1">
      <alignment horizontal="right" vertical="center"/>
    </xf>
    <xf numFmtId="0" fontId="8" fillId="0" borderId="0" xfId="1" applyFont="1" applyBorder="1"/>
    <xf numFmtId="2" fontId="8" fillId="0" borderId="0" xfId="1" applyNumberFormat="1" applyFont="1" applyBorder="1"/>
    <xf numFmtId="0" fontId="38" fillId="0" borderId="0" xfId="0" applyFont="1" applyAlignment="1">
      <alignment wrapText="1"/>
    </xf>
    <xf numFmtId="2" fontId="7" fillId="0" borderId="0" xfId="1" applyNumberFormat="1" applyFont="1" applyBorder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10" fillId="0" borderId="0" xfId="1" applyFont="1"/>
    <xf numFmtId="164" fontId="10" fillId="0" borderId="0" xfId="1" applyNumberFormat="1" applyFont="1"/>
    <xf numFmtId="0" fontId="39" fillId="0" borderId="0" xfId="0" applyFont="1" applyAlignment="1"/>
    <xf numFmtId="0" fontId="40" fillId="0" borderId="0" xfId="0" applyFont="1" applyAlignment="1"/>
    <xf numFmtId="164" fontId="0" fillId="0" borderId="0" xfId="0" applyNumberFormat="1"/>
    <xf numFmtId="0" fontId="10" fillId="0" borderId="0" xfId="219" applyFont="1"/>
    <xf numFmtId="172" fontId="7" fillId="0" borderId="0" xfId="135" applyNumberFormat="1" applyFont="1" applyFill="1" applyBorder="1" applyAlignment="1" applyProtection="1">
      <alignment horizontal="center" vertical="center"/>
    </xf>
    <xf numFmtId="0" fontId="8" fillId="0" borderId="0" xfId="222" applyFont="1" applyFill="1"/>
    <xf numFmtId="0" fontId="7" fillId="4" borderId="28" xfId="222" applyFont="1" applyFill="1" applyBorder="1" applyAlignment="1">
      <alignment horizontal="right" vertical="center"/>
    </xf>
    <xf numFmtId="0" fontId="7" fillId="4" borderId="35" xfId="222" applyFont="1" applyFill="1" applyBorder="1" applyAlignment="1">
      <alignment horizontal="left" vertical="center"/>
    </xf>
    <xf numFmtId="0" fontId="7" fillId="4" borderId="7" xfId="137" applyFont="1" applyFill="1" applyBorder="1" applyAlignment="1">
      <alignment horizontal="center" vertical="center"/>
    </xf>
    <xf numFmtId="0" fontId="7" fillId="4" borderId="8" xfId="137" applyFont="1" applyFill="1" applyBorder="1" applyAlignment="1">
      <alignment horizontal="center" vertical="center"/>
    </xf>
    <xf numFmtId="0" fontId="8" fillId="0" borderId="54" xfId="222" applyFont="1" applyFill="1" applyBorder="1"/>
    <xf numFmtId="0" fontId="8" fillId="0" borderId="51" xfId="222" applyFont="1" applyFill="1" applyBorder="1"/>
    <xf numFmtId="164" fontId="8" fillId="0" borderId="7" xfId="137" applyNumberFormat="1" applyFont="1" applyBorder="1"/>
    <xf numFmtId="164" fontId="8" fillId="0" borderId="7" xfId="137" applyNumberFormat="1" applyFont="1" applyBorder="1" applyAlignment="1">
      <alignment horizontal="right"/>
    </xf>
    <xf numFmtId="164" fontId="8" fillId="0" borderId="7" xfId="137" applyNumberFormat="1" applyFont="1" applyBorder="1" applyAlignment="1">
      <alignment horizontal="right" indent="1"/>
    </xf>
    <xf numFmtId="164" fontId="8" fillId="0" borderId="8" xfId="137" applyNumberFormat="1" applyFont="1" applyBorder="1" applyAlignment="1">
      <alignment horizontal="right" indent="1"/>
    </xf>
    <xf numFmtId="0" fontId="8" fillId="0" borderId="42" xfId="222" applyFont="1" applyFill="1" applyBorder="1"/>
    <xf numFmtId="0" fontId="8" fillId="0" borderId="0" xfId="222" applyFont="1" applyFill="1" applyBorder="1"/>
    <xf numFmtId="164" fontId="8" fillId="0" borderId="15" xfId="137" applyNumberFormat="1" applyFont="1" applyFill="1" applyBorder="1"/>
    <xf numFmtId="164" fontId="8" fillId="0" borderId="15" xfId="137" applyNumberFormat="1" applyFont="1" applyFill="1" applyBorder="1" applyAlignment="1">
      <alignment horizontal="right"/>
    </xf>
    <xf numFmtId="164" fontId="8" fillId="0" borderId="15" xfId="137" applyNumberFormat="1" applyFont="1" applyFill="1" applyBorder="1" applyAlignment="1">
      <alignment horizontal="right" indent="1"/>
    </xf>
    <xf numFmtId="164" fontId="8" fillId="0" borderId="16" xfId="137" applyNumberFormat="1" applyFont="1" applyFill="1" applyBorder="1" applyAlignment="1">
      <alignment horizontal="right" indent="1"/>
    </xf>
    <xf numFmtId="164" fontId="8" fillId="0" borderId="7" xfId="137" applyNumberFormat="1" applyFont="1" applyFill="1" applyBorder="1"/>
    <xf numFmtId="164" fontId="8" fillId="0" borderId="7" xfId="137" applyNumberFormat="1" applyFont="1" applyFill="1" applyBorder="1" applyAlignment="1">
      <alignment horizontal="right"/>
    </xf>
    <xf numFmtId="164" fontId="8" fillId="0" borderId="7" xfId="137" applyNumberFormat="1" applyFont="1" applyFill="1" applyBorder="1" applyAlignment="1">
      <alignment horizontal="right" indent="1"/>
    </xf>
    <xf numFmtId="164" fontId="8" fillId="0" borderId="8" xfId="137" applyNumberFormat="1" applyFont="1" applyFill="1" applyBorder="1" applyAlignment="1">
      <alignment horizontal="right" indent="1"/>
    </xf>
    <xf numFmtId="164" fontId="8" fillId="0" borderId="7" xfId="137" quotePrefix="1" applyNumberFormat="1" applyFont="1" applyFill="1" applyBorder="1" applyAlignment="1">
      <alignment horizontal="right" indent="1"/>
    </xf>
    <xf numFmtId="164" fontId="8" fillId="0" borderId="8" xfId="137" quotePrefix="1" applyNumberFormat="1" applyFont="1" applyFill="1" applyBorder="1" applyAlignment="1">
      <alignment horizontal="right" indent="1"/>
    </xf>
    <xf numFmtId="0" fontId="8" fillId="8" borderId="0" xfId="222" applyFont="1" applyFill="1" applyBorder="1"/>
    <xf numFmtId="164" fontId="8" fillId="8" borderId="15" xfId="137" applyNumberFormat="1" applyFont="1" applyFill="1" applyBorder="1"/>
    <xf numFmtId="164" fontId="8" fillId="8" borderId="15" xfId="137" applyNumberFormat="1" applyFont="1" applyFill="1" applyBorder="1" applyAlignment="1">
      <alignment horizontal="right"/>
    </xf>
    <xf numFmtId="164" fontId="8" fillId="8" borderId="15" xfId="137" applyNumberFormat="1" applyFont="1" applyFill="1" applyBorder="1" applyAlignment="1">
      <alignment horizontal="right" indent="1"/>
    </xf>
    <xf numFmtId="164" fontId="8" fillId="8" borderId="16" xfId="137" applyNumberFormat="1" applyFont="1" applyFill="1" applyBorder="1" applyAlignment="1">
      <alignment horizontal="right" indent="1"/>
    </xf>
    <xf numFmtId="0" fontId="8" fillId="0" borderId="31" xfId="222" applyFont="1" applyFill="1" applyBorder="1"/>
    <xf numFmtId="164" fontId="8" fillId="0" borderId="16" xfId="137" quotePrefix="1" applyNumberFormat="1" applyFont="1" applyFill="1" applyBorder="1" applyAlignment="1">
      <alignment horizontal="right" indent="1"/>
    </xf>
    <xf numFmtId="164" fontId="8" fillId="0" borderId="15" xfId="137" quotePrefix="1" applyNumberFormat="1" applyFont="1" applyFill="1" applyBorder="1" applyAlignment="1">
      <alignment horizontal="right" indent="1"/>
    </xf>
    <xf numFmtId="0" fontId="8" fillId="0" borderId="64" xfId="222" applyFont="1" applyFill="1" applyBorder="1"/>
    <xf numFmtId="0" fontId="8" fillId="0" borderId="70" xfId="222" applyFont="1" applyFill="1" applyBorder="1"/>
    <xf numFmtId="164" fontId="8" fillId="0" borderId="46" xfId="137" applyNumberFormat="1" applyFont="1" applyFill="1" applyBorder="1"/>
    <xf numFmtId="164" fontId="8" fillId="0" borderId="46" xfId="137" applyNumberFormat="1" applyFont="1" applyFill="1" applyBorder="1" applyAlignment="1">
      <alignment horizontal="right" indent="1"/>
    </xf>
    <xf numFmtId="164" fontId="8" fillId="0" borderId="47" xfId="137" applyNumberFormat="1" applyFont="1" applyFill="1" applyBorder="1" applyAlignment="1">
      <alignment horizontal="right" indent="1"/>
    </xf>
    <xf numFmtId="0" fontId="8" fillId="0" borderId="0" xfId="162" applyFont="1" applyFill="1"/>
    <xf numFmtId="164" fontId="8" fillId="0" borderId="0" xfId="222" applyNumberFormat="1" applyFont="1" applyFill="1"/>
    <xf numFmtId="0" fontId="8" fillId="0" borderId="0" xfId="1" applyFont="1" applyFill="1"/>
    <xf numFmtId="0" fontId="7" fillId="0" borderId="0" xfId="1" applyFont="1" applyFill="1" applyAlignment="1"/>
    <xf numFmtId="169" fontId="8" fillId="0" borderId="0" xfId="0" applyNumberFormat="1" applyFont="1" applyFill="1"/>
    <xf numFmtId="169" fontId="41" fillId="2" borderId="69" xfId="0" applyNumberFormat="1" applyFont="1" applyFill="1" applyBorder="1"/>
    <xf numFmtId="169" fontId="42" fillId="2" borderId="42" xfId="0" applyNumberFormat="1" applyFont="1" applyFill="1" applyBorder="1"/>
    <xf numFmtId="164" fontId="8" fillId="0" borderId="0" xfId="1" applyNumberFormat="1" applyFont="1" applyFill="1"/>
    <xf numFmtId="169" fontId="43" fillId="0" borderId="15" xfId="0" applyNumberFormat="1" applyFont="1" applyFill="1" applyBorder="1" applyAlignment="1">
      <alignment horizontal="right"/>
    </xf>
    <xf numFmtId="169" fontId="42" fillId="0" borderId="15" xfId="0" applyNumberFormat="1" applyFont="1" applyFill="1" applyBorder="1" applyAlignment="1">
      <alignment horizontal="right"/>
    </xf>
    <xf numFmtId="169" fontId="42" fillId="0" borderId="31" xfId="0" applyNumberFormat="1" applyFont="1" applyFill="1" applyBorder="1"/>
    <xf numFmtId="169" fontId="42" fillId="0" borderId="31" xfId="0" applyNumberFormat="1" applyFont="1" applyFill="1" applyBorder="1" applyAlignment="1">
      <alignment horizontal="right"/>
    </xf>
    <xf numFmtId="169" fontId="42" fillId="0" borderId="61" xfId="0" applyNumberFormat="1" applyFont="1" applyFill="1" applyBorder="1" applyAlignment="1">
      <alignment horizontal="right"/>
    </xf>
    <xf numFmtId="169" fontId="43" fillId="0" borderId="29" xfId="0" applyNumberFormat="1" applyFont="1" applyFill="1" applyBorder="1" applyAlignment="1">
      <alignment horizontal="right"/>
    </xf>
    <xf numFmtId="1" fontId="8" fillId="0" borderId="0" xfId="1" applyNumberFormat="1" applyFont="1" applyFill="1"/>
    <xf numFmtId="169" fontId="42" fillId="0" borderId="22" xfId="0" applyNumberFormat="1" applyFont="1" applyFill="1" applyBorder="1" applyAlignment="1">
      <alignment horizontal="right"/>
    </xf>
    <xf numFmtId="169" fontId="43" fillId="0" borderId="22" xfId="0" applyNumberFormat="1" applyFont="1" applyFill="1" applyBorder="1" applyAlignment="1">
      <alignment horizontal="right"/>
    </xf>
    <xf numFmtId="169" fontId="42" fillId="0" borderId="0" xfId="0" applyNumberFormat="1" applyFont="1" applyFill="1" applyBorder="1"/>
    <xf numFmtId="169" fontId="44" fillId="0" borderId="15" xfId="0" applyNumberFormat="1" applyFont="1" applyFill="1" applyBorder="1"/>
    <xf numFmtId="169" fontId="43" fillId="0" borderId="60" xfId="0" applyNumberFormat="1" applyFont="1" applyFill="1" applyBorder="1" applyAlignment="1">
      <alignment horizontal="right"/>
    </xf>
    <xf numFmtId="169" fontId="42" fillId="0" borderId="20" xfId="0" quotePrefix="1" applyNumberFormat="1" applyFont="1" applyFill="1" applyBorder="1" applyAlignment="1"/>
    <xf numFmtId="169" fontId="42" fillId="0" borderId="0" xfId="0" applyNumberFormat="1" applyFont="1" applyFill="1" applyBorder="1" applyAlignment="1"/>
    <xf numFmtId="169" fontId="42" fillId="0" borderId="0" xfId="0" quotePrefix="1" applyNumberFormat="1" applyFont="1" applyFill="1" applyAlignment="1"/>
    <xf numFmtId="169" fontId="42" fillId="0" borderId="0" xfId="0" quotePrefix="1" applyNumberFormat="1" applyFont="1" applyFill="1" applyBorder="1" applyAlignment="1"/>
    <xf numFmtId="174" fontId="42" fillId="0" borderId="0" xfId="0" applyNumberFormat="1" applyFont="1" applyFill="1" applyBorder="1"/>
    <xf numFmtId="174" fontId="42" fillId="0" borderId="0" xfId="0" applyNumberFormat="1" applyFont="1" applyFill="1" applyBorder="1" applyAlignment="1">
      <alignment horizontal="right"/>
    </xf>
    <xf numFmtId="169" fontId="42" fillId="0" borderId="0" xfId="0" applyNumberFormat="1" applyFont="1" applyFill="1"/>
    <xf numFmtId="169" fontId="8" fillId="0" borderId="0" xfId="1" applyNumberFormat="1" applyFont="1" applyFill="1"/>
    <xf numFmtId="0" fontId="7" fillId="0" borderId="0" xfId="1" applyFont="1" applyAlignment="1"/>
    <xf numFmtId="169" fontId="3" fillId="0" borderId="0" xfId="0" applyNumberFormat="1" applyFont="1" applyFill="1"/>
    <xf numFmtId="169" fontId="7" fillId="0" borderId="0" xfId="0" applyNumberFormat="1" applyFont="1" applyFill="1" applyAlignment="1">
      <alignment horizontal="center"/>
    </xf>
    <xf numFmtId="169" fontId="8" fillId="0" borderId="25" xfId="0" applyNumberFormat="1" applyFont="1" applyFill="1" applyBorder="1" applyAlignment="1"/>
    <xf numFmtId="169" fontId="45" fillId="2" borderId="69" xfId="0" applyNumberFormat="1" applyFont="1" applyFill="1" applyBorder="1"/>
    <xf numFmtId="169" fontId="8" fillId="2" borderId="58" xfId="0" applyNumberFormat="1" applyFont="1" applyFill="1" applyBorder="1"/>
    <xf numFmtId="169" fontId="8" fillId="2" borderId="32" xfId="0" applyNumberFormat="1" applyFont="1" applyFill="1" applyBorder="1"/>
    <xf numFmtId="169" fontId="8" fillId="2" borderId="33" xfId="0" applyNumberFormat="1" applyFont="1" applyFill="1" applyBorder="1"/>
    <xf numFmtId="169" fontId="7" fillId="2" borderId="20" xfId="0" quotePrefix="1" applyNumberFormat="1" applyFont="1" applyFill="1" applyBorder="1" applyAlignment="1">
      <alignment horizontal="centerContinuous"/>
    </xf>
    <xf numFmtId="169" fontId="7" fillId="2" borderId="34" xfId="0" quotePrefix="1" applyNumberFormat="1" applyFont="1" applyFill="1" applyBorder="1" applyAlignment="1">
      <alignment horizontal="centerContinuous"/>
    </xf>
    <xf numFmtId="169" fontId="8" fillId="2" borderId="42" xfId="0" applyNumberFormat="1" applyFont="1" applyFill="1" applyBorder="1"/>
    <xf numFmtId="169" fontId="8" fillId="2" borderId="31" xfId="0" applyNumberFormat="1" applyFont="1" applyFill="1" applyBorder="1"/>
    <xf numFmtId="169" fontId="7" fillId="2" borderId="15" xfId="0" applyNumberFormat="1" applyFont="1" applyFill="1" applyBorder="1" applyAlignment="1">
      <alignment horizontal="center"/>
    </xf>
    <xf numFmtId="169" fontId="7" fillId="2" borderId="30" xfId="0" applyNumberFormat="1" applyFont="1" applyFill="1" applyBorder="1" applyAlignment="1">
      <alignment horizontal="center"/>
    </xf>
    <xf numFmtId="169" fontId="7" fillId="2" borderId="28" xfId="0" quotePrefix="1" applyNumberFormat="1" applyFont="1" applyFill="1" applyBorder="1" applyAlignment="1">
      <alignment horizontal="right"/>
    </xf>
    <xf numFmtId="169" fontId="7" fillId="2" borderId="35" xfId="0" quotePrefix="1" applyNumberFormat="1" applyFont="1" applyFill="1" applyBorder="1" applyAlignment="1"/>
    <xf numFmtId="173" fontId="7" fillId="2" borderId="15" xfId="0" quotePrefix="1" applyNumberFormat="1" applyFont="1" applyFill="1" applyBorder="1" applyAlignment="1">
      <alignment horizontal="center"/>
    </xf>
    <xf numFmtId="173" fontId="7" fillId="2" borderId="30" xfId="0" quotePrefix="1" applyNumberFormat="1" applyFont="1" applyFill="1" applyBorder="1" applyAlignment="1">
      <alignment horizontal="center"/>
    </xf>
    <xf numFmtId="173" fontId="7" fillId="2" borderId="29" xfId="0" quotePrefix="1" applyNumberFormat="1" applyFont="1" applyFill="1" applyBorder="1" applyAlignment="1">
      <alignment horizontal="center"/>
    </xf>
    <xf numFmtId="173" fontId="7" fillId="2" borderId="41" xfId="0" quotePrefix="1" applyNumberFormat="1" applyFont="1" applyFill="1" applyBorder="1" applyAlignment="1">
      <alignment horizontal="center"/>
    </xf>
    <xf numFmtId="169" fontId="7" fillId="0" borderId="63" xfId="0" applyNumberFormat="1" applyFont="1" applyFill="1" applyBorder="1"/>
    <xf numFmtId="169" fontId="8" fillId="0" borderId="61" xfId="0" applyNumberFormat="1" applyFont="1" applyFill="1" applyBorder="1"/>
    <xf numFmtId="169" fontId="8" fillId="0" borderId="29" xfId="0" applyNumberFormat="1" applyFont="1" applyFill="1" applyBorder="1"/>
    <xf numFmtId="169" fontId="8" fillId="0" borderId="53" xfId="0" applyNumberFormat="1" applyFont="1" applyFill="1" applyBorder="1"/>
    <xf numFmtId="169" fontId="8" fillId="0" borderId="41" xfId="0" applyNumberFormat="1" applyFont="1" applyFill="1" applyBorder="1"/>
    <xf numFmtId="169" fontId="7" fillId="0" borderId="42" xfId="0" quotePrefix="1" applyNumberFormat="1" applyFont="1" applyFill="1" applyBorder="1" applyAlignment="1">
      <alignment horizontal="left"/>
    </xf>
    <xf numFmtId="169" fontId="7" fillId="0" borderId="15" xfId="0" quotePrefix="1" applyNumberFormat="1" applyFont="1" applyFill="1" applyBorder="1" applyAlignment="1">
      <alignment horizontal="left"/>
    </xf>
    <xf numFmtId="169" fontId="7" fillId="0" borderId="15" xfId="0" applyNumberFormat="1" applyFont="1" applyFill="1" applyBorder="1" applyAlignment="1">
      <alignment horizontal="center"/>
    </xf>
    <xf numFmtId="169" fontId="7" fillId="0" borderId="16" xfId="0" applyNumberFormat="1" applyFont="1" applyFill="1" applyBorder="1" applyAlignment="1">
      <alignment horizontal="center"/>
    </xf>
    <xf numFmtId="169" fontId="7" fillId="0" borderId="4" xfId="0" applyNumberFormat="1" applyFont="1" applyFill="1" applyBorder="1" applyAlignment="1">
      <alignment horizontal="left"/>
    </xf>
    <xf numFmtId="169" fontId="7" fillId="0" borderId="31" xfId="0" applyNumberFormat="1" applyFont="1" applyFill="1" applyBorder="1"/>
    <xf numFmtId="169" fontId="8" fillId="0" borderId="15" xfId="0" applyNumberFormat="1" applyFont="1" applyFill="1" applyBorder="1" applyAlignment="1">
      <alignment horizontal="center"/>
    </xf>
    <xf numFmtId="169" fontId="8" fillId="0" borderId="16" xfId="0" applyNumberFormat="1" applyFont="1" applyFill="1" applyBorder="1" applyAlignment="1">
      <alignment horizontal="center"/>
    </xf>
    <xf numFmtId="169" fontId="8" fillId="0" borderId="42" xfId="0" applyNumberFormat="1" applyFont="1" applyFill="1" applyBorder="1"/>
    <xf numFmtId="169" fontId="8" fillId="0" borderId="31" xfId="0" applyNumberFormat="1" applyFont="1" applyFill="1" applyBorder="1"/>
    <xf numFmtId="169" fontId="8" fillId="0" borderId="31" xfId="0" quotePrefix="1" applyNumberFormat="1" applyFont="1" applyFill="1" applyBorder="1" applyAlignment="1">
      <alignment horizontal="left"/>
    </xf>
    <xf numFmtId="169" fontId="8" fillId="0" borderId="68" xfId="0" applyNumberFormat="1" applyFont="1" applyFill="1" applyBorder="1"/>
    <xf numFmtId="169" fontId="8" fillId="0" borderId="48" xfId="0" quotePrefix="1" applyNumberFormat="1" applyFont="1" applyFill="1" applyBorder="1" applyAlignment="1">
      <alignment horizontal="left"/>
    </xf>
    <xf numFmtId="169" fontId="8" fillId="0" borderId="63" xfId="0" applyNumberFormat="1" applyFont="1" applyFill="1" applyBorder="1"/>
    <xf numFmtId="169" fontId="8" fillId="0" borderId="29" xfId="0" applyNumberFormat="1" applyFont="1" applyFill="1" applyBorder="1" applyAlignment="1">
      <alignment horizontal="center"/>
    </xf>
    <xf numFmtId="169" fontId="8" fillId="0" borderId="41" xfId="0" applyNumberFormat="1" applyFont="1" applyFill="1" applyBorder="1" applyAlignment="1">
      <alignment horizontal="center"/>
    </xf>
    <xf numFmtId="169" fontId="8" fillId="0" borderId="31" xfId="0" applyNumberFormat="1" applyFont="1" applyFill="1" applyBorder="1" applyAlignment="1">
      <alignment horizontal="left"/>
    </xf>
    <xf numFmtId="169" fontId="8" fillId="0" borderId="48" xfId="0" applyNumberFormat="1" applyFont="1" applyFill="1" applyBorder="1"/>
    <xf numFmtId="169" fontId="42" fillId="3" borderId="48" xfId="0" applyNumberFormat="1" applyFont="1" applyFill="1" applyBorder="1"/>
    <xf numFmtId="169" fontId="8" fillId="0" borderId="22" xfId="0" applyNumberFormat="1" applyFont="1" applyFill="1" applyBorder="1" applyAlignment="1">
      <alignment horizontal="center"/>
    </xf>
    <xf numFmtId="169" fontId="8" fillId="0" borderId="23" xfId="0" applyNumberFormat="1" applyFont="1" applyFill="1" applyBorder="1" applyAlignment="1">
      <alignment horizontal="center"/>
    </xf>
    <xf numFmtId="169" fontId="7" fillId="0" borderId="63" xfId="0" applyNumberFormat="1" applyFont="1" applyFill="1" applyBorder="1" applyAlignment="1">
      <alignment horizontal="left"/>
    </xf>
    <xf numFmtId="169" fontId="8" fillId="0" borderId="61" xfId="0" applyNumberFormat="1" applyFont="1" applyBorder="1" applyAlignment="1">
      <alignment horizontal="left"/>
    </xf>
    <xf numFmtId="169" fontId="7" fillId="0" borderId="29" xfId="0" applyNumberFormat="1" applyFont="1" applyFill="1" applyBorder="1" applyAlignment="1">
      <alignment horizontal="center"/>
    </xf>
    <xf numFmtId="169" fontId="7" fillId="0" borderId="41" xfId="0" applyNumberFormat="1" applyFont="1" applyFill="1" applyBorder="1" applyAlignment="1">
      <alignment horizontal="center"/>
    </xf>
    <xf numFmtId="169" fontId="7" fillId="0" borderId="68" xfId="0" applyNumberFormat="1" applyFont="1" applyFill="1" applyBorder="1" applyAlignment="1">
      <alignment horizontal="left"/>
    </xf>
    <xf numFmtId="169" fontId="8" fillId="0" borderId="48" xfId="0" applyNumberFormat="1" applyFont="1" applyBorder="1" applyAlignment="1">
      <alignment horizontal="left"/>
    </xf>
    <xf numFmtId="169" fontId="7" fillId="0" borderId="22" xfId="0" applyNumberFormat="1" applyFont="1" applyFill="1" applyBorder="1" applyAlignment="1">
      <alignment horizontal="center"/>
    </xf>
    <xf numFmtId="169" fontId="7" fillId="0" borderId="23" xfId="0" applyNumberFormat="1" applyFont="1" applyFill="1" applyBorder="1" applyAlignment="1">
      <alignment horizontal="center"/>
    </xf>
    <xf numFmtId="169" fontId="7" fillId="3" borderId="63" xfId="0" applyNumberFormat="1" applyFont="1" applyFill="1" applyBorder="1" applyAlignment="1">
      <alignment vertical="center"/>
    </xf>
    <xf numFmtId="169" fontId="7" fillId="3" borderId="61" xfId="0" applyNumberFormat="1" applyFont="1" applyFill="1" applyBorder="1" applyAlignment="1">
      <alignment vertical="center"/>
    </xf>
    <xf numFmtId="169" fontId="7" fillId="3" borderId="42" xfId="0" applyNumberFormat="1" applyFont="1" applyFill="1" applyBorder="1" applyAlignment="1">
      <alignment vertical="center"/>
    </xf>
    <xf numFmtId="169" fontId="7" fillId="3" borderId="31" xfId="0" applyNumberFormat="1" applyFont="1" applyFill="1" applyBorder="1" applyAlignment="1">
      <alignment vertical="center"/>
    </xf>
    <xf numFmtId="169" fontId="8" fillId="0" borderId="0" xfId="0" applyNumberFormat="1" applyFont="1" applyFill="1" applyBorder="1"/>
    <xf numFmtId="169" fontId="7" fillId="0" borderId="68" xfId="0" quotePrefix="1" applyNumberFormat="1" applyFont="1" applyFill="1" applyBorder="1" applyAlignment="1">
      <alignment horizontal="left"/>
    </xf>
    <xf numFmtId="169" fontId="3" fillId="0" borderId="42" xfId="0" applyNumberFormat="1" applyFont="1" applyFill="1" applyBorder="1"/>
    <xf numFmtId="169" fontId="3" fillId="0" borderId="31" xfId="0" applyNumberFormat="1" applyFont="1" applyFill="1" applyBorder="1"/>
    <xf numFmtId="169" fontId="3" fillId="0" borderId="15" xfId="0" applyNumberFormat="1" applyFont="1" applyFill="1" applyBorder="1" applyAlignment="1">
      <alignment horizontal="center"/>
    </xf>
    <xf numFmtId="169" fontId="3" fillId="0" borderId="16" xfId="0" applyNumberFormat="1" applyFont="1" applyFill="1" applyBorder="1" applyAlignment="1">
      <alignment horizontal="center"/>
    </xf>
    <xf numFmtId="169" fontId="8" fillId="0" borderId="42" xfId="0" quotePrefix="1" applyNumberFormat="1" applyFont="1" applyFill="1" applyBorder="1" applyAlignment="1">
      <alignment horizontal="left"/>
    </xf>
    <xf numFmtId="169" fontId="8" fillId="0" borderId="31" xfId="0" applyNumberFormat="1" applyFont="1" applyFill="1" applyBorder="1" applyAlignment="1">
      <alignment horizontal="center"/>
    </xf>
    <xf numFmtId="169" fontId="7" fillId="0" borderId="43" xfId="0" quotePrefix="1" applyNumberFormat="1" applyFont="1" applyFill="1" applyBorder="1" applyAlignment="1">
      <alignment horizontal="left"/>
    </xf>
    <xf numFmtId="169" fontId="8" fillId="0" borderId="60" xfId="0" applyNumberFormat="1" applyFont="1" applyFill="1" applyBorder="1"/>
    <xf numFmtId="169" fontId="7" fillId="0" borderId="60" xfId="0" applyNumberFormat="1" applyFont="1" applyFill="1" applyBorder="1" applyAlignment="1">
      <alignment horizontal="center"/>
    </xf>
    <xf numFmtId="169" fontId="7" fillId="0" borderId="38" xfId="0" applyNumberFormat="1" applyFont="1" applyFill="1" applyBorder="1" applyAlignment="1">
      <alignment horizontal="center"/>
    </xf>
    <xf numFmtId="169" fontId="8" fillId="0" borderId="20" xfId="0" quotePrefix="1" applyNumberFormat="1" applyFont="1" applyFill="1" applyBorder="1" applyAlignment="1"/>
    <xf numFmtId="169" fontId="8" fillId="0" borderId="0" xfId="0" applyNumberFormat="1" applyFont="1" applyFill="1" applyBorder="1" applyAlignment="1"/>
    <xf numFmtId="169" fontId="8" fillId="0" borderId="0" xfId="0" quotePrefix="1" applyNumberFormat="1" applyFont="1" applyFill="1" applyAlignment="1"/>
    <xf numFmtId="169" fontId="8" fillId="0" borderId="0" xfId="0" quotePrefix="1" applyNumberFormat="1" applyFont="1" applyFill="1" applyBorder="1" applyAlignment="1"/>
    <xf numFmtId="169" fontId="8" fillId="0" borderId="0" xfId="1" applyNumberFormat="1" applyFont="1"/>
    <xf numFmtId="1" fontId="8" fillId="0" borderId="0" xfId="1" applyNumberFormat="1" applyFont="1"/>
    <xf numFmtId="0" fontId="46" fillId="0" borderId="0" xfId="0" applyFont="1"/>
    <xf numFmtId="0" fontId="0" fillId="0" borderId="0" xfId="0" applyAlignment="1"/>
    <xf numFmtId="0" fontId="7" fillId="2" borderId="75" xfId="1" applyFont="1" applyFill="1" applyBorder="1" applyAlignment="1">
      <alignment horizontal="center" vertical="center"/>
    </xf>
    <xf numFmtId="0" fontId="7" fillId="2" borderId="76" xfId="1" applyFont="1" applyFill="1" applyBorder="1" applyAlignment="1">
      <alignment horizontal="center" vertical="center"/>
    </xf>
    <xf numFmtId="0" fontId="7" fillId="2" borderId="77" xfId="1" applyFont="1" applyFill="1" applyBorder="1" applyAlignment="1">
      <alignment horizontal="center" vertical="center"/>
    </xf>
    <xf numFmtId="169" fontId="8" fillId="9" borderId="15" xfId="162" applyNumberFormat="1" applyFont="1" applyFill="1" applyBorder="1" applyAlignment="1" applyProtection="1">
      <alignment horizontal="left" indent="2"/>
    </xf>
    <xf numFmtId="2" fontId="8" fillId="9" borderId="15" xfId="162" applyNumberFormat="1" applyFont="1" applyFill="1" applyBorder="1"/>
    <xf numFmtId="2" fontId="8" fillId="9" borderId="16" xfId="162" applyNumberFormat="1" applyFont="1" applyFill="1" applyBorder="1"/>
    <xf numFmtId="2" fontId="8" fillId="9" borderId="0" xfId="162" applyNumberFormat="1" applyFont="1" applyFill="1" applyBorder="1"/>
    <xf numFmtId="169" fontId="8" fillId="9" borderId="22" xfId="162" applyNumberFormat="1" applyFont="1" applyFill="1" applyBorder="1" applyAlignment="1" applyProtection="1">
      <alignment horizontal="left" indent="2"/>
    </xf>
    <xf numFmtId="2" fontId="8" fillId="9" borderId="22" xfId="162" applyNumberFormat="1" applyFont="1" applyFill="1" applyBorder="1"/>
    <xf numFmtId="2" fontId="8" fillId="9" borderId="23" xfId="162" applyNumberFormat="1" applyFont="1" applyFill="1" applyBorder="1"/>
    <xf numFmtId="169" fontId="7" fillId="9" borderId="7" xfId="162" applyNumberFormat="1" applyFont="1" applyFill="1" applyBorder="1" applyAlignment="1">
      <alignment horizontal="left"/>
    </xf>
    <xf numFmtId="2" fontId="7" fillId="9" borderId="7" xfId="162" applyNumberFormat="1" applyFont="1" applyFill="1" applyBorder="1"/>
    <xf numFmtId="2" fontId="7" fillId="9" borderId="8" xfId="162" applyNumberFormat="1" applyFont="1" applyFill="1" applyBorder="1"/>
    <xf numFmtId="2" fontId="8" fillId="0" borderId="15" xfId="1" applyNumberFormat="1" applyFont="1" applyBorder="1"/>
    <xf numFmtId="2" fontId="8" fillId="0" borderId="31" xfId="1" applyNumberFormat="1" applyFont="1" applyBorder="1"/>
    <xf numFmtId="2" fontId="8" fillId="0" borderId="16" xfId="1" applyNumberFormat="1" applyFont="1" applyBorder="1"/>
    <xf numFmtId="169" fontId="7" fillId="0" borderId="7" xfId="1" applyNumberFormat="1" applyFont="1" applyBorder="1" applyAlignment="1">
      <alignment horizontal="left"/>
    </xf>
    <xf numFmtId="2" fontId="7" fillId="0" borderId="7" xfId="1" applyNumberFormat="1" applyFont="1" applyBorder="1"/>
    <xf numFmtId="2" fontId="7" fillId="0" borderId="6" xfId="1" applyNumberFormat="1" applyFont="1" applyBorder="1"/>
    <xf numFmtId="2" fontId="7" fillId="0" borderId="8" xfId="1" applyNumberFormat="1" applyFont="1" applyBorder="1"/>
    <xf numFmtId="2" fontId="8" fillId="0" borderId="29" xfId="1" applyNumberFormat="1" applyFont="1" applyBorder="1"/>
    <xf numFmtId="2" fontId="8" fillId="0" borderId="41" xfId="1" applyNumberFormat="1" applyFont="1" applyBorder="1"/>
    <xf numFmtId="169" fontId="8" fillId="0" borderId="15" xfId="162" applyNumberFormat="1" applyFont="1" applyFill="1" applyBorder="1" applyAlignment="1" applyProtection="1">
      <alignment horizontal="left" indent="2"/>
    </xf>
    <xf numFmtId="2" fontId="8" fillId="0" borderId="15" xfId="1" applyNumberFormat="1" applyFont="1" applyFill="1" applyBorder="1"/>
    <xf numFmtId="2" fontId="8" fillId="0" borderId="22" xfId="1" applyNumberFormat="1" applyFont="1" applyBorder="1"/>
    <xf numFmtId="2" fontId="8" fillId="0" borderId="23" xfId="1" applyNumberFormat="1" applyFont="1" applyBorder="1"/>
    <xf numFmtId="0" fontId="7" fillId="0" borderId="7" xfId="1" applyFont="1" applyBorder="1"/>
    <xf numFmtId="2" fontId="7" fillId="0" borderId="29" xfId="1" applyNumberFormat="1" applyFont="1" applyBorder="1"/>
    <xf numFmtId="2" fontId="7" fillId="0" borderId="41" xfId="1" applyNumberFormat="1" applyFont="1" applyBorder="1"/>
    <xf numFmtId="2" fontId="8" fillId="0" borderId="61" xfId="1" applyNumberFormat="1" applyFont="1" applyBorder="1"/>
    <xf numFmtId="2" fontId="8" fillId="0" borderId="62" xfId="1" applyNumberFormat="1" applyFont="1" applyBorder="1"/>
    <xf numFmtId="2" fontId="8" fillId="0" borderId="17" xfId="1" applyNumberFormat="1" applyFont="1" applyBorder="1"/>
    <xf numFmtId="169" fontId="8" fillId="9" borderId="29" xfId="162" applyNumberFormat="1" applyFont="1" applyFill="1" applyBorder="1" applyAlignment="1" applyProtection="1">
      <alignment horizontal="left" indent="2"/>
    </xf>
    <xf numFmtId="164" fontId="0" fillId="0" borderId="0" xfId="0" applyNumberFormat="1" applyAlignment="1"/>
    <xf numFmtId="164" fontId="0" fillId="0" borderId="0" xfId="0" applyNumberFormat="1" applyBorder="1" applyAlignment="1"/>
    <xf numFmtId="0" fontId="0" fillId="0" borderId="0" xfId="0" applyBorder="1" applyAlignment="1"/>
    <xf numFmtId="169" fontId="8" fillId="9" borderId="37" xfId="162" applyNumberFormat="1" applyFont="1" applyFill="1" applyBorder="1" applyAlignment="1" applyProtection="1">
      <alignment horizontal="left" indent="2"/>
    </xf>
    <xf numFmtId="2" fontId="8" fillId="0" borderId="37" xfId="1" applyNumberFormat="1" applyFont="1" applyBorder="1"/>
    <xf numFmtId="2" fontId="8" fillId="0" borderId="38" xfId="1" applyNumberFormat="1" applyFont="1" applyBorder="1"/>
    <xf numFmtId="1" fontId="6" fillId="4" borderId="7" xfId="123" quotePrefix="1" applyNumberFormat="1" applyFont="1" applyFill="1" applyBorder="1" applyAlignment="1" applyProtection="1">
      <alignment horizontal="center"/>
    </xf>
    <xf numFmtId="1" fontId="6" fillId="4" borderId="7" xfId="123" applyNumberFormat="1" applyFont="1" applyFill="1" applyBorder="1" applyAlignment="1" applyProtection="1">
      <alignment horizontal="center"/>
    </xf>
    <xf numFmtId="1" fontId="6" fillId="4" borderId="8" xfId="123" applyNumberFormat="1" applyFont="1" applyFill="1" applyBorder="1" applyAlignment="1" applyProtection="1">
      <alignment horizontal="center"/>
    </xf>
    <xf numFmtId="0" fontId="6" fillId="0" borderId="24" xfId="1" applyFont="1" applyBorder="1" applyAlignment="1">
      <alignment horizontal="left"/>
    </xf>
    <xf numFmtId="2" fontId="10" fillId="0" borderId="7" xfId="123" applyNumberFormat="1" applyFont="1" applyFill="1" applyBorder="1"/>
    <xf numFmtId="2" fontId="10" fillId="0" borderId="7" xfId="222" applyNumberFormat="1" applyFont="1" applyFill="1" applyBorder="1"/>
    <xf numFmtId="164" fontId="10" fillId="0" borderId="7" xfId="222" applyNumberFormat="1" applyFont="1" applyFill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0" fontId="6" fillId="0" borderId="45" xfId="1" applyFont="1" applyBorder="1" applyAlignment="1">
      <alignment horizontal="left"/>
    </xf>
    <xf numFmtId="2" fontId="10" fillId="0" borderId="46" xfId="123" applyNumberFormat="1" applyFont="1" applyFill="1" applyBorder="1"/>
    <xf numFmtId="164" fontId="10" fillId="0" borderId="46" xfId="222" applyNumberFormat="1" applyFont="1" applyFill="1" applyBorder="1" applyAlignment="1">
      <alignment horizontal="center"/>
    </xf>
    <xf numFmtId="164" fontId="10" fillId="0" borderId="46" xfId="0" applyNumberFormat="1" applyFont="1" applyBorder="1" applyAlignment="1">
      <alignment horizontal="center"/>
    </xf>
    <xf numFmtId="164" fontId="10" fillId="0" borderId="47" xfId="0" applyNumberFormat="1" applyFont="1" applyBorder="1" applyAlignment="1">
      <alignment horizontal="center"/>
    </xf>
    <xf numFmtId="0" fontId="26" fillId="0" borderId="0" xfId="1" applyFont="1"/>
    <xf numFmtId="0" fontId="47" fillId="0" borderId="0" xfId="1" applyFont="1"/>
    <xf numFmtId="0" fontId="48" fillId="0" borderId="0" xfId="108" applyFont="1" applyAlignment="1" applyProtection="1"/>
    <xf numFmtId="169" fontId="8" fillId="0" borderId="62" xfId="0" applyNumberFormat="1" applyFont="1" applyFill="1" applyBorder="1" applyAlignment="1">
      <alignment horizontal="center"/>
    </xf>
    <xf numFmtId="169" fontId="7" fillId="0" borderId="15" xfId="0" applyNumberFormat="1" applyFont="1" applyFill="1" applyBorder="1" applyAlignment="1">
      <alignment horizontal="right"/>
    </xf>
    <xf numFmtId="164" fontId="8" fillId="0" borderId="0" xfId="1" applyNumberFormat="1" applyFont="1" applyFill="1" applyAlignment="1">
      <alignment horizontal="center"/>
    </xf>
    <xf numFmtId="169" fontId="8" fillId="0" borderId="15" xfId="0" applyNumberFormat="1" applyFont="1" applyFill="1" applyBorder="1" applyAlignment="1">
      <alignment horizontal="right"/>
    </xf>
    <xf numFmtId="169" fontId="8" fillId="0" borderId="31" xfId="0" applyNumberFormat="1" applyFont="1" applyFill="1" applyBorder="1" applyAlignment="1">
      <alignment horizontal="right"/>
    </xf>
    <xf numFmtId="169" fontId="8" fillId="0" borderId="61" xfId="0" applyNumberFormat="1" applyFont="1" applyFill="1" applyBorder="1" applyAlignment="1">
      <alignment horizontal="right"/>
    </xf>
    <xf numFmtId="169" fontId="7" fillId="0" borderId="17" xfId="0" applyNumberFormat="1" applyFont="1" applyFill="1" applyBorder="1" applyAlignment="1">
      <alignment horizontal="center"/>
    </xf>
    <xf numFmtId="169" fontId="8" fillId="0" borderId="17" xfId="0" applyNumberFormat="1" applyFont="1" applyFill="1" applyBorder="1" applyAlignment="1">
      <alignment horizontal="center"/>
    </xf>
    <xf numFmtId="169" fontId="8" fillId="0" borderId="35" xfId="0" applyNumberFormat="1" applyFont="1" applyFill="1" applyBorder="1" applyAlignment="1">
      <alignment horizontal="center"/>
    </xf>
    <xf numFmtId="169" fontId="7" fillId="0" borderId="42" xfId="0" applyNumberFormat="1" applyFont="1" applyFill="1" applyBorder="1" applyAlignment="1">
      <alignment horizontal="left"/>
    </xf>
    <xf numFmtId="169" fontId="7" fillId="0" borderId="29" xfId="0" applyNumberFormat="1" applyFont="1" applyFill="1" applyBorder="1" applyAlignment="1">
      <alignment horizontal="right"/>
    </xf>
    <xf numFmtId="169" fontId="7" fillId="0" borderId="62" xfId="0" applyNumberFormat="1" applyFont="1" applyFill="1" applyBorder="1" applyAlignment="1">
      <alignment horizontal="center"/>
    </xf>
    <xf numFmtId="169" fontId="8" fillId="0" borderId="22" xfId="0" applyNumberFormat="1" applyFont="1" applyFill="1" applyBorder="1" applyAlignment="1">
      <alignment horizontal="right"/>
    </xf>
    <xf numFmtId="169" fontId="8" fillId="0" borderId="48" xfId="0" applyNumberFormat="1" applyFont="1" applyFill="1" applyBorder="1" applyAlignment="1">
      <alignment horizontal="left"/>
    </xf>
    <xf numFmtId="169" fontId="7" fillId="0" borderId="22" xfId="0" applyNumberFormat="1" applyFont="1" applyFill="1" applyBorder="1" applyAlignment="1">
      <alignment horizontal="right"/>
    </xf>
    <xf numFmtId="169" fontId="7" fillId="0" borderId="35" xfId="0" applyNumberFormat="1" applyFont="1" applyFill="1" applyBorder="1" applyAlignment="1">
      <alignment horizontal="center"/>
    </xf>
    <xf numFmtId="169" fontId="7" fillId="0" borderId="63" xfId="0" applyNumberFormat="1" applyFont="1" applyFill="1" applyBorder="1" applyAlignment="1">
      <alignment vertical="center"/>
    </xf>
    <xf numFmtId="169" fontId="7" fillId="0" borderId="61" xfId="0" applyNumberFormat="1" applyFont="1" applyFill="1" applyBorder="1" applyAlignment="1">
      <alignment vertical="center"/>
    </xf>
    <xf numFmtId="169" fontId="7" fillId="0" borderId="42" xfId="0" applyNumberFormat="1" applyFont="1" applyFill="1" applyBorder="1" applyAlignment="1">
      <alignment vertical="center"/>
    </xf>
    <xf numFmtId="169" fontId="7" fillId="0" borderId="31" xfId="0" applyNumberFormat="1" applyFont="1" applyFill="1" applyBorder="1" applyAlignment="1">
      <alignment vertical="center"/>
    </xf>
    <xf numFmtId="169" fontId="3" fillId="0" borderId="15" xfId="0" applyNumberFormat="1" applyFont="1" applyFill="1" applyBorder="1"/>
    <xf numFmtId="169" fontId="3" fillId="0" borderId="17" xfId="0" applyNumberFormat="1" applyFont="1" applyFill="1" applyBorder="1" applyAlignment="1">
      <alignment horizontal="center"/>
    </xf>
    <xf numFmtId="169" fontId="7" fillId="0" borderId="60" xfId="0" applyNumberFormat="1" applyFont="1" applyFill="1" applyBorder="1" applyAlignment="1">
      <alignment horizontal="right"/>
    </xf>
    <xf numFmtId="169" fontId="7" fillId="0" borderId="37" xfId="0" applyNumberFormat="1" applyFont="1" applyFill="1" applyBorder="1" applyAlignment="1">
      <alignment horizontal="center"/>
    </xf>
    <xf numFmtId="169" fontId="7" fillId="0" borderId="57" xfId="0" applyNumberFormat="1" applyFont="1" applyFill="1" applyBorder="1" applyAlignment="1">
      <alignment horizontal="center"/>
    </xf>
    <xf numFmtId="0" fontId="26" fillId="0" borderId="0" xfId="307" applyFont="1"/>
    <xf numFmtId="0" fontId="19" fillId="0" borderId="0" xfId="307"/>
    <xf numFmtId="0" fontId="10" fillId="0" borderId="0" xfId="307" applyFont="1" applyAlignment="1">
      <alignment vertical="center"/>
    </xf>
    <xf numFmtId="0" fontId="10" fillId="0" borderId="0" xfId="307" applyFont="1" applyBorder="1" applyAlignment="1">
      <alignment vertical="center"/>
    </xf>
    <xf numFmtId="2" fontId="10" fillId="0" borderId="0" xfId="307" applyNumberFormat="1" applyFont="1" applyFill="1" applyBorder="1"/>
    <xf numFmtId="2" fontId="10" fillId="0" borderId="0" xfId="307" applyNumberFormat="1" applyFont="1" applyFill="1" applyBorder="1" applyAlignment="1">
      <alignment horizontal="center"/>
    </xf>
    <xf numFmtId="164" fontId="10" fillId="0" borderId="0" xfId="307" applyNumberFormat="1" applyFont="1" applyBorder="1" applyAlignment="1">
      <alignment vertical="center"/>
    </xf>
    <xf numFmtId="0" fontId="7" fillId="0" borderId="0" xfId="307" applyFont="1" applyBorder="1" applyAlignment="1">
      <alignment vertical="center"/>
    </xf>
    <xf numFmtId="164" fontId="10" fillId="0" borderId="0" xfId="307" applyNumberFormat="1" applyFont="1" applyAlignment="1">
      <alignment vertical="center"/>
    </xf>
    <xf numFmtId="169" fontId="7" fillId="0" borderId="0" xfId="345" applyNumberFormat="1" applyFont="1" applyAlignment="1" applyProtection="1">
      <alignment horizontal="center"/>
    </xf>
    <xf numFmtId="0" fontId="7" fillId="0" borderId="0" xfId="1" applyFont="1" applyAlignment="1">
      <alignment horizontal="center"/>
    </xf>
    <xf numFmtId="0" fontId="7" fillId="0" borderId="0" xfId="307" applyFont="1" applyFill="1" applyBorder="1" applyAlignment="1">
      <alignment horizontal="center"/>
    </xf>
    <xf numFmtId="0" fontId="7" fillId="0" borderId="0" xfId="307" applyFont="1" applyBorder="1" applyAlignment="1">
      <alignment horizontal="center" vertical="center"/>
    </xf>
    <xf numFmtId="0" fontId="7" fillId="2" borderId="7" xfId="307" applyFont="1" applyFill="1" applyBorder="1" applyAlignment="1">
      <alignment horizontal="center" vertical="center"/>
    </xf>
    <xf numFmtId="164" fontId="8" fillId="0" borderId="7" xfId="307" applyNumberFormat="1" applyFont="1" applyFill="1" applyBorder="1" applyAlignment="1">
      <alignment horizontal="right"/>
    </xf>
    <xf numFmtId="164" fontId="8" fillId="0" borderId="7" xfId="307" applyNumberFormat="1" applyFont="1" applyBorder="1" applyAlignment="1">
      <alignment horizontal="center"/>
    </xf>
    <xf numFmtId="1" fontId="8" fillId="0" borderId="7" xfId="307" applyNumberFormat="1" applyFont="1" applyFill="1" applyBorder="1" applyAlignment="1">
      <alignment horizontal="right"/>
    </xf>
    <xf numFmtId="164" fontId="8" fillId="0" borderId="7" xfId="307" quotePrefix="1" applyNumberFormat="1" applyFont="1" applyBorder="1" applyAlignment="1">
      <alignment horizontal="center"/>
    </xf>
    <xf numFmtId="1" fontId="8" fillId="0" borderId="7" xfId="6" applyNumberFormat="1" applyFont="1" applyFill="1" applyBorder="1" applyAlignment="1">
      <alignment horizontal="right"/>
    </xf>
    <xf numFmtId="164" fontId="8" fillId="0" borderId="0" xfId="307" applyNumberFormat="1" applyFont="1"/>
    <xf numFmtId="164" fontId="8" fillId="0" borderId="7" xfId="307" quotePrefix="1" applyNumberFormat="1" applyFont="1" applyFill="1" applyBorder="1" applyAlignment="1">
      <alignment horizontal="center"/>
    </xf>
    <xf numFmtId="164" fontId="8" fillId="0" borderId="7" xfId="307" applyNumberFormat="1" applyFont="1" applyFill="1" applyBorder="1" applyAlignment="1">
      <alignment horizontal="center"/>
    </xf>
    <xf numFmtId="0" fontId="8" fillId="0" borderId="0" xfId="307" applyFont="1" applyBorder="1" applyAlignment="1">
      <alignment horizontal="left"/>
    </xf>
    <xf numFmtId="0" fontId="8" fillId="0" borderId="0" xfId="307" applyFont="1" applyBorder="1"/>
    <xf numFmtId="2" fontId="8" fillId="0" borderId="0" xfId="307" quotePrefix="1" applyNumberFormat="1" applyFont="1" applyBorder="1" applyAlignment="1">
      <alignment horizontal="center"/>
    </xf>
    <xf numFmtId="2" fontId="8" fillId="0" borderId="0" xfId="307" applyNumberFormat="1" applyFont="1"/>
    <xf numFmtId="43" fontId="8" fillId="0" borderId="0" xfId="6" applyFont="1"/>
    <xf numFmtId="0" fontId="8" fillId="0" borderId="0" xfId="307" applyFont="1" applyAlignment="1"/>
    <xf numFmtId="164" fontId="8" fillId="0" borderId="0" xfId="307" quotePrefix="1" applyNumberFormat="1" applyFont="1" applyBorder="1" applyAlignment="1">
      <alignment horizontal="center"/>
    </xf>
    <xf numFmtId="0" fontId="8" fillId="0" borderId="24" xfId="307" applyFont="1" applyBorder="1"/>
    <xf numFmtId="164" fontId="8" fillId="0" borderId="8" xfId="307" applyNumberFormat="1" applyFont="1" applyBorder="1" applyAlignment="1">
      <alignment horizontal="center"/>
    </xf>
    <xf numFmtId="0" fontId="8" fillId="0" borderId="24" xfId="307" applyFont="1" applyFill="1" applyBorder="1"/>
    <xf numFmtId="0" fontId="8" fillId="0" borderId="24" xfId="307" applyFont="1" applyBorder="1" applyAlignment="1">
      <alignment wrapText="1"/>
    </xf>
    <xf numFmtId="0" fontId="8" fillId="0" borderId="24" xfId="307" applyFont="1" applyBorder="1" applyAlignment="1">
      <alignment horizontal="left" vertical="center"/>
    </xf>
    <xf numFmtId="0" fontId="8" fillId="0" borderId="24" xfId="307" applyFont="1" applyBorder="1" applyAlignment="1">
      <alignment horizontal="left" vertical="center" wrapText="1"/>
    </xf>
    <xf numFmtId="164" fontId="8" fillId="0" borderId="8" xfId="307" applyNumberFormat="1" applyFont="1" applyFill="1" applyBorder="1" applyAlignment="1">
      <alignment horizontal="center"/>
    </xf>
    <xf numFmtId="0" fontId="8" fillId="0" borderId="24" xfId="307" applyFont="1" applyFill="1" applyBorder="1" applyAlignment="1">
      <alignment horizontal="left" vertical="center" wrapText="1"/>
    </xf>
    <xf numFmtId="0" fontId="8" fillId="0" borderId="45" xfId="307" applyFont="1" applyFill="1" applyBorder="1" applyAlignment="1">
      <alignment horizontal="left" vertical="center" wrapText="1"/>
    </xf>
    <xf numFmtId="164" fontId="8" fillId="0" borderId="46" xfId="307" applyNumberFormat="1" applyFont="1" applyFill="1" applyBorder="1" applyAlignment="1">
      <alignment horizontal="right"/>
    </xf>
    <xf numFmtId="164" fontId="8" fillId="0" borderId="46" xfId="307" applyNumberFormat="1" applyFont="1" applyFill="1" applyBorder="1" applyAlignment="1">
      <alignment horizontal="center"/>
    </xf>
    <xf numFmtId="164" fontId="8" fillId="0" borderId="47" xfId="307" applyNumberFormat="1" applyFont="1" applyFill="1" applyBorder="1" applyAlignment="1">
      <alignment horizontal="center"/>
    </xf>
    <xf numFmtId="0" fontId="8" fillId="0" borderId="0" xfId="307" applyFont="1" applyBorder="1" applyAlignment="1">
      <alignment horizontal="center" vertical="center"/>
    </xf>
    <xf numFmtId="0" fontId="22" fillId="0" borderId="0" xfId="307" applyFont="1" applyBorder="1" applyAlignment="1">
      <alignment horizontal="right" vertical="center"/>
    </xf>
    <xf numFmtId="0" fontId="7" fillId="2" borderId="65" xfId="307" applyFont="1" applyFill="1" applyBorder="1" applyAlignment="1">
      <alignment horizontal="center" vertical="center"/>
    </xf>
    <xf numFmtId="0" fontId="7" fillId="2" borderId="2" xfId="119" applyFont="1" applyFill="1" applyBorder="1" applyAlignment="1">
      <alignment horizontal="center" vertical="center" wrapText="1"/>
    </xf>
    <xf numFmtId="0" fontId="7" fillId="2" borderId="3" xfId="307" applyFont="1" applyFill="1" applyBorder="1" applyAlignment="1">
      <alignment vertical="center"/>
    </xf>
    <xf numFmtId="0" fontId="7" fillId="0" borderId="24" xfId="307" applyFont="1" applyBorder="1"/>
    <xf numFmtId="164" fontId="7" fillId="0" borderId="7" xfId="307" applyNumberFormat="1" applyFont="1" applyBorder="1"/>
    <xf numFmtId="14" fontId="8" fillId="0" borderId="8" xfId="307" applyNumberFormat="1" applyFont="1" applyBorder="1"/>
    <xf numFmtId="4" fontId="8" fillId="0" borderId="0" xfId="307" applyNumberFormat="1" applyFont="1"/>
    <xf numFmtId="0" fontId="8" fillId="0" borderId="24" xfId="307" applyFont="1" applyBorder="1" applyAlignment="1">
      <alignment horizontal="left" indent="1"/>
    </xf>
    <xf numFmtId="4" fontId="8" fillId="0" borderId="7" xfId="307" applyNumberFormat="1" applyFont="1" applyBorder="1"/>
    <xf numFmtId="3" fontId="8" fillId="0" borderId="0" xfId="307" applyNumberFormat="1" applyFont="1"/>
    <xf numFmtId="1" fontId="8" fillId="0" borderId="0" xfId="307" applyNumberFormat="1" applyFont="1"/>
    <xf numFmtId="14" fontId="8" fillId="0" borderId="8" xfId="307" applyNumberFormat="1" applyFont="1" applyBorder="1" applyAlignment="1">
      <alignment horizontal="right"/>
    </xf>
    <xf numFmtId="3" fontId="8" fillId="0" borderId="0" xfId="307" applyNumberFormat="1" applyFont="1" applyBorder="1"/>
    <xf numFmtId="164" fontId="8" fillId="0" borderId="0" xfId="307" applyNumberFormat="1" applyFont="1" applyBorder="1"/>
    <xf numFmtId="14" fontId="8" fillId="0" borderId="0" xfId="307" applyNumberFormat="1" applyFont="1" applyBorder="1" applyAlignment="1">
      <alignment horizontal="right"/>
    </xf>
    <xf numFmtId="4" fontId="8" fillId="0" borderId="22" xfId="307" applyNumberFormat="1" applyFont="1" applyBorder="1"/>
    <xf numFmtId="0" fontId="8" fillId="0" borderId="21" xfId="307" applyFont="1" applyBorder="1" applyAlignment="1">
      <alignment horizontal="left" indent="1"/>
    </xf>
    <xf numFmtId="14" fontId="8" fillId="0" borderId="23" xfId="307" applyNumberFormat="1" applyFont="1" applyBorder="1" applyAlignment="1">
      <alignment horizontal="right"/>
    </xf>
    <xf numFmtId="14" fontId="8" fillId="0" borderId="23" xfId="307" applyNumberFormat="1" applyFont="1" applyBorder="1"/>
    <xf numFmtId="0" fontId="7" fillId="0" borderId="21" xfId="307" applyFont="1" applyBorder="1" applyAlignment="1">
      <alignment horizontal="left" vertical="center"/>
    </xf>
    <xf numFmtId="164" fontId="7" fillId="0" borderId="22" xfId="307" applyNumberFormat="1" applyFont="1" applyBorder="1" applyAlignment="1">
      <alignment vertical="center"/>
    </xf>
    <xf numFmtId="165" fontId="8" fillId="0" borderId="7" xfId="307" applyNumberFormat="1" applyFont="1" applyBorder="1"/>
    <xf numFmtId="0" fontId="7" fillId="0" borderId="24" xfId="307" applyFont="1" applyBorder="1" applyAlignment="1">
      <alignment horizontal="left"/>
    </xf>
    <xf numFmtId="4" fontId="8" fillId="0" borderId="0" xfId="307" applyNumberFormat="1" applyFont="1" applyBorder="1"/>
    <xf numFmtId="164" fontId="8" fillId="0" borderId="7" xfId="307" applyNumberFormat="1" applyFont="1" applyBorder="1"/>
    <xf numFmtId="0" fontId="8" fillId="0" borderId="40" xfId="307" applyFont="1" applyBorder="1" applyAlignment="1">
      <alignment horizontal="left" indent="1"/>
    </xf>
    <xf numFmtId="14" fontId="8" fillId="0" borderId="41" xfId="307" applyNumberFormat="1" applyFont="1" applyBorder="1" applyAlignment="1">
      <alignment horizontal="right"/>
    </xf>
    <xf numFmtId="0" fontId="7" fillId="0" borderId="45" xfId="307" applyFont="1" applyBorder="1" applyAlignment="1">
      <alignment horizontal="left" vertical="center"/>
    </xf>
    <xf numFmtId="164" fontId="7" fillId="0" borderId="46" xfId="307" applyNumberFormat="1" applyFont="1" applyBorder="1" applyAlignment="1">
      <alignment vertical="center"/>
    </xf>
    <xf numFmtId="14" fontId="8" fillId="0" borderId="57" xfId="307" applyNumberFormat="1" applyFont="1" applyBorder="1" applyAlignment="1">
      <alignment horizontal="right"/>
    </xf>
    <xf numFmtId="0" fontId="8" fillId="2" borderId="29" xfId="307" applyFont="1" applyFill="1" applyBorder="1"/>
    <xf numFmtId="0" fontId="7" fillId="2" borderId="15" xfId="307" applyFont="1" applyFill="1" applyBorder="1" applyAlignment="1">
      <alignment horizontal="center"/>
    </xf>
    <xf numFmtId="0" fontId="7" fillId="2" borderId="7" xfId="307" applyFont="1" applyFill="1" applyBorder="1" applyAlignment="1">
      <alignment horizontal="center"/>
    </xf>
    <xf numFmtId="0" fontId="7" fillId="2" borderId="6" xfId="307" applyFont="1" applyFill="1" applyBorder="1" applyAlignment="1">
      <alignment horizontal="center"/>
    </xf>
    <xf numFmtId="0" fontId="7" fillId="2" borderId="6" xfId="307" applyFont="1" applyFill="1" applyBorder="1" applyAlignment="1">
      <alignment horizontal="center" vertical="center"/>
    </xf>
    <xf numFmtId="0" fontId="7" fillId="2" borderId="22" xfId="307" applyFont="1" applyFill="1" applyBorder="1" applyAlignment="1">
      <alignment horizontal="center" vertical="center" wrapText="1"/>
    </xf>
    <xf numFmtId="0" fontId="7" fillId="2" borderId="22" xfId="307" applyFont="1" applyFill="1" applyBorder="1" applyAlignment="1">
      <alignment horizontal="center" vertical="center"/>
    </xf>
    <xf numFmtId="0" fontId="7" fillId="2" borderId="22" xfId="307" applyFont="1" applyFill="1" applyBorder="1" applyAlignment="1">
      <alignment horizontal="center"/>
    </xf>
    <xf numFmtId="0" fontId="8" fillId="0" borderId="7" xfId="307" applyFont="1" applyFill="1" applyBorder="1" applyAlignment="1">
      <alignment horizontal="right"/>
    </xf>
    <xf numFmtId="164" fontId="8" fillId="0" borderId="7" xfId="307" applyNumberFormat="1" applyFont="1" applyBorder="1" applyAlignment="1">
      <alignment vertical="center"/>
    </xf>
    <xf numFmtId="164" fontId="8" fillId="0" borderId="7" xfId="307" applyNumberFormat="1" applyFont="1" applyFill="1" applyBorder="1" applyAlignment="1">
      <alignment vertical="center"/>
    </xf>
    <xf numFmtId="0" fontId="8" fillId="9" borderId="7" xfId="307" applyFont="1" applyFill="1" applyBorder="1" applyAlignment="1">
      <alignment horizontal="right"/>
    </xf>
    <xf numFmtId="0" fontId="8" fillId="0" borderId="7" xfId="307" applyFont="1" applyFill="1" applyBorder="1" applyAlignment="1">
      <alignment horizontal="center" vertical="center"/>
    </xf>
    <xf numFmtId="164" fontId="8" fillId="0" borderId="7" xfId="307" applyNumberFormat="1" applyFont="1" applyFill="1" applyBorder="1" applyAlignment="1">
      <alignment horizontal="center" vertical="center"/>
    </xf>
    <xf numFmtId="164" fontId="8" fillId="0" borderId="7" xfId="307" applyNumberFormat="1" applyFont="1" applyBorder="1" applyAlignment="1">
      <alignment horizontal="center" vertical="center"/>
    </xf>
    <xf numFmtId="2" fontId="8" fillId="0" borderId="7" xfId="307" applyNumberFormat="1" applyFont="1" applyBorder="1"/>
    <xf numFmtId="2" fontId="8" fillId="0" borderId="0" xfId="307" applyNumberFormat="1" applyFont="1" applyFill="1" applyBorder="1" applyAlignment="1">
      <alignment vertical="center"/>
    </xf>
    <xf numFmtId="0" fontId="8" fillId="0" borderId="54" xfId="307" applyFont="1" applyBorder="1" applyAlignment="1">
      <alignment horizontal="left" vertical="center" wrapText="1"/>
    </xf>
    <xf numFmtId="164" fontId="8" fillId="0" borderId="8" xfId="307" applyNumberFormat="1" applyFont="1" applyBorder="1" applyAlignment="1">
      <alignment vertical="center"/>
    </xf>
    <xf numFmtId="0" fontId="22" fillId="0" borderId="54" xfId="307" applyFont="1" applyBorder="1" applyAlignment="1">
      <alignment horizontal="left" vertical="center"/>
    </xf>
    <xf numFmtId="0" fontId="8" fillId="0" borderId="54" xfId="307" applyFont="1" applyBorder="1" applyAlignment="1">
      <alignment vertical="center"/>
    </xf>
    <xf numFmtId="0" fontId="8" fillId="0" borderId="54" xfId="307" applyFont="1" applyFill="1" applyBorder="1" applyAlignment="1">
      <alignment vertical="center"/>
    </xf>
    <xf numFmtId="0" fontId="7" fillId="0" borderId="64" xfId="307" applyFont="1" applyBorder="1" applyAlignment="1">
      <alignment vertical="center" wrapText="1"/>
    </xf>
    <xf numFmtId="0" fontId="7" fillId="0" borderId="46" xfId="307" applyFont="1" applyFill="1" applyBorder="1" applyAlignment="1">
      <alignment horizontal="right"/>
    </xf>
    <xf numFmtId="1" fontId="7" fillId="0" borderId="46" xfId="307" applyNumberFormat="1" applyFont="1" applyFill="1" applyBorder="1" applyAlignment="1">
      <alignment horizontal="right"/>
    </xf>
    <xf numFmtId="164" fontId="7" fillId="0" borderId="46" xfId="307" applyNumberFormat="1" applyFont="1" applyFill="1" applyBorder="1" applyAlignment="1">
      <alignment horizontal="right"/>
    </xf>
    <xf numFmtId="1" fontId="7" fillId="0" borderId="46" xfId="307" applyNumberFormat="1" applyFont="1" applyFill="1" applyBorder="1" applyAlignment="1">
      <alignment horizontal="right" vertical="center"/>
    </xf>
    <xf numFmtId="164" fontId="7" fillId="0" borderId="47" xfId="307" applyNumberFormat="1" applyFont="1" applyBorder="1" applyAlignment="1">
      <alignment vertical="center"/>
    </xf>
    <xf numFmtId="0" fontId="7" fillId="0" borderId="0" xfId="307" applyFont="1" applyAlignment="1">
      <alignment horizontal="center" vertical="center"/>
    </xf>
    <xf numFmtId="0" fontId="8" fillId="0" borderId="0" xfId="307" applyFont="1" applyAlignment="1">
      <alignment vertical="center"/>
    </xf>
    <xf numFmtId="0" fontId="7" fillId="0" borderId="0" xfId="307" applyFont="1" applyFill="1" applyBorder="1" applyAlignment="1">
      <alignment horizontal="center" vertical="center"/>
    </xf>
    <xf numFmtId="0" fontId="7" fillId="2" borderId="7" xfId="307" applyFont="1" applyFill="1" applyBorder="1" applyAlignment="1">
      <alignment horizontal="center" vertical="center" wrapText="1"/>
    </xf>
    <xf numFmtId="0" fontId="8" fillId="0" borderId="0" xfId="307" applyFont="1" applyBorder="1" applyAlignment="1">
      <alignment horizontal="center" vertical="center" wrapText="1"/>
    </xf>
    <xf numFmtId="16" fontId="8" fillId="0" borderId="0" xfId="307" applyNumberFormat="1" applyFont="1" applyBorder="1" applyAlignment="1">
      <alignment horizontal="center" vertical="center" wrapText="1"/>
    </xf>
    <xf numFmtId="164" fontId="8" fillId="0" borderId="7" xfId="307" applyNumberFormat="1" applyFont="1" applyBorder="1" applyAlignment="1">
      <alignment horizontal="right" vertical="center"/>
    </xf>
    <xf numFmtId="164" fontId="8" fillId="0" borderId="7" xfId="307" applyNumberFormat="1" applyFont="1" applyFill="1" applyBorder="1" applyAlignment="1">
      <alignment horizontal="right" vertical="center"/>
    </xf>
    <xf numFmtId="2" fontId="8" fillId="0" borderId="0" xfId="307" applyNumberFormat="1" applyFont="1" applyBorder="1" applyAlignment="1">
      <alignment horizontal="center" vertical="center"/>
    </xf>
    <xf numFmtId="164" fontId="7" fillId="0" borderId="7" xfId="307" applyNumberFormat="1" applyFont="1" applyBorder="1" applyAlignment="1">
      <alignment horizontal="right" vertical="center"/>
    </xf>
    <xf numFmtId="164" fontId="7" fillId="0" borderId="7" xfId="307" applyNumberFormat="1" applyFont="1" applyFill="1" applyBorder="1" applyAlignment="1">
      <alignment horizontal="right" vertical="center"/>
    </xf>
    <xf numFmtId="2" fontId="7" fillId="0" borderId="0" xfId="307" applyNumberFormat="1" applyFont="1" applyBorder="1" applyAlignment="1">
      <alignment horizontal="center" vertical="center"/>
    </xf>
    <xf numFmtId="2" fontId="8" fillId="0" borderId="0" xfId="307" applyNumberFormat="1" applyFont="1" applyBorder="1" applyAlignment="1">
      <alignment vertical="center"/>
    </xf>
    <xf numFmtId="164" fontId="8" fillId="0" borderId="0" xfId="307" applyNumberFormat="1" applyFont="1" applyBorder="1" applyAlignment="1">
      <alignment horizontal="center" vertical="center"/>
    </xf>
    <xf numFmtId="0" fontId="8" fillId="0" borderId="0" xfId="307" applyFont="1" applyBorder="1" applyAlignment="1">
      <alignment vertical="center"/>
    </xf>
    <xf numFmtId="164" fontId="8" fillId="0" borderId="0" xfId="307" applyNumberFormat="1" applyFont="1" applyBorder="1" applyAlignment="1">
      <alignment vertical="center"/>
    </xf>
    <xf numFmtId="0" fontId="7" fillId="2" borderId="2" xfId="307" applyFont="1" applyFill="1" applyBorder="1" applyAlignment="1">
      <alignment horizontal="center" vertical="center"/>
    </xf>
    <xf numFmtId="164" fontId="8" fillId="0" borderId="8" xfId="307" applyNumberFormat="1" applyFont="1" applyBorder="1" applyAlignment="1">
      <alignment horizontal="right" vertical="center"/>
    </xf>
    <xf numFmtId="0" fontId="7" fillId="0" borderId="24" xfId="307" applyFont="1" applyBorder="1" applyAlignment="1">
      <alignment horizontal="left" vertical="center"/>
    </xf>
    <xf numFmtId="164" fontId="7" fillId="0" borderId="8" xfId="307" applyNumberFormat="1" applyFont="1" applyBorder="1" applyAlignment="1">
      <alignment horizontal="right" vertical="center"/>
    </xf>
    <xf numFmtId="164" fontId="7" fillId="0" borderId="46" xfId="307" applyNumberFormat="1" applyFont="1" applyBorder="1" applyAlignment="1">
      <alignment horizontal="right" vertical="center"/>
    </xf>
    <xf numFmtId="164" fontId="7" fillId="0" borderId="46" xfId="307" applyNumberFormat="1" applyFont="1" applyFill="1" applyBorder="1" applyAlignment="1">
      <alignment horizontal="right" vertical="center"/>
    </xf>
    <xf numFmtId="164" fontId="7" fillId="0" borderId="47" xfId="307" applyNumberFormat="1" applyFont="1" applyBorder="1" applyAlignment="1">
      <alignment horizontal="right" vertical="center"/>
    </xf>
    <xf numFmtId="164" fontId="8" fillId="0" borderId="7" xfId="307" applyNumberFormat="1" applyFont="1" applyFill="1" applyBorder="1"/>
    <xf numFmtId="0" fontId="8" fillId="0" borderId="7" xfId="307" applyNumberFormat="1" applyFont="1" applyFill="1" applyBorder="1" applyAlignment="1">
      <alignment horizontal="right" vertical="center"/>
    </xf>
    <xf numFmtId="2" fontId="8" fillId="0" borderId="7" xfId="307" applyNumberFormat="1" applyFont="1" applyFill="1" applyBorder="1" applyAlignment="1">
      <alignment horizontal="right" vertical="center"/>
    </xf>
    <xf numFmtId="0" fontId="7" fillId="2" borderId="8" xfId="307" applyFont="1" applyFill="1" applyBorder="1" applyAlignment="1">
      <alignment horizontal="center" vertical="center" wrapText="1"/>
    </xf>
    <xf numFmtId="0" fontId="8" fillId="0" borderId="24" xfId="307" applyFont="1" applyBorder="1" applyAlignment="1">
      <alignment horizontal="left" vertical="center" indent="1"/>
    </xf>
    <xf numFmtId="164" fontId="7" fillId="0" borderId="47" xfId="307" applyNumberFormat="1" applyFont="1" applyFill="1" applyBorder="1" applyAlignment="1">
      <alignment horizontal="right" vertical="center"/>
    </xf>
    <xf numFmtId="0" fontId="8" fillId="0" borderId="0" xfId="307" quotePrefix="1" applyFont="1"/>
    <xf numFmtId="0" fontId="7" fillId="2" borderId="24" xfId="307" applyFont="1" applyFill="1" applyBorder="1" applyAlignment="1">
      <alignment vertical="center"/>
    </xf>
    <xf numFmtId="164" fontId="8" fillId="0" borderId="8" xfId="307" applyNumberFormat="1" applyFont="1" applyFill="1" applyBorder="1" applyAlignment="1">
      <alignment horizontal="right" vertical="center"/>
    </xf>
    <xf numFmtId="164" fontId="7" fillId="0" borderId="8" xfId="307" applyNumberFormat="1" applyFont="1" applyFill="1" applyBorder="1" applyAlignment="1">
      <alignment horizontal="right" vertical="center"/>
    </xf>
    <xf numFmtId="0" fontId="8" fillId="0" borderId="24" xfId="307" applyFont="1" applyFill="1" applyBorder="1" applyAlignment="1">
      <alignment horizontal="left" vertical="center" indent="1"/>
    </xf>
    <xf numFmtId="169" fontId="7" fillId="5" borderId="1" xfId="337" applyNumberFormat="1" applyFont="1" applyFill="1" applyBorder="1" applyAlignment="1">
      <alignment horizontal="center"/>
    </xf>
    <xf numFmtId="169" fontId="7" fillId="5" borderId="32" xfId="337" applyNumberFormat="1" applyFont="1" applyFill="1" applyBorder="1"/>
    <xf numFmtId="169" fontId="7" fillId="5" borderId="21" xfId="337" applyNumberFormat="1" applyFont="1" applyFill="1" applyBorder="1" applyAlignment="1">
      <alignment horizontal="center"/>
    </xf>
    <xf numFmtId="169" fontId="7" fillId="5" borderId="22" xfId="337" applyNumberFormat="1" applyFont="1" applyFill="1" applyBorder="1" applyAlignment="1">
      <alignment horizontal="center"/>
    </xf>
    <xf numFmtId="49" fontId="7" fillId="5" borderId="22" xfId="337" quotePrefix="1" applyNumberFormat="1" applyFont="1" applyFill="1" applyBorder="1" applyAlignment="1">
      <alignment horizontal="center"/>
    </xf>
    <xf numFmtId="49" fontId="7" fillId="5" borderId="22" xfId="337" applyNumberFormat="1" applyFont="1" applyFill="1" applyBorder="1" applyAlignment="1">
      <alignment horizontal="center"/>
    </xf>
    <xf numFmtId="49" fontId="7" fillId="5" borderId="8" xfId="337" applyNumberFormat="1" applyFont="1" applyFill="1" applyBorder="1" applyAlignment="1">
      <alignment horizontal="center"/>
    </xf>
    <xf numFmtId="169" fontId="8" fillId="0" borderId="4" xfId="184" applyFont="1" applyBorder="1" applyAlignment="1">
      <alignment horizontal="center"/>
    </xf>
    <xf numFmtId="169" fontId="7" fillId="0" borderId="15" xfId="184" applyFont="1" applyBorder="1"/>
    <xf numFmtId="169" fontId="7" fillId="0" borderId="15" xfId="184" applyFont="1" applyBorder="1" applyAlignment="1">
      <alignment horizontal="center"/>
    </xf>
    <xf numFmtId="169" fontId="7" fillId="0" borderId="41" xfId="184" applyFont="1" applyBorder="1" applyAlignment="1">
      <alignment horizontal="center"/>
    </xf>
    <xf numFmtId="173" fontId="8" fillId="0" borderId="4" xfId="184" applyNumberFormat="1" applyFont="1" applyBorder="1" applyAlignment="1">
      <alignment horizontal="center"/>
    </xf>
    <xf numFmtId="169" fontId="8" fillId="0" borderId="15" xfId="184" applyFont="1" applyBorder="1"/>
    <xf numFmtId="169" fontId="8" fillId="0" borderId="15" xfId="184" applyFont="1" applyBorder="1" applyAlignment="1">
      <alignment horizontal="center"/>
    </xf>
    <xf numFmtId="169" fontId="8" fillId="0" borderId="16" xfId="184" applyFont="1" applyBorder="1" applyAlignment="1">
      <alignment horizontal="center"/>
    </xf>
    <xf numFmtId="173" fontId="7" fillId="0" borderId="4" xfId="184" applyNumberFormat="1" applyFont="1" applyBorder="1" applyAlignment="1">
      <alignment horizontal="left"/>
    </xf>
    <xf numFmtId="169" fontId="7" fillId="0" borderId="16" xfId="184" applyFont="1" applyBorder="1" applyAlignment="1">
      <alignment horizontal="center"/>
    </xf>
    <xf numFmtId="169" fontId="8" fillId="0" borderId="45" xfId="184" applyFont="1" applyBorder="1"/>
    <xf numFmtId="169" fontId="7" fillId="0" borderId="50" xfId="184" applyFont="1" applyBorder="1"/>
    <xf numFmtId="169" fontId="7" fillId="0" borderId="46" xfId="184" applyFont="1" applyBorder="1" applyAlignment="1">
      <alignment horizontal="center"/>
    </xf>
    <xf numFmtId="169" fontId="7" fillId="0" borderId="47" xfId="184" applyFont="1" applyBorder="1" applyAlignment="1">
      <alignment horizontal="center"/>
    </xf>
    <xf numFmtId="0" fontId="8" fillId="0" borderId="0" xfId="1" applyNumberFormat="1" applyFont="1" applyFill="1"/>
    <xf numFmtId="0" fontId="8" fillId="0" borderId="0" xfId="334" applyFont="1" applyFill="1"/>
    <xf numFmtId="164" fontId="8" fillId="0" borderId="0" xfId="334" applyNumberFormat="1" applyFont="1" applyFill="1"/>
    <xf numFmtId="0" fontId="22" fillId="0" borderId="0" xfId="334" applyFont="1" applyFill="1" applyAlignment="1" applyProtection="1">
      <alignment horizontal="right"/>
    </xf>
    <xf numFmtId="0" fontId="7" fillId="5" borderId="2" xfId="334" quotePrefix="1" applyFont="1" applyFill="1" applyBorder="1" applyAlignment="1" applyProtection="1">
      <alignment horizontal="center" vertical="center"/>
    </xf>
    <xf numFmtId="0" fontId="7" fillId="5" borderId="7" xfId="334" applyFont="1" applyFill="1" applyBorder="1" applyAlignment="1" applyProtection="1">
      <alignment horizontal="center" vertical="center"/>
    </xf>
    <xf numFmtId="4" fontId="7" fillId="5" borderId="7" xfId="334" applyNumberFormat="1" applyFont="1" applyFill="1" applyBorder="1" applyAlignment="1" applyProtection="1">
      <alignment horizontal="center" vertical="center"/>
    </xf>
    <xf numFmtId="0" fontId="7" fillId="5" borderId="22" xfId="334" quotePrefix="1" applyFont="1" applyFill="1" applyBorder="1" applyAlignment="1" applyProtection="1">
      <alignment horizontal="center"/>
    </xf>
    <xf numFmtId="0" fontId="7" fillId="5" borderId="23" xfId="334" quotePrefix="1" applyFont="1" applyFill="1" applyBorder="1" applyAlignment="1" applyProtection="1">
      <alignment horizontal="center" vertical="center"/>
    </xf>
    <xf numFmtId="0" fontId="8" fillId="0" borderId="4" xfId="334" applyFont="1" applyFill="1" applyBorder="1"/>
    <xf numFmtId="0" fontId="8" fillId="0" borderId="15" xfId="334" applyFont="1" applyFill="1" applyBorder="1" applyAlignment="1">
      <alignment horizontal="center"/>
    </xf>
    <xf numFmtId="0" fontId="8" fillId="0" borderId="29" xfId="334" applyFont="1" applyFill="1" applyBorder="1" applyAlignment="1">
      <alignment horizontal="center"/>
    </xf>
    <xf numFmtId="0" fontId="8" fillId="0" borderId="41" xfId="334" applyFont="1" applyFill="1" applyBorder="1" applyAlignment="1">
      <alignment horizontal="center"/>
    </xf>
    <xf numFmtId="0" fontId="7" fillId="0" borderId="4" xfId="334" applyFont="1" applyFill="1" applyBorder="1" applyAlignment="1" applyProtection="1">
      <alignment horizontal="left"/>
    </xf>
    <xf numFmtId="164" fontId="7" fillId="0" borderId="15" xfId="336" applyNumberFormat="1" applyFont="1" applyFill="1" applyBorder="1"/>
    <xf numFmtId="164" fontId="7" fillId="0" borderId="15" xfId="334" applyNumberFormat="1" applyFont="1" applyBorder="1"/>
    <xf numFmtId="164" fontId="7" fillId="0" borderId="16" xfId="334" applyNumberFormat="1" applyFont="1" applyBorder="1"/>
    <xf numFmtId="0" fontId="8" fillId="0" borderId="4" xfId="334" applyFont="1" applyFill="1" applyBorder="1" applyAlignment="1" applyProtection="1">
      <alignment horizontal="left"/>
    </xf>
    <xf numFmtId="164" fontId="8" fillId="0" borderId="15" xfId="336" applyNumberFormat="1" applyFont="1" applyFill="1" applyBorder="1"/>
    <xf numFmtId="164" fontId="8" fillId="0" borderId="15" xfId="334" applyNumberFormat="1" applyFont="1" applyBorder="1"/>
    <xf numFmtId="164" fontId="8" fillId="0" borderId="16" xfId="334" applyNumberFormat="1" applyFont="1" applyBorder="1"/>
    <xf numFmtId="0" fontId="8" fillId="0" borderId="21" xfId="334" applyFont="1" applyFill="1" applyBorder="1" applyAlignment="1" applyProtection="1">
      <alignment horizontal="left"/>
    </xf>
    <xf numFmtId="164" fontId="8" fillId="0" borderId="22" xfId="334" applyNumberFormat="1" applyFont="1" applyBorder="1"/>
    <xf numFmtId="164" fontId="8" fillId="0" borderId="23" xfId="334" applyNumberFormat="1" applyFont="1" applyBorder="1"/>
    <xf numFmtId="164" fontId="8" fillId="0" borderId="15" xfId="334" applyNumberFormat="1" applyFont="1" applyFill="1" applyBorder="1"/>
    <xf numFmtId="164" fontId="8" fillId="0" borderId="22" xfId="336" applyNumberFormat="1" applyFont="1" applyFill="1" applyBorder="1"/>
    <xf numFmtId="0" fontId="8" fillId="0" borderId="36" xfId="334" applyFont="1" applyFill="1" applyBorder="1" applyAlignment="1" applyProtection="1">
      <alignment horizontal="left"/>
    </xf>
    <xf numFmtId="164" fontId="8" fillId="0" borderId="37" xfId="336" applyNumberFormat="1" applyFont="1" applyFill="1" applyBorder="1"/>
    <xf numFmtId="164" fontId="8" fillId="0" borderId="37" xfId="334" applyNumberFormat="1" applyFont="1" applyBorder="1"/>
    <xf numFmtId="164" fontId="8" fillId="0" borderId="38" xfId="334" applyNumberFormat="1" applyFont="1" applyBorder="1"/>
    <xf numFmtId="0" fontId="8" fillId="0" borderId="0" xfId="334" applyFont="1" applyFill="1" applyAlignment="1">
      <alignment horizontal="right"/>
    </xf>
    <xf numFmtId="164" fontId="8" fillId="0" borderId="0" xfId="334" applyNumberFormat="1" applyFont="1" applyFill="1" applyAlignment="1">
      <alignment horizontal="right"/>
    </xf>
    <xf numFmtId="0" fontId="7" fillId="0" borderId="0" xfId="1" applyNumberFormat="1" applyFont="1" applyFill="1" applyAlignment="1"/>
    <xf numFmtId="169" fontId="7" fillId="0" borderId="52" xfId="334" quotePrefix="1" applyNumberFormat="1" applyFont="1" applyFill="1" applyBorder="1" applyAlignment="1" applyProtection="1">
      <alignment horizontal="left"/>
    </xf>
    <xf numFmtId="164" fontId="8" fillId="0" borderId="29" xfId="334" applyNumberFormat="1" applyFont="1" applyBorder="1" applyAlignment="1">
      <alignment horizontal="center" vertical="center"/>
    </xf>
    <xf numFmtId="169" fontId="8" fillId="0" borderId="52" xfId="334" quotePrefix="1" applyNumberFormat="1" applyFont="1" applyFill="1" applyBorder="1" applyAlignment="1" applyProtection="1">
      <alignment horizontal="left"/>
    </xf>
    <xf numFmtId="169" fontId="8" fillId="0" borderId="30" xfId="334" applyNumberFormat="1" applyFont="1" applyFill="1" applyBorder="1" applyAlignment="1" applyProtection="1">
      <alignment horizontal="left"/>
    </xf>
    <xf numFmtId="164" fontId="8" fillId="0" borderId="15" xfId="334" applyNumberFormat="1" applyFont="1" applyBorder="1" applyAlignment="1">
      <alignment horizontal="center" vertical="center"/>
    </xf>
    <xf numFmtId="169" fontId="8" fillId="0" borderId="28" xfId="334" applyNumberFormat="1" applyFont="1" applyFill="1" applyBorder="1" applyAlignment="1" applyProtection="1">
      <alignment horizontal="left"/>
    </xf>
    <xf numFmtId="164" fontId="8" fillId="0" borderId="22" xfId="334" applyNumberFormat="1" applyFont="1" applyBorder="1" applyAlignment="1">
      <alignment horizontal="center" vertical="center"/>
    </xf>
    <xf numFmtId="169" fontId="8" fillId="0" borderId="29" xfId="334" quotePrefix="1" applyNumberFormat="1" applyFont="1" applyFill="1" applyBorder="1" applyAlignment="1" applyProtection="1">
      <alignment horizontal="left"/>
    </xf>
    <xf numFmtId="169" fontId="8" fillId="0" borderId="22" xfId="334" applyNumberFormat="1" applyFont="1" applyFill="1" applyBorder="1" applyAlignment="1" applyProtection="1">
      <alignment horizontal="left"/>
    </xf>
    <xf numFmtId="169" fontId="8" fillId="0" borderId="61" xfId="334" quotePrefix="1" applyNumberFormat="1" applyFont="1" applyFill="1" applyBorder="1" applyAlignment="1" applyProtection="1">
      <alignment horizontal="center" vertical="center"/>
    </xf>
    <xf numFmtId="169" fontId="8" fillId="0" borderId="15" xfId="334" applyNumberFormat="1" applyFont="1" applyFill="1" applyBorder="1" applyAlignment="1" applyProtection="1">
      <alignment horizontal="left"/>
    </xf>
    <xf numFmtId="169" fontId="8" fillId="0" borderId="31" xfId="334" applyNumberFormat="1" applyFont="1" applyFill="1" applyBorder="1" applyAlignment="1" applyProtection="1">
      <alignment horizontal="center" vertical="center"/>
    </xf>
    <xf numFmtId="169" fontId="8" fillId="0" borderId="48" xfId="334" applyNumberFormat="1" applyFont="1" applyFill="1" applyBorder="1" applyAlignment="1" applyProtection="1">
      <alignment horizontal="center" vertical="center"/>
    </xf>
    <xf numFmtId="169" fontId="8" fillId="0" borderId="30" xfId="334" applyNumberFormat="1" applyFont="1" applyFill="1" applyBorder="1" applyAlignment="1" applyProtection="1">
      <alignment horizontal="center" vertical="center"/>
    </xf>
    <xf numFmtId="169" fontId="8" fillId="0" borderId="29" xfId="334" applyNumberFormat="1" applyFont="1" applyFill="1" applyBorder="1" applyAlignment="1" applyProtection="1">
      <alignment horizontal="center" vertical="center"/>
    </xf>
    <xf numFmtId="169" fontId="8" fillId="0" borderId="28" xfId="334" applyNumberFormat="1" applyFont="1" applyFill="1" applyBorder="1" applyAlignment="1" applyProtection="1">
      <alignment horizontal="center" vertical="center"/>
    </xf>
    <xf numFmtId="169" fontId="8" fillId="0" borderId="22" xfId="334" applyNumberFormat="1" applyFont="1" applyFill="1" applyBorder="1" applyAlignment="1" applyProtection="1">
      <alignment horizontal="center" vertical="center"/>
    </xf>
    <xf numFmtId="169" fontId="7" fillId="5" borderId="1" xfId="339" applyNumberFormat="1" applyFont="1" applyFill="1" applyBorder="1" applyAlignment="1">
      <alignment horizontal="center"/>
    </xf>
    <xf numFmtId="169" fontId="7" fillId="5" borderId="32" xfId="339" applyNumberFormat="1" applyFont="1" applyFill="1" applyBorder="1"/>
    <xf numFmtId="169" fontId="7" fillId="5" borderId="21" xfId="339" applyNumberFormat="1" applyFont="1" applyFill="1" applyBorder="1" applyAlignment="1">
      <alignment horizontal="center"/>
    </xf>
    <xf numFmtId="169" fontId="7" fillId="5" borderId="22" xfId="339" applyNumberFormat="1" applyFont="1" applyFill="1" applyBorder="1" applyAlignment="1">
      <alignment horizontal="center"/>
    </xf>
    <xf numFmtId="49" fontId="7" fillId="5" borderId="22" xfId="341" quotePrefix="1" applyNumberFormat="1" applyFont="1" applyFill="1" applyBorder="1" applyAlignment="1">
      <alignment horizontal="center"/>
    </xf>
    <xf numFmtId="49" fontId="7" fillId="5" borderId="22" xfId="341" applyNumberFormat="1" applyFont="1" applyFill="1" applyBorder="1" applyAlignment="1">
      <alignment horizontal="center"/>
    </xf>
    <xf numFmtId="49" fontId="7" fillId="5" borderId="8" xfId="341" applyNumberFormat="1" applyFont="1" applyFill="1" applyBorder="1" applyAlignment="1">
      <alignment horizontal="center"/>
    </xf>
    <xf numFmtId="169" fontId="7" fillId="0" borderId="41" xfId="184" applyFont="1" applyBorder="1"/>
    <xf numFmtId="169" fontId="8" fillId="0" borderId="15" xfId="184" applyFont="1" applyBorder="1" applyAlignment="1">
      <alignment horizontal="right"/>
    </xf>
    <xf numFmtId="169" fontId="8" fillId="0" borderId="16" xfId="184" applyFont="1" applyBorder="1" applyAlignment="1">
      <alignment horizontal="right"/>
    </xf>
    <xf numFmtId="173" fontId="7" fillId="0" borderId="4" xfId="184" applyNumberFormat="1" applyFont="1" applyBorder="1" applyAlignment="1">
      <alignment horizontal="center"/>
    </xf>
    <xf numFmtId="169" fontId="7" fillId="0" borderId="15" xfId="184" applyFont="1" applyBorder="1" applyAlignment="1">
      <alignment horizontal="right"/>
    </xf>
    <xf numFmtId="169" fontId="7" fillId="0" borderId="16" xfId="184" applyFont="1" applyBorder="1" applyAlignment="1">
      <alignment horizontal="right"/>
    </xf>
    <xf numFmtId="173" fontId="7" fillId="0" borderId="45" xfId="184" applyNumberFormat="1" applyFont="1" applyBorder="1" applyAlignment="1">
      <alignment horizontal="center"/>
    </xf>
    <xf numFmtId="169" fontId="7" fillId="0" borderId="46" xfId="184" applyFont="1" applyBorder="1"/>
    <xf numFmtId="169" fontId="7" fillId="0" borderId="46" xfId="184" applyFont="1" applyBorder="1" applyAlignment="1">
      <alignment horizontal="right"/>
    </xf>
    <xf numFmtId="169" fontId="7" fillId="0" borderId="47" xfId="184" applyFont="1" applyBorder="1" applyAlignment="1">
      <alignment horizontal="right"/>
    </xf>
    <xf numFmtId="164" fontId="8" fillId="0" borderId="0" xfId="1" applyNumberFormat="1" applyFont="1"/>
    <xf numFmtId="169" fontId="7" fillId="5" borderId="1" xfId="342" applyNumberFormat="1" applyFont="1" applyFill="1" applyBorder="1"/>
    <xf numFmtId="169" fontId="7" fillId="5" borderId="32" xfId="342" applyNumberFormat="1" applyFont="1" applyFill="1" applyBorder="1"/>
    <xf numFmtId="169" fontId="7" fillId="5" borderId="21" xfId="342" applyNumberFormat="1" applyFont="1" applyFill="1" applyBorder="1" applyAlignment="1">
      <alignment horizontal="center"/>
    </xf>
    <xf numFmtId="169" fontId="7" fillId="5" borderId="22" xfId="342" applyNumberFormat="1" applyFont="1" applyFill="1" applyBorder="1" applyAlignment="1">
      <alignment horizontal="center"/>
    </xf>
    <xf numFmtId="49" fontId="7" fillId="5" borderId="22" xfId="344" quotePrefix="1" applyNumberFormat="1" applyFont="1" applyFill="1" applyBorder="1" applyAlignment="1">
      <alignment horizontal="center"/>
    </xf>
    <xf numFmtId="49" fontId="7" fillId="5" borderId="22" xfId="344" applyNumberFormat="1" applyFont="1" applyFill="1" applyBorder="1" applyAlignment="1">
      <alignment horizontal="center"/>
    </xf>
    <xf numFmtId="49" fontId="7" fillId="5" borderId="8" xfId="344" applyNumberFormat="1" applyFont="1" applyFill="1" applyBorder="1" applyAlignment="1">
      <alignment horizontal="center"/>
    </xf>
    <xf numFmtId="169" fontId="8" fillId="0" borderId="4" xfId="212" applyFont="1" applyBorder="1"/>
    <xf numFmtId="169" fontId="7" fillId="0" borderId="15" xfId="212" applyFont="1" applyBorder="1"/>
    <xf numFmtId="169" fontId="7" fillId="0" borderId="15" xfId="212" quotePrefix="1" applyFont="1" applyBorder="1" applyAlignment="1">
      <alignment horizontal="right"/>
    </xf>
    <xf numFmtId="169" fontId="7" fillId="0" borderId="41" xfId="212" quotePrefix="1" applyFont="1" applyBorder="1" applyAlignment="1">
      <alignment horizontal="right"/>
    </xf>
    <xf numFmtId="173" fontId="8" fillId="0" borderId="4" xfId="212" applyNumberFormat="1" applyFont="1" applyBorder="1" applyAlignment="1">
      <alignment horizontal="center"/>
    </xf>
    <xf numFmtId="169" fontId="8" fillId="0" borderId="15" xfId="212" applyFont="1" applyBorder="1"/>
    <xf numFmtId="169" fontId="8" fillId="0" borderId="15" xfId="212" applyFont="1" applyBorder="1" applyAlignment="1">
      <alignment horizontal="right"/>
    </xf>
    <xf numFmtId="169" fontId="8" fillId="0" borderId="16" xfId="212" applyFont="1" applyBorder="1" applyAlignment="1">
      <alignment horizontal="right"/>
    </xf>
    <xf numFmtId="169" fontId="7" fillId="0" borderId="15" xfId="212" applyFont="1" applyBorder="1" applyAlignment="1">
      <alignment horizontal="right"/>
    </xf>
    <xf numFmtId="169" fontId="7" fillId="0" borderId="16" xfId="212" applyFont="1" applyBorder="1" applyAlignment="1">
      <alignment horizontal="right"/>
    </xf>
    <xf numFmtId="169" fontId="8" fillId="0" borderId="45" xfId="212" applyFont="1" applyBorder="1"/>
    <xf numFmtId="169" fontId="7" fillId="0" borderId="46" xfId="212" applyFont="1" applyBorder="1"/>
    <xf numFmtId="169" fontId="7" fillId="0" borderId="47" xfId="212" applyFont="1" applyBorder="1"/>
    <xf numFmtId="181" fontId="8" fillId="0" borderId="0" xfId="1" applyNumberFormat="1" applyFont="1"/>
    <xf numFmtId="169" fontId="22" fillId="0" borderId="0" xfId="345" applyNumberFormat="1" applyFont="1" applyAlignment="1" applyProtection="1">
      <alignment horizontal="right"/>
    </xf>
    <xf numFmtId="169" fontId="7" fillId="5" borderId="1" xfId="345" applyNumberFormat="1" applyFont="1" applyFill="1" applyBorder="1" applyAlignment="1">
      <alignment horizontal="left"/>
    </xf>
    <xf numFmtId="169" fontId="7" fillId="5" borderId="33" xfId="345" applyNumberFormat="1" applyFont="1" applyFill="1" applyBorder="1"/>
    <xf numFmtId="169" fontId="7" fillId="0" borderId="0" xfId="345" applyNumberFormat="1" applyFont="1" applyFill="1" applyBorder="1" applyAlignment="1">
      <alignment horizontal="center"/>
    </xf>
    <xf numFmtId="169" fontId="7" fillId="5" borderId="21" xfId="345" applyNumberFormat="1" applyFont="1" applyFill="1" applyBorder="1" applyAlignment="1">
      <alignment horizontal="center"/>
    </xf>
    <xf numFmtId="169" fontId="7" fillId="5" borderId="28" xfId="345" applyNumberFormat="1" applyFont="1" applyFill="1" applyBorder="1" applyAlignment="1">
      <alignment horizontal="center"/>
    </xf>
    <xf numFmtId="49" fontId="7" fillId="5" borderId="22" xfId="347" quotePrefix="1" applyNumberFormat="1" applyFont="1" applyFill="1" applyBorder="1" applyAlignment="1">
      <alignment horizontal="center"/>
    </xf>
    <xf numFmtId="49" fontId="7" fillId="5" borderId="22" xfId="347" applyNumberFormat="1" applyFont="1" applyFill="1" applyBorder="1" applyAlignment="1">
      <alignment horizontal="center"/>
    </xf>
    <xf numFmtId="49" fontId="7" fillId="5" borderId="8" xfId="347" applyNumberFormat="1" applyFont="1" applyFill="1" applyBorder="1" applyAlignment="1">
      <alignment horizontal="center"/>
    </xf>
    <xf numFmtId="169" fontId="7" fillId="0" borderId="0" xfId="123" quotePrefix="1" applyNumberFormat="1" applyFont="1" applyFill="1" applyBorder="1" applyAlignment="1">
      <alignment horizontal="center"/>
    </xf>
    <xf numFmtId="169" fontId="8" fillId="0" borderId="4" xfId="213" applyFont="1" applyBorder="1" applyAlignment="1">
      <alignment horizontal="left"/>
    </xf>
    <xf numFmtId="169" fontId="7" fillId="0" borderId="15" xfId="213" applyFont="1" applyBorder="1"/>
    <xf numFmtId="169" fontId="7" fillId="0" borderId="15" xfId="213" quotePrefix="1" applyFont="1" applyBorder="1" applyAlignment="1">
      <alignment horizontal="center"/>
    </xf>
    <xf numFmtId="169" fontId="7" fillId="0" borderId="41" xfId="213" quotePrefix="1" applyFont="1" applyBorder="1" applyAlignment="1">
      <alignment horizontal="center"/>
    </xf>
    <xf numFmtId="169" fontId="7" fillId="0" borderId="0" xfId="213" quotePrefix="1" applyFont="1" applyBorder="1" applyAlignment="1">
      <alignment horizontal="right"/>
    </xf>
    <xf numFmtId="173" fontId="8" fillId="0" borderId="4" xfId="213" applyNumberFormat="1" applyFont="1" applyBorder="1" applyAlignment="1">
      <alignment horizontal="center"/>
    </xf>
    <xf numFmtId="173" fontId="8" fillId="0" borderId="15" xfId="213" applyNumberFormat="1" applyFont="1" applyBorder="1" applyAlignment="1">
      <alignment horizontal="left"/>
    </xf>
    <xf numFmtId="169" fontId="8" fillId="0" borderId="15" xfId="213" applyFont="1" applyBorder="1" applyAlignment="1">
      <alignment horizontal="center"/>
    </xf>
    <xf numFmtId="169" fontId="8" fillId="0" borderId="16" xfId="213" applyFont="1" applyBorder="1" applyAlignment="1">
      <alignment horizontal="center"/>
    </xf>
    <xf numFmtId="169" fontId="8" fillId="0" borderId="0" xfId="213" applyFont="1" applyBorder="1" applyAlignment="1">
      <alignment horizontal="right"/>
    </xf>
    <xf numFmtId="173" fontId="8" fillId="0" borderId="4" xfId="213" applyNumberFormat="1" applyFont="1" applyBorder="1" applyAlignment="1">
      <alignment horizontal="left"/>
    </xf>
    <xf numFmtId="173" fontId="7" fillId="0" borderId="15" xfId="213" applyNumberFormat="1" applyFont="1" applyBorder="1" applyAlignment="1">
      <alignment horizontal="left"/>
    </xf>
    <xf numFmtId="169" fontId="7" fillId="0" borderId="15" xfId="213" applyFont="1" applyBorder="1" applyAlignment="1">
      <alignment horizontal="center"/>
    </xf>
    <xf numFmtId="169" fontId="7" fillId="0" borderId="16" xfId="213" applyFont="1" applyBorder="1" applyAlignment="1">
      <alignment horizontal="center"/>
    </xf>
    <xf numFmtId="173" fontId="8" fillId="0" borderId="45" xfId="213" applyNumberFormat="1" applyFont="1" applyBorder="1" applyAlignment="1">
      <alignment horizontal="left"/>
    </xf>
    <xf numFmtId="173" fontId="7" fillId="0" borderId="46" xfId="213" applyNumberFormat="1" applyFont="1" applyBorder="1" applyAlignment="1">
      <alignment horizontal="left"/>
    </xf>
    <xf numFmtId="169" fontId="7" fillId="0" borderId="46" xfId="213" applyFont="1" applyBorder="1" applyAlignment="1">
      <alignment horizontal="center"/>
    </xf>
    <xf numFmtId="169" fontId="7" fillId="0" borderId="47" xfId="213" applyFont="1" applyBorder="1" applyAlignment="1">
      <alignment horizontal="center"/>
    </xf>
    <xf numFmtId="169" fontId="7" fillId="5" borderId="1" xfId="348" applyNumberFormat="1" applyFont="1" applyFill="1" applyBorder="1" applyAlignment="1">
      <alignment horizontal="left"/>
    </xf>
    <xf numFmtId="169" fontId="7" fillId="5" borderId="33" xfId="348" applyNumberFormat="1" applyFont="1" applyFill="1" applyBorder="1"/>
    <xf numFmtId="169" fontId="7" fillId="5" borderId="21" xfId="348" applyNumberFormat="1" applyFont="1" applyFill="1" applyBorder="1" applyAlignment="1">
      <alignment horizontal="center"/>
    </xf>
    <xf numFmtId="169" fontId="7" fillId="5" borderId="28" xfId="348" applyNumberFormat="1" applyFont="1" applyFill="1" applyBorder="1" applyAlignment="1">
      <alignment horizontal="center"/>
    </xf>
    <xf numFmtId="49" fontId="7" fillId="5" borderId="22" xfId="349" quotePrefix="1" applyNumberFormat="1" applyFont="1" applyFill="1" applyBorder="1" applyAlignment="1">
      <alignment horizontal="center"/>
    </xf>
    <xf numFmtId="49" fontId="7" fillId="5" borderId="22" xfId="349" applyNumberFormat="1" applyFont="1" applyFill="1" applyBorder="1" applyAlignment="1">
      <alignment horizontal="center"/>
    </xf>
    <xf numFmtId="49" fontId="7" fillId="5" borderId="8" xfId="349" applyNumberFormat="1" applyFont="1" applyFill="1" applyBorder="1" applyAlignment="1">
      <alignment horizontal="center"/>
    </xf>
    <xf numFmtId="169" fontId="7" fillId="0" borderId="15" xfId="213" quotePrefix="1" applyFont="1" applyBorder="1" applyAlignment="1"/>
    <xf numFmtId="169" fontId="7" fillId="0" borderId="41" xfId="213" quotePrefix="1" applyFont="1" applyBorder="1" applyAlignment="1"/>
    <xf numFmtId="169" fontId="8" fillId="0" borderId="15" xfId="213" applyFont="1" applyBorder="1" applyAlignment="1"/>
    <xf numFmtId="169" fontId="8" fillId="0" borderId="16" xfId="213" applyFont="1" applyBorder="1" applyAlignment="1"/>
    <xf numFmtId="169" fontId="8" fillId="0" borderId="15" xfId="213" applyFont="1" applyBorder="1" applyAlignment="1">
      <alignment horizontal="right"/>
    </xf>
    <xf numFmtId="169" fontId="8" fillId="0" borderId="16" xfId="213" applyFont="1" applyBorder="1" applyAlignment="1">
      <alignment horizontal="right"/>
    </xf>
    <xf numFmtId="169" fontId="7" fillId="0" borderId="15" xfId="213" applyFont="1" applyBorder="1" applyAlignment="1"/>
    <xf numFmtId="169" fontId="7" fillId="0" borderId="16" xfId="213" applyFont="1" applyBorder="1" applyAlignment="1"/>
    <xf numFmtId="173" fontId="8" fillId="0" borderId="45" xfId="213" applyNumberFormat="1" applyFont="1" applyBorder="1" applyAlignment="1">
      <alignment horizontal="center"/>
    </xf>
    <xf numFmtId="169" fontId="7" fillId="0" borderId="46" xfId="213" applyFont="1" applyBorder="1" applyAlignment="1"/>
    <xf numFmtId="169" fontId="7" fillId="0" borderId="47" xfId="213" applyFont="1" applyBorder="1" applyAlignment="1"/>
    <xf numFmtId="173" fontId="8" fillId="0" borderId="0" xfId="213" applyNumberFormat="1" applyFont="1" applyBorder="1" applyAlignment="1">
      <alignment horizontal="center"/>
    </xf>
    <xf numFmtId="173" fontId="8" fillId="0" borderId="0" xfId="213" applyNumberFormat="1" applyFont="1" applyBorder="1" applyAlignment="1">
      <alignment horizontal="left"/>
    </xf>
    <xf numFmtId="169" fontId="8" fillId="0" borderId="0" xfId="213" applyFont="1" applyBorder="1" applyAlignment="1"/>
    <xf numFmtId="169" fontId="8" fillId="0" borderId="0" xfId="213" applyNumberFormat="1" applyFont="1" applyBorder="1" applyAlignment="1">
      <alignment horizontal="left"/>
    </xf>
    <xf numFmtId="169" fontId="8" fillId="0" borderId="0" xfId="213" applyNumberFormat="1" applyFont="1" applyBorder="1" applyAlignment="1"/>
    <xf numFmtId="169" fontId="8" fillId="0" borderId="0" xfId="213" applyNumberFormat="1" applyFont="1" applyBorder="1" applyAlignment="1">
      <alignment horizontal="right"/>
    </xf>
    <xf numFmtId="173" fontId="7" fillId="0" borderId="0" xfId="213" applyNumberFormat="1" applyFont="1" applyBorder="1" applyAlignment="1">
      <alignment horizontal="left"/>
    </xf>
    <xf numFmtId="169" fontId="7" fillId="0" borderId="0" xfId="213" applyFont="1" applyBorder="1" applyAlignment="1"/>
    <xf numFmtId="169" fontId="7" fillId="5" borderId="1" xfId="350" applyNumberFormat="1" applyFont="1" applyFill="1" applyBorder="1" applyAlignment="1">
      <alignment horizontal="left"/>
    </xf>
    <xf numFmtId="169" fontId="7" fillId="5" borderId="32" xfId="350" applyNumberFormat="1" applyFont="1" applyFill="1" applyBorder="1"/>
    <xf numFmtId="169" fontId="7" fillId="5" borderId="21" xfId="350" applyNumberFormat="1" applyFont="1" applyFill="1" applyBorder="1" applyAlignment="1">
      <alignment horizontal="center"/>
    </xf>
    <xf numFmtId="169" fontId="7" fillId="5" borderId="22" xfId="350" applyNumberFormat="1" applyFont="1" applyFill="1" applyBorder="1" applyAlignment="1">
      <alignment horizontal="center"/>
    </xf>
    <xf numFmtId="49" fontId="7" fillId="5" borderId="22" xfId="352" quotePrefix="1" applyNumberFormat="1" applyFont="1" applyFill="1" applyBorder="1" applyAlignment="1">
      <alignment horizontal="center"/>
    </xf>
    <xf numFmtId="49" fontId="7" fillId="5" borderId="22" xfId="352" applyNumberFormat="1" applyFont="1" applyFill="1" applyBorder="1" applyAlignment="1">
      <alignment horizontal="center"/>
    </xf>
    <xf numFmtId="49" fontId="7" fillId="5" borderId="8" xfId="352" applyNumberFormat="1" applyFont="1" applyFill="1" applyBorder="1" applyAlignment="1">
      <alignment horizontal="center"/>
    </xf>
    <xf numFmtId="169" fontId="8" fillId="0" borderId="4" xfId="214" applyFont="1" applyBorder="1" applyAlignment="1">
      <alignment horizontal="left"/>
    </xf>
    <xf numFmtId="169" fontId="7" fillId="0" borderId="15" xfId="214" applyFont="1" applyBorder="1"/>
    <xf numFmtId="169" fontId="7" fillId="0" borderId="29" xfId="214" quotePrefix="1" applyFont="1" applyBorder="1" applyAlignment="1">
      <alignment horizontal="right"/>
    </xf>
    <xf numFmtId="169" fontId="7" fillId="0" borderId="41" xfId="214" quotePrefix="1" applyFont="1" applyBorder="1" applyAlignment="1">
      <alignment horizontal="right"/>
    </xf>
    <xf numFmtId="173" fontId="8" fillId="0" borderId="4" xfId="214" applyNumberFormat="1" applyFont="1" applyBorder="1" applyAlignment="1">
      <alignment horizontal="center"/>
    </xf>
    <xf numFmtId="173" fontId="8" fillId="0" borderId="15" xfId="214" applyNumberFormat="1" applyFont="1" applyBorder="1" applyAlignment="1">
      <alignment horizontal="left"/>
    </xf>
    <xf numFmtId="169" fontId="8" fillId="0" borderId="15" xfId="214" applyFont="1" applyBorder="1" applyAlignment="1">
      <alignment horizontal="right"/>
    </xf>
    <xf numFmtId="169" fontId="8" fillId="0" borderId="16" xfId="214" applyFont="1" applyBorder="1" applyAlignment="1">
      <alignment horizontal="right"/>
    </xf>
    <xf numFmtId="173" fontId="8" fillId="0" borderId="4" xfId="214" applyNumberFormat="1" applyFont="1" applyBorder="1" applyAlignment="1">
      <alignment horizontal="left"/>
    </xf>
    <xf numFmtId="173" fontId="7" fillId="0" borderId="15" xfId="214" applyNumberFormat="1" applyFont="1" applyBorder="1" applyAlignment="1">
      <alignment horizontal="left"/>
    </xf>
    <xf numFmtId="169" fontId="7" fillId="0" borderId="15" xfId="214" applyFont="1" applyBorder="1" applyAlignment="1">
      <alignment horizontal="right"/>
    </xf>
    <xf numFmtId="169" fontId="7" fillId="0" borderId="16" xfId="214" applyFont="1" applyBorder="1" applyAlignment="1">
      <alignment horizontal="right"/>
    </xf>
    <xf numFmtId="173" fontId="8" fillId="0" borderId="45" xfId="214" applyNumberFormat="1" applyFont="1" applyBorder="1" applyAlignment="1">
      <alignment horizontal="left"/>
    </xf>
    <xf numFmtId="173" fontId="7" fillId="0" borderId="46" xfId="214" applyNumberFormat="1" applyFont="1" applyBorder="1" applyAlignment="1">
      <alignment horizontal="left"/>
    </xf>
    <xf numFmtId="169" fontId="7" fillId="0" borderId="46" xfId="214" applyFont="1" applyBorder="1" applyAlignment="1">
      <alignment horizontal="right"/>
    </xf>
    <xf numFmtId="169" fontId="7" fillId="0" borderId="47" xfId="214" applyFont="1" applyBorder="1" applyAlignment="1">
      <alignment horizontal="right"/>
    </xf>
    <xf numFmtId="0" fontId="7" fillId="5" borderId="7" xfId="0" applyFont="1" applyFill="1" applyBorder="1" applyAlignment="1">
      <alignment horizontal="center" vertical="center"/>
    </xf>
    <xf numFmtId="0" fontId="7" fillId="5" borderId="7" xfId="0" quotePrefix="1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" fontId="49" fillId="0" borderId="42" xfId="0" applyNumberFormat="1" applyFont="1" applyFill="1" applyBorder="1" applyAlignment="1">
      <alignment horizontal="center"/>
    </xf>
    <xf numFmtId="164" fontId="8" fillId="0" borderId="29" xfId="0" applyNumberFormat="1" applyFont="1" applyFill="1" applyBorder="1"/>
    <xf numFmtId="164" fontId="8" fillId="0" borderId="71" xfId="0" applyNumberFormat="1" applyFont="1" applyFill="1" applyBorder="1"/>
    <xf numFmtId="164" fontId="8" fillId="0" borderId="15" xfId="0" applyNumberFormat="1" applyFont="1" applyFill="1" applyBorder="1"/>
    <xf numFmtId="164" fontId="8" fillId="0" borderId="72" xfId="0" applyNumberFormat="1" applyFont="1" applyFill="1" applyBorder="1"/>
    <xf numFmtId="164" fontId="8" fillId="0" borderId="72" xfId="0" applyNumberFormat="1" applyFont="1" applyFill="1" applyBorder="1" applyAlignment="1">
      <alignment horizontal="right"/>
    </xf>
    <xf numFmtId="0" fontId="46" fillId="0" borderId="42" xfId="0" applyFont="1" applyFill="1" applyBorder="1" applyAlignment="1">
      <alignment horizontal="center"/>
    </xf>
    <xf numFmtId="0" fontId="50" fillId="0" borderId="45" xfId="0" applyFont="1" applyFill="1" applyBorder="1" applyAlignment="1">
      <alignment horizontal="center"/>
    </xf>
    <xf numFmtId="164" fontId="7" fillId="0" borderId="50" xfId="0" applyNumberFormat="1" applyFont="1" applyFill="1" applyBorder="1"/>
    <xf numFmtId="164" fontId="7" fillId="0" borderId="73" xfId="0" applyNumberFormat="1" applyFont="1" applyFill="1" applyBorder="1"/>
    <xf numFmtId="164" fontId="7" fillId="0" borderId="82" xfId="0" applyNumberFormat="1" applyFont="1" applyFill="1" applyBorder="1"/>
    <xf numFmtId="164" fontId="7" fillId="0" borderId="46" xfId="0" applyNumberFormat="1" applyFont="1" applyFill="1" applyBorder="1"/>
    <xf numFmtId="0" fontId="7" fillId="5" borderId="6" xfId="0" applyFont="1" applyFill="1" applyBorder="1" applyAlignment="1">
      <alignment horizontal="center" vertical="center"/>
    </xf>
    <xf numFmtId="164" fontId="8" fillId="0" borderId="31" xfId="0" applyNumberFormat="1" applyFont="1" applyFill="1" applyBorder="1"/>
    <xf numFmtId="164" fontId="8" fillId="0" borderId="31" xfId="0" applyNumberFormat="1" applyFont="1" applyFill="1" applyBorder="1" applyAlignment="1">
      <alignment horizontal="right"/>
    </xf>
    <xf numFmtId="164" fontId="3" fillId="0" borderId="15" xfId="0" applyNumberFormat="1" applyFont="1" applyFill="1" applyBorder="1" applyAlignment="1">
      <alignment vertical="center"/>
    </xf>
    <xf numFmtId="164" fontId="8" fillId="0" borderId="22" xfId="0" applyNumberFormat="1" applyFont="1" applyFill="1" applyBorder="1"/>
    <xf numFmtId="169" fontId="7" fillId="5" borderId="65" xfId="135" applyNumberFormat="1" applyFont="1" applyFill="1" applyBorder="1" applyAlignment="1">
      <alignment horizontal="center"/>
    </xf>
    <xf numFmtId="169" fontId="7" fillId="5" borderId="32" xfId="135" applyNumberFormat="1" applyFont="1" applyFill="1" applyBorder="1" applyAlignment="1">
      <alignment horizontal="center"/>
    </xf>
    <xf numFmtId="169" fontId="7" fillId="5" borderId="32" xfId="135" quotePrefix="1" applyNumberFormat="1" applyFont="1" applyFill="1" applyBorder="1" applyAlignment="1">
      <alignment horizontal="center"/>
    </xf>
    <xf numFmtId="169" fontId="7" fillId="5" borderId="33" xfId="135" quotePrefix="1" applyNumberFormat="1" applyFont="1" applyFill="1" applyBorder="1" applyAlignment="1">
      <alignment horizontal="center"/>
    </xf>
    <xf numFmtId="0" fontId="7" fillId="5" borderId="32" xfId="219" quotePrefix="1" applyFont="1" applyFill="1" applyBorder="1" applyAlignment="1">
      <alignment horizontal="center"/>
    </xf>
    <xf numFmtId="0" fontId="7" fillId="5" borderId="34" xfId="219" quotePrefix="1" applyFont="1" applyFill="1" applyBorder="1" applyAlignment="1">
      <alignment horizontal="center"/>
    </xf>
    <xf numFmtId="169" fontId="8" fillId="0" borderId="54" xfId="135" applyNumberFormat="1" applyFont="1" applyBorder="1" applyAlignment="1">
      <alignment horizontal="left"/>
    </xf>
    <xf numFmtId="2" fontId="8" fillId="0" borderId="7" xfId="215" applyNumberFormat="1" applyFont="1" applyBorder="1"/>
    <xf numFmtId="2" fontId="8" fillId="0" borderId="5" xfId="215" applyNumberFormat="1" applyFont="1" applyBorder="1"/>
    <xf numFmtId="2" fontId="8" fillId="0" borderId="59" xfId="215" applyNumberFormat="1" applyFont="1" applyBorder="1"/>
    <xf numFmtId="2" fontId="8" fillId="0" borderId="5" xfId="215" quotePrefix="1" applyNumberFormat="1" applyFont="1" applyBorder="1" applyAlignment="1">
      <alignment horizontal="right"/>
    </xf>
    <xf numFmtId="2" fontId="8" fillId="0" borderId="7" xfId="215" quotePrefix="1" applyNumberFormat="1" applyFont="1" applyBorder="1" applyAlignment="1">
      <alignment horizontal="right"/>
    </xf>
    <xf numFmtId="2" fontId="8" fillId="0" borderId="59" xfId="215" quotePrefix="1" applyNumberFormat="1" applyFont="1" applyBorder="1" applyAlignment="1">
      <alignment horizontal="right"/>
    </xf>
    <xf numFmtId="2" fontId="8" fillId="0" borderId="7" xfId="215" applyNumberFormat="1" applyFont="1" applyFill="1" applyBorder="1"/>
    <xf numFmtId="169" fontId="7" fillId="0" borderId="64" xfId="135" applyNumberFormat="1" applyFont="1" applyBorder="1" applyAlignment="1">
      <alignment horizontal="center"/>
    </xf>
    <xf numFmtId="2" fontId="7" fillId="0" borderId="46" xfId="215" applyNumberFormat="1" applyFont="1" applyBorder="1"/>
    <xf numFmtId="2" fontId="7" fillId="0" borderId="49" xfId="215" applyNumberFormat="1" applyFont="1" applyBorder="1"/>
    <xf numFmtId="2" fontId="7" fillId="0" borderId="67" xfId="215" applyNumberFormat="1" applyFont="1" applyBorder="1"/>
    <xf numFmtId="172" fontId="8" fillId="0" borderId="42" xfId="353" applyNumberFormat="1" applyFont="1" applyFill="1" applyBorder="1"/>
    <xf numFmtId="0" fontId="8" fillId="0" borderId="17" xfId="1" applyFont="1" applyFill="1" applyBorder="1"/>
    <xf numFmtId="0" fontId="8" fillId="0" borderId="42" xfId="1" applyFont="1" applyFill="1" applyBorder="1"/>
    <xf numFmtId="172" fontId="7" fillId="5" borderId="7" xfId="353" applyNumberFormat="1" applyFont="1" applyFill="1" applyBorder="1" applyAlignment="1" applyProtection="1">
      <alignment horizontal="center" vertical="center" wrapText="1"/>
    </xf>
    <xf numFmtId="172" fontId="7" fillId="5" borderId="6" xfId="353" applyNumberFormat="1" applyFont="1" applyFill="1" applyBorder="1" applyAlignment="1" applyProtection="1">
      <alignment horizontal="center" vertical="center" wrapText="1"/>
    </xf>
    <xf numFmtId="172" fontId="7" fillId="5" borderId="8" xfId="353" applyNumberFormat="1" applyFont="1" applyFill="1" applyBorder="1" applyAlignment="1" applyProtection="1">
      <alignment horizontal="center" vertical="center" wrapText="1"/>
    </xf>
    <xf numFmtId="172" fontId="7" fillId="5" borderId="24" xfId="353" applyNumberFormat="1" applyFont="1" applyFill="1" applyBorder="1" applyAlignment="1" applyProtection="1">
      <alignment horizontal="center" vertical="center" wrapText="1"/>
    </xf>
    <xf numFmtId="0" fontId="7" fillId="5" borderId="24" xfId="1" applyFont="1" applyFill="1" applyBorder="1" applyAlignment="1">
      <alignment horizontal="center" vertical="center" wrapText="1"/>
    </xf>
    <xf numFmtId="0" fontId="7" fillId="5" borderId="7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 wrapText="1"/>
    </xf>
    <xf numFmtId="172" fontId="8" fillId="0" borderId="40" xfId="353" applyNumberFormat="1" applyFont="1" applyFill="1" applyBorder="1" applyAlignment="1" applyProtection="1">
      <alignment horizontal="left"/>
    </xf>
    <xf numFmtId="164" fontId="8" fillId="0" borderId="40" xfId="1" applyNumberFormat="1" applyFont="1" applyFill="1" applyBorder="1" applyAlignment="1">
      <alignment horizontal="center"/>
    </xf>
    <xf numFmtId="164" fontId="8" fillId="0" borderId="61" xfId="1" applyNumberFormat="1" applyFont="1" applyFill="1" applyBorder="1" applyAlignment="1">
      <alignment horizontal="center"/>
    </xf>
    <xf numFmtId="172" fontId="8" fillId="0" borderId="4" xfId="353" applyNumberFormat="1" applyFont="1" applyFill="1" applyBorder="1" applyAlignment="1" applyProtection="1">
      <alignment horizontal="left"/>
    </xf>
    <xf numFmtId="164" fontId="8" fillId="0" borderId="4" xfId="1" applyNumberFormat="1" applyFont="1" applyFill="1" applyBorder="1" applyAlignment="1">
      <alignment horizontal="center"/>
    </xf>
    <xf numFmtId="164" fontId="8" fillId="0" borderId="31" xfId="1" applyNumberFormat="1" applyFont="1" applyFill="1" applyBorder="1" applyAlignment="1">
      <alignment horizontal="center"/>
    </xf>
    <xf numFmtId="172" fontId="8" fillId="0" borderId="21" xfId="353" applyNumberFormat="1" applyFont="1" applyFill="1" applyBorder="1" applyAlignment="1" applyProtection="1">
      <alignment horizontal="left"/>
    </xf>
    <xf numFmtId="164" fontId="8" fillId="0" borderId="22" xfId="1" applyNumberFormat="1" applyFont="1" applyFill="1" applyBorder="1" applyAlignment="1">
      <alignment horizontal="center"/>
    </xf>
    <xf numFmtId="164" fontId="8" fillId="0" borderId="23" xfId="1" applyNumberFormat="1" applyFont="1" applyFill="1" applyBorder="1" applyAlignment="1">
      <alignment horizontal="center"/>
    </xf>
    <xf numFmtId="164" fontId="8" fillId="0" borderId="21" xfId="1" applyNumberFormat="1" applyFont="1" applyFill="1" applyBorder="1" applyAlignment="1">
      <alignment horizontal="center"/>
    </xf>
    <xf numFmtId="164" fontId="8" fillId="0" borderId="48" xfId="1" applyNumberFormat="1" applyFont="1" applyFill="1" applyBorder="1" applyAlignment="1">
      <alignment horizontal="center"/>
    </xf>
    <xf numFmtId="172" fontId="7" fillId="0" borderId="45" xfId="135" applyNumberFormat="1" applyFont="1" applyFill="1" applyBorder="1" applyAlignment="1" applyProtection="1">
      <alignment horizontal="left"/>
    </xf>
    <xf numFmtId="164" fontId="7" fillId="0" borderId="46" xfId="1" applyNumberFormat="1" applyFont="1" applyFill="1" applyBorder="1" applyAlignment="1">
      <alignment horizontal="center"/>
    </xf>
    <xf numFmtId="164" fontId="7" fillId="0" borderId="47" xfId="1" applyNumberFormat="1" applyFont="1" applyFill="1" applyBorder="1" applyAlignment="1">
      <alignment horizontal="center"/>
    </xf>
    <xf numFmtId="164" fontId="7" fillId="0" borderId="45" xfId="1" applyNumberFormat="1" applyFont="1" applyFill="1" applyBorder="1" applyAlignment="1">
      <alignment horizontal="center"/>
    </xf>
    <xf numFmtId="164" fontId="7" fillId="0" borderId="50" xfId="1" applyNumberFormat="1" applyFont="1" applyFill="1" applyBorder="1" applyAlignment="1">
      <alignment horizontal="center"/>
    </xf>
    <xf numFmtId="164" fontId="8" fillId="0" borderId="23" xfId="0" applyNumberFormat="1" applyFont="1" applyFill="1" applyBorder="1"/>
    <xf numFmtId="164" fontId="8" fillId="0" borderId="57" xfId="0" applyNumberFormat="1" applyFont="1" applyFill="1" applyBorder="1"/>
    <xf numFmtId="0" fontId="20" fillId="0" borderId="0" xfId="162" applyFont="1" applyBorder="1" applyAlignment="1">
      <alignment horizontal="center"/>
    </xf>
    <xf numFmtId="0" fontId="9" fillId="0" borderId="0" xfId="162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2" fillId="0" borderId="0" xfId="4" applyFont="1" applyBorder="1" applyAlignment="1">
      <alignment horizontal="center"/>
    </xf>
    <xf numFmtId="0" fontId="7" fillId="0" borderId="25" xfId="325" applyFont="1" applyBorder="1" applyAlignment="1">
      <alignment horizontal="center"/>
    </xf>
    <xf numFmtId="0" fontId="2" fillId="2" borderId="1" xfId="4" applyFont="1" applyFill="1" applyBorder="1" applyAlignment="1">
      <alignment horizontal="center" vertical="center" wrapText="1"/>
    </xf>
    <xf numFmtId="0" fontId="2" fillId="2" borderId="21" xfId="4" applyFont="1" applyFill="1" applyBorder="1" applyAlignment="1">
      <alignment horizontal="center" vertical="center" wrapText="1"/>
    </xf>
    <xf numFmtId="0" fontId="2" fillId="2" borderId="32" xfId="4" applyFont="1" applyFill="1" applyBorder="1" applyAlignment="1">
      <alignment horizontal="center" vertical="center" wrapText="1"/>
    </xf>
    <xf numFmtId="0" fontId="2" fillId="2" borderId="22" xfId="4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6" xfId="4" applyFont="1" applyFill="1" applyBorder="1" applyAlignment="1">
      <alignment horizontal="center" vertical="center"/>
    </xf>
    <xf numFmtId="0" fontId="2" fillId="2" borderId="39" xfId="4" applyFont="1" applyFill="1" applyBorder="1" applyAlignment="1">
      <alignment horizontal="center" vertical="center"/>
    </xf>
    <xf numFmtId="0" fontId="2" fillId="2" borderId="44" xfId="4" applyFont="1" applyFill="1" applyBorder="1" applyAlignment="1">
      <alignment horizontal="center" vertical="center"/>
    </xf>
    <xf numFmtId="172" fontId="7" fillId="0" borderId="0" xfId="326" applyNumberFormat="1" applyFont="1" applyAlignment="1">
      <alignment horizontal="center"/>
    </xf>
    <xf numFmtId="172" fontId="7" fillId="0" borderId="0" xfId="326" applyNumberFormat="1" applyFont="1" applyAlignment="1" applyProtection="1">
      <alignment horizontal="center"/>
    </xf>
    <xf numFmtId="172" fontId="7" fillId="0" borderId="25" xfId="326" quotePrefix="1" applyNumberFormat="1" applyFont="1" applyBorder="1" applyAlignment="1">
      <alignment horizontal="center"/>
    </xf>
    <xf numFmtId="172" fontId="7" fillId="4" borderId="1" xfId="326" applyNumberFormat="1" applyFont="1" applyFill="1" applyBorder="1" applyAlignment="1" applyProtection="1">
      <alignment horizontal="center" vertical="center"/>
    </xf>
    <xf numFmtId="172" fontId="7" fillId="4" borderId="21" xfId="326" applyNumberFormat="1" applyFont="1" applyFill="1" applyBorder="1" applyAlignment="1">
      <alignment horizontal="center" vertical="center"/>
    </xf>
    <xf numFmtId="172" fontId="7" fillId="5" borderId="26" xfId="326" applyNumberFormat="1" applyFont="1" applyFill="1" applyBorder="1" applyAlignment="1" applyProtection="1">
      <alignment horizontal="center" vertical="center"/>
    </xf>
    <xf numFmtId="172" fontId="7" fillId="5" borderId="27" xfId="326" applyNumberFormat="1" applyFont="1" applyFill="1" applyBorder="1" applyAlignment="1" applyProtection="1">
      <alignment horizontal="center" vertical="center"/>
    </xf>
    <xf numFmtId="172" fontId="7" fillId="5" borderId="2" xfId="326" applyNumberFormat="1" applyFont="1" applyFill="1" applyBorder="1" applyAlignment="1" applyProtection="1">
      <alignment horizontal="center" vertical="center"/>
    </xf>
    <xf numFmtId="172" fontId="7" fillId="5" borderId="3" xfId="326" applyNumberFormat="1" applyFont="1" applyFill="1" applyBorder="1" applyAlignment="1" applyProtection="1">
      <alignment horizontal="center" vertical="center"/>
    </xf>
    <xf numFmtId="172" fontId="7" fillId="0" borderId="0" xfId="327" applyNumberFormat="1" applyFont="1" applyAlignment="1">
      <alignment horizontal="center"/>
    </xf>
    <xf numFmtId="172" fontId="7" fillId="0" borderId="0" xfId="327" applyNumberFormat="1" applyFont="1" applyAlignment="1" applyProtection="1">
      <alignment horizontal="center"/>
    </xf>
    <xf numFmtId="172" fontId="7" fillId="0" borderId="0" xfId="327" quotePrefix="1" applyNumberFormat="1" applyFont="1" applyBorder="1" applyAlignment="1">
      <alignment horizontal="center"/>
    </xf>
    <xf numFmtId="172" fontId="7" fillId="5" borderId="65" xfId="327" applyNumberFormat="1" applyFont="1" applyFill="1" applyBorder="1" applyAlignment="1" applyProtection="1">
      <alignment horizontal="center" vertical="center"/>
    </xf>
    <xf numFmtId="172" fontId="7" fillId="5" borderId="24" xfId="327" applyNumberFormat="1" applyFont="1" applyFill="1" applyBorder="1" applyAlignment="1" applyProtection="1">
      <alignment horizontal="center" vertical="center"/>
    </xf>
    <xf numFmtId="172" fontId="7" fillId="5" borderId="39" xfId="327" quotePrefix="1" applyNumberFormat="1" applyFont="1" applyFill="1" applyBorder="1" applyAlignment="1" applyProtection="1">
      <alignment horizontal="center" vertical="center"/>
    </xf>
    <xf numFmtId="172" fontId="7" fillId="5" borderId="27" xfId="327" quotePrefix="1" applyNumberFormat="1" applyFont="1" applyFill="1" applyBorder="1" applyAlignment="1" applyProtection="1">
      <alignment horizontal="center" vertical="center"/>
    </xf>
    <xf numFmtId="172" fontId="7" fillId="5" borderId="44" xfId="327" quotePrefix="1" applyNumberFormat="1" applyFont="1" applyFill="1" applyBorder="1" applyAlignment="1" applyProtection="1">
      <alignment horizontal="center" vertical="center"/>
    </xf>
    <xf numFmtId="0" fontId="7" fillId="0" borderId="0" xfId="162" applyFont="1" applyBorder="1" applyAlignment="1">
      <alignment horizontal="center" vertical="center"/>
    </xf>
    <xf numFmtId="0" fontId="7" fillId="0" borderId="0" xfId="325" applyFont="1" applyAlignment="1">
      <alignment horizontal="center"/>
    </xf>
    <xf numFmtId="0" fontId="7" fillId="5" borderId="1" xfId="325" applyNumberFormat="1" applyFont="1" applyFill="1" applyBorder="1" applyAlignment="1">
      <alignment horizontal="center" vertical="center"/>
    </xf>
    <xf numFmtId="0" fontId="7" fillId="5" borderId="21" xfId="325" applyNumberFormat="1" applyFont="1" applyFill="1" applyBorder="1" applyAlignment="1">
      <alignment horizontal="center" vertical="center"/>
    </xf>
    <xf numFmtId="0" fontId="7" fillId="5" borderId="32" xfId="325" applyFont="1" applyFill="1" applyBorder="1" applyAlignment="1">
      <alignment horizontal="center" vertical="center"/>
    </xf>
    <xf numFmtId="0" fontId="7" fillId="5" borderId="22" xfId="325" applyFont="1" applyFill="1" applyBorder="1" applyAlignment="1">
      <alignment horizontal="center" vertical="center"/>
    </xf>
    <xf numFmtId="0" fontId="7" fillId="5" borderId="26" xfId="162" quotePrefix="1" applyFont="1" applyFill="1" applyBorder="1" applyAlignment="1" applyProtection="1">
      <alignment horizontal="center" vertical="center"/>
    </xf>
    <xf numFmtId="0" fontId="7" fillId="5" borderId="27" xfId="162" quotePrefix="1" applyFont="1" applyFill="1" applyBorder="1" applyAlignment="1" applyProtection="1">
      <alignment horizontal="center" vertical="center"/>
    </xf>
    <xf numFmtId="0" fontId="7" fillId="5" borderId="39" xfId="162" quotePrefix="1" applyFont="1" applyFill="1" applyBorder="1" applyAlignment="1" applyProtection="1">
      <alignment horizontal="center" vertical="center"/>
    </xf>
    <xf numFmtId="0" fontId="7" fillId="5" borderId="26" xfId="325" applyFont="1" applyFill="1" applyBorder="1" applyAlignment="1">
      <alignment horizontal="center" vertical="center"/>
    </xf>
    <xf numFmtId="0" fontId="7" fillId="5" borderId="39" xfId="325" applyFont="1" applyFill="1" applyBorder="1" applyAlignment="1">
      <alignment horizontal="center" vertical="center"/>
    </xf>
    <xf numFmtId="0" fontId="7" fillId="5" borderId="44" xfId="325" applyFont="1" applyFill="1" applyBorder="1" applyAlignment="1">
      <alignment horizontal="center" vertical="center"/>
    </xf>
    <xf numFmtId="172" fontId="7" fillId="0" borderId="0" xfId="328" applyNumberFormat="1" applyFont="1" applyAlignment="1">
      <alignment horizontal="center"/>
    </xf>
    <xf numFmtId="172" fontId="7" fillId="0" borderId="0" xfId="328" applyNumberFormat="1" applyFont="1" applyAlignment="1" applyProtection="1">
      <alignment horizontal="center"/>
    </xf>
    <xf numFmtId="172" fontId="7" fillId="0" borderId="0" xfId="328" applyNumberFormat="1" applyFont="1" applyBorder="1" applyAlignment="1">
      <alignment horizontal="center"/>
    </xf>
    <xf numFmtId="172" fontId="7" fillId="5" borderId="1" xfId="329" applyNumberFormat="1" applyFont="1" applyFill="1" applyBorder="1" applyAlignment="1" applyProtection="1">
      <alignment horizontal="center" vertical="center"/>
    </xf>
    <xf numFmtId="172" fontId="7" fillId="5" borderId="21" xfId="329" applyNumberFormat="1" applyFont="1" applyFill="1" applyBorder="1" applyAlignment="1">
      <alignment horizontal="center" vertical="center"/>
    </xf>
    <xf numFmtId="172" fontId="7" fillId="5" borderId="2" xfId="329" quotePrefix="1" applyNumberFormat="1" applyFont="1" applyFill="1" applyBorder="1" applyAlignment="1" applyProtection="1">
      <alignment horizontal="center" vertical="center"/>
    </xf>
    <xf numFmtId="172" fontId="7" fillId="5" borderId="2" xfId="329" applyNumberFormat="1" applyFont="1" applyFill="1" applyBorder="1" applyAlignment="1" applyProtection="1">
      <alignment horizontal="center" vertical="center"/>
    </xf>
    <xf numFmtId="172" fontId="7" fillId="5" borderId="3" xfId="329" applyNumberFormat="1" applyFont="1" applyFill="1" applyBorder="1" applyAlignment="1" applyProtection="1">
      <alignment horizontal="center" vertical="center"/>
    </xf>
    <xf numFmtId="164" fontId="7" fillId="2" borderId="29" xfId="325" applyNumberFormat="1" applyFont="1" applyFill="1" applyBorder="1" applyAlignment="1">
      <alignment horizontal="center" vertical="center"/>
    </xf>
    <xf numFmtId="164" fontId="7" fillId="2" borderId="15" xfId="325" applyNumberFormat="1" applyFont="1" applyFill="1" applyBorder="1" applyAlignment="1">
      <alignment horizontal="center" vertical="center"/>
    </xf>
    <xf numFmtId="164" fontId="7" fillId="2" borderId="41" xfId="325" applyNumberFormat="1" applyFont="1" applyFill="1" applyBorder="1" applyAlignment="1">
      <alignment horizontal="center" vertical="center"/>
    </xf>
    <xf numFmtId="164" fontId="7" fillId="2" borderId="16" xfId="325" applyNumberFormat="1" applyFont="1" applyFill="1" applyBorder="1" applyAlignment="1">
      <alignment horizontal="center" vertical="center"/>
    </xf>
    <xf numFmtId="0" fontId="7" fillId="2" borderId="1" xfId="325" applyFont="1" applyFill="1" applyBorder="1" applyAlignment="1">
      <alignment horizontal="center" vertical="center"/>
    </xf>
    <xf numFmtId="0" fontId="7" fillId="2" borderId="4" xfId="325" applyFont="1" applyFill="1" applyBorder="1" applyAlignment="1">
      <alignment horizontal="center" vertical="center"/>
    </xf>
    <xf numFmtId="0" fontId="7" fillId="2" borderId="32" xfId="325" applyFont="1" applyFill="1" applyBorder="1" applyAlignment="1">
      <alignment horizontal="center" vertical="center"/>
    </xf>
    <xf numFmtId="0" fontId="7" fillId="2" borderId="22" xfId="325" applyFont="1" applyFill="1" applyBorder="1" applyAlignment="1">
      <alignment horizontal="center" vertical="center"/>
    </xf>
    <xf numFmtId="0" fontId="7" fillId="2" borderId="26" xfId="0" quotePrefix="1" applyFont="1" applyFill="1" applyBorder="1" applyAlignment="1" applyProtection="1">
      <alignment horizontal="center" vertical="center"/>
    </xf>
    <xf numFmtId="0" fontId="7" fillId="2" borderId="27" xfId="0" quotePrefix="1" applyFont="1" applyFill="1" applyBorder="1" applyAlignment="1" applyProtection="1">
      <alignment horizontal="center" vertical="center"/>
    </xf>
    <xf numFmtId="0" fontId="7" fillId="2" borderId="26" xfId="0" applyFont="1" applyFill="1" applyBorder="1" applyAlignment="1" applyProtection="1">
      <alignment horizontal="center" vertical="center"/>
    </xf>
    <xf numFmtId="0" fontId="7" fillId="2" borderId="39" xfId="0" applyFont="1" applyFill="1" applyBorder="1" applyAlignment="1" applyProtection="1">
      <alignment horizontal="center" vertical="center"/>
    </xf>
    <xf numFmtId="0" fontId="7" fillId="2" borderId="27" xfId="0" applyFont="1" applyFill="1" applyBorder="1" applyAlignment="1" applyProtection="1">
      <alignment horizontal="center" vertical="center"/>
    </xf>
    <xf numFmtId="0" fontId="7" fillId="2" borderId="26" xfId="325" applyFont="1" applyFill="1" applyBorder="1" applyAlignment="1">
      <alignment horizontal="center" vertical="center"/>
    </xf>
    <xf numFmtId="0" fontId="7" fillId="2" borderId="39" xfId="325" applyFont="1" applyFill="1" applyBorder="1" applyAlignment="1">
      <alignment horizontal="center" vertical="center"/>
    </xf>
    <xf numFmtId="0" fontId="7" fillId="2" borderId="44" xfId="325" applyFont="1" applyFill="1" applyBorder="1" applyAlignment="1">
      <alignment horizontal="center" vertical="center"/>
    </xf>
    <xf numFmtId="0" fontId="7" fillId="0" borderId="0" xfId="334" applyFont="1" applyFill="1" applyAlignment="1">
      <alignment horizontal="center"/>
    </xf>
    <xf numFmtId="4" fontId="7" fillId="0" borderId="0" xfId="334" applyNumberFormat="1" applyFont="1" applyFill="1" applyAlignment="1">
      <alignment horizontal="center"/>
    </xf>
    <xf numFmtId="0" fontId="8" fillId="5" borderId="65" xfId="334" applyFont="1" applyFill="1" applyBorder="1" applyAlignment="1">
      <alignment horizontal="center" vertical="center"/>
    </xf>
    <xf numFmtId="0" fontId="8" fillId="5" borderId="24" xfId="334" applyFont="1" applyFill="1" applyBorder="1" applyAlignment="1">
      <alignment horizontal="center" vertical="center"/>
    </xf>
    <xf numFmtId="49" fontId="7" fillId="5" borderId="2" xfId="335" applyNumberFormat="1" applyFont="1" applyFill="1" applyBorder="1" applyAlignment="1">
      <alignment horizontal="center"/>
    </xf>
    <xf numFmtId="0" fontId="7" fillId="5" borderId="2" xfId="334" applyFont="1" applyFill="1" applyBorder="1" applyAlignment="1" applyProtection="1">
      <alignment horizontal="center" vertical="center"/>
    </xf>
    <xf numFmtId="0" fontId="7" fillId="5" borderId="2" xfId="334" applyFont="1" applyFill="1" applyBorder="1" applyAlignment="1" applyProtection="1">
      <alignment horizontal="center"/>
    </xf>
    <xf numFmtId="0" fontId="7" fillId="5" borderId="3" xfId="334" applyFont="1" applyFill="1" applyBorder="1" applyAlignment="1" applyProtection="1">
      <alignment horizontal="center"/>
    </xf>
    <xf numFmtId="169" fontId="7" fillId="0" borderId="5" xfId="334" quotePrefix="1" applyNumberFormat="1" applyFont="1" applyFill="1" applyBorder="1" applyAlignment="1" applyProtection="1">
      <alignment horizontal="left"/>
    </xf>
    <xf numFmtId="169" fontId="7" fillId="0" borderId="51" xfId="334" quotePrefix="1" applyNumberFormat="1" applyFont="1" applyFill="1" applyBorder="1" applyAlignment="1" applyProtection="1">
      <alignment horizontal="left"/>
    </xf>
    <xf numFmtId="169" fontId="7" fillId="0" borderId="6" xfId="334" quotePrefix="1" applyNumberFormat="1" applyFont="1" applyFill="1" applyBorder="1" applyAlignment="1" applyProtection="1">
      <alignment horizontal="left"/>
    </xf>
    <xf numFmtId="169" fontId="8" fillId="0" borderId="20" xfId="337" applyNumberFormat="1" applyFont="1" applyBorder="1" applyAlignment="1">
      <alignment horizontal="left"/>
    </xf>
    <xf numFmtId="0" fontId="8" fillId="0" borderId="0" xfId="1" applyFont="1" applyAlignment="1">
      <alignment horizontal="left"/>
    </xf>
    <xf numFmtId="0" fontId="7" fillId="0" borderId="31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8" fillId="0" borderId="30" xfId="1" applyFont="1" applyBorder="1" applyAlignment="1">
      <alignment horizontal="center"/>
    </xf>
    <xf numFmtId="169" fontId="7" fillId="0" borderId="31" xfId="337" applyNumberFormat="1" applyFont="1" applyBorder="1" applyAlignment="1" applyProtection="1">
      <alignment horizontal="center"/>
    </xf>
    <xf numFmtId="169" fontId="7" fillId="0" borderId="15" xfId="337" applyNumberFormat="1" applyFont="1" applyBorder="1" applyAlignment="1" applyProtection="1">
      <alignment horizontal="center"/>
    </xf>
    <xf numFmtId="169" fontId="7" fillId="0" borderId="30" xfId="337" applyNumberFormat="1" applyFont="1" applyBorder="1" applyAlignment="1" applyProtection="1">
      <alignment horizontal="center"/>
    </xf>
    <xf numFmtId="169" fontId="22" fillId="0" borderId="60" xfId="337" applyNumberFormat="1" applyFont="1" applyBorder="1" applyAlignment="1" applyProtection="1">
      <alignment horizontal="right"/>
    </xf>
    <xf numFmtId="169" fontId="22" fillId="0" borderId="37" xfId="337" applyNumberFormat="1" applyFont="1" applyBorder="1" applyAlignment="1" applyProtection="1">
      <alignment horizontal="right"/>
    </xf>
    <xf numFmtId="169" fontId="22" fillId="0" borderId="56" xfId="337" applyNumberFormat="1" applyFont="1" applyBorder="1" applyAlignment="1" applyProtection="1">
      <alignment horizontal="right"/>
    </xf>
    <xf numFmtId="169" fontId="7" fillId="5" borderId="2" xfId="338" applyNumberFormat="1" applyFont="1" applyFill="1" applyBorder="1" applyAlignment="1" applyProtection="1">
      <alignment horizontal="center" wrapText="1"/>
      <protection hidden="1"/>
    </xf>
    <xf numFmtId="169" fontId="7" fillId="5" borderId="26" xfId="338" applyNumberFormat="1" applyFont="1" applyFill="1" applyBorder="1" applyAlignment="1">
      <alignment horizontal="center"/>
    </xf>
    <xf numFmtId="169" fontId="7" fillId="5" borderId="44" xfId="338" applyNumberFormat="1" applyFont="1" applyFill="1" applyBorder="1" applyAlignment="1">
      <alignment horizontal="center"/>
    </xf>
    <xf numFmtId="0" fontId="8" fillId="0" borderId="20" xfId="1" applyFont="1" applyBorder="1" applyAlignment="1">
      <alignment horizontal="left"/>
    </xf>
    <xf numFmtId="169" fontId="7" fillId="0" borderId="31" xfId="339" applyNumberFormat="1" applyFont="1" applyBorder="1" applyAlignment="1" applyProtection="1">
      <alignment horizontal="center"/>
    </xf>
    <xf numFmtId="169" fontId="7" fillId="0" borderId="15" xfId="339" applyNumberFormat="1" applyFont="1" applyBorder="1" applyAlignment="1" applyProtection="1">
      <alignment horizontal="center"/>
    </xf>
    <xf numFmtId="169" fontId="7" fillId="0" borderId="30" xfId="339" applyNumberFormat="1" applyFont="1" applyBorder="1" applyAlignment="1" applyProtection="1">
      <alignment horizontal="center"/>
    </xf>
    <xf numFmtId="169" fontId="22" fillId="0" borderId="60" xfId="339" applyNumberFormat="1" applyFont="1" applyBorder="1" applyAlignment="1" applyProtection="1">
      <alignment horizontal="right"/>
    </xf>
    <xf numFmtId="169" fontId="22" fillId="0" borderId="37" xfId="339" applyNumberFormat="1" applyFont="1" applyBorder="1" applyAlignment="1" applyProtection="1">
      <alignment horizontal="right"/>
    </xf>
    <xf numFmtId="169" fontId="22" fillId="0" borderId="56" xfId="339" applyNumberFormat="1" applyFont="1" applyBorder="1" applyAlignment="1" applyProtection="1">
      <alignment horizontal="right"/>
    </xf>
    <xf numFmtId="169" fontId="7" fillId="5" borderId="2" xfId="340" applyNumberFormat="1" applyFont="1" applyFill="1" applyBorder="1" applyAlignment="1" applyProtection="1">
      <alignment horizontal="center" wrapText="1"/>
      <protection hidden="1"/>
    </xf>
    <xf numFmtId="169" fontId="7" fillId="5" borderId="26" xfId="340" applyNumberFormat="1" applyFont="1" applyFill="1" applyBorder="1" applyAlignment="1">
      <alignment horizontal="center"/>
    </xf>
    <xf numFmtId="169" fontId="7" fillId="5" borderId="44" xfId="340" applyNumberFormat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169" fontId="7" fillId="0" borderId="0" xfId="342" applyNumberFormat="1" applyFont="1" applyAlignment="1" applyProtection="1">
      <alignment horizontal="center"/>
    </xf>
    <xf numFmtId="169" fontId="22" fillId="0" borderId="0" xfId="342" applyNumberFormat="1" applyFont="1" applyAlignment="1" applyProtection="1">
      <alignment horizontal="right"/>
    </xf>
    <xf numFmtId="169" fontId="7" fillId="5" borderId="2" xfId="343" applyNumberFormat="1" applyFont="1" applyFill="1" applyBorder="1" applyAlignment="1" applyProtection="1">
      <alignment horizontal="center" wrapText="1"/>
      <protection hidden="1"/>
    </xf>
    <xf numFmtId="169" fontId="7" fillId="5" borderId="26" xfId="343" applyNumberFormat="1" applyFont="1" applyFill="1" applyBorder="1" applyAlignment="1">
      <alignment horizontal="center"/>
    </xf>
    <xf numFmtId="169" fontId="7" fillId="5" borderId="44" xfId="343" applyNumberFormat="1" applyFont="1" applyFill="1" applyBorder="1" applyAlignment="1">
      <alignment horizontal="center"/>
    </xf>
    <xf numFmtId="169" fontId="7" fillId="0" borderId="0" xfId="345" applyNumberFormat="1" applyFont="1" applyAlignment="1" applyProtection="1">
      <alignment horizontal="center"/>
    </xf>
    <xf numFmtId="169" fontId="22" fillId="0" borderId="0" xfId="345" applyNumberFormat="1" applyFont="1" applyAlignment="1" applyProtection="1">
      <alignment horizontal="right"/>
    </xf>
    <xf numFmtId="169" fontId="7" fillId="5" borderId="2" xfId="346" applyNumberFormat="1" applyFont="1" applyFill="1" applyBorder="1" applyAlignment="1" applyProtection="1">
      <alignment horizontal="center" wrapText="1"/>
      <protection hidden="1"/>
    </xf>
    <xf numFmtId="169" fontId="7" fillId="5" borderId="26" xfId="346" applyNumberFormat="1" applyFont="1" applyFill="1" applyBorder="1" applyAlignment="1">
      <alignment horizontal="center"/>
    </xf>
    <xf numFmtId="169" fontId="7" fillId="5" borderId="44" xfId="346" applyNumberFormat="1" applyFont="1" applyFill="1" applyBorder="1" applyAlignment="1">
      <alignment horizontal="center"/>
    </xf>
    <xf numFmtId="169" fontId="7" fillId="0" borderId="0" xfId="348" applyNumberFormat="1" applyFont="1" applyAlignment="1" applyProtection="1">
      <alignment horizontal="center"/>
    </xf>
    <xf numFmtId="169" fontId="22" fillId="0" borderId="0" xfId="348" applyNumberFormat="1" applyFont="1" applyAlignment="1" applyProtection="1">
      <alignment horizontal="right"/>
    </xf>
    <xf numFmtId="169" fontId="7" fillId="5" borderId="2" xfId="348" applyNumberFormat="1" applyFont="1" applyFill="1" applyBorder="1" applyAlignment="1" applyProtection="1">
      <alignment horizontal="center" wrapText="1"/>
      <protection hidden="1"/>
    </xf>
    <xf numFmtId="169" fontId="7" fillId="5" borderId="26" xfId="348" applyNumberFormat="1" applyFont="1" applyFill="1" applyBorder="1" applyAlignment="1">
      <alignment horizontal="center"/>
    </xf>
    <xf numFmtId="169" fontId="7" fillId="5" borderId="44" xfId="348" applyNumberFormat="1" applyFont="1" applyFill="1" applyBorder="1" applyAlignment="1">
      <alignment horizontal="center"/>
    </xf>
    <xf numFmtId="169" fontId="7" fillId="0" borderId="0" xfId="350" applyNumberFormat="1" applyFont="1" applyAlignment="1" applyProtection="1">
      <alignment horizontal="center"/>
    </xf>
    <xf numFmtId="169" fontId="22" fillId="0" borderId="0" xfId="350" applyNumberFormat="1" applyFont="1" applyAlignment="1" applyProtection="1">
      <alignment horizontal="right"/>
    </xf>
    <xf numFmtId="169" fontId="7" fillId="5" borderId="2" xfId="351" applyNumberFormat="1" applyFont="1" applyFill="1" applyBorder="1" applyAlignment="1" applyProtection="1">
      <alignment horizontal="center" wrapText="1"/>
      <protection hidden="1"/>
    </xf>
    <xf numFmtId="169" fontId="7" fillId="5" borderId="26" xfId="351" applyNumberFormat="1" applyFont="1" applyFill="1" applyBorder="1" applyAlignment="1">
      <alignment horizontal="center"/>
    </xf>
    <xf numFmtId="169" fontId="7" fillId="5" borderId="44" xfId="351" applyNumberFormat="1" applyFont="1" applyFill="1" applyBorder="1" applyAlignment="1">
      <alignment horizontal="center"/>
    </xf>
    <xf numFmtId="169" fontId="8" fillId="0" borderId="25" xfId="0" applyNumberFormat="1" applyFont="1" applyBorder="1" applyAlignment="1">
      <alignment horizontal="right"/>
    </xf>
    <xf numFmtId="0" fontId="7" fillId="5" borderId="69" xfId="0" applyFont="1" applyFill="1" applyBorder="1" applyAlignment="1">
      <alignment horizontal="center" vertical="center" wrapText="1"/>
    </xf>
    <xf numFmtId="0" fontId="7" fillId="5" borderId="68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219" applyFont="1" applyAlignment="1">
      <alignment horizontal="center"/>
    </xf>
    <xf numFmtId="169" fontId="22" fillId="0" borderId="25" xfId="135" applyNumberFormat="1" applyFont="1" applyBorder="1" applyAlignment="1">
      <alignment horizontal="right"/>
    </xf>
    <xf numFmtId="169" fontId="8" fillId="0" borderId="20" xfId="135" applyNumberFormat="1" applyFont="1" applyBorder="1" applyAlignment="1">
      <alignment horizontal="left"/>
    </xf>
    <xf numFmtId="169" fontId="8" fillId="0" borderId="0" xfId="135" applyNumberFormat="1" applyFont="1" applyAlignment="1">
      <alignment horizontal="left"/>
    </xf>
    <xf numFmtId="0" fontId="7" fillId="0" borderId="0" xfId="1" applyFont="1" applyFill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7" fillId="0" borderId="25" xfId="1" applyFont="1" applyFill="1" applyBorder="1" applyAlignment="1">
      <alignment horizontal="center"/>
    </xf>
    <xf numFmtId="0" fontId="7" fillId="0" borderId="69" xfId="1" applyFont="1" applyFill="1" applyBorder="1" applyAlignment="1">
      <alignment horizontal="center"/>
    </xf>
    <xf numFmtId="0" fontId="7" fillId="0" borderId="20" xfId="1" applyFont="1" applyFill="1" applyBorder="1" applyAlignment="1">
      <alignment horizontal="center"/>
    </xf>
    <xf numFmtId="0" fontId="7" fillId="0" borderId="34" xfId="1" applyFont="1" applyFill="1" applyBorder="1" applyAlignment="1">
      <alignment horizontal="center"/>
    </xf>
    <xf numFmtId="0" fontId="7" fillId="5" borderId="27" xfId="1" applyFont="1" applyFill="1" applyBorder="1" applyAlignment="1">
      <alignment horizontal="center"/>
    </xf>
    <xf numFmtId="0" fontId="7" fillId="5" borderId="3" xfId="1" applyFont="1" applyFill="1" applyBorder="1" applyAlignment="1">
      <alignment horizontal="center"/>
    </xf>
    <xf numFmtId="0" fontId="7" fillId="5" borderId="65" xfId="1" applyFont="1" applyFill="1" applyBorder="1" applyAlignment="1">
      <alignment horizontal="center"/>
    </xf>
    <xf numFmtId="0" fontId="7" fillId="5" borderId="2" xfId="1" applyFont="1" applyFill="1" applyBorder="1" applyAlignment="1">
      <alignment horizontal="center"/>
    </xf>
    <xf numFmtId="172" fontId="7" fillId="5" borderId="1" xfId="353" applyNumberFormat="1" applyFont="1" applyFill="1" applyBorder="1" applyAlignment="1" applyProtection="1">
      <alignment horizontal="center" vertical="center"/>
    </xf>
    <xf numFmtId="172" fontId="7" fillId="5" borderId="21" xfId="353" applyNumberFormat="1" applyFont="1" applyFill="1" applyBorder="1" applyAlignment="1" applyProtection="1">
      <alignment horizontal="center" vertical="center"/>
    </xf>
    <xf numFmtId="0" fontId="8" fillId="0" borderId="20" xfId="222" applyFont="1" applyFill="1" applyBorder="1" applyAlignment="1">
      <alignment horizontal="left"/>
    </xf>
    <xf numFmtId="0" fontId="8" fillId="0" borderId="0" xfId="162" applyFont="1" applyFill="1" applyAlignment="1">
      <alignment horizontal="left"/>
    </xf>
    <xf numFmtId="0" fontId="7" fillId="0" borderId="0" xfId="222" applyFont="1" applyFill="1" applyAlignment="1">
      <alignment horizontal="center" vertical="center"/>
    </xf>
    <xf numFmtId="0" fontId="22" fillId="0" borderId="25" xfId="222" applyFont="1" applyFill="1" applyBorder="1" applyAlignment="1">
      <alignment horizontal="right"/>
    </xf>
    <xf numFmtId="0" fontId="7" fillId="5" borderId="69" xfId="222" applyFont="1" applyFill="1" applyBorder="1" applyAlignment="1">
      <alignment horizontal="center" vertical="center"/>
    </xf>
    <xf numFmtId="0" fontId="7" fillId="5" borderId="20" xfId="222" applyFont="1" applyFill="1" applyBorder="1" applyAlignment="1">
      <alignment horizontal="center" vertical="center"/>
    </xf>
    <xf numFmtId="0" fontId="7" fillId="5" borderId="58" xfId="222" applyFont="1" applyFill="1" applyBorder="1" applyAlignment="1">
      <alignment horizontal="center" vertical="center"/>
    </xf>
    <xf numFmtId="0" fontId="7" fillId="5" borderId="42" xfId="222" applyFont="1" applyFill="1" applyBorder="1" applyAlignment="1">
      <alignment horizontal="center" vertical="center"/>
    </xf>
    <xf numFmtId="0" fontId="7" fillId="5" borderId="0" xfId="222" applyFont="1" applyFill="1" applyBorder="1" applyAlignment="1">
      <alignment horizontal="center" vertical="center"/>
    </xf>
    <xf numFmtId="0" fontId="7" fillId="5" borderId="31" xfId="222" applyFont="1" applyFill="1" applyBorder="1" applyAlignment="1">
      <alignment horizontal="center" vertical="center"/>
    </xf>
    <xf numFmtId="0" fontId="7" fillId="5" borderId="68" xfId="222" applyFont="1" applyFill="1" applyBorder="1" applyAlignment="1">
      <alignment horizontal="center" vertical="center"/>
    </xf>
    <xf numFmtId="0" fontId="7" fillId="2" borderId="55" xfId="222" applyFont="1" applyFill="1" applyBorder="1" applyAlignment="1">
      <alignment horizontal="center" vertical="center"/>
    </xf>
    <xf numFmtId="0" fontId="7" fillId="2" borderId="48" xfId="222" applyFont="1" applyFill="1" applyBorder="1" applyAlignment="1">
      <alignment horizontal="center" vertical="center"/>
    </xf>
    <xf numFmtId="0" fontId="7" fillId="5" borderId="20" xfId="222" quotePrefix="1" applyFont="1" applyFill="1" applyBorder="1" applyAlignment="1">
      <alignment horizontal="center" vertical="center"/>
    </xf>
    <xf numFmtId="0" fontId="7" fillId="5" borderId="32" xfId="222" applyFont="1" applyFill="1" applyBorder="1" applyAlignment="1">
      <alignment horizontal="center" vertical="center"/>
    </xf>
    <xf numFmtId="0" fontId="7" fillId="5" borderId="22" xfId="222" applyFont="1" applyFill="1" applyBorder="1" applyAlignment="1">
      <alignment horizontal="center" vertical="center"/>
    </xf>
    <xf numFmtId="0" fontId="7" fillId="5" borderId="33" xfId="222" applyFont="1" applyFill="1" applyBorder="1" applyAlignment="1">
      <alignment horizontal="center" vertical="center"/>
    </xf>
    <xf numFmtId="0" fontId="7" fillId="5" borderId="34" xfId="222" applyFont="1" applyFill="1" applyBorder="1" applyAlignment="1">
      <alignment horizontal="center" vertical="center"/>
    </xf>
    <xf numFmtId="169" fontId="7" fillId="0" borderId="42" xfId="0" applyNumberFormat="1" applyFont="1" applyFill="1" applyBorder="1" applyAlignment="1">
      <alignment horizontal="left"/>
    </xf>
    <xf numFmtId="169" fontId="7" fillId="0" borderId="31" xfId="0" applyNumberFormat="1" applyFont="1" applyFill="1" applyBorder="1" applyAlignment="1">
      <alignment horizontal="left"/>
    </xf>
    <xf numFmtId="169" fontId="7" fillId="0" borderId="0" xfId="0" applyNumberFormat="1" applyFont="1" applyFill="1" applyAlignment="1">
      <alignment horizontal="center"/>
    </xf>
    <xf numFmtId="169" fontId="8" fillId="0" borderId="0" xfId="0" applyNumberFormat="1" applyFont="1" applyFill="1" applyAlignment="1">
      <alignment horizontal="center"/>
    </xf>
    <xf numFmtId="169" fontId="8" fillId="0" borderId="25" xfId="0" applyNumberFormat="1" applyFont="1" applyFill="1" applyBorder="1" applyAlignment="1">
      <alignment horizontal="right"/>
    </xf>
    <xf numFmtId="169" fontId="8" fillId="0" borderId="31" xfId="0" applyNumberFormat="1" applyFont="1" applyFill="1" applyBorder="1" applyAlignment="1">
      <alignment horizontal="left"/>
    </xf>
    <xf numFmtId="169" fontId="7" fillId="0" borderId="4" xfId="0" applyNumberFormat="1" applyFont="1" applyFill="1" applyBorder="1" applyAlignment="1">
      <alignment horizontal="left"/>
    </xf>
    <xf numFmtId="169" fontId="8" fillId="0" borderId="15" xfId="0" applyNumberFormat="1" applyFont="1" applyFill="1" applyBorder="1" applyAlignment="1">
      <alignment horizontal="left"/>
    </xf>
    <xf numFmtId="169" fontId="42" fillId="0" borderId="0" xfId="0" applyNumberFormat="1" applyFont="1" applyFill="1" applyAlignment="1">
      <alignment horizontal="left"/>
    </xf>
    <xf numFmtId="169" fontId="8" fillId="0" borderId="0" xfId="0" applyNumberFormat="1" applyFont="1" applyFill="1" applyAlignment="1">
      <alignment horizontal="left"/>
    </xf>
    <xf numFmtId="169" fontId="8" fillId="0" borderId="15" xfId="0" applyNumberFormat="1" applyFont="1" applyBorder="1" applyAlignment="1">
      <alignment horizontal="left"/>
    </xf>
    <xf numFmtId="0" fontId="8" fillId="0" borderId="78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169" fontId="7" fillId="0" borderId="0" xfId="1" applyNumberFormat="1" applyFont="1" applyAlignment="1" applyProtection="1">
      <alignment horizontal="center" wrapText="1"/>
    </xf>
    <xf numFmtId="169" fontId="7" fillId="0" borderId="0" xfId="1" applyNumberFormat="1" applyFont="1" applyAlignment="1" applyProtection="1">
      <alignment horizontal="center"/>
    </xf>
    <xf numFmtId="0" fontId="7" fillId="2" borderId="69" xfId="1" applyFont="1" applyFill="1" applyBorder="1" applyAlignment="1">
      <alignment horizontal="center" vertical="center"/>
    </xf>
    <xf numFmtId="0" fontId="7" fillId="2" borderId="74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7" fillId="2" borderId="75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27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8" fillId="0" borderId="40" xfId="1" quotePrefix="1" applyFont="1" applyBorder="1" applyAlignment="1">
      <alignment horizontal="center" vertical="center"/>
    </xf>
    <xf numFmtId="0" fontId="8" fillId="0" borderId="4" xfId="1" quotePrefix="1" applyFont="1" applyBorder="1" applyAlignment="1">
      <alignment horizontal="center" vertical="center"/>
    </xf>
    <xf numFmtId="0" fontId="8" fillId="0" borderId="36" xfId="1" quotePrefix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10" fillId="5" borderId="1" xfId="1" applyFont="1" applyFill="1" applyBorder="1" applyAlignment="1">
      <alignment horizontal="center"/>
    </xf>
    <xf numFmtId="0" fontId="10" fillId="5" borderId="4" xfId="1" applyFont="1" applyFill="1" applyBorder="1" applyAlignment="1">
      <alignment horizontal="center"/>
    </xf>
    <xf numFmtId="0" fontId="10" fillId="5" borderId="21" xfId="1" applyFont="1" applyFill="1" applyBorder="1" applyAlignment="1">
      <alignment horizontal="center"/>
    </xf>
    <xf numFmtId="0" fontId="6" fillId="4" borderId="33" xfId="1" applyFont="1" applyFill="1" applyBorder="1" applyAlignment="1">
      <alignment horizontal="center" vertical="center"/>
    </xf>
    <xf numFmtId="0" fontId="6" fillId="4" borderId="20" xfId="1" applyFont="1" applyFill="1" applyBorder="1" applyAlignment="1">
      <alignment horizontal="center" vertical="center"/>
    </xf>
    <xf numFmtId="0" fontId="6" fillId="4" borderId="58" xfId="1" applyFont="1" applyFill="1" applyBorder="1" applyAlignment="1">
      <alignment horizontal="center" vertical="center"/>
    </xf>
    <xf numFmtId="0" fontId="6" fillId="4" borderId="28" xfId="1" applyFont="1" applyFill="1" applyBorder="1" applyAlignment="1">
      <alignment horizontal="center" vertical="center"/>
    </xf>
    <xf numFmtId="0" fontId="6" fillId="4" borderId="55" xfId="1" applyFont="1" applyFill="1" applyBorder="1" applyAlignment="1">
      <alignment horizontal="center" vertical="center"/>
    </xf>
    <xf numFmtId="0" fontId="6" fillId="4" borderId="48" xfId="1" applyFont="1" applyFill="1" applyBorder="1" applyAlignment="1">
      <alignment horizontal="center" vertical="center"/>
    </xf>
    <xf numFmtId="0" fontId="6" fillId="5" borderId="26" xfId="1" applyFont="1" applyFill="1" applyBorder="1" applyAlignment="1">
      <alignment horizontal="center"/>
    </xf>
    <xf numFmtId="0" fontId="6" fillId="5" borderId="39" xfId="1" applyFont="1" applyFill="1" applyBorder="1" applyAlignment="1">
      <alignment horizontal="center"/>
    </xf>
    <xf numFmtId="0" fontId="6" fillId="5" borderId="44" xfId="1" applyFont="1" applyFill="1" applyBorder="1" applyAlignment="1">
      <alignment horizontal="center"/>
    </xf>
    <xf numFmtId="0" fontId="6" fillId="4" borderId="5" xfId="1" applyFont="1" applyFill="1" applyBorder="1" applyAlignment="1">
      <alignment horizontal="center"/>
    </xf>
    <xf numFmtId="0" fontId="6" fillId="4" borderId="6" xfId="1" applyFont="1" applyFill="1" applyBorder="1" applyAlignment="1">
      <alignment horizontal="center"/>
    </xf>
    <xf numFmtId="0" fontId="6" fillId="4" borderId="5" xfId="1" quotePrefix="1" applyFont="1" applyFill="1" applyBorder="1" applyAlignment="1">
      <alignment horizontal="center"/>
    </xf>
    <xf numFmtId="0" fontId="6" fillId="4" borderId="59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0" borderId="20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8" fillId="0" borderId="0" xfId="1" applyFont="1" applyBorder="1" applyAlignment="1">
      <alignment horizontal="justify" wrapText="1"/>
    </xf>
    <xf numFmtId="0" fontId="7" fillId="2" borderId="1" xfId="1" applyFont="1" applyFill="1" applyBorder="1" applyAlignment="1">
      <alignment horizontal="center" vertical="center"/>
    </xf>
    <xf numFmtId="0" fontId="23" fillId="2" borderId="4" xfId="2" applyFont="1" applyFill="1" applyBorder="1" applyAlignment="1">
      <alignment horizontal="center" vertical="center"/>
    </xf>
    <xf numFmtId="0" fontId="23" fillId="2" borderId="21" xfId="2" applyFont="1" applyFill="1" applyBorder="1" applyAlignment="1">
      <alignment horizontal="center" vertical="center"/>
    </xf>
    <xf numFmtId="0" fontId="7" fillId="2" borderId="26" xfId="1" applyFont="1" applyFill="1" applyBorder="1" applyAlignment="1">
      <alignment horizontal="center" vertical="center"/>
    </xf>
    <xf numFmtId="0" fontId="7" fillId="2" borderId="39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/>
    </xf>
    <xf numFmtId="0" fontId="23" fillId="2" borderId="7" xfId="2" applyFont="1" applyFill="1" applyBorder="1" applyAlignment="1">
      <alignment horizontal="center" vertical="center"/>
    </xf>
    <xf numFmtId="0" fontId="18" fillId="0" borderId="25" xfId="0" applyFont="1" applyBorder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32" xfId="0" applyFont="1" applyFill="1" applyBorder="1" applyAlignment="1" applyProtection="1">
      <alignment horizontal="center" vertical="center"/>
    </xf>
    <xf numFmtId="0" fontId="7" fillId="2" borderId="22" xfId="0" applyFont="1" applyFill="1" applyBorder="1" applyAlignment="1" applyProtection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7" fillId="0" borderId="0" xfId="307" applyFont="1" applyFill="1" applyAlignment="1">
      <alignment horizontal="center" vertical="center"/>
    </xf>
    <xf numFmtId="14" fontId="7" fillId="0" borderId="0" xfId="307" applyNumberFormat="1" applyFont="1" applyFill="1" applyBorder="1" applyAlignment="1">
      <alignment horizontal="center"/>
    </xf>
    <xf numFmtId="0" fontId="22" fillId="0" borderId="0" xfId="307" applyFont="1" applyFill="1" applyBorder="1" applyAlignment="1">
      <alignment horizontal="right"/>
    </xf>
    <xf numFmtId="0" fontId="7" fillId="0" borderId="20" xfId="307" applyFont="1" applyFill="1" applyBorder="1" applyAlignment="1" applyProtection="1">
      <alignment horizontal="center"/>
    </xf>
    <xf numFmtId="0" fontId="7" fillId="0" borderId="34" xfId="307" applyFont="1" applyFill="1" applyBorder="1" applyAlignment="1" applyProtection="1">
      <alignment horizontal="center"/>
    </xf>
    <xf numFmtId="173" fontId="7" fillId="0" borderId="5" xfId="307" quotePrefix="1" applyNumberFormat="1" applyFont="1" applyFill="1" applyBorder="1" applyAlignment="1" applyProtection="1">
      <alignment horizontal="center"/>
    </xf>
    <xf numFmtId="173" fontId="7" fillId="0" borderId="51" xfId="307" quotePrefix="1" applyNumberFormat="1" applyFont="1" applyFill="1" applyBorder="1" applyAlignment="1" applyProtection="1">
      <alignment horizontal="center"/>
    </xf>
    <xf numFmtId="173" fontId="7" fillId="0" borderId="6" xfId="307" quotePrefix="1" applyNumberFormat="1" applyFont="1" applyFill="1" applyBorder="1" applyAlignment="1" applyProtection="1">
      <alignment horizontal="center"/>
    </xf>
    <xf numFmtId="173" fontId="7" fillId="0" borderId="59" xfId="307" quotePrefix="1" applyNumberFormat="1" applyFont="1" applyFill="1" applyBorder="1" applyAlignment="1" applyProtection="1">
      <alignment horizontal="center"/>
    </xf>
    <xf numFmtId="0" fontId="7" fillId="0" borderId="1" xfId="307" quotePrefix="1" applyFont="1" applyFill="1" applyBorder="1" applyAlignment="1">
      <alignment horizontal="center" vertical="center"/>
    </xf>
    <xf numFmtId="0" fontId="7" fillId="0" borderId="4" xfId="307" quotePrefix="1" applyFont="1" applyFill="1" applyBorder="1" applyAlignment="1">
      <alignment horizontal="center" vertical="center"/>
    </xf>
    <xf numFmtId="0" fontId="7" fillId="0" borderId="21" xfId="307" quotePrefix="1" applyFont="1" applyFill="1" applyBorder="1" applyAlignment="1">
      <alignment horizontal="center" vertical="center"/>
    </xf>
    <xf numFmtId="174" fontId="7" fillId="0" borderId="0" xfId="307" applyNumberFormat="1" applyFont="1" applyFill="1" applyBorder="1" applyAlignment="1" applyProtection="1">
      <alignment horizontal="center"/>
    </xf>
    <xf numFmtId="0" fontId="7" fillId="0" borderId="26" xfId="307" applyFont="1" applyFill="1" applyBorder="1" applyAlignment="1" applyProtection="1">
      <alignment horizontal="center"/>
    </xf>
    <xf numFmtId="0" fontId="7" fillId="0" borderId="39" xfId="307" applyFont="1" applyFill="1" applyBorder="1" applyAlignment="1" applyProtection="1">
      <alignment horizontal="center"/>
    </xf>
    <xf numFmtId="0" fontId="7" fillId="0" borderId="44" xfId="307" applyFont="1" applyFill="1" applyBorder="1" applyAlignment="1" applyProtection="1">
      <alignment horizontal="center"/>
    </xf>
    <xf numFmtId="0" fontId="7" fillId="0" borderId="1" xfId="307" applyFont="1" applyFill="1" applyBorder="1" applyAlignment="1">
      <alignment horizontal="center" vertical="center"/>
    </xf>
    <xf numFmtId="0" fontId="7" fillId="0" borderId="4" xfId="307" applyFont="1" applyFill="1" applyBorder="1" applyAlignment="1">
      <alignment horizontal="center" vertical="center"/>
    </xf>
    <xf numFmtId="0" fontId="7" fillId="0" borderId="21" xfId="307" applyFont="1" applyFill="1" applyBorder="1" applyAlignment="1">
      <alignment horizontal="center" vertical="center"/>
    </xf>
    <xf numFmtId="0" fontId="7" fillId="0" borderId="26" xfId="307" applyFont="1" applyFill="1" applyBorder="1" applyAlignment="1" applyProtection="1">
      <alignment horizontal="center" vertical="center"/>
    </xf>
    <xf numFmtId="0" fontId="7" fillId="0" borderId="39" xfId="307" applyFont="1" applyFill="1" applyBorder="1" applyAlignment="1" applyProtection="1">
      <alignment horizontal="center" vertical="center"/>
    </xf>
    <xf numFmtId="0" fontId="7" fillId="0" borderId="44" xfId="307" applyFont="1" applyFill="1" applyBorder="1" applyAlignment="1" applyProtection="1">
      <alignment horizontal="center" vertical="center"/>
    </xf>
    <xf numFmtId="173" fontId="7" fillId="0" borderId="51" xfId="307" applyNumberFormat="1" applyFont="1" applyFill="1" applyBorder="1" applyAlignment="1" applyProtection="1">
      <alignment horizontal="center"/>
    </xf>
    <xf numFmtId="173" fontId="7" fillId="0" borderId="59" xfId="307" applyNumberFormat="1" applyFont="1" applyFill="1" applyBorder="1" applyAlignment="1" applyProtection="1">
      <alignment horizontal="center"/>
    </xf>
    <xf numFmtId="173" fontId="7" fillId="0" borderId="26" xfId="307" quotePrefix="1" applyNumberFormat="1" applyFont="1" applyFill="1" applyBorder="1" applyAlignment="1" applyProtection="1">
      <alignment horizontal="center"/>
    </xf>
    <xf numFmtId="173" fontId="7" fillId="0" borderId="39" xfId="307" quotePrefix="1" applyNumberFormat="1" applyFont="1" applyFill="1" applyBorder="1" applyAlignment="1" applyProtection="1">
      <alignment horizontal="center"/>
    </xf>
    <xf numFmtId="173" fontId="7" fillId="0" borderId="44" xfId="307" quotePrefix="1" applyNumberFormat="1" applyFont="1" applyFill="1" applyBorder="1" applyAlignment="1" applyProtection="1">
      <alignment horizontal="center"/>
    </xf>
    <xf numFmtId="174" fontId="8" fillId="0" borderId="0" xfId="307" applyNumberFormat="1" applyFont="1" applyFill="1" applyBorder="1" applyAlignment="1" applyProtection="1">
      <alignment horizontal="left"/>
    </xf>
    <xf numFmtId="164" fontId="8" fillId="0" borderId="0" xfId="307" applyNumberFormat="1" applyFont="1" applyFill="1" applyAlignment="1">
      <alignment horizontal="left"/>
    </xf>
    <xf numFmtId="164" fontId="7" fillId="0" borderId="1" xfId="307" applyNumberFormat="1" applyFont="1" applyFill="1" applyBorder="1" applyAlignment="1" applyProtection="1">
      <alignment horizontal="center" vertical="center"/>
    </xf>
    <xf numFmtId="164" fontId="7" fillId="0" borderId="4" xfId="307" applyNumberFormat="1" applyFont="1" applyFill="1" applyBorder="1" applyAlignment="1" applyProtection="1">
      <alignment horizontal="center" vertical="center"/>
    </xf>
    <xf numFmtId="164" fontId="7" fillId="0" borderId="21" xfId="307" applyNumberFormat="1" applyFont="1" applyFill="1" applyBorder="1" applyAlignment="1" applyProtection="1">
      <alignment horizontal="center" vertical="center"/>
    </xf>
    <xf numFmtId="164" fontId="7" fillId="0" borderId="0" xfId="307" applyNumberFormat="1" applyFont="1" applyFill="1" applyAlignment="1">
      <alignment horizontal="center"/>
    </xf>
    <xf numFmtId="164" fontId="22" fillId="0" borderId="0" xfId="307" applyNumberFormat="1" applyFont="1" applyFill="1" applyBorder="1" applyAlignment="1">
      <alignment horizontal="right"/>
    </xf>
    <xf numFmtId="164" fontId="8" fillId="0" borderId="0" xfId="307" applyNumberFormat="1" applyFont="1" applyFill="1" applyBorder="1" applyAlignment="1">
      <alignment horizontal="right"/>
    </xf>
    <xf numFmtId="164" fontId="7" fillId="0" borderId="26" xfId="6" applyNumberFormat="1" applyFont="1" applyFill="1" applyBorder="1" applyAlignment="1">
      <alignment horizontal="center" wrapText="1"/>
    </xf>
    <xf numFmtId="164" fontId="7" fillId="0" borderId="39" xfId="6" applyNumberFormat="1" applyFont="1" applyFill="1" applyBorder="1" applyAlignment="1">
      <alignment horizontal="center" wrapText="1"/>
    </xf>
    <xf numFmtId="164" fontId="7" fillId="0" borderId="44" xfId="6" applyNumberFormat="1" applyFont="1" applyFill="1" applyBorder="1" applyAlignment="1">
      <alignment horizontal="center" wrapText="1"/>
    </xf>
    <xf numFmtId="164" fontId="7" fillId="0" borderId="5" xfId="6" quotePrefix="1" applyNumberFormat="1" applyFont="1" applyFill="1" applyBorder="1" applyAlignment="1">
      <alignment horizontal="center"/>
    </xf>
    <xf numFmtId="164" fontId="7" fillId="0" borderId="6" xfId="6" quotePrefix="1" applyNumberFormat="1" applyFont="1" applyFill="1" applyBorder="1" applyAlignment="1">
      <alignment horizontal="center"/>
    </xf>
    <xf numFmtId="164" fontId="7" fillId="0" borderId="59" xfId="6" quotePrefix="1" applyNumberFormat="1" applyFont="1" applyFill="1" applyBorder="1" applyAlignment="1">
      <alignment horizontal="center"/>
    </xf>
    <xf numFmtId="174" fontId="10" fillId="0" borderId="0" xfId="307" applyNumberFormat="1" applyFont="1" applyFill="1" applyBorder="1" applyAlignment="1" applyProtection="1">
      <alignment horizontal="left" wrapText="1"/>
    </xf>
    <xf numFmtId="0" fontId="7" fillId="0" borderId="0" xfId="307" applyFont="1" applyFill="1" applyAlignment="1">
      <alignment horizontal="center"/>
    </xf>
    <xf numFmtId="0" fontId="27" fillId="0" borderId="0" xfId="307" applyFont="1" applyFill="1" applyAlignment="1">
      <alignment horizontal="center"/>
    </xf>
    <xf numFmtId="0" fontId="28" fillId="0" borderId="25" xfId="307" applyFont="1" applyFill="1" applyBorder="1" applyAlignment="1">
      <alignment horizontal="center"/>
    </xf>
    <xf numFmtId="164" fontId="6" fillId="0" borderId="26" xfId="6" applyNumberFormat="1" applyFont="1" applyFill="1" applyBorder="1" applyAlignment="1">
      <alignment horizontal="center" wrapText="1"/>
    </xf>
    <xf numFmtId="164" fontId="6" fillId="0" borderId="39" xfId="6" applyNumberFormat="1" applyFont="1" applyFill="1" applyBorder="1" applyAlignment="1">
      <alignment horizontal="center" wrapText="1"/>
    </xf>
    <xf numFmtId="164" fontId="6" fillId="0" borderId="44" xfId="6" applyNumberFormat="1" applyFont="1" applyFill="1" applyBorder="1" applyAlignment="1">
      <alignment horizontal="center" wrapText="1"/>
    </xf>
    <xf numFmtId="0" fontId="6" fillId="0" borderId="1" xfId="307" applyFont="1" applyFill="1" applyBorder="1" applyAlignment="1">
      <alignment horizontal="center" vertical="center"/>
    </xf>
    <xf numFmtId="0" fontId="6" fillId="0" borderId="4" xfId="307" applyFont="1" applyFill="1" applyBorder="1" applyAlignment="1">
      <alignment horizontal="center" vertical="center"/>
    </xf>
    <xf numFmtId="0" fontId="6" fillId="0" borderId="21" xfId="307" applyFont="1" applyFill="1" applyBorder="1" applyAlignment="1">
      <alignment horizontal="center" vertical="center"/>
    </xf>
    <xf numFmtId="164" fontId="6" fillId="0" borderId="5" xfId="6" quotePrefix="1" applyNumberFormat="1" applyFont="1" applyFill="1" applyBorder="1" applyAlignment="1">
      <alignment horizontal="center"/>
    </xf>
    <xf numFmtId="164" fontId="6" fillId="0" borderId="6" xfId="6" quotePrefix="1" applyNumberFormat="1" applyFont="1" applyFill="1" applyBorder="1" applyAlignment="1">
      <alignment horizontal="center"/>
    </xf>
    <xf numFmtId="164" fontId="6" fillId="0" borderId="59" xfId="6" quotePrefix="1" applyNumberFormat="1" applyFont="1" applyFill="1" applyBorder="1" applyAlignment="1">
      <alignment horizontal="center"/>
    </xf>
    <xf numFmtId="0" fontId="22" fillId="0" borderId="25" xfId="307" applyFont="1" applyFill="1" applyBorder="1" applyAlignment="1">
      <alignment horizontal="center"/>
    </xf>
    <xf numFmtId="0" fontId="8" fillId="0" borderId="0" xfId="307" applyFont="1" applyFill="1" applyAlignment="1">
      <alignment horizontal="left"/>
    </xf>
    <xf numFmtId="174" fontId="8" fillId="0" borderId="20" xfId="307" quotePrefix="1" applyNumberFormat="1" applyFont="1" applyFill="1" applyBorder="1" applyAlignment="1" applyProtection="1">
      <alignment horizontal="left" vertical="center"/>
    </xf>
    <xf numFmtId="164" fontId="7" fillId="0" borderId="26" xfId="8" quotePrefix="1" applyNumberFormat="1" applyFont="1" applyFill="1" applyBorder="1" applyAlignment="1">
      <alignment horizontal="center" wrapText="1"/>
    </xf>
    <xf numFmtId="164" fontId="7" fillId="0" borderId="39" xfId="8" quotePrefix="1" applyNumberFormat="1" applyFont="1" applyFill="1" applyBorder="1" applyAlignment="1">
      <alignment horizontal="center" wrapText="1"/>
    </xf>
    <xf numFmtId="164" fontId="7" fillId="0" borderId="44" xfId="8" quotePrefix="1" applyNumberFormat="1" applyFont="1" applyFill="1" applyBorder="1" applyAlignment="1">
      <alignment horizontal="center" wrapText="1"/>
    </xf>
    <xf numFmtId="1" fontId="7" fillId="0" borderId="5" xfId="307" applyNumberFormat="1" applyFont="1" applyFill="1" applyBorder="1" applyAlignment="1">
      <alignment horizontal="center"/>
    </xf>
    <xf numFmtId="0" fontId="7" fillId="0" borderId="6" xfId="307" applyFont="1" applyFill="1" applyBorder="1" applyAlignment="1">
      <alignment horizontal="center"/>
    </xf>
    <xf numFmtId="1" fontId="7" fillId="0" borderId="51" xfId="307" quotePrefix="1" applyNumberFormat="1" applyFont="1" applyFill="1" applyBorder="1" applyAlignment="1">
      <alignment horizontal="center"/>
    </xf>
    <xf numFmtId="0" fontId="7" fillId="0" borderId="59" xfId="307" applyFont="1" applyFill="1" applyBorder="1" applyAlignment="1">
      <alignment horizontal="center"/>
    </xf>
    <xf numFmtId="164" fontId="7" fillId="0" borderId="0" xfId="307" applyNumberFormat="1" applyFont="1" applyFill="1" applyBorder="1" applyAlignment="1">
      <alignment horizontal="center"/>
    </xf>
    <xf numFmtId="164" fontId="7" fillId="0" borderId="0" xfId="307" applyNumberFormat="1" applyFont="1" applyFill="1" applyBorder="1" applyAlignment="1" applyProtection="1">
      <alignment horizontal="center"/>
    </xf>
    <xf numFmtId="164" fontId="7" fillId="0" borderId="1" xfId="307" applyNumberFormat="1" applyFont="1" applyFill="1" applyBorder="1" applyAlignment="1">
      <alignment horizontal="center" vertical="center"/>
    </xf>
    <xf numFmtId="164" fontId="7" fillId="0" borderId="4" xfId="307" applyNumberFormat="1" applyFont="1" applyFill="1" applyBorder="1" applyAlignment="1">
      <alignment horizontal="center" vertical="center"/>
    </xf>
    <xf numFmtId="164" fontId="7" fillId="0" borderId="21" xfId="307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/>
    </xf>
    <xf numFmtId="0" fontId="7" fillId="2" borderId="26" xfId="222" applyFont="1" applyFill="1" applyBorder="1" applyAlignment="1">
      <alignment horizontal="center" vertical="center"/>
    </xf>
    <xf numFmtId="0" fontId="7" fillId="2" borderId="39" xfId="222" applyFont="1" applyFill="1" applyBorder="1" applyAlignment="1">
      <alignment horizontal="center" vertical="center"/>
    </xf>
    <xf numFmtId="0" fontId="7" fillId="2" borderId="44" xfId="222" applyFont="1" applyFill="1" applyBorder="1" applyAlignment="1">
      <alignment horizontal="center" vertical="center"/>
    </xf>
    <xf numFmtId="0" fontId="7" fillId="2" borderId="66" xfId="222" applyFont="1" applyFill="1" applyBorder="1" applyAlignment="1">
      <alignment horizontal="center" vertical="center"/>
    </xf>
    <xf numFmtId="0" fontId="7" fillId="2" borderId="4" xfId="222" applyFont="1" applyFill="1" applyBorder="1" applyAlignment="1">
      <alignment horizontal="center" vertical="center"/>
    </xf>
    <xf numFmtId="0" fontId="7" fillId="2" borderId="21" xfId="222" applyFont="1" applyFill="1" applyBorder="1" applyAlignment="1">
      <alignment horizontal="center" vertical="center"/>
    </xf>
    <xf numFmtId="0" fontId="7" fillId="2" borderId="28" xfId="222" applyFont="1" applyFill="1" applyBorder="1" applyAlignment="1">
      <alignment horizontal="center"/>
    </xf>
    <xf numFmtId="0" fontId="7" fillId="2" borderId="55" xfId="222" applyFont="1" applyFill="1" applyBorder="1" applyAlignment="1">
      <alignment horizontal="center"/>
    </xf>
    <xf numFmtId="0" fontId="7" fillId="2" borderId="7" xfId="222" quotePrefix="1" applyFont="1" applyFill="1" applyBorder="1" applyAlignment="1">
      <alignment horizontal="center"/>
    </xf>
    <xf numFmtId="0" fontId="7" fillId="2" borderId="7" xfId="222" applyFont="1" applyFill="1" applyBorder="1" applyAlignment="1">
      <alignment horizontal="center"/>
    </xf>
    <xf numFmtId="0" fontId="7" fillId="2" borderId="8" xfId="222" applyFont="1" applyFill="1" applyBorder="1" applyAlignment="1">
      <alignment horizontal="center"/>
    </xf>
    <xf numFmtId="0" fontId="7" fillId="2" borderId="54" xfId="222" applyNumberFormat="1" applyFont="1" applyFill="1" applyBorder="1" applyAlignment="1">
      <alignment horizontal="center"/>
    </xf>
    <xf numFmtId="0" fontId="7" fillId="2" borderId="6" xfId="222" applyNumberFormat="1" applyFont="1" applyFill="1" applyBorder="1" applyAlignment="1">
      <alignment horizontal="center"/>
    </xf>
    <xf numFmtId="176" fontId="7" fillId="6" borderId="26" xfId="151" applyNumberFormat="1" applyFont="1" applyFill="1" applyBorder="1" applyAlignment="1">
      <alignment horizontal="center" vertical="center"/>
    </xf>
    <xf numFmtId="176" fontId="7" fillId="6" borderId="39" xfId="151" applyNumberFormat="1" applyFont="1" applyFill="1" applyBorder="1" applyAlignment="1">
      <alignment horizontal="center" vertical="center"/>
    </xf>
    <xf numFmtId="176" fontId="7" fillId="6" borderId="44" xfId="151" applyNumberFormat="1" applyFont="1" applyFill="1" applyBorder="1" applyAlignment="1">
      <alignment horizontal="center" vertical="center"/>
    </xf>
    <xf numFmtId="176" fontId="7" fillId="6" borderId="66" xfId="151" applyNumberFormat="1" applyFont="1" applyFill="1" applyBorder="1" applyAlignment="1">
      <alignment horizontal="center" vertical="center"/>
    </xf>
    <xf numFmtId="0" fontId="7" fillId="2" borderId="6" xfId="222" quotePrefix="1" applyFont="1" applyFill="1" applyBorder="1" applyAlignment="1">
      <alignment horizontal="center"/>
    </xf>
    <xf numFmtId="0" fontId="7" fillId="2" borderId="24" xfId="222" quotePrefix="1" applyFont="1" applyFill="1" applyBorder="1" applyAlignment="1">
      <alignment horizontal="center"/>
    </xf>
    <xf numFmtId="39" fontId="7" fillId="2" borderId="1" xfId="223" applyNumberFormat="1" applyFont="1" applyFill="1" applyBorder="1" applyAlignment="1">
      <alignment horizontal="center" vertical="center"/>
    </xf>
    <xf numFmtId="39" fontId="7" fillId="2" borderId="4" xfId="223" quotePrefix="1" applyNumberFormat="1" applyFont="1" applyFill="1" applyBorder="1" applyAlignment="1">
      <alignment horizontal="center" vertical="center"/>
    </xf>
    <xf numFmtId="39" fontId="7" fillId="2" borderId="21" xfId="223" quotePrefix="1" applyNumberFormat="1" applyFont="1" applyFill="1" applyBorder="1" applyAlignment="1">
      <alignment horizontal="center" vertical="center"/>
    </xf>
    <xf numFmtId="176" fontId="7" fillId="6" borderId="26" xfId="155" applyNumberFormat="1" applyFont="1" applyFill="1" applyBorder="1" applyAlignment="1">
      <alignment horizontal="center" vertical="center"/>
    </xf>
    <xf numFmtId="176" fontId="7" fillId="6" borderId="39" xfId="155" applyNumberFormat="1" applyFont="1" applyFill="1" applyBorder="1" applyAlignment="1">
      <alignment horizontal="center" vertical="center"/>
    </xf>
    <xf numFmtId="176" fontId="7" fillId="6" borderId="27" xfId="155" applyNumberFormat="1" applyFont="1" applyFill="1" applyBorder="1" applyAlignment="1">
      <alignment horizontal="center" vertical="center"/>
    </xf>
    <xf numFmtId="0" fontId="7" fillId="2" borderId="26" xfId="222" applyNumberFormat="1" applyFont="1" applyFill="1" applyBorder="1" applyAlignment="1">
      <alignment horizontal="center"/>
    </xf>
    <xf numFmtId="0" fontId="7" fillId="2" borderId="27" xfId="222" applyNumberFormat="1" applyFont="1" applyFill="1" applyBorder="1" applyAlignment="1">
      <alignment horizontal="center"/>
    </xf>
    <xf numFmtId="0" fontId="7" fillId="2" borderId="55" xfId="222" applyNumberFormat="1" applyFont="1" applyFill="1" applyBorder="1" applyAlignment="1">
      <alignment horizontal="center"/>
    </xf>
    <xf numFmtId="0" fontId="7" fillId="2" borderId="48" xfId="222" applyNumberFormat="1" applyFont="1" applyFill="1" applyBorder="1" applyAlignment="1">
      <alignment horizontal="center"/>
    </xf>
    <xf numFmtId="0" fontId="7" fillId="2" borderId="66" xfId="222" quotePrefix="1" applyFont="1" applyFill="1" applyBorder="1" applyAlignment="1">
      <alignment horizontal="center"/>
    </xf>
    <xf numFmtId="0" fontId="7" fillId="2" borderId="44" xfId="222" quotePrefix="1" applyFont="1" applyFill="1" applyBorder="1" applyAlignment="1">
      <alignment horizontal="center"/>
    </xf>
    <xf numFmtId="39" fontId="7" fillId="2" borderId="5" xfId="223" quotePrefix="1" applyNumberFormat="1" applyFont="1" applyFill="1" applyBorder="1" applyAlignment="1">
      <alignment horizontal="center"/>
    </xf>
    <xf numFmtId="39" fontId="7" fillId="2" borderId="51" xfId="223" quotePrefix="1" applyNumberFormat="1" applyFont="1" applyFill="1" applyBorder="1" applyAlignment="1">
      <alignment horizontal="center"/>
    </xf>
    <xf numFmtId="39" fontId="7" fillId="2" borderId="6" xfId="223" quotePrefix="1" applyNumberFormat="1" applyFont="1" applyFill="1" applyBorder="1" applyAlignment="1">
      <alignment horizontal="center"/>
    </xf>
    <xf numFmtId="39" fontId="7" fillId="2" borderId="4" xfId="223" applyNumberFormat="1" applyFont="1" applyFill="1" applyBorder="1" applyAlignment="1">
      <alignment horizontal="center" vertical="center"/>
    </xf>
    <xf numFmtId="39" fontId="7" fillId="2" borderId="21" xfId="223" applyNumberFormat="1" applyFont="1" applyFill="1" applyBorder="1" applyAlignment="1">
      <alignment horizontal="center" vertical="center"/>
    </xf>
    <xf numFmtId="176" fontId="7" fillId="6" borderId="44" xfId="155" applyNumberFormat="1" applyFont="1" applyFill="1" applyBorder="1" applyAlignment="1">
      <alignment horizontal="center" vertical="center"/>
    </xf>
    <xf numFmtId="0" fontId="7" fillId="2" borderId="5" xfId="223" applyNumberFormat="1" applyFont="1" applyFill="1" applyBorder="1" applyAlignment="1">
      <alignment horizontal="center"/>
    </xf>
    <xf numFmtId="0" fontId="7" fillId="2" borderId="51" xfId="223" applyNumberFormat="1" applyFont="1" applyFill="1" applyBorder="1" applyAlignment="1">
      <alignment horizontal="center"/>
    </xf>
    <xf numFmtId="0" fontId="7" fillId="2" borderId="6" xfId="223" applyNumberFormat="1" applyFont="1" applyFill="1" applyBorder="1" applyAlignment="1">
      <alignment horizontal="center"/>
    </xf>
    <xf numFmtId="0" fontId="7" fillId="2" borderId="59" xfId="223" applyNumberFormat="1" applyFont="1" applyFill="1" applyBorder="1" applyAlignment="1">
      <alignment horizontal="center"/>
    </xf>
    <xf numFmtId="0" fontId="7" fillId="2" borderId="5" xfId="223" applyFont="1" applyFill="1" applyBorder="1" applyAlignment="1">
      <alignment horizontal="center" vertical="center" wrapText="1"/>
    </xf>
    <xf numFmtId="0" fontId="7" fillId="2" borderId="6" xfId="223" applyFont="1" applyFill="1" applyBorder="1" applyAlignment="1">
      <alignment horizontal="center" vertical="center" wrapText="1"/>
    </xf>
    <xf numFmtId="177" fontId="7" fillId="7" borderId="65" xfId="0" applyNumberFormat="1" applyFont="1" applyFill="1" applyBorder="1" applyAlignment="1">
      <alignment horizontal="center" vertical="center"/>
    </xf>
    <xf numFmtId="177" fontId="7" fillId="7" borderId="24" xfId="0" applyNumberFormat="1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/>
    </xf>
    <xf numFmtId="0" fontId="7" fillId="7" borderId="39" xfId="0" applyFont="1" applyFill="1" applyBorder="1" applyAlignment="1">
      <alignment horizontal="center"/>
    </xf>
    <xf numFmtId="0" fontId="7" fillId="7" borderId="44" xfId="0" applyFont="1" applyFill="1" applyBorder="1" applyAlignment="1">
      <alignment horizontal="center"/>
    </xf>
    <xf numFmtId="0" fontId="7" fillId="7" borderId="66" xfId="0" applyFont="1" applyFill="1" applyBorder="1" applyAlignment="1">
      <alignment horizontal="center"/>
    </xf>
    <xf numFmtId="39" fontId="7" fillId="7" borderId="5" xfId="0" quotePrefix="1" applyNumberFormat="1" applyFont="1" applyFill="1" applyBorder="1" applyAlignment="1" applyProtection="1">
      <alignment horizontal="center"/>
    </xf>
    <xf numFmtId="39" fontId="7" fillId="7" borderId="51" xfId="0" quotePrefix="1" applyNumberFormat="1" applyFont="1" applyFill="1" applyBorder="1" applyAlignment="1" applyProtection="1">
      <alignment horizontal="center"/>
    </xf>
    <xf numFmtId="39" fontId="7" fillId="7" borderId="6" xfId="0" quotePrefix="1" applyNumberFormat="1" applyFont="1" applyFill="1" applyBorder="1" applyAlignment="1" applyProtection="1">
      <alignment horizontal="center"/>
    </xf>
    <xf numFmtId="39" fontId="2" fillId="7" borderId="51" xfId="0" quotePrefix="1" applyNumberFormat="1" applyFont="1" applyFill="1" applyBorder="1" applyAlignment="1" applyProtection="1">
      <alignment horizontal="center"/>
    </xf>
    <xf numFmtId="39" fontId="2" fillId="7" borderId="59" xfId="0" quotePrefix="1" applyNumberFormat="1" applyFont="1" applyFill="1" applyBorder="1" applyAlignment="1" applyProtection="1">
      <alignment horizontal="center"/>
    </xf>
    <xf numFmtId="39" fontId="7" fillId="7" borderId="63" xfId="0" quotePrefix="1" applyNumberFormat="1" applyFont="1" applyFill="1" applyBorder="1" applyAlignment="1" applyProtection="1">
      <alignment horizontal="center" vertical="center"/>
    </xf>
    <xf numFmtId="39" fontId="7" fillId="7" borderId="61" xfId="0" quotePrefix="1" applyNumberFormat="1" applyFont="1" applyFill="1" applyBorder="1" applyAlignment="1" applyProtection="1">
      <alignment horizontal="center" vertical="center"/>
    </xf>
    <xf numFmtId="39" fontId="7" fillId="7" borderId="68" xfId="0" quotePrefix="1" applyNumberFormat="1" applyFont="1" applyFill="1" applyBorder="1" applyAlignment="1" applyProtection="1">
      <alignment horizontal="center" vertical="center"/>
    </xf>
    <xf numFmtId="39" fontId="7" fillId="7" borderId="48" xfId="0" quotePrefix="1" applyNumberFormat="1" applyFont="1" applyFill="1" applyBorder="1" applyAlignment="1" applyProtection="1">
      <alignment horizontal="center" vertical="center"/>
    </xf>
    <xf numFmtId="39" fontId="7" fillId="7" borderId="53" xfId="0" quotePrefix="1" applyNumberFormat="1" applyFont="1" applyFill="1" applyBorder="1" applyAlignment="1" applyProtection="1">
      <alignment horizontal="center" vertical="center"/>
    </xf>
    <xf numFmtId="39" fontId="7" fillId="7" borderId="62" xfId="0" quotePrefix="1" applyNumberFormat="1" applyFont="1" applyFill="1" applyBorder="1" applyAlignment="1" applyProtection="1">
      <alignment horizontal="center" vertical="center"/>
    </xf>
    <xf numFmtId="39" fontId="7" fillId="7" borderId="55" xfId="0" quotePrefix="1" applyNumberFormat="1" applyFont="1" applyFill="1" applyBorder="1" applyAlignment="1" applyProtection="1">
      <alignment horizontal="center" vertical="center"/>
    </xf>
    <xf numFmtId="39" fontId="7" fillId="7" borderId="35" xfId="0" quotePrefix="1" applyNumberFormat="1" applyFont="1" applyFill="1" applyBorder="1" applyAlignment="1" applyProtection="1">
      <alignment horizontal="center" vertical="center"/>
    </xf>
    <xf numFmtId="39" fontId="7" fillId="7" borderId="5" xfId="0" applyNumberFormat="1" applyFont="1" applyFill="1" applyBorder="1" applyAlignment="1" applyProtection="1">
      <alignment horizontal="center" vertical="center"/>
    </xf>
    <xf numFmtId="39" fontId="7" fillId="7" borderId="6" xfId="0" applyNumberFormat="1" applyFont="1" applyFill="1" applyBorder="1" applyAlignment="1" applyProtection="1">
      <alignment horizontal="center" vertical="center"/>
    </xf>
    <xf numFmtId="39" fontId="7" fillId="7" borderId="51" xfId="0" applyNumberFormat="1" applyFont="1" applyFill="1" applyBorder="1" applyAlignment="1" applyProtection="1">
      <alignment horizontal="center" vertical="center" wrapText="1"/>
    </xf>
    <xf numFmtId="39" fontId="7" fillId="7" borderId="6" xfId="0" applyNumberFormat="1" applyFont="1" applyFill="1" applyBorder="1" applyAlignment="1" applyProtection="1">
      <alignment horizontal="center" vertical="center" wrapText="1"/>
    </xf>
    <xf numFmtId="39" fontId="2" fillId="7" borderId="51" xfId="0" applyNumberFormat="1" applyFont="1" applyFill="1" applyBorder="1" applyAlignment="1" applyProtection="1">
      <alignment horizontal="center" vertical="center"/>
    </xf>
    <xf numFmtId="39" fontId="2" fillId="7" borderId="6" xfId="0" applyNumberFormat="1" applyFont="1" applyFill="1" applyBorder="1" applyAlignment="1" applyProtection="1">
      <alignment horizontal="center" vertical="center"/>
    </xf>
    <xf numFmtId="39" fontId="2" fillId="7" borderId="5" xfId="0" applyNumberFormat="1" applyFont="1" applyFill="1" applyBorder="1" applyAlignment="1" applyProtection="1">
      <alignment horizontal="center" vertical="center"/>
    </xf>
    <xf numFmtId="39" fontId="2" fillId="7" borderId="51" xfId="0" applyNumberFormat="1" applyFont="1" applyFill="1" applyBorder="1" applyAlignment="1" applyProtection="1">
      <alignment horizontal="center" vertical="center" wrapText="1"/>
    </xf>
    <xf numFmtId="39" fontId="2" fillId="7" borderId="59" xfId="0" applyNumberFormat="1" applyFont="1" applyFill="1" applyBorder="1" applyAlignment="1" applyProtection="1">
      <alignment horizontal="center" vertical="center" wrapText="1"/>
    </xf>
    <xf numFmtId="0" fontId="7" fillId="2" borderId="54" xfId="1" applyFont="1" applyFill="1" applyBorder="1" applyAlignment="1">
      <alignment horizontal="center"/>
    </xf>
    <xf numFmtId="0" fontId="7" fillId="2" borderId="51" xfId="1" applyFont="1" applyFill="1" applyBorder="1" applyAlignment="1">
      <alignment horizontal="center"/>
    </xf>
    <xf numFmtId="0" fontId="7" fillId="2" borderId="5" xfId="1" quotePrefix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0" fontId="7" fillId="2" borderId="59" xfId="1" applyFont="1" applyFill="1" applyBorder="1" applyAlignment="1">
      <alignment horizontal="center"/>
    </xf>
    <xf numFmtId="0" fontId="8" fillId="0" borderId="20" xfId="1" applyFont="1" applyFill="1" applyBorder="1" applyAlignment="1">
      <alignment horizontal="left"/>
    </xf>
    <xf numFmtId="0" fontId="22" fillId="0" borderId="25" xfId="1" applyFont="1" applyBorder="1" applyAlignment="1">
      <alignment horizontal="right"/>
    </xf>
    <xf numFmtId="0" fontId="7" fillId="2" borderId="1" xfId="222" applyFont="1" applyFill="1" applyBorder="1" applyAlignment="1">
      <alignment horizontal="center" vertical="center"/>
    </xf>
    <xf numFmtId="0" fontId="7" fillId="2" borderId="26" xfId="222" applyFont="1" applyFill="1" applyBorder="1" applyAlignment="1">
      <alignment horizontal="center"/>
    </xf>
    <xf numFmtId="0" fontId="7" fillId="2" borderId="39" xfId="222" applyFont="1" applyFill="1" applyBorder="1" applyAlignment="1">
      <alignment horizontal="center"/>
    </xf>
    <xf numFmtId="0" fontId="7" fillId="2" borderId="44" xfId="222" applyFont="1" applyFill="1" applyBorder="1" applyAlignment="1">
      <alignment horizontal="center"/>
    </xf>
    <xf numFmtId="0" fontId="7" fillId="2" borderId="66" xfId="222" applyFont="1" applyFill="1" applyBorder="1" applyAlignment="1">
      <alignment horizontal="center"/>
    </xf>
    <xf numFmtId="0" fontId="7" fillId="2" borderId="5" xfId="222" applyFont="1" applyFill="1" applyBorder="1" applyAlignment="1">
      <alignment horizontal="center"/>
    </xf>
    <xf numFmtId="0" fontId="7" fillId="2" borderId="6" xfId="222" applyFont="1" applyFill="1" applyBorder="1" applyAlignment="1">
      <alignment horizontal="center"/>
    </xf>
    <xf numFmtId="0" fontId="7" fillId="2" borderId="51" xfId="222" applyFont="1" applyFill="1" applyBorder="1" applyAlignment="1">
      <alignment horizontal="center"/>
    </xf>
    <xf numFmtId="0" fontId="7" fillId="2" borderId="59" xfId="222" applyFont="1" applyFill="1" applyBorder="1" applyAlignment="1">
      <alignment horizontal="center"/>
    </xf>
    <xf numFmtId="0" fontId="7" fillId="0" borderId="0" xfId="324" applyFont="1" applyFill="1" applyAlignment="1">
      <alignment horizontal="center" vertical="center"/>
    </xf>
    <xf numFmtId="0" fontId="7" fillId="0" borderId="0" xfId="324" applyFont="1" applyFill="1" applyAlignment="1">
      <alignment horizontal="center"/>
    </xf>
    <xf numFmtId="0" fontId="8" fillId="0" borderId="20" xfId="324" applyFont="1" applyFill="1" applyBorder="1" applyAlignment="1">
      <alignment horizontal="left"/>
    </xf>
    <xf numFmtId="0" fontId="8" fillId="0" borderId="0" xfId="324" applyFont="1" applyFill="1" applyBorder="1" applyAlignment="1">
      <alignment horizontal="left"/>
    </xf>
    <xf numFmtId="0" fontId="7" fillId="0" borderId="0" xfId="1" applyFont="1" applyAlignment="1">
      <alignment horizontal="center" vertical="center"/>
    </xf>
    <xf numFmtId="0" fontId="7" fillId="2" borderId="1" xfId="222" applyFont="1" applyFill="1" applyBorder="1" applyAlignment="1" applyProtection="1">
      <alignment horizontal="center" vertical="center"/>
    </xf>
    <xf numFmtId="0" fontId="7" fillId="2" borderId="21" xfId="222" applyFont="1" applyFill="1" applyBorder="1" applyAlignment="1" applyProtection="1">
      <alignment horizontal="center" vertical="center"/>
    </xf>
    <xf numFmtId="0" fontId="7" fillId="2" borderId="39" xfId="222" applyFont="1" applyFill="1" applyBorder="1" applyAlignment="1" applyProtection="1">
      <alignment horizontal="center" vertical="center"/>
    </xf>
    <xf numFmtId="0" fontId="7" fillId="2" borderId="44" xfId="222" applyFont="1" applyFill="1" applyBorder="1" applyAlignment="1" applyProtection="1">
      <alignment horizontal="center" vertical="center"/>
    </xf>
    <xf numFmtId="0" fontId="7" fillId="2" borderId="69" xfId="222" applyFont="1" applyFill="1" applyBorder="1" applyAlignment="1" applyProtection="1">
      <alignment horizontal="center" vertical="center"/>
    </xf>
    <xf numFmtId="0" fontId="7" fillId="2" borderId="20" xfId="222" applyFont="1" applyFill="1" applyBorder="1" applyAlignment="1" applyProtection="1">
      <alignment horizontal="center" vertical="center"/>
    </xf>
    <xf numFmtId="0" fontId="7" fillId="2" borderId="34" xfId="222" applyFont="1" applyFill="1" applyBorder="1" applyAlignment="1" applyProtection="1">
      <alignment horizontal="center" vertical="center"/>
    </xf>
    <xf numFmtId="0" fontId="7" fillId="0" borderId="0" xfId="307" applyFont="1" applyFill="1" applyBorder="1" applyAlignment="1">
      <alignment horizontal="center"/>
    </xf>
    <xf numFmtId="0" fontId="7" fillId="2" borderId="65" xfId="307" applyFont="1" applyFill="1" applyBorder="1" applyAlignment="1">
      <alignment horizontal="center" vertical="center"/>
    </xf>
    <xf numFmtId="0" fontId="7" fillId="5" borderId="24" xfId="307" applyFont="1" applyFill="1" applyBorder="1" applyAlignment="1">
      <alignment horizontal="center" vertical="center"/>
    </xf>
    <xf numFmtId="0" fontId="7" fillId="2" borderId="2" xfId="307" applyFont="1" applyFill="1" applyBorder="1" applyAlignment="1">
      <alignment horizontal="center" vertical="center"/>
    </xf>
    <xf numFmtId="0" fontId="7" fillId="2" borderId="3" xfId="307" applyFont="1" applyFill="1" applyBorder="1" applyAlignment="1">
      <alignment horizontal="center" vertical="center"/>
    </xf>
    <xf numFmtId="0" fontId="7" fillId="2" borderId="7" xfId="307" applyFont="1" applyFill="1" applyBorder="1" applyAlignment="1">
      <alignment horizontal="center" vertical="center"/>
    </xf>
    <xf numFmtId="0" fontId="7" fillId="2" borderId="8" xfId="307" applyFont="1" applyFill="1" applyBorder="1" applyAlignment="1">
      <alignment horizontal="center" vertical="center"/>
    </xf>
    <xf numFmtId="0" fontId="7" fillId="0" borderId="0" xfId="307" applyFont="1" applyAlignment="1">
      <alignment horizontal="center"/>
    </xf>
    <xf numFmtId="0" fontId="8" fillId="0" borderId="0" xfId="307" applyFont="1" applyBorder="1" applyAlignment="1">
      <alignment horizontal="center" vertical="center"/>
    </xf>
    <xf numFmtId="0" fontId="7" fillId="0" borderId="0" xfId="307" applyFont="1" applyBorder="1" applyAlignment="1">
      <alignment horizontal="center" vertical="center"/>
    </xf>
    <xf numFmtId="0" fontId="7" fillId="2" borderId="1" xfId="307" applyFont="1" applyFill="1" applyBorder="1" applyAlignment="1">
      <alignment horizontal="center" vertical="center" wrapText="1"/>
    </xf>
    <xf numFmtId="0" fontId="7" fillId="2" borderId="4" xfId="307" applyFont="1" applyFill="1" applyBorder="1" applyAlignment="1">
      <alignment horizontal="center" vertical="center" wrapText="1"/>
    </xf>
    <xf numFmtId="0" fontId="7" fillId="2" borderId="21" xfId="307" applyFont="1" applyFill="1" applyBorder="1" applyAlignment="1">
      <alignment horizontal="center" vertical="center" wrapText="1"/>
    </xf>
    <xf numFmtId="0" fontId="7" fillId="2" borderId="26" xfId="307" applyFont="1" applyFill="1" applyBorder="1" applyAlignment="1">
      <alignment horizontal="center" vertical="center"/>
    </xf>
    <xf numFmtId="0" fontId="7" fillId="2" borderId="39" xfId="307" applyFont="1" applyFill="1" applyBorder="1" applyAlignment="1">
      <alignment horizontal="center" vertical="center"/>
    </xf>
    <xf numFmtId="0" fontId="7" fillId="2" borderId="27" xfId="307" applyFont="1" applyFill="1" applyBorder="1" applyAlignment="1">
      <alignment horizontal="center" vertical="center"/>
    </xf>
    <xf numFmtId="0" fontId="7" fillId="2" borderId="44" xfId="307" applyFont="1" applyFill="1" applyBorder="1" applyAlignment="1">
      <alignment horizontal="center" vertical="center"/>
    </xf>
    <xf numFmtId="0" fontId="7" fillId="2" borderId="79" xfId="307" applyFont="1" applyFill="1" applyBorder="1" applyAlignment="1">
      <alignment horizontal="center" vertical="center"/>
    </xf>
    <xf numFmtId="0" fontId="7" fillId="2" borderId="80" xfId="307" applyFont="1" applyFill="1" applyBorder="1" applyAlignment="1">
      <alignment horizontal="center" vertical="center"/>
    </xf>
    <xf numFmtId="0" fontId="7" fillId="2" borderId="81" xfId="307" applyFont="1" applyFill="1" applyBorder="1" applyAlignment="1">
      <alignment horizontal="center" vertical="center"/>
    </xf>
    <xf numFmtId="0" fontId="7" fillId="2" borderId="5" xfId="307" applyFont="1" applyFill="1" applyBorder="1" applyAlignment="1">
      <alignment horizontal="center" vertical="center"/>
    </xf>
    <xf numFmtId="0" fontId="7" fillId="2" borderId="51" xfId="307" applyFont="1" applyFill="1" applyBorder="1" applyAlignment="1">
      <alignment horizontal="center" vertical="center"/>
    </xf>
    <xf numFmtId="0" fontId="7" fillId="2" borderId="59" xfId="307" applyFont="1" applyFill="1" applyBorder="1" applyAlignment="1">
      <alignment horizontal="center" vertical="center"/>
    </xf>
    <xf numFmtId="0" fontId="7" fillId="2" borderId="41" xfId="307" applyFont="1" applyFill="1" applyBorder="1" applyAlignment="1">
      <alignment horizontal="center" vertical="center"/>
    </xf>
    <xf numFmtId="0" fontId="7" fillId="2" borderId="23" xfId="307" applyFont="1" applyFill="1" applyBorder="1" applyAlignment="1">
      <alignment horizontal="center" vertical="center"/>
    </xf>
    <xf numFmtId="0" fontId="7" fillId="2" borderId="29" xfId="307" applyFont="1" applyFill="1" applyBorder="1" applyAlignment="1">
      <alignment horizontal="center" vertical="center"/>
    </xf>
    <xf numFmtId="0" fontId="7" fillId="2" borderId="22" xfId="307" applyFont="1" applyFill="1" applyBorder="1" applyAlignment="1">
      <alignment horizontal="center" vertical="center"/>
    </xf>
    <xf numFmtId="0" fontId="8" fillId="0" borderId="0" xfId="307" applyFont="1" applyBorder="1" applyAlignment="1">
      <alignment horizontal="left"/>
    </xf>
    <xf numFmtId="0" fontId="7" fillId="2" borderId="1" xfId="307" applyFont="1" applyFill="1" applyBorder="1" applyAlignment="1">
      <alignment horizontal="center" vertical="center"/>
    </xf>
    <xf numFmtId="0" fontId="7" fillId="2" borderId="4" xfId="307" applyFont="1" applyFill="1" applyBorder="1" applyAlignment="1">
      <alignment horizontal="center" vertical="center"/>
    </xf>
    <xf numFmtId="0" fontId="7" fillId="2" borderId="21" xfId="307" applyFont="1" applyFill="1" applyBorder="1" applyAlignment="1">
      <alignment horizontal="center" vertical="center"/>
    </xf>
    <xf numFmtId="0" fontId="7" fillId="2" borderId="29" xfId="307" applyFont="1" applyFill="1" applyBorder="1" applyAlignment="1">
      <alignment horizontal="center" vertical="center" wrapText="1"/>
    </xf>
    <xf numFmtId="0" fontId="7" fillId="2" borderId="22" xfId="307" applyFont="1" applyFill="1" applyBorder="1" applyAlignment="1">
      <alignment horizontal="center" vertical="center" wrapText="1"/>
    </xf>
    <xf numFmtId="0" fontId="7" fillId="2" borderId="41" xfId="307" applyFont="1" applyFill="1" applyBorder="1" applyAlignment="1">
      <alignment horizontal="center" vertical="center" wrapText="1"/>
    </xf>
    <xf numFmtId="0" fontId="7" fillId="2" borderId="23" xfId="307" applyFont="1" applyFill="1" applyBorder="1" applyAlignment="1">
      <alignment horizontal="center" vertical="center" wrapText="1"/>
    </xf>
    <xf numFmtId="0" fontId="7" fillId="0" borderId="0" xfId="307" applyFont="1" applyFill="1" applyBorder="1" applyAlignment="1">
      <alignment horizontal="center" vertical="top"/>
    </xf>
    <xf numFmtId="0" fontId="7" fillId="2" borderId="65" xfId="307" applyFont="1" applyFill="1" applyBorder="1" applyAlignment="1">
      <alignment horizontal="center" vertical="center" wrapText="1"/>
    </xf>
    <xf numFmtId="0" fontId="7" fillId="2" borderId="24" xfId="307" applyFont="1" applyFill="1" applyBorder="1" applyAlignment="1">
      <alignment horizontal="center" vertical="center" wrapText="1"/>
    </xf>
    <xf numFmtId="0" fontId="7" fillId="0" borderId="0" xfId="307" applyFont="1" applyBorder="1" applyAlignment="1">
      <alignment horizontal="center"/>
    </xf>
    <xf numFmtId="0" fontId="7" fillId="0" borderId="0" xfId="307" applyFont="1" applyFill="1" applyBorder="1" applyAlignment="1">
      <alignment horizontal="center" vertical="center"/>
    </xf>
    <xf numFmtId="0" fontId="7" fillId="2" borderId="24" xfId="307" applyFont="1" applyFill="1" applyBorder="1" applyAlignment="1">
      <alignment horizontal="center" vertical="center"/>
    </xf>
    <xf numFmtId="0" fontId="8" fillId="0" borderId="0" xfId="307" applyFont="1" applyAlignment="1">
      <alignment horizontal="left"/>
    </xf>
    <xf numFmtId="0" fontId="7" fillId="2" borderId="6" xfId="307" applyFont="1" applyFill="1" applyBorder="1" applyAlignment="1">
      <alignment horizontal="center" vertical="center"/>
    </xf>
    <xf numFmtId="164" fontId="7" fillId="2" borderId="5" xfId="307" applyNumberFormat="1" applyFont="1" applyFill="1" applyBorder="1" applyAlignment="1">
      <alignment horizontal="center" vertical="center"/>
    </xf>
    <xf numFmtId="164" fontId="7" fillId="2" borderId="51" xfId="307" applyNumberFormat="1" applyFont="1" applyFill="1" applyBorder="1" applyAlignment="1">
      <alignment horizontal="center" vertical="center"/>
    </xf>
    <xf numFmtId="164" fontId="7" fillId="2" borderId="6" xfId="307" applyNumberFormat="1" applyFont="1" applyFill="1" applyBorder="1" applyAlignment="1">
      <alignment horizontal="center" vertical="center"/>
    </xf>
    <xf numFmtId="164" fontId="7" fillId="2" borderId="59" xfId="307" applyNumberFormat="1" applyFont="1" applyFill="1" applyBorder="1" applyAlignment="1">
      <alignment horizontal="center" vertical="center"/>
    </xf>
  </cellXfs>
  <cellStyles count="354">
    <cellStyle name="Comma" xfId="331" builtinId="3"/>
    <cellStyle name="Comma 10" xfId="6"/>
    <cellStyle name="Comma 10 2" xfId="7"/>
    <cellStyle name="Comma 11" xfId="8"/>
    <cellStyle name="Comma 12" xfId="9"/>
    <cellStyle name="Comma 13" xfId="10"/>
    <cellStyle name="Comma 14" xfId="3"/>
    <cellStyle name="Comma 15" xfId="11"/>
    <cellStyle name="Comma 16" xfId="12"/>
    <cellStyle name="Comma 17" xfId="13"/>
    <cellStyle name="Comma 17 2" xfId="14"/>
    <cellStyle name="Comma 18" xfId="15"/>
    <cellStyle name="Comma 18 2" xfId="16"/>
    <cellStyle name="Comma 19" xfId="17"/>
    <cellStyle name="Comma 19 2" xfId="18"/>
    <cellStyle name="Comma 2" xfId="19"/>
    <cellStyle name="Comma 2 10" xfId="20"/>
    <cellStyle name="Comma 2 11" xfId="21"/>
    <cellStyle name="Comma 2 12" xfId="22"/>
    <cellStyle name="Comma 2 13" xfId="23"/>
    <cellStyle name="Comma 2 14" xfId="24"/>
    <cellStyle name="Comma 2 15" xfId="25"/>
    <cellStyle name="Comma 2 16" xfId="26"/>
    <cellStyle name="Comma 2 17" xfId="27"/>
    <cellStyle name="Comma 2 18" xfId="28"/>
    <cellStyle name="Comma 2 19" xfId="29"/>
    <cellStyle name="Comma 2 2" xfId="30"/>
    <cellStyle name="Comma 2 2 2" xfId="31"/>
    <cellStyle name="Comma 2 2 2 2" xfId="32"/>
    <cellStyle name="Comma 2 2 2 2 2" xfId="33"/>
    <cellStyle name="Comma 2 2 2 2 3" xfId="34"/>
    <cellStyle name="Comma 2 2 2 2 3 2" xfId="35"/>
    <cellStyle name="Comma 2 2 2 2 3 2 2" xfId="36"/>
    <cellStyle name="Comma 2 2 2 2 3 2 2 2" xfId="245"/>
    <cellStyle name="Comma 2 2 2 2 3 2 3" xfId="246"/>
    <cellStyle name="Comma 2 2 2 2 3 3" xfId="37"/>
    <cellStyle name="Comma 2 2 2 2 3 3 2" xfId="38"/>
    <cellStyle name="Comma 2 2 2 2 3 3 2 2" xfId="247"/>
    <cellStyle name="Comma 2 2 2 2 3 3 3" xfId="248"/>
    <cellStyle name="Comma 2 2 2 2 3 4" xfId="39"/>
    <cellStyle name="Comma 2 2 2 2 3 4 2" xfId="40"/>
    <cellStyle name="Comma 2 2 2 2 3 4 2 2" xfId="41"/>
    <cellStyle name="Comma 2 2 2 2 3 4 2 2 2" xfId="249"/>
    <cellStyle name="Comma 2 2 2 2 3 4 2 3" xfId="250"/>
    <cellStyle name="Comma 2 2 2 2 3 4 3" xfId="42"/>
    <cellStyle name="Comma 2 2 2 2 3 4 3 2" xfId="251"/>
    <cellStyle name="Comma 2 2 2 2 3 4 4" xfId="43"/>
    <cellStyle name="Comma 2 2 2 2 3 4 4 2" xfId="252"/>
    <cellStyle name="Comma 2 2 2 2 3 4 5" xfId="253"/>
    <cellStyle name="Comma 2 2 2 2 3 5" xfId="44"/>
    <cellStyle name="Comma 2 2 2 2 3 5 2" xfId="254"/>
    <cellStyle name="Comma 2 2 2 2 3 6" xfId="255"/>
    <cellStyle name="Comma 2 2 2 2 4" xfId="45"/>
    <cellStyle name="Comma 2 2 2 2 4 2" xfId="46"/>
    <cellStyle name="Comma 2 2 2 2 4 2 2" xfId="47"/>
    <cellStyle name="Comma 2 2 2 2 4 2 2 2" xfId="256"/>
    <cellStyle name="Comma 2 2 2 2 4 2 3" xfId="48"/>
    <cellStyle name="Comma 2 2 2 2 4 2 3 2" xfId="257"/>
    <cellStyle name="Comma 2 2 2 2 4 2 4" xfId="258"/>
    <cellStyle name="Comma 2 2 2 2 4 3" xfId="49"/>
    <cellStyle name="Comma 2 2 2 2 4 3 2" xfId="259"/>
    <cellStyle name="Comma 2 2 2 2 4 4" xfId="260"/>
    <cellStyle name="Comma 2 2 2 2 5" xfId="50"/>
    <cellStyle name="Comma 2 2 2 2 5 2" xfId="261"/>
    <cellStyle name="Comma 2 2 2 2 6" xfId="262"/>
    <cellStyle name="Comma 2 2 2 3" xfId="51"/>
    <cellStyle name="Comma 2 2 3" xfId="52"/>
    <cellStyle name="Comma 2 2 3 2" xfId="53"/>
    <cellStyle name="Comma 2 2 3 2 2" xfId="54"/>
    <cellStyle name="Comma 2 2 3 2 2 2" xfId="263"/>
    <cellStyle name="Comma 2 2 3 2 3" xfId="264"/>
    <cellStyle name="Comma 2 2 3 3" xfId="55"/>
    <cellStyle name="Comma 2 2 3 3 2" xfId="265"/>
    <cellStyle name="Comma 2 2 3 4" xfId="266"/>
    <cellStyle name="Comma 2 20" xfId="56"/>
    <cellStyle name="Comma 2 21" xfId="57"/>
    <cellStyle name="Comma 2 22" xfId="58"/>
    <cellStyle name="Comma 2 23" xfId="59"/>
    <cellStyle name="Comma 2 24" xfId="60"/>
    <cellStyle name="Comma 2 25" xfId="61"/>
    <cellStyle name="Comma 2 26" xfId="62"/>
    <cellStyle name="Comma 2 27" xfId="267"/>
    <cellStyle name="Comma 2 3" xfId="63"/>
    <cellStyle name="Comma 2 4" xfId="64"/>
    <cellStyle name="Comma 2 5" xfId="65"/>
    <cellStyle name="Comma 2 6" xfId="66"/>
    <cellStyle name="Comma 2 7" xfId="67"/>
    <cellStyle name="Comma 2 8" xfId="68"/>
    <cellStyle name="Comma 2 9" xfId="69"/>
    <cellStyle name="Comma 20" xfId="70"/>
    <cellStyle name="Comma 20 2" xfId="71"/>
    <cellStyle name="Comma 21" xfId="268"/>
    <cellStyle name="Comma 21 2" xfId="269"/>
    <cellStyle name="Comma 22" xfId="270"/>
    <cellStyle name="Comma 22 2" xfId="271"/>
    <cellStyle name="Comma 27" xfId="72"/>
    <cellStyle name="Comma 27 2" xfId="73"/>
    <cellStyle name="Comma 29" xfId="74"/>
    <cellStyle name="Comma 29 2" xfId="75"/>
    <cellStyle name="Comma 3" xfId="76"/>
    <cellStyle name="Comma 3 2" xfId="77"/>
    <cellStyle name="Comma 3 3" xfId="78"/>
    <cellStyle name="Comma 3 39" xfId="79"/>
    <cellStyle name="Comma 3 4" xfId="80"/>
    <cellStyle name="Comma 3 4 2" xfId="81"/>
    <cellStyle name="Comma 3 4 2 2" xfId="82"/>
    <cellStyle name="Comma 3 4 2 2 2" xfId="272"/>
    <cellStyle name="Comma 3 4 2 3" xfId="83"/>
    <cellStyle name="Comma 3 4 2 3 2" xfId="273"/>
    <cellStyle name="Comma 3 4 2 4" xfId="274"/>
    <cellStyle name="Comma 3 4 3" xfId="84"/>
    <cellStyle name="Comma 3 4 3 2" xfId="275"/>
    <cellStyle name="Comma 3 4 4" xfId="276"/>
    <cellStyle name="Comma 30" xfId="85"/>
    <cellStyle name="Comma 30 2" xfId="86"/>
    <cellStyle name="Comma 4" xfId="87"/>
    <cellStyle name="Comma 4 2" xfId="88"/>
    <cellStyle name="Comma 4 2 2" xfId="89"/>
    <cellStyle name="Comma 4 2 2 2" xfId="277"/>
    <cellStyle name="Comma 4 2 3" xfId="278"/>
    <cellStyle name="Comma 4 3" xfId="90"/>
    <cellStyle name="Comma 4 3 2" xfId="91"/>
    <cellStyle name="Comma 4 3 2 2" xfId="279"/>
    <cellStyle name="Comma 4 3 3" xfId="280"/>
    <cellStyle name="Comma 4 4" xfId="92"/>
    <cellStyle name="Comma 5" xfId="93"/>
    <cellStyle name="Comma 5 2" xfId="94"/>
    <cellStyle name="Comma 5 2 2" xfId="281"/>
    <cellStyle name="Comma 5 3" xfId="282"/>
    <cellStyle name="Comma 6" xfId="95"/>
    <cellStyle name="Comma 67 2" xfId="96"/>
    <cellStyle name="Comma 7" xfId="97"/>
    <cellStyle name="Comma 70" xfId="98"/>
    <cellStyle name="Comma 8" xfId="99"/>
    <cellStyle name="Comma 9" xfId="100"/>
    <cellStyle name="Currency 2" xfId="101"/>
    <cellStyle name="Excel Built-in Comma 2" xfId="102"/>
    <cellStyle name="Excel Built-in Normal" xfId="103"/>
    <cellStyle name="Excel Built-in Normal 2" xfId="104"/>
    <cellStyle name="Excel Built-in Normal 2 2" xfId="105"/>
    <cellStyle name="Excel Built-in Normal 2 2 2" xfId="283"/>
    <cellStyle name="Excel Built-in Normal 2 3" xfId="284"/>
    <cellStyle name="Excel Built-in Normal 3" xfId="106"/>
    <cellStyle name="Excel Built-in Normal 3 2" xfId="285"/>
    <cellStyle name="Excel Built-in Normal 4" xfId="286"/>
    <cellStyle name="Excel Built-in Normal_50. Bishwo" xfId="107"/>
    <cellStyle name="Hyperlink 2" xfId="108"/>
    <cellStyle name="Normal" xfId="0" builtinId="0"/>
    <cellStyle name="Normal 10" xfId="1"/>
    <cellStyle name="Normal 10 2" xfId="109"/>
    <cellStyle name="Normal 10 3" xfId="287"/>
    <cellStyle name="Normal 11" xfId="110"/>
    <cellStyle name="Normal 11 2" xfId="288"/>
    <cellStyle name="Normal 12" xfId="111"/>
    <cellStyle name="Normal 13" xfId="112"/>
    <cellStyle name="Normal 14" xfId="113"/>
    <cellStyle name="Normal 15" xfId="114"/>
    <cellStyle name="Normal 16" xfId="115"/>
    <cellStyle name="Normal 17" xfId="116"/>
    <cellStyle name="Normal 18" xfId="117"/>
    <cellStyle name="Normal 19" xfId="118"/>
    <cellStyle name="Normal 2" xfId="119"/>
    <cellStyle name="Normal 2 10" xfId="4"/>
    <cellStyle name="Normal 2 11" xfId="120"/>
    <cellStyle name="Normal 2 12" xfId="121"/>
    <cellStyle name="Normal 2 13" xfId="122"/>
    <cellStyle name="Normal 2 14" xfId="123"/>
    <cellStyle name="Normal 2 15" xfId="124"/>
    <cellStyle name="Normal 2 16" xfId="125"/>
    <cellStyle name="Normal 2 2" xfId="126"/>
    <cellStyle name="Normal 2 2 2" xfId="127"/>
    <cellStyle name="Normal 2 2 2 2 4 2" xfId="128"/>
    <cellStyle name="Normal 2 2 3" xfId="129"/>
    <cellStyle name="Normal 2 2 4" xfId="130"/>
    <cellStyle name="Normal 2 2 5" xfId="131"/>
    <cellStyle name="Normal 2 2 6" xfId="132"/>
    <cellStyle name="Normal 2 2 7" xfId="133"/>
    <cellStyle name="Normal 2 2_50. Bishwo" xfId="134"/>
    <cellStyle name="Normal 2 3" xfId="135"/>
    <cellStyle name="Normal 2 3 2" xfId="136"/>
    <cellStyle name="Normal 2 4" xfId="137"/>
    <cellStyle name="Normal 2 5" xfId="138"/>
    <cellStyle name="Normal 2 6" xfId="139"/>
    <cellStyle name="Normal 2 7" xfId="140"/>
    <cellStyle name="Normal 2 8" xfId="141"/>
    <cellStyle name="Normal 2 9" xfId="142"/>
    <cellStyle name="Normal 2_50. Bishwo" xfId="143"/>
    <cellStyle name="Normal 20" xfId="144"/>
    <cellStyle name="Normal 20 2" xfId="145"/>
    <cellStyle name="Normal 21" xfId="146"/>
    <cellStyle name="Normal 21 2" xfId="147"/>
    <cellStyle name="Normal 22" xfId="148"/>
    <cellStyle name="Normal 22 2" xfId="149"/>
    <cellStyle name="Normal 23" xfId="150"/>
    <cellStyle name="Normal 24" xfId="151"/>
    <cellStyle name="Normal 24 2" xfId="152"/>
    <cellStyle name="Normal 25" xfId="153"/>
    <cellStyle name="Normal 25 2" xfId="154"/>
    <cellStyle name="Normal 26" xfId="155"/>
    <cellStyle name="Normal 26 2" xfId="156"/>
    <cellStyle name="Normal 27" xfId="157"/>
    <cellStyle name="Normal 27 2" xfId="158"/>
    <cellStyle name="Normal 28" xfId="159"/>
    <cellStyle name="Normal 28 2" xfId="160"/>
    <cellStyle name="Normal 29" xfId="5"/>
    <cellStyle name="Normal 3" xfId="161"/>
    <cellStyle name="Normal 3 2" xfId="162"/>
    <cellStyle name="Normal 3 2 2" xfId="163"/>
    <cellStyle name="Normal 3 3" xfId="164"/>
    <cellStyle name="Normal 3 4" xfId="165"/>
    <cellStyle name="Normal 3 5" xfId="166"/>
    <cellStyle name="Normal 3 6" xfId="167"/>
    <cellStyle name="Normal 3 7" xfId="168"/>
    <cellStyle name="Normal 3 7 2" xfId="289"/>
    <cellStyle name="Normal 3_9.1 &amp; 9.2" xfId="169"/>
    <cellStyle name="Normal 30" xfId="170"/>
    <cellStyle name="Normal 30 2" xfId="171"/>
    <cellStyle name="Normal 31" xfId="172"/>
    <cellStyle name="Normal 32" xfId="173"/>
    <cellStyle name="Normal 32 2" xfId="2"/>
    <cellStyle name="Normal 33" xfId="174"/>
    <cellStyle name="Normal 33 2" xfId="175"/>
    <cellStyle name="Normal 34" xfId="176"/>
    <cellStyle name="Normal 34 2" xfId="177"/>
    <cellStyle name="Normal 34 3" xfId="178"/>
    <cellStyle name="Normal 34 3 2" xfId="290"/>
    <cellStyle name="Normal 34 4" xfId="179"/>
    <cellStyle name="Normal 35" xfId="180"/>
    <cellStyle name="Normal 35 2" xfId="291"/>
    <cellStyle name="Normal 36" xfId="181"/>
    <cellStyle name="Normal 36 2" xfId="292"/>
    <cellStyle name="Normal 37" xfId="182"/>
    <cellStyle name="Normal 37 2" xfId="293"/>
    <cellStyle name="Normal 38" xfId="183"/>
    <cellStyle name="Normal 38 2" xfId="294"/>
    <cellStyle name="Normal 39" xfId="184"/>
    <cellStyle name="Normal 4" xfId="185"/>
    <cellStyle name="Normal 4 10" xfId="186"/>
    <cellStyle name="Normal 4 11" xfId="187"/>
    <cellStyle name="Normal 4 12" xfId="188"/>
    <cellStyle name="Normal 4 13" xfId="189"/>
    <cellStyle name="Normal 4 14" xfId="190"/>
    <cellStyle name="Normal 4 15" xfId="191"/>
    <cellStyle name="Normal 4 16" xfId="192"/>
    <cellStyle name="Normal 4 17" xfId="193"/>
    <cellStyle name="Normal 4 18" xfId="194"/>
    <cellStyle name="Normal 4 19" xfId="195"/>
    <cellStyle name="Normal 4 2" xfId="196"/>
    <cellStyle name="Normal 4 20" xfId="197"/>
    <cellStyle name="Normal 4 21" xfId="198"/>
    <cellStyle name="Normal 4 22" xfId="199"/>
    <cellStyle name="Normal 4 23" xfId="200"/>
    <cellStyle name="Normal 4 24" xfId="201"/>
    <cellStyle name="Normal 4 25" xfId="202"/>
    <cellStyle name="Normal 4 26" xfId="203"/>
    <cellStyle name="Normal 4 26 2" xfId="295"/>
    <cellStyle name="Normal 4 3" xfId="204"/>
    <cellStyle name="Normal 4 4" xfId="205"/>
    <cellStyle name="Normal 4 5" xfId="206"/>
    <cellStyle name="Normal 4 6" xfId="207"/>
    <cellStyle name="Normal 4 7" xfId="208"/>
    <cellStyle name="Normal 4 8" xfId="209"/>
    <cellStyle name="Normal 4 9" xfId="210"/>
    <cellStyle name="Normal 4_50. Bishwo" xfId="211"/>
    <cellStyle name="Normal 40" xfId="212"/>
    <cellStyle name="Normal 41" xfId="213"/>
    <cellStyle name="Normal 42" xfId="214"/>
    <cellStyle name="Normal 43" xfId="215"/>
    <cellStyle name="Normal 44" xfId="216"/>
    <cellStyle name="Normal 44 2" xfId="296"/>
    <cellStyle name="Normal 45" xfId="217"/>
    <cellStyle name="Normal 45 2" xfId="297"/>
    <cellStyle name="Normal 46" xfId="298"/>
    <cellStyle name="Normal 47" xfId="299"/>
    <cellStyle name="Normal 48" xfId="300"/>
    <cellStyle name="Normal 49" xfId="218"/>
    <cellStyle name="Normal 5" xfId="219"/>
    <cellStyle name="Normal 5 2" xfId="220"/>
    <cellStyle name="Normal 5 3" xfId="301"/>
    <cellStyle name="Normal 50" xfId="302"/>
    <cellStyle name="Normal 50 2" xfId="303"/>
    <cellStyle name="Normal 51" xfId="304"/>
    <cellStyle name="Normal 51 2" xfId="305"/>
    <cellStyle name="Normal 52" xfId="221"/>
    <cellStyle name="Normal 53" xfId="306"/>
    <cellStyle name="Normal 53 2" xfId="332"/>
    <cellStyle name="Normal 54" xfId="307"/>
    <cellStyle name="Normal 54 2" xfId="324"/>
    <cellStyle name="Normal 54 3" xfId="333"/>
    <cellStyle name="Normal 6" xfId="222"/>
    <cellStyle name="Normal 6 2" xfId="223"/>
    <cellStyle name="Normal 6 3" xfId="224"/>
    <cellStyle name="Normal 67" xfId="225"/>
    <cellStyle name="Normal 7" xfId="226"/>
    <cellStyle name="Normal 7 2" xfId="308"/>
    <cellStyle name="Normal 8" xfId="227"/>
    <cellStyle name="Normal 8 2" xfId="228"/>
    <cellStyle name="Normal 8 3" xfId="309"/>
    <cellStyle name="Normal 9" xfId="229"/>
    <cellStyle name="Normal 9 2" xfId="310"/>
    <cellStyle name="Normal_bartaman point 2" xfId="327"/>
    <cellStyle name="Normal_bartaman point 2 2" xfId="323"/>
    <cellStyle name="Normal_bartaman point 2 2 2 2" xfId="353"/>
    <cellStyle name="Normal_bartaman point 3" xfId="326"/>
    <cellStyle name="Normal_bartaman point 3 2" xfId="329"/>
    <cellStyle name="Normal_Bartamane_Book1" xfId="325"/>
    <cellStyle name="Normal_Comm_wt" xfId="330"/>
    <cellStyle name="Normal_CPI" xfId="328"/>
    <cellStyle name="Normal_Direction of Trade_BartamanFormat 2063-64" xfId="334"/>
    <cellStyle name="Normal_Direction of Trade_BartamanFormat 2063-64 2" xfId="336"/>
    <cellStyle name="Normal_Sheet1" xfId="335"/>
    <cellStyle name="Normal_Sheet1 2" xfId="337"/>
    <cellStyle name="Normal_Sheet1 2 2" xfId="339"/>
    <cellStyle name="Normal_Sheet1 2 3" xfId="341"/>
    <cellStyle name="Normal_Sheet1 2 4" xfId="344"/>
    <cellStyle name="Normal_Sheet1 2 5" xfId="347"/>
    <cellStyle name="Normal_Sheet1 2 6" xfId="349"/>
    <cellStyle name="Normal_Sheet1 2 7" xfId="352"/>
    <cellStyle name="Normal_Sheet1 3" xfId="342"/>
    <cellStyle name="Normal_Sheet1 4" xfId="345"/>
    <cellStyle name="Normal_Sheet1 5" xfId="338"/>
    <cellStyle name="Normal_Sheet1 5 2" xfId="340"/>
    <cellStyle name="Normal_Sheet1 5 3" xfId="343"/>
    <cellStyle name="Normal_Sheet1 5 4" xfId="346"/>
    <cellStyle name="Normal_Sheet1 5 5" xfId="348"/>
    <cellStyle name="Normal_Sheet1 5 6" xfId="351"/>
    <cellStyle name="Normal_Sheet1 6" xfId="350"/>
    <cellStyle name="Percent 2" xfId="230"/>
    <cellStyle name="Percent 2 2" xfId="231"/>
    <cellStyle name="Percent 2 2 2" xfId="232"/>
    <cellStyle name="Percent 2 2 2 2" xfId="233"/>
    <cellStyle name="Percent 2 2 2 2 2" xfId="311"/>
    <cellStyle name="Percent 2 2 2 3" xfId="312"/>
    <cellStyle name="Percent 2 2 3" xfId="234"/>
    <cellStyle name="Percent 2 2 3 2" xfId="313"/>
    <cellStyle name="Percent 2 2 4" xfId="314"/>
    <cellStyle name="Percent 2 3" xfId="235"/>
    <cellStyle name="Percent 2 3 2" xfId="236"/>
    <cellStyle name="Percent 2 3 2 2" xfId="315"/>
    <cellStyle name="Percent 2 3 3" xfId="316"/>
    <cellStyle name="Percent 2 4" xfId="237"/>
    <cellStyle name="Percent 2 4 2" xfId="238"/>
    <cellStyle name="Percent 2 4 2 2" xfId="317"/>
    <cellStyle name="Percent 2 4 3" xfId="318"/>
    <cellStyle name="Percent 2 5" xfId="239"/>
    <cellStyle name="Percent 2 5 2" xfId="319"/>
    <cellStyle name="Percent 2 6" xfId="320"/>
    <cellStyle name="Percent 3" xfId="240"/>
    <cellStyle name="Percent 3 2" xfId="241"/>
    <cellStyle name="Percent 3 2 2" xfId="321"/>
    <cellStyle name="Percent 3 3" xfId="322"/>
    <cellStyle name="Percent 4" xfId="242"/>
    <cellStyle name="Percent 67 2" xfId="243"/>
    <cellStyle name="SHEET" xfId="2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kitco.com/gold.londonfix.html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72"/>
  <sheetViews>
    <sheetView tabSelected="1" zoomScaleSheetLayoutView="100" zoomScalePageLayoutView="89" workbookViewId="0">
      <selection activeCell="F9" sqref="F9"/>
    </sheetView>
  </sheetViews>
  <sheetFormatPr defaultRowHeight="15.75"/>
  <cols>
    <col min="1" max="1" width="10.42578125" style="42" customWidth="1"/>
    <col min="2" max="2" width="60.42578125" style="42" bestFit="1" customWidth="1"/>
    <col min="3" max="4" width="9.140625" style="42"/>
    <col min="5" max="5" width="10.5703125" style="42" customWidth="1"/>
    <col min="6" max="256" width="9.140625" style="42"/>
    <col min="257" max="257" width="10.42578125" style="42" customWidth="1"/>
    <col min="258" max="258" width="61.7109375" style="42" bestFit="1" customWidth="1"/>
    <col min="259" max="260" width="9.140625" style="42"/>
    <col min="261" max="261" width="16.42578125" style="42" customWidth="1"/>
    <col min="262" max="512" width="9.140625" style="42"/>
    <col min="513" max="513" width="10.42578125" style="42" customWidth="1"/>
    <col min="514" max="514" width="61.7109375" style="42" bestFit="1" customWidth="1"/>
    <col min="515" max="516" width="9.140625" style="42"/>
    <col min="517" max="517" width="16.42578125" style="42" customWidth="1"/>
    <col min="518" max="768" width="9.140625" style="42"/>
    <col min="769" max="769" width="10.42578125" style="42" customWidth="1"/>
    <col min="770" max="770" width="61.7109375" style="42" bestFit="1" customWidth="1"/>
    <col min="771" max="772" width="9.140625" style="42"/>
    <col min="773" max="773" width="16.42578125" style="42" customWidth="1"/>
    <col min="774" max="1024" width="9.140625" style="42"/>
    <col min="1025" max="1025" width="10.42578125" style="42" customWidth="1"/>
    <col min="1026" max="1026" width="61.7109375" style="42" bestFit="1" customWidth="1"/>
    <col min="1027" max="1028" width="9.140625" style="42"/>
    <col min="1029" max="1029" width="16.42578125" style="42" customWidth="1"/>
    <col min="1030" max="1280" width="9.140625" style="42"/>
    <col min="1281" max="1281" width="10.42578125" style="42" customWidth="1"/>
    <col min="1282" max="1282" width="61.7109375" style="42" bestFit="1" customWidth="1"/>
    <col min="1283" max="1284" width="9.140625" style="42"/>
    <col min="1285" max="1285" width="16.42578125" style="42" customWidth="1"/>
    <col min="1286" max="1536" width="9.140625" style="42"/>
    <col min="1537" max="1537" width="10.42578125" style="42" customWidth="1"/>
    <col min="1538" max="1538" width="61.7109375" style="42" bestFit="1" customWidth="1"/>
    <col min="1539" max="1540" width="9.140625" style="42"/>
    <col min="1541" max="1541" width="16.42578125" style="42" customWidth="1"/>
    <col min="1542" max="1792" width="9.140625" style="42"/>
    <col min="1793" max="1793" width="10.42578125" style="42" customWidth="1"/>
    <col min="1794" max="1794" width="61.7109375" style="42" bestFit="1" customWidth="1"/>
    <col min="1795" max="1796" width="9.140625" style="42"/>
    <col min="1797" max="1797" width="16.42578125" style="42" customWidth="1"/>
    <col min="1798" max="2048" width="9.140625" style="42"/>
    <col min="2049" max="2049" width="10.42578125" style="42" customWidth="1"/>
    <col min="2050" max="2050" width="61.7109375" style="42" bestFit="1" customWidth="1"/>
    <col min="2051" max="2052" width="9.140625" style="42"/>
    <col min="2053" max="2053" width="16.42578125" style="42" customWidth="1"/>
    <col min="2054" max="2304" width="9.140625" style="42"/>
    <col min="2305" max="2305" width="10.42578125" style="42" customWidth="1"/>
    <col min="2306" max="2306" width="61.7109375" style="42" bestFit="1" customWidth="1"/>
    <col min="2307" max="2308" width="9.140625" style="42"/>
    <col min="2309" max="2309" width="16.42578125" style="42" customWidth="1"/>
    <col min="2310" max="2560" width="9.140625" style="42"/>
    <col min="2561" max="2561" width="10.42578125" style="42" customWidth="1"/>
    <col min="2562" max="2562" width="61.7109375" style="42" bestFit="1" customWidth="1"/>
    <col min="2563" max="2564" width="9.140625" style="42"/>
    <col min="2565" max="2565" width="16.42578125" style="42" customWidth="1"/>
    <col min="2566" max="2816" width="9.140625" style="42"/>
    <col min="2817" max="2817" width="10.42578125" style="42" customWidth="1"/>
    <col min="2818" max="2818" width="61.7109375" style="42" bestFit="1" customWidth="1"/>
    <col min="2819" max="2820" width="9.140625" style="42"/>
    <col min="2821" max="2821" width="16.42578125" style="42" customWidth="1"/>
    <col min="2822" max="3072" width="9.140625" style="42"/>
    <col min="3073" max="3073" width="10.42578125" style="42" customWidth="1"/>
    <col min="3074" max="3074" width="61.7109375" style="42" bestFit="1" customWidth="1"/>
    <col min="3075" max="3076" width="9.140625" style="42"/>
    <col min="3077" max="3077" width="16.42578125" style="42" customWidth="1"/>
    <col min="3078" max="3328" width="9.140625" style="42"/>
    <col min="3329" max="3329" width="10.42578125" style="42" customWidth="1"/>
    <col min="3330" max="3330" width="61.7109375" style="42" bestFit="1" customWidth="1"/>
    <col min="3331" max="3332" width="9.140625" style="42"/>
    <col min="3333" max="3333" width="16.42578125" style="42" customWidth="1"/>
    <col min="3334" max="3584" width="9.140625" style="42"/>
    <col min="3585" max="3585" width="10.42578125" style="42" customWidth="1"/>
    <col min="3586" max="3586" width="61.7109375" style="42" bestFit="1" customWidth="1"/>
    <col min="3587" max="3588" width="9.140625" style="42"/>
    <col min="3589" max="3589" width="16.42578125" style="42" customWidth="1"/>
    <col min="3590" max="3840" width="9.140625" style="42"/>
    <col min="3841" max="3841" width="10.42578125" style="42" customWidth="1"/>
    <col min="3842" max="3842" width="61.7109375" style="42" bestFit="1" customWidth="1"/>
    <col min="3843" max="3844" width="9.140625" style="42"/>
    <col min="3845" max="3845" width="16.42578125" style="42" customWidth="1"/>
    <col min="3846" max="4096" width="9.140625" style="42"/>
    <col min="4097" max="4097" width="10.42578125" style="42" customWidth="1"/>
    <col min="4098" max="4098" width="61.7109375" style="42" bestFit="1" customWidth="1"/>
    <col min="4099" max="4100" width="9.140625" style="42"/>
    <col min="4101" max="4101" width="16.42578125" style="42" customWidth="1"/>
    <col min="4102" max="4352" width="9.140625" style="42"/>
    <col min="4353" max="4353" width="10.42578125" style="42" customWidth="1"/>
    <col min="4354" max="4354" width="61.7109375" style="42" bestFit="1" customWidth="1"/>
    <col min="4355" max="4356" width="9.140625" style="42"/>
    <col min="4357" max="4357" width="16.42578125" style="42" customWidth="1"/>
    <col min="4358" max="4608" width="9.140625" style="42"/>
    <col min="4609" max="4609" width="10.42578125" style="42" customWidth="1"/>
    <col min="4610" max="4610" width="61.7109375" style="42" bestFit="1" customWidth="1"/>
    <col min="4611" max="4612" width="9.140625" style="42"/>
    <col min="4613" max="4613" width="16.42578125" style="42" customWidth="1"/>
    <col min="4614" max="4864" width="9.140625" style="42"/>
    <col min="4865" max="4865" width="10.42578125" style="42" customWidth="1"/>
    <col min="4866" max="4866" width="61.7109375" style="42" bestFit="1" customWidth="1"/>
    <col min="4867" max="4868" width="9.140625" style="42"/>
    <col min="4869" max="4869" width="16.42578125" style="42" customWidth="1"/>
    <col min="4870" max="5120" width="9.140625" style="42"/>
    <col min="5121" max="5121" width="10.42578125" style="42" customWidth="1"/>
    <col min="5122" max="5122" width="61.7109375" style="42" bestFit="1" customWidth="1"/>
    <col min="5123" max="5124" width="9.140625" style="42"/>
    <col min="5125" max="5125" width="16.42578125" style="42" customWidth="1"/>
    <col min="5126" max="5376" width="9.140625" style="42"/>
    <col min="5377" max="5377" width="10.42578125" style="42" customWidth="1"/>
    <col min="5378" max="5378" width="61.7109375" style="42" bestFit="1" customWidth="1"/>
    <col min="5379" max="5380" width="9.140625" style="42"/>
    <col min="5381" max="5381" width="16.42578125" style="42" customWidth="1"/>
    <col min="5382" max="5632" width="9.140625" style="42"/>
    <col min="5633" max="5633" width="10.42578125" style="42" customWidth="1"/>
    <col min="5634" max="5634" width="61.7109375" style="42" bestFit="1" customWidth="1"/>
    <col min="5635" max="5636" width="9.140625" style="42"/>
    <col min="5637" max="5637" width="16.42578125" style="42" customWidth="1"/>
    <col min="5638" max="5888" width="9.140625" style="42"/>
    <col min="5889" max="5889" width="10.42578125" style="42" customWidth="1"/>
    <col min="5890" max="5890" width="61.7109375" style="42" bestFit="1" customWidth="1"/>
    <col min="5891" max="5892" width="9.140625" style="42"/>
    <col min="5893" max="5893" width="16.42578125" style="42" customWidth="1"/>
    <col min="5894" max="6144" width="9.140625" style="42"/>
    <col min="6145" max="6145" width="10.42578125" style="42" customWidth="1"/>
    <col min="6146" max="6146" width="61.7109375" style="42" bestFit="1" customWidth="1"/>
    <col min="6147" max="6148" width="9.140625" style="42"/>
    <col min="6149" max="6149" width="16.42578125" style="42" customWidth="1"/>
    <col min="6150" max="6400" width="9.140625" style="42"/>
    <col min="6401" max="6401" width="10.42578125" style="42" customWidth="1"/>
    <col min="6402" max="6402" width="61.7109375" style="42" bestFit="1" customWidth="1"/>
    <col min="6403" max="6404" width="9.140625" style="42"/>
    <col min="6405" max="6405" width="16.42578125" style="42" customWidth="1"/>
    <col min="6406" max="6656" width="9.140625" style="42"/>
    <col min="6657" max="6657" width="10.42578125" style="42" customWidth="1"/>
    <col min="6658" max="6658" width="61.7109375" style="42" bestFit="1" customWidth="1"/>
    <col min="6659" max="6660" width="9.140625" style="42"/>
    <col min="6661" max="6661" width="16.42578125" style="42" customWidth="1"/>
    <col min="6662" max="6912" width="9.140625" style="42"/>
    <col min="6913" max="6913" width="10.42578125" style="42" customWidth="1"/>
    <col min="6914" max="6914" width="61.7109375" style="42" bestFit="1" customWidth="1"/>
    <col min="6915" max="6916" width="9.140625" style="42"/>
    <col min="6917" max="6917" width="16.42578125" style="42" customWidth="1"/>
    <col min="6918" max="7168" width="9.140625" style="42"/>
    <col min="7169" max="7169" width="10.42578125" style="42" customWidth="1"/>
    <col min="7170" max="7170" width="61.7109375" style="42" bestFit="1" customWidth="1"/>
    <col min="7171" max="7172" width="9.140625" style="42"/>
    <col min="7173" max="7173" width="16.42578125" style="42" customWidth="1"/>
    <col min="7174" max="7424" width="9.140625" style="42"/>
    <col min="7425" max="7425" width="10.42578125" style="42" customWidth="1"/>
    <col min="7426" max="7426" width="61.7109375" style="42" bestFit="1" customWidth="1"/>
    <col min="7427" max="7428" width="9.140625" style="42"/>
    <col min="7429" max="7429" width="16.42578125" style="42" customWidth="1"/>
    <col min="7430" max="7680" width="9.140625" style="42"/>
    <col min="7681" max="7681" width="10.42578125" style="42" customWidth="1"/>
    <col min="7682" max="7682" width="61.7109375" style="42" bestFit="1" customWidth="1"/>
    <col min="7683" max="7684" width="9.140625" style="42"/>
    <col min="7685" max="7685" width="16.42578125" style="42" customWidth="1"/>
    <col min="7686" max="7936" width="9.140625" style="42"/>
    <col min="7937" max="7937" width="10.42578125" style="42" customWidth="1"/>
    <col min="7938" max="7938" width="61.7109375" style="42" bestFit="1" customWidth="1"/>
    <col min="7939" max="7940" width="9.140625" style="42"/>
    <col min="7941" max="7941" width="16.42578125" style="42" customWidth="1"/>
    <col min="7942" max="8192" width="9.140625" style="42"/>
    <col min="8193" max="8193" width="10.42578125" style="42" customWidth="1"/>
    <col min="8194" max="8194" width="61.7109375" style="42" bestFit="1" customWidth="1"/>
    <col min="8195" max="8196" width="9.140625" style="42"/>
    <col min="8197" max="8197" width="16.42578125" style="42" customWidth="1"/>
    <col min="8198" max="8448" width="9.140625" style="42"/>
    <col min="8449" max="8449" width="10.42578125" style="42" customWidth="1"/>
    <col min="8450" max="8450" width="61.7109375" style="42" bestFit="1" customWidth="1"/>
    <col min="8451" max="8452" width="9.140625" style="42"/>
    <col min="8453" max="8453" width="16.42578125" style="42" customWidth="1"/>
    <col min="8454" max="8704" width="9.140625" style="42"/>
    <col min="8705" max="8705" width="10.42578125" style="42" customWidth="1"/>
    <col min="8706" max="8706" width="61.7109375" style="42" bestFit="1" customWidth="1"/>
    <col min="8707" max="8708" width="9.140625" style="42"/>
    <col min="8709" max="8709" width="16.42578125" style="42" customWidth="1"/>
    <col min="8710" max="8960" width="9.140625" style="42"/>
    <col min="8961" max="8961" width="10.42578125" style="42" customWidth="1"/>
    <col min="8962" max="8962" width="61.7109375" style="42" bestFit="1" customWidth="1"/>
    <col min="8963" max="8964" width="9.140625" style="42"/>
    <col min="8965" max="8965" width="16.42578125" style="42" customWidth="1"/>
    <col min="8966" max="9216" width="9.140625" style="42"/>
    <col min="9217" max="9217" width="10.42578125" style="42" customWidth="1"/>
    <col min="9218" max="9218" width="61.7109375" style="42" bestFit="1" customWidth="1"/>
    <col min="9219" max="9220" width="9.140625" style="42"/>
    <col min="9221" max="9221" width="16.42578125" style="42" customWidth="1"/>
    <col min="9222" max="9472" width="9.140625" style="42"/>
    <col min="9473" max="9473" width="10.42578125" style="42" customWidth="1"/>
    <col min="9474" max="9474" width="61.7109375" style="42" bestFit="1" customWidth="1"/>
    <col min="9475" max="9476" width="9.140625" style="42"/>
    <col min="9477" max="9477" width="16.42578125" style="42" customWidth="1"/>
    <col min="9478" max="9728" width="9.140625" style="42"/>
    <col min="9729" max="9729" width="10.42578125" style="42" customWidth="1"/>
    <col min="9730" max="9730" width="61.7109375" style="42" bestFit="1" customWidth="1"/>
    <col min="9731" max="9732" width="9.140625" style="42"/>
    <col min="9733" max="9733" width="16.42578125" style="42" customWidth="1"/>
    <col min="9734" max="9984" width="9.140625" style="42"/>
    <col min="9985" max="9985" width="10.42578125" style="42" customWidth="1"/>
    <col min="9986" max="9986" width="61.7109375" style="42" bestFit="1" customWidth="1"/>
    <col min="9987" max="9988" width="9.140625" style="42"/>
    <col min="9989" max="9989" width="16.42578125" style="42" customWidth="1"/>
    <col min="9990" max="10240" width="9.140625" style="42"/>
    <col min="10241" max="10241" width="10.42578125" style="42" customWidth="1"/>
    <col min="10242" max="10242" width="61.7109375" style="42" bestFit="1" customWidth="1"/>
    <col min="10243" max="10244" width="9.140625" style="42"/>
    <col min="10245" max="10245" width="16.42578125" style="42" customWidth="1"/>
    <col min="10246" max="10496" width="9.140625" style="42"/>
    <col min="10497" max="10497" width="10.42578125" style="42" customWidth="1"/>
    <col min="10498" max="10498" width="61.7109375" style="42" bestFit="1" customWidth="1"/>
    <col min="10499" max="10500" width="9.140625" style="42"/>
    <col min="10501" max="10501" width="16.42578125" style="42" customWidth="1"/>
    <col min="10502" max="10752" width="9.140625" style="42"/>
    <col min="10753" max="10753" width="10.42578125" style="42" customWidth="1"/>
    <col min="10754" max="10754" width="61.7109375" style="42" bestFit="1" customWidth="1"/>
    <col min="10755" max="10756" width="9.140625" style="42"/>
    <col min="10757" max="10757" width="16.42578125" style="42" customWidth="1"/>
    <col min="10758" max="11008" width="9.140625" style="42"/>
    <col min="11009" max="11009" width="10.42578125" style="42" customWidth="1"/>
    <col min="11010" max="11010" width="61.7109375" style="42" bestFit="1" customWidth="1"/>
    <col min="11011" max="11012" width="9.140625" style="42"/>
    <col min="11013" max="11013" width="16.42578125" style="42" customWidth="1"/>
    <col min="11014" max="11264" width="9.140625" style="42"/>
    <col min="11265" max="11265" width="10.42578125" style="42" customWidth="1"/>
    <col min="11266" max="11266" width="61.7109375" style="42" bestFit="1" customWidth="1"/>
    <col min="11267" max="11268" width="9.140625" style="42"/>
    <col min="11269" max="11269" width="16.42578125" style="42" customWidth="1"/>
    <col min="11270" max="11520" width="9.140625" style="42"/>
    <col min="11521" max="11521" width="10.42578125" style="42" customWidth="1"/>
    <col min="11522" max="11522" width="61.7109375" style="42" bestFit="1" customWidth="1"/>
    <col min="11523" max="11524" width="9.140625" style="42"/>
    <col min="11525" max="11525" width="16.42578125" style="42" customWidth="1"/>
    <col min="11526" max="11776" width="9.140625" style="42"/>
    <col min="11777" max="11777" width="10.42578125" style="42" customWidth="1"/>
    <col min="11778" max="11778" width="61.7109375" style="42" bestFit="1" customWidth="1"/>
    <col min="11779" max="11780" width="9.140625" style="42"/>
    <col min="11781" max="11781" width="16.42578125" style="42" customWidth="1"/>
    <col min="11782" max="12032" width="9.140625" style="42"/>
    <col min="12033" max="12033" width="10.42578125" style="42" customWidth="1"/>
    <col min="12034" max="12034" width="61.7109375" style="42" bestFit="1" customWidth="1"/>
    <col min="12035" max="12036" width="9.140625" style="42"/>
    <col min="12037" max="12037" width="16.42578125" style="42" customWidth="1"/>
    <col min="12038" max="12288" width="9.140625" style="42"/>
    <col min="12289" max="12289" width="10.42578125" style="42" customWidth="1"/>
    <col min="12290" max="12290" width="61.7109375" style="42" bestFit="1" customWidth="1"/>
    <col min="12291" max="12292" width="9.140625" style="42"/>
    <col min="12293" max="12293" width="16.42578125" style="42" customWidth="1"/>
    <col min="12294" max="12544" width="9.140625" style="42"/>
    <col min="12545" max="12545" width="10.42578125" style="42" customWidth="1"/>
    <col min="12546" max="12546" width="61.7109375" style="42" bestFit="1" customWidth="1"/>
    <col min="12547" max="12548" width="9.140625" style="42"/>
    <col min="12549" max="12549" width="16.42578125" style="42" customWidth="1"/>
    <col min="12550" max="12800" width="9.140625" style="42"/>
    <col min="12801" max="12801" width="10.42578125" style="42" customWidth="1"/>
    <col min="12802" max="12802" width="61.7109375" style="42" bestFit="1" customWidth="1"/>
    <col min="12803" max="12804" width="9.140625" style="42"/>
    <col min="12805" max="12805" width="16.42578125" style="42" customWidth="1"/>
    <col min="12806" max="13056" width="9.140625" style="42"/>
    <col min="13057" max="13057" width="10.42578125" style="42" customWidth="1"/>
    <col min="13058" max="13058" width="61.7109375" style="42" bestFit="1" customWidth="1"/>
    <col min="13059" max="13060" width="9.140625" style="42"/>
    <col min="13061" max="13061" width="16.42578125" style="42" customWidth="1"/>
    <col min="13062" max="13312" width="9.140625" style="42"/>
    <col min="13313" max="13313" width="10.42578125" style="42" customWidth="1"/>
    <col min="13314" max="13314" width="61.7109375" style="42" bestFit="1" customWidth="1"/>
    <col min="13315" max="13316" width="9.140625" style="42"/>
    <col min="13317" max="13317" width="16.42578125" style="42" customWidth="1"/>
    <col min="13318" max="13568" width="9.140625" style="42"/>
    <col min="13569" max="13569" width="10.42578125" style="42" customWidth="1"/>
    <col min="13570" max="13570" width="61.7109375" style="42" bestFit="1" customWidth="1"/>
    <col min="13571" max="13572" width="9.140625" style="42"/>
    <col min="13573" max="13573" width="16.42578125" style="42" customWidth="1"/>
    <col min="13574" max="13824" width="9.140625" style="42"/>
    <col min="13825" max="13825" width="10.42578125" style="42" customWidth="1"/>
    <col min="13826" max="13826" width="61.7109375" style="42" bestFit="1" customWidth="1"/>
    <col min="13827" max="13828" width="9.140625" style="42"/>
    <col min="13829" max="13829" width="16.42578125" style="42" customWidth="1"/>
    <col min="13830" max="14080" width="9.140625" style="42"/>
    <col min="14081" max="14081" width="10.42578125" style="42" customWidth="1"/>
    <col min="14082" max="14082" width="61.7109375" style="42" bestFit="1" customWidth="1"/>
    <col min="14083" max="14084" width="9.140625" style="42"/>
    <col min="14085" max="14085" width="16.42578125" style="42" customWidth="1"/>
    <col min="14086" max="14336" width="9.140625" style="42"/>
    <col min="14337" max="14337" width="10.42578125" style="42" customWidth="1"/>
    <col min="14338" max="14338" width="61.7109375" style="42" bestFit="1" customWidth="1"/>
    <col min="14339" max="14340" width="9.140625" style="42"/>
    <col min="14341" max="14341" width="16.42578125" style="42" customWidth="1"/>
    <col min="14342" max="14592" width="9.140625" style="42"/>
    <col min="14593" max="14593" width="10.42578125" style="42" customWidth="1"/>
    <col min="14594" max="14594" width="61.7109375" style="42" bestFit="1" customWidth="1"/>
    <col min="14595" max="14596" width="9.140625" style="42"/>
    <col min="14597" max="14597" width="16.42578125" style="42" customWidth="1"/>
    <col min="14598" max="14848" width="9.140625" style="42"/>
    <col min="14849" max="14849" width="10.42578125" style="42" customWidth="1"/>
    <col min="14850" max="14850" width="61.7109375" style="42" bestFit="1" customWidth="1"/>
    <col min="14851" max="14852" width="9.140625" style="42"/>
    <col min="14853" max="14853" width="16.42578125" style="42" customWidth="1"/>
    <col min="14854" max="15104" width="9.140625" style="42"/>
    <col min="15105" max="15105" width="10.42578125" style="42" customWidth="1"/>
    <col min="15106" max="15106" width="61.7109375" style="42" bestFit="1" customWidth="1"/>
    <col min="15107" max="15108" width="9.140625" style="42"/>
    <col min="15109" max="15109" width="16.42578125" style="42" customWidth="1"/>
    <col min="15110" max="15360" width="9.140625" style="42"/>
    <col min="15361" max="15361" width="10.42578125" style="42" customWidth="1"/>
    <col min="15362" max="15362" width="61.7109375" style="42" bestFit="1" customWidth="1"/>
    <col min="15363" max="15364" width="9.140625" style="42"/>
    <col min="15365" max="15365" width="16.42578125" style="42" customWidth="1"/>
    <col min="15366" max="15616" width="9.140625" style="42"/>
    <col min="15617" max="15617" width="10.42578125" style="42" customWidth="1"/>
    <col min="15618" max="15618" width="61.7109375" style="42" bestFit="1" customWidth="1"/>
    <col min="15619" max="15620" width="9.140625" style="42"/>
    <col min="15621" max="15621" width="16.42578125" style="42" customWidth="1"/>
    <col min="15622" max="15872" width="9.140625" style="42"/>
    <col min="15873" max="15873" width="10.42578125" style="42" customWidth="1"/>
    <col min="15874" max="15874" width="61.7109375" style="42" bestFit="1" customWidth="1"/>
    <col min="15875" max="15876" width="9.140625" style="42"/>
    <col min="15877" max="15877" width="16.42578125" style="42" customWidth="1"/>
    <col min="15878" max="16128" width="9.140625" style="42"/>
    <col min="16129" max="16129" width="10.42578125" style="42" customWidth="1"/>
    <col min="16130" max="16130" width="61.7109375" style="42" bestFit="1" customWidth="1"/>
    <col min="16131" max="16132" width="9.140625" style="42"/>
    <col min="16133" max="16133" width="16.42578125" style="42" customWidth="1"/>
    <col min="16134" max="16384" width="9.140625" style="42"/>
  </cols>
  <sheetData>
    <row r="1" spans="1:19" ht="20.25">
      <c r="A1" s="1533" t="s">
        <v>86</v>
      </c>
      <c r="B1" s="1533"/>
      <c r="C1" s="40"/>
      <c r="D1" s="40"/>
      <c r="E1" s="40"/>
      <c r="F1" s="41"/>
      <c r="G1" s="41"/>
      <c r="H1" s="41"/>
      <c r="I1" s="41"/>
    </row>
    <row r="2" spans="1:19" s="45" customFormat="1">
      <c r="A2" s="1534" t="s">
        <v>143</v>
      </c>
      <c r="B2" s="1534"/>
      <c r="C2" s="43"/>
      <c r="D2" s="43"/>
      <c r="E2" s="43"/>
      <c r="F2" s="44"/>
      <c r="G2" s="44"/>
      <c r="H2" s="44"/>
      <c r="I2" s="44"/>
    </row>
    <row r="3" spans="1:19">
      <c r="A3" s="46" t="s">
        <v>87</v>
      </c>
      <c r="B3" s="46" t="s">
        <v>88</v>
      </c>
      <c r="C3" s="47"/>
      <c r="D3" s="48"/>
    </row>
    <row r="4" spans="1:19" ht="15.75" customHeight="1">
      <c r="A4" s="48">
        <v>1</v>
      </c>
      <c r="B4" s="47" t="s">
        <v>89</v>
      </c>
      <c r="C4" s="49"/>
      <c r="D4" s="49"/>
      <c r="E4" s="50"/>
      <c r="F4" s="50"/>
      <c r="G4" s="50"/>
      <c r="H4" s="50"/>
      <c r="I4" s="50"/>
      <c r="J4" s="50"/>
      <c r="K4" s="50"/>
      <c r="L4" s="50"/>
      <c r="M4" s="50"/>
    </row>
    <row r="5" spans="1:19">
      <c r="A5" s="48">
        <v>2</v>
      </c>
      <c r="B5" s="47" t="s">
        <v>90</v>
      </c>
      <c r="C5" s="47"/>
      <c r="D5" s="47"/>
      <c r="E5" s="47"/>
    </row>
    <row r="6" spans="1:19">
      <c r="A6" s="48">
        <v>3</v>
      </c>
      <c r="B6" s="51" t="s">
        <v>91</v>
      </c>
      <c r="C6" s="47"/>
      <c r="D6" s="47"/>
      <c r="E6" s="47"/>
    </row>
    <row r="7" spans="1:19">
      <c r="A7" s="48">
        <v>4</v>
      </c>
      <c r="B7" s="47" t="s">
        <v>92</v>
      </c>
      <c r="C7" s="47"/>
      <c r="D7" s="47"/>
      <c r="E7" s="47"/>
    </row>
    <row r="8" spans="1:19">
      <c r="A8" s="48">
        <v>5</v>
      </c>
      <c r="B8" s="47" t="s">
        <v>93</v>
      </c>
      <c r="C8" s="47"/>
      <c r="D8" s="47"/>
      <c r="E8" s="47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</row>
    <row r="9" spans="1:19">
      <c r="A9" s="48">
        <v>6</v>
      </c>
      <c r="B9" s="47" t="s">
        <v>94</v>
      </c>
      <c r="C9" s="47"/>
      <c r="D9" s="47"/>
      <c r="E9" s="47"/>
    </row>
    <row r="10" spans="1:19" s="53" customFormat="1">
      <c r="A10" s="48"/>
      <c r="B10" s="53" t="s">
        <v>95</v>
      </c>
      <c r="C10" s="46"/>
      <c r="D10" s="46"/>
      <c r="E10" s="46"/>
      <c r="J10" s="42"/>
    </row>
    <row r="11" spans="1:19">
      <c r="A11" s="48">
        <v>7</v>
      </c>
      <c r="B11" s="42" t="s">
        <v>96</v>
      </c>
      <c r="C11" s="47"/>
      <c r="D11" s="47"/>
      <c r="E11" s="47"/>
      <c r="G11" s="48"/>
      <c r="I11" s="47"/>
      <c r="J11" s="47"/>
      <c r="K11" s="47"/>
    </row>
    <row r="12" spans="1:19">
      <c r="A12" s="48">
        <v>8</v>
      </c>
      <c r="B12" s="47" t="s">
        <v>97</v>
      </c>
      <c r="C12" s="47"/>
      <c r="D12" s="47"/>
      <c r="E12" s="47"/>
      <c r="G12" s="48"/>
      <c r="H12" s="47"/>
      <c r="I12" s="47"/>
      <c r="J12" s="47"/>
      <c r="K12" s="47"/>
    </row>
    <row r="13" spans="1:19">
      <c r="A13" s="48">
        <v>9</v>
      </c>
      <c r="B13" s="47" t="s">
        <v>98</v>
      </c>
      <c r="C13" s="47"/>
      <c r="D13" s="47"/>
      <c r="E13" s="47"/>
      <c r="G13" s="48"/>
      <c r="H13" s="47"/>
      <c r="I13" s="47"/>
      <c r="J13" s="47"/>
      <c r="K13" s="47"/>
    </row>
    <row r="14" spans="1:19">
      <c r="A14" s="48">
        <v>10</v>
      </c>
      <c r="B14" s="47" t="s">
        <v>99</v>
      </c>
      <c r="C14" s="47"/>
      <c r="D14" s="47"/>
      <c r="E14" s="47"/>
      <c r="G14" s="48"/>
      <c r="H14" s="47"/>
      <c r="I14" s="47"/>
      <c r="J14" s="47"/>
      <c r="K14" s="47"/>
    </row>
    <row r="15" spans="1:19">
      <c r="A15" s="48">
        <v>11</v>
      </c>
      <c r="B15" s="47" t="s">
        <v>100</v>
      </c>
      <c r="C15" s="47"/>
      <c r="D15" s="47"/>
      <c r="E15" s="47"/>
      <c r="G15" s="48"/>
      <c r="H15" s="47"/>
      <c r="I15" s="47"/>
      <c r="J15" s="47"/>
      <c r="K15" s="47"/>
    </row>
    <row r="16" spans="1:19">
      <c r="A16" s="48">
        <v>12</v>
      </c>
      <c r="B16" s="47" t="s">
        <v>101</v>
      </c>
      <c r="C16" s="47"/>
      <c r="D16" s="47"/>
      <c r="E16" s="47"/>
      <c r="G16" s="48"/>
      <c r="H16" s="47"/>
      <c r="I16" s="47"/>
      <c r="J16" s="47"/>
      <c r="K16" s="47"/>
    </row>
    <row r="17" spans="1:11">
      <c r="A17" s="48">
        <v>13</v>
      </c>
      <c r="B17" s="47" t="s">
        <v>102</v>
      </c>
      <c r="C17" s="47"/>
      <c r="D17" s="47"/>
      <c r="E17" s="47"/>
      <c r="G17" s="48"/>
      <c r="H17" s="47"/>
      <c r="I17" s="47"/>
      <c r="J17" s="47"/>
      <c r="K17" s="47"/>
    </row>
    <row r="18" spans="1:11">
      <c r="A18" s="48">
        <v>14</v>
      </c>
      <c r="B18" s="54" t="s">
        <v>103</v>
      </c>
      <c r="C18" s="47"/>
      <c r="D18" s="47"/>
      <c r="E18" s="47"/>
      <c r="G18" s="48"/>
      <c r="H18" s="54"/>
      <c r="I18" s="47"/>
      <c r="J18" s="47"/>
      <c r="K18" s="47"/>
    </row>
    <row r="19" spans="1:11">
      <c r="A19" s="48">
        <v>15</v>
      </c>
      <c r="B19" s="47" t="s">
        <v>104</v>
      </c>
      <c r="C19" s="47"/>
      <c r="D19" s="47"/>
      <c r="E19" s="47"/>
      <c r="G19" s="48"/>
      <c r="H19" s="47"/>
      <c r="I19" s="47"/>
      <c r="J19" s="47"/>
      <c r="K19" s="47"/>
    </row>
    <row r="20" spans="1:11">
      <c r="A20" s="48">
        <v>16</v>
      </c>
      <c r="B20" s="47" t="s">
        <v>105</v>
      </c>
      <c r="C20" s="47"/>
      <c r="D20" s="47"/>
      <c r="E20" s="47"/>
      <c r="G20" s="48"/>
      <c r="H20" s="47"/>
      <c r="I20" s="47"/>
      <c r="J20" s="47"/>
      <c r="K20" s="47"/>
    </row>
    <row r="21" spans="1:11">
      <c r="A21" s="48">
        <v>17</v>
      </c>
      <c r="B21" s="47" t="s">
        <v>106</v>
      </c>
      <c r="C21" s="47"/>
      <c r="D21" s="47"/>
      <c r="E21" s="47"/>
      <c r="G21" s="48"/>
      <c r="H21" s="47"/>
      <c r="I21" s="47"/>
      <c r="J21" s="47"/>
      <c r="K21" s="47"/>
    </row>
    <row r="22" spans="1:11">
      <c r="A22" s="48">
        <v>18</v>
      </c>
      <c r="B22" s="47" t="s">
        <v>107</v>
      </c>
      <c r="C22" s="47"/>
      <c r="D22" s="47"/>
      <c r="E22" s="47"/>
      <c r="G22" s="48"/>
      <c r="H22" s="47"/>
      <c r="I22" s="47"/>
      <c r="J22" s="47"/>
      <c r="K22" s="47"/>
    </row>
    <row r="23" spans="1:11">
      <c r="A23" s="48">
        <v>19</v>
      </c>
      <c r="B23" s="47" t="s">
        <v>108</v>
      </c>
      <c r="C23" s="47"/>
      <c r="D23" s="47"/>
      <c r="E23" s="47"/>
      <c r="G23" s="48"/>
      <c r="H23" s="47"/>
      <c r="I23" s="47"/>
      <c r="J23" s="47"/>
      <c r="K23" s="47"/>
    </row>
    <row r="24" spans="1:11">
      <c r="A24" s="48">
        <v>20</v>
      </c>
      <c r="B24" s="54" t="s">
        <v>109</v>
      </c>
      <c r="C24" s="47"/>
      <c r="D24" s="47"/>
      <c r="E24" s="47"/>
      <c r="G24" s="48"/>
      <c r="H24" s="54"/>
      <c r="I24" s="47"/>
      <c r="J24" s="47"/>
      <c r="K24" s="47"/>
    </row>
    <row r="25" spans="1:11">
      <c r="A25" s="48">
        <v>21</v>
      </c>
      <c r="B25" s="54" t="s">
        <v>110</v>
      </c>
      <c r="C25" s="47"/>
      <c r="D25" s="47"/>
      <c r="E25" s="47"/>
      <c r="G25" s="48"/>
      <c r="H25" s="54"/>
      <c r="I25" s="47"/>
      <c r="J25" s="47"/>
      <c r="K25" s="47"/>
    </row>
    <row r="26" spans="1:11">
      <c r="A26" s="48"/>
      <c r="B26" s="46" t="s">
        <v>111</v>
      </c>
      <c r="C26" s="47"/>
      <c r="D26" s="47"/>
      <c r="E26" s="47"/>
      <c r="G26" s="48"/>
      <c r="H26" s="54"/>
      <c r="I26" s="47"/>
      <c r="J26" s="47"/>
      <c r="K26" s="47"/>
    </row>
    <row r="27" spans="1:11">
      <c r="A27" s="48">
        <v>22</v>
      </c>
      <c r="B27" s="47" t="s">
        <v>112</v>
      </c>
      <c r="C27" s="47"/>
      <c r="D27" s="47"/>
      <c r="E27" s="47"/>
      <c r="J27" s="53"/>
    </row>
    <row r="28" spans="1:11">
      <c r="A28" s="48">
        <v>23</v>
      </c>
      <c r="B28" s="42" t="s">
        <v>46</v>
      </c>
      <c r="C28" s="47"/>
      <c r="D28" s="47"/>
      <c r="E28" s="47"/>
      <c r="H28" s="47"/>
      <c r="I28" s="47"/>
      <c r="J28" s="47"/>
      <c r="K28" s="47"/>
    </row>
    <row r="29" spans="1:11">
      <c r="A29" s="48">
        <v>24</v>
      </c>
      <c r="B29" s="47" t="s">
        <v>113</v>
      </c>
      <c r="C29" s="47"/>
      <c r="D29" s="47"/>
      <c r="E29" s="47"/>
      <c r="H29" s="47"/>
      <c r="I29" s="47"/>
      <c r="J29" s="47"/>
      <c r="K29" s="47"/>
    </row>
    <row r="30" spans="1:11">
      <c r="A30" s="48"/>
      <c r="B30" s="55" t="s">
        <v>114</v>
      </c>
      <c r="C30" s="47"/>
      <c r="D30" s="47"/>
      <c r="E30" s="47"/>
      <c r="J30" s="47"/>
    </row>
    <row r="31" spans="1:11">
      <c r="A31" s="48">
        <v>25</v>
      </c>
      <c r="B31" s="47" t="s">
        <v>115</v>
      </c>
      <c r="J31" s="47"/>
    </row>
    <row r="32" spans="1:11">
      <c r="A32" s="48">
        <v>26</v>
      </c>
      <c r="B32" s="47" t="s">
        <v>116</v>
      </c>
      <c r="C32" s="47"/>
      <c r="D32" s="47"/>
      <c r="E32" s="47"/>
      <c r="J32" s="47"/>
    </row>
    <row r="33" spans="1:10">
      <c r="A33" s="48">
        <v>27</v>
      </c>
      <c r="B33" s="42" t="s">
        <v>117</v>
      </c>
      <c r="C33" s="47"/>
      <c r="D33" s="47"/>
      <c r="E33" s="47"/>
      <c r="J33" s="46"/>
    </row>
    <row r="34" spans="1:10">
      <c r="A34" s="48">
        <v>28</v>
      </c>
      <c r="B34" s="42" t="s">
        <v>118</v>
      </c>
      <c r="C34" s="47"/>
      <c r="D34" s="47"/>
      <c r="E34" s="47"/>
      <c r="J34" s="47"/>
    </row>
    <row r="35" spans="1:10">
      <c r="A35" s="48">
        <v>29</v>
      </c>
      <c r="B35" s="42" t="s">
        <v>119</v>
      </c>
      <c r="C35" s="47"/>
      <c r="D35" s="47"/>
      <c r="E35" s="47"/>
      <c r="J35" s="47"/>
    </row>
    <row r="36" spans="1:10">
      <c r="A36" s="48">
        <v>30</v>
      </c>
      <c r="B36" s="42" t="s">
        <v>120</v>
      </c>
      <c r="C36" s="47"/>
      <c r="D36" s="47"/>
      <c r="E36" s="47"/>
      <c r="F36" s="42" t="s">
        <v>121</v>
      </c>
      <c r="J36" s="47"/>
    </row>
    <row r="37" spans="1:10">
      <c r="A37" s="48">
        <v>31</v>
      </c>
      <c r="B37" s="42" t="s">
        <v>122</v>
      </c>
      <c r="C37" s="47"/>
      <c r="D37" s="47"/>
      <c r="E37" s="47"/>
      <c r="J37" s="46"/>
    </row>
    <row r="38" spans="1:10">
      <c r="A38" s="48">
        <v>32</v>
      </c>
      <c r="B38" s="42" t="s">
        <v>123</v>
      </c>
      <c r="C38" s="47"/>
      <c r="D38" s="47"/>
      <c r="E38" s="47"/>
      <c r="J38" s="46"/>
    </row>
    <row r="39" spans="1:10">
      <c r="A39" s="48">
        <v>33</v>
      </c>
      <c r="B39" s="42" t="s">
        <v>124</v>
      </c>
      <c r="C39" s="47"/>
      <c r="D39" s="47"/>
      <c r="E39" s="47"/>
      <c r="J39" s="46"/>
    </row>
    <row r="40" spans="1:10">
      <c r="A40" s="48">
        <v>34</v>
      </c>
      <c r="B40" s="47" t="s">
        <v>125</v>
      </c>
      <c r="C40" s="47"/>
      <c r="D40" s="47"/>
      <c r="E40" s="47"/>
      <c r="J40" s="46"/>
    </row>
    <row r="41" spans="1:10">
      <c r="A41" s="48">
        <v>35</v>
      </c>
      <c r="B41" s="42" t="s">
        <v>126</v>
      </c>
      <c r="C41" s="47"/>
      <c r="D41" s="47"/>
      <c r="E41" s="47"/>
      <c r="J41" s="46"/>
    </row>
    <row r="42" spans="1:10">
      <c r="A42" s="48"/>
      <c r="B42" s="53" t="s">
        <v>127</v>
      </c>
      <c r="C42" s="47"/>
      <c r="D42" s="47"/>
      <c r="E42" s="47"/>
      <c r="J42" s="47"/>
    </row>
    <row r="43" spans="1:10">
      <c r="A43" s="48">
        <v>36</v>
      </c>
      <c r="B43" s="42" t="s">
        <v>127</v>
      </c>
      <c r="C43" s="47"/>
      <c r="D43" s="47"/>
      <c r="E43" s="47"/>
      <c r="J43" s="47"/>
    </row>
    <row r="44" spans="1:10">
      <c r="A44" s="48">
        <v>37</v>
      </c>
      <c r="B44" s="42" t="s">
        <v>128</v>
      </c>
      <c r="C44" s="47"/>
      <c r="D44" s="47"/>
      <c r="E44" s="47"/>
    </row>
    <row r="45" spans="1:10">
      <c r="A45" s="48"/>
      <c r="B45" s="53" t="s">
        <v>129</v>
      </c>
      <c r="J45" s="54"/>
    </row>
    <row r="46" spans="1:10">
      <c r="A46" s="48">
        <v>38</v>
      </c>
      <c r="B46" s="42" t="s">
        <v>130</v>
      </c>
      <c r="C46" s="47"/>
      <c r="D46" s="47"/>
      <c r="E46" s="47"/>
      <c r="J46" s="54"/>
    </row>
    <row r="47" spans="1:10">
      <c r="A47" s="48">
        <v>39</v>
      </c>
      <c r="B47" s="42" t="s">
        <v>131</v>
      </c>
    </row>
    <row r="48" spans="1:10">
      <c r="A48" s="48">
        <v>40</v>
      </c>
      <c r="B48" s="42" t="s">
        <v>132</v>
      </c>
    </row>
    <row r="49" spans="1:7">
      <c r="A49" s="47"/>
      <c r="B49" s="53" t="s">
        <v>133</v>
      </c>
      <c r="C49" s="47"/>
      <c r="D49" s="47"/>
      <c r="E49" s="47"/>
    </row>
    <row r="50" spans="1:7">
      <c r="A50" s="48">
        <v>41</v>
      </c>
      <c r="B50" s="42" t="s">
        <v>134</v>
      </c>
      <c r="C50" s="47"/>
      <c r="D50" s="47"/>
      <c r="E50" s="47"/>
    </row>
    <row r="51" spans="1:7">
      <c r="A51" s="48">
        <v>42</v>
      </c>
      <c r="B51" s="42" t="s">
        <v>135</v>
      </c>
      <c r="C51" s="47"/>
      <c r="D51" s="47"/>
      <c r="E51" s="47"/>
    </row>
    <row r="52" spans="1:7">
      <c r="A52" s="48">
        <v>43</v>
      </c>
      <c r="B52" s="42" t="s">
        <v>136</v>
      </c>
      <c r="C52" s="47"/>
      <c r="D52" s="47"/>
      <c r="E52" s="47"/>
    </row>
    <row r="53" spans="1:7">
      <c r="A53" s="48">
        <v>44</v>
      </c>
      <c r="B53" s="42" t="s">
        <v>137</v>
      </c>
      <c r="C53" s="47"/>
      <c r="D53" s="47"/>
      <c r="E53" s="47"/>
      <c r="G53" s="42" t="s">
        <v>138</v>
      </c>
    </row>
    <row r="54" spans="1:7">
      <c r="A54" s="48">
        <v>45</v>
      </c>
      <c r="B54" s="42" t="s">
        <v>139</v>
      </c>
      <c r="C54" s="47"/>
      <c r="D54" s="47"/>
      <c r="E54" s="47"/>
    </row>
    <row r="55" spans="1:7">
      <c r="A55" s="48">
        <v>46</v>
      </c>
      <c r="B55" s="42" t="s">
        <v>140</v>
      </c>
      <c r="C55" s="47"/>
      <c r="D55" s="47"/>
      <c r="E55" s="47"/>
    </row>
    <row r="56" spans="1:7">
      <c r="A56" s="47"/>
      <c r="B56" s="47"/>
      <c r="C56" s="47"/>
      <c r="D56" s="47"/>
      <c r="E56" s="47"/>
    </row>
    <row r="57" spans="1:7">
      <c r="A57" s="47"/>
      <c r="B57" s="47"/>
      <c r="C57" s="47"/>
      <c r="D57" s="47"/>
      <c r="E57" s="47"/>
    </row>
    <row r="58" spans="1:7">
      <c r="A58" s="47"/>
      <c r="B58" s="47"/>
      <c r="C58" s="47"/>
      <c r="D58" s="47"/>
      <c r="E58" s="47"/>
    </row>
    <row r="59" spans="1:7">
      <c r="A59" s="47"/>
      <c r="B59" s="47"/>
      <c r="C59" s="47"/>
      <c r="D59" s="47"/>
      <c r="E59" s="47"/>
    </row>
    <row r="60" spans="1:7">
      <c r="A60" s="47"/>
      <c r="B60" s="47"/>
      <c r="C60" s="47"/>
      <c r="D60" s="47"/>
      <c r="E60" s="47"/>
    </row>
    <row r="61" spans="1:7">
      <c r="A61" s="47"/>
      <c r="B61" s="47"/>
      <c r="C61" s="47"/>
      <c r="D61" s="47"/>
      <c r="E61" s="47"/>
    </row>
    <row r="62" spans="1:7">
      <c r="A62" s="47"/>
      <c r="B62" s="47"/>
      <c r="C62" s="47"/>
      <c r="D62" s="47"/>
      <c r="E62" s="47"/>
    </row>
    <row r="63" spans="1:7">
      <c r="A63" s="47"/>
      <c r="B63" s="47"/>
      <c r="C63" s="47"/>
      <c r="D63" s="47"/>
      <c r="E63" s="47"/>
    </row>
    <row r="64" spans="1:7">
      <c r="A64" s="47"/>
      <c r="B64" s="47"/>
      <c r="C64" s="47"/>
      <c r="D64" s="47"/>
      <c r="E64" s="47"/>
    </row>
    <row r="65" spans="1:5">
      <c r="A65" s="47"/>
      <c r="B65" s="47"/>
      <c r="C65" s="47"/>
      <c r="D65" s="47"/>
      <c r="E65" s="47"/>
    </row>
    <row r="66" spans="1:5">
      <c r="A66" s="47"/>
      <c r="B66" s="47"/>
      <c r="C66" s="47"/>
      <c r="D66" s="47"/>
      <c r="E66" s="47"/>
    </row>
    <row r="67" spans="1:5">
      <c r="A67" s="47"/>
      <c r="B67" s="47"/>
      <c r="C67" s="47"/>
      <c r="D67" s="47"/>
      <c r="E67" s="47"/>
    </row>
    <row r="68" spans="1:5">
      <c r="A68" s="47"/>
      <c r="B68" s="47"/>
      <c r="C68" s="47"/>
      <c r="D68" s="47"/>
      <c r="E68" s="47"/>
    </row>
    <row r="69" spans="1:5">
      <c r="A69" s="47"/>
      <c r="B69" s="47"/>
      <c r="C69" s="47"/>
      <c r="D69" s="47"/>
      <c r="E69" s="47"/>
    </row>
    <row r="70" spans="1:5">
      <c r="A70" s="47"/>
      <c r="B70" s="47"/>
      <c r="C70" s="47"/>
      <c r="D70" s="47"/>
      <c r="E70" s="47"/>
    </row>
    <row r="71" spans="1:5">
      <c r="A71" s="47"/>
      <c r="B71" s="47"/>
      <c r="C71" s="47"/>
      <c r="D71" s="47"/>
      <c r="E71" s="47"/>
    </row>
    <row r="72" spans="1:5">
      <c r="A72" s="47"/>
      <c r="B72" s="47"/>
      <c r="C72" s="47"/>
      <c r="D72" s="47"/>
      <c r="E72" s="47"/>
    </row>
    <row r="73" spans="1:5">
      <c r="A73" s="47"/>
      <c r="B73" s="47"/>
      <c r="C73" s="47"/>
      <c r="D73" s="47"/>
      <c r="E73" s="47"/>
    </row>
    <row r="74" spans="1:5">
      <c r="A74" s="47"/>
      <c r="B74" s="47"/>
      <c r="C74" s="47"/>
      <c r="D74" s="47"/>
      <c r="E74" s="47"/>
    </row>
    <row r="75" spans="1:5">
      <c r="A75" s="47"/>
      <c r="B75" s="47"/>
      <c r="C75" s="47"/>
      <c r="D75" s="47"/>
      <c r="E75" s="47"/>
    </row>
    <row r="76" spans="1:5">
      <c r="A76" s="47"/>
      <c r="B76" s="47"/>
      <c r="C76" s="47"/>
      <c r="D76" s="47"/>
      <c r="E76" s="47"/>
    </row>
    <row r="77" spans="1:5">
      <c r="A77" s="47"/>
      <c r="B77" s="47"/>
      <c r="C77" s="47"/>
      <c r="D77" s="47"/>
      <c r="E77" s="47"/>
    </row>
    <row r="78" spans="1:5">
      <c r="A78" s="47"/>
      <c r="B78" s="47"/>
      <c r="C78" s="47"/>
      <c r="D78" s="47"/>
      <c r="E78" s="47"/>
    </row>
    <row r="79" spans="1:5">
      <c r="A79" s="47"/>
      <c r="B79" s="47"/>
      <c r="C79" s="47"/>
      <c r="D79" s="47"/>
      <c r="E79" s="47"/>
    </row>
    <row r="80" spans="1:5">
      <c r="A80" s="47"/>
      <c r="B80" s="47"/>
      <c r="C80" s="47"/>
      <c r="D80" s="47"/>
      <c r="E80" s="47"/>
    </row>
    <row r="81" spans="1:5">
      <c r="A81" s="47"/>
      <c r="B81" s="47"/>
      <c r="C81" s="47"/>
      <c r="D81" s="47"/>
      <c r="E81" s="47"/>
    </row>
    <row r="82" spans="1:5">
      <c r="A82" s="47"/>
      <c r="B82" s="47"/>
      <c r="C82" s="47"/>
      <c r="D82" s="47"/>
      <c r="E82" s="47"/>
    </row>
    <row r="83" spans="1:5">
      <c r="A83" s="47"/>
      <c r="B83" s="47"/>
      <c r="C83" s="47"/>
      <c r="D83" s="47"/>
      <c r="E83" s="47"/>
    </row>
    <row r="84" spans="1:5">
      <c r="A84" s="47"/>
      <c r="B84" s="47"/>
      <c r="C84" s="47"/>
      <c r="D84" s="47"/>
      <c r="E84" s="47"/>
    </row>
    <row r="85" spans="1:5">
      <c r="A85" s="47"/>
      <c r="B85" s="47"/>
      <c r="C85" s="47"/>
      <c r="D85" s="47"/>
      <c r="E85" s="47"/>
    </row>
    <row r="86" spans="1:5">
      <c r="A86" s="47"/>
      <c r="B86" s="47"/>
      <c r="C86" s="47"/>
      <c r="D86" s="47"/>
      <c r="E86" s="47"/>
    </row>
    <row r="87" spans="1:5">
      <c r="A87" s="47"/>
      <c r="B87" s="47"/>
      <c r="C87" s="47"/>
      <c r="D87" s="47"/>
      <c r="E87" s="47"/>
    </row>
    <row r="88" spans="1:5">
      <c r="A88" s="47"/>
      <c r="B88" s="47"/>
      <c r="C88" s="47"/>
      <c r="D88" s="47"/>
      <c r="E88" s="47"/>
    </row>
    <row r="89" spans="1:5">
      <c r="A89" s="47"/>
      <c r="B89" s="47"/>
      <c r="C89" s="47"/>
      <c r="D89" s="47"/>
      <c r="E89" s="47"/>
    </row>
    <row r="90" spans="1:5">
      <c r="A90" s="47"/>
      <c r="B90" s="47"/>
      <c r="C90" s="47"/>
      <c r="D90" s="47"/>
      <c r="E90" s="47"/>
    </row>
    <row r="91" spans="1:5">
      <c r="A91" s="47"/>
      <c r="B91" s="47"/>
      <c r="C91" s="47"/>
      <c r="D91" s="47"/>
      <c r="E91" s="47"/>
    </row>
    <row r="92" spans="1:5">
      <c r="A92" s="47"/>
      <c r="B92" s="47"/>
      <c r="C92" s="47"/>
      <c r="D92" s="47"/>
      <c r="E92" s="47"/>
    </row>
    <row r="93" spans="1:5">
      <c r="A93" s="47"/>
      <c r="B93" s="47"/>
      <c r="C93" s="47"/>
      <c r="D93" s="47"/>
      <c r="E93" s="47"/>
    </row>
    <row r="94" spans="1:5">
      <c r="A94" s="47"/>
      <c r="B94" s="47"/>
      <c r="C94" s="47"/>
      <c r="D94" s="47"/>
      <c r="E94" s="47"/>
    </row>
    <row r="95" spans="1:5">
      <c r="A95" s="47"/>
      <c r="B95" s="47"/>
      <c r="C95" s="47"/>
      <c r="D95" s="47"/>
      <c r="E95" s="47"/>
    </row>
    <row r="96" spans="1:5">
      <c r="A96" s="47"/>
      <c r="B96" s="47"/>
      <c r="C96" s="47"/>
      <c r="D96" s="47"/>
      <c r="E96" s="47"/>
    </row>
    <row r="97" spans="1:5">
      <c r="A97" s="47"/>
      <c r="B97" s="47"/>
      <c r="C97" s="47"/>
      <c r="D97" s="47"/>
      <c r="E97" s="47"/>
    </row>
    <row r="98" spans="1:5">
      <c r="A98" s="47"/>
      <c r="B98" s="47"/>
      <c r="C98" s="47"/>
      <c r="D98" s="47"/>
      <c r="E98" s="47"/>
    </row>
    <row r="99" spans="1:5">
      <c r="A99" s="47"/>
      <c r="B99" s="47"/>
      <c r="C99" s="47"/>
      <c r="D99" s="47"/>
      <c r="E99" s="47"/>
    </row>
    <row r="100" spans="1:5">
      <c r="A100" s="47"/>
      <c r="B100" s="47"/>
      <c r="C100" s="47"/>
      <c r="D100" s="47"/>
      <c r="E100" s="47"/>
    </row>
    <row r="101" spans="1:5">
      <c r="A101" s="47"/>
      <c r="B101" s="47"/>
      <c r="C101" s="47"/>
      <c r="D101" s="47"/>
      <c r="E101" s="47"/>
    </row>
    <row r="102" spans="1:5">
      <c r="A102" s="47"/>
      <c r="B102" s="47"/>
      <c r="C102" s="47"/>
      <c r="D102" s="47"/>
      <c r="E102" s="47"/>
    </row>
    <row r="103" spans="1:5">
      <c r="A103" s="47"/>
      <c r="B103" s="47"/>
      <c r="C103" s="47"/>
      <c r="D103" s="47"/>
      <c r="E103" s="47"/>
    </row>
    <row r="104" spans="1:5">
      <c r="A104" s="47"/>
      <c r="B104" s="47"/>
      <c r="C104" s="47"/>
      <c r="D104" s="47"/>
      <c r="E104" s="47"/>
    </row>
    <row r="105" spans="1:5">
      <c r="A105" s="47"/>
      <c r="B105" s="47"/>
      <c r="C105" s="47"/>
      <c r="D105" s="47"/>
      <c r="E105" s="47"/>
    </row>
    <row r="106" spans="1:5">
      <c r="A106" s="47"/>
      <c r="B106" s="47"/>
      <c r="C106" s="47"/>
      <c r="D106" s="47"/>
      <c r="E106" s="47"/>
    </row>
    <row r="107" spans="1:5">
      <c r="A107" s="47"/>
      <c r="B107" s="47"/>
      <c r="C107" s="47"/>
      <c r="D107" s="47"/>
      <c r="E107" s="47"/>
    </row>
    <row r="108" spans="1:5">
      <c r="A108" s="47"/>
      <c r="B108" s="47"/>
      <c r="C108" s="47"/>
      <c r="D108" s="47"/>
      <c r="E108" s="47"/>
    </row>
    <row r="109" spans="1:5">
      <c r="A109" s="47"/>
      <c r="B109" s="47"/>
      <c r="C109" s="47"/>
      <c r="D109" s="47"/>
      <c r="E109" s="47"/>
    </row>
    <row r="110" spans="1:5">
      <c r="A110" s="47"/>
      <c r="B110" s="47"/>
      <c r="C110" s="47"/>
      <c r="D110" s="47"/>
      <c r="E110" s="47"/>
    </row>
    <row r="111" spans="1:5">
      <c r="A111" s="47"/>
      <c r="B111" s="47"/>
      <c r="C111" s="47"/>
      <c r="D111" s="47"/>
      <c r="E111" s="47"/>
    </row>
    <row r="112" spans="1:5">
      <c r="A112" s="47"/>
      <c r="B112" s="47"/>
      <c r="C112" s="47"/>
      <c r="D112" s="47"/>
      <c r="E112" s="47"/>
    </row>
    <row r="113" spans="1:5">
      <c r="A113" s="47"/>
      <c r="B113" s="47"/>
      <c r="C113" s="47"/>
      <c r="D113" s="47"/>
      <c r="E113" s="47"/>
    </row>
    <row r="114" spans="1:5">
      <c r="A114" s="47"/>
      <c r="B114" s="47"/>
      <c r="C114" s="47"/>
      <c r="D114" s="47"/>
      <c r="E114" s="47"/>
    </row>
    <row r="115" spans="1:5">
      <c r="A115" s="47"/>
      <c r="B115" s="47"/>
      <c r="C115" s="47"/>
      <c r="D115" s="47"/>
      <c r="E115" s="47"/>
    </row>
    <row r="116" spans="1:5">
      <c r="A116" s="47"/>
      <c r="B116" s="47"/>
      <c r="C116" s="47"/>
      <c r="D116" s="47"/>
      <c r="E116" s="47"/>
    </row>
    <row r="117" spans="1:5">
      <c r="A117" s="47"/>
      <c r="B117" s="47"/>
      <c r="C117" s="47"/>
      <c r="D117" s="47"/>
      <c r="E117" s="47"/>
    </row>
    <row r="118" spans="1:5">
      <c r="A118" s="47"/>
      <c r="B118" s="47"/>
      <c r="C118" s="47"/>
      <c r="D118" s="47"/>
      <c r="E118" s="47"/>
    </row>
    <row r="119" spans="1:5">
      <c r="A119" s="47"/>
      <c r="B119" s="47"/>
      <c r="C119" s="47"/>
      <c r="D119" s="47"/>
      <c r="E119" s="47"/>
    </row>
    <row r="120" spans="1:5">
      <c r="A120" s="47"/>
      <c r="B120" s="47"/>
      <c r="C120" s="47"/>
      <c r="D120" s="47"/>
      <c r="E120" s="47"/>
    </row>
    <row r="121" spans="1:5">
      <c r="A121" s="47"/>
      <c r="B121" s="47"/>
      <c r="C121" s="47"/>
      <c r="D121" s="47"/>
      <c r="E121" s="47"/>
    </row>
    <row r="122" spans="1:5">
      <c r="A122" s="47"/>
      <c r="B122" s="47"/>
      <c r="C122" s="47"/>
      <c r="D122" s="47"/>
      <c r="E122" s="47"/>
    </row>
    <row r="123" spans="1:5">
      <c r="A123" s="47"/>
      <c r="B123" s="47"/>
      <c r="C123" s="47"/>
      <c r="D123" s="47"/>
      <c r="E123" s="47"/>
    </row>
    <row r="124" spans="1:5">
      <c r="A124" s="47"/>
      <c r="B124" s="47"/>
      <c r="C124" s="47"/>
      <c r="D124" s="47"/>
      <c r="E124" s="47"/>
    </row>
    <row r="125" spans="1:5">
      <c r="A125" s="47"/>
      <c r="B125" s="47"/>
      <c r="C125" s="47"/>
      <c r="D125" s="47"/>
      <c r="E125" s="47"/>
    </row>
    <row r="126" spans="1:5">
      <c r="A126" s="47"/>
      <c r="B126" s="47"/>
      <c r="C126" s="47"/>
      <c r="D126" s="47"/>
      <c r="E126" s="47"/>
    </row>
    <row r="127" spans="1:5">
      <c r="A127" s="47"/>
      <c r="B127" s="47"/>
      <c r="C127" s="47"/>
      <c r="D127" s="47"/>
      <c r="E127" s="47"/>
    </row>
    <row r="128" spans="1:5">
      <c r="A128" s="47"/>
      <c r="B128" s="47"/>
      <c r="C128" s="47"/>
      <c r="D128" s="47"/>
      <c r="E128" s="47"/>
    </row>
    <row r="129" spans="1:5">
      <c r="A129" s="47"/>
      <c r="B129" s="47"/>
      <c r="C129" s="47"/>
      <c r="D129" s="47"/>
      <c r="E129" s="47"/>
    </row>
    <row r="130" spans="1:5">
      <c r="A130" s="47"/>
      <c r="B130" s="47"/>
      <c r="C130" s="47"/>
      <c r="D130" s="47"/>
      <c r="E130" s="47"/>
    </row>
    <row r="131" spans="1:5">
      <c r="A131" s="47"/>
      <c r="B131" s="47"/>
      <c r="C131" s="47"/>
      <c r="D131" s="47"/>
      <c r="E131" s="47"/>
    </row>
    <row r="132" spans="1:5">
      <c r="A132" s="47"/>
      <c r="B132" s="47"/>
      <c r="C132" s="47"/>
      <c r="D132" s="47"/>
      <c r="E132" s="47"/>
    </row>
    <row r="133" spans="1:5">
      <c r="A133" s="47"/>
      <c r="B133" s="47"/>
      <c r="C133" s="47"/>
      <c r="D133" s="47"/>
      <c r="E133" s="47"/>
    </row>
    <row r="134" spans="1:5">
      <c r="A134" s="47"/>
      <c r="B134" s="47"/>
      <c r="C134" s="47"/>
      <c r="D134" s="47"/>
      <c r="E134" s="47"/>
    </row>
    <row r="135" spans="1:5">
      <c r="A135" s="47"/>
      <c r="B135" s="47"/>
      <c r="C135" s="47"/>
      <c r="D135" s="47"/>
      <c r="E135" s="47"/>
    </row>
    <row r="136" spans="1:5">
      <c r="A136" s="47"/>
      <c r="B136" s="47"/>
      <c r="C136" s="47"/>
      <c r="D136" s="47"/>
      <c r="E136" s="47"/>
    </row>
    <row r="137" spans="1:5">
      <c r="A137" s="47"/>
      <c r="B137" s="47"/>
      <c r="C137" s="47"/>
      <c r="D137" s="47"/>
      <c r="E137" s="47"/>
    </row>
    <row r="138" spans="1:5">
      <c r="A138" s="47"/>
      <c r="B138" s="47"/>
      <c r="C138" s="47"/>
      <c r="D138" s="47"/>
      <c r="E138" s="47"/>
    </row>
    <row r="139" spans="1:5">
      <c r="A139" s="47"/>
      <c r="B139" s="47"/>
      <c r="C139" s="47"/>
      <c r="D139" s="47"/>
      <c r="E139" s="47"/>
    </row>
    <row r="140" spans="1:5">
      <c r="A140" s="47"/>
      <c r="B140" s="47"/>
      <c r="C140" s="47"/>
      <c r="D140" s="47"/>
      <c r="E140" s="47"/>
    </row>
    <row r="141" spans="1:5">
      <c r="A141" s="47"/>
      <c r="B141" s="47"/>
      <c r="C141" s="47"/>
      <c r="D141" s="47"/>
      <c r="E141" s="47"/>
    </row>
    <row r="142" spans="1:5">
      <c r="A142" s="47"/>
      <c r="B142" s="47"/>
      <c r="C142" s="47"/>
      <c r="D142" s="47"/>
      <c r="E142" s="47"/>
    </row>
    <row r="143" spans="1:5">
      <c r="A143" s="47"/>
      <c r="B143" s="47"/>
      <c r="C143" s="47"/>
      <c r="D143" s="47"/>
      <c r="E143" s="47"/>
    </row>
    <row r="144" spans="1:5">
      <c r="A144" s="47"/>
      <c r="B144" s="47"/>
      <c r="C144" s="47"/>
      <c r="D144" s="47"/>
      <c r="E144" s="47"/>
    </row>
    <row r="145" spans="1:5">
      <c r="A145" s="47"/>
      <c r="B145" s="47"/>
      <c r="C145" s="47"/>
      <c r="D145" s="47"/>
      <c r="E145" s="47"/>
    </row>
    <row r="146" spans="1:5">
      <c r="A146" s="47"/>
      <c r="B146" s="47"/>
      <c r="C146" s="47"/>
      <c r="D146" s="47"/>
      <c r="E146" s="47"/>
    </row>
    <row r="147" spans="1:5">
      <c r="A147" s="47"/>
      <c r="B147" s="47"/>
      <c r="C147" s="47"/>
      <c r="D147" s="47"/>
      <c r="E147" s="47"/>
    </row>
    <row r="148" spans="1:5">
      <c r="A148" s="47"/>
      <c r="B148" s="47"/>
      <c r="C148" s="47"/>
      <c r="D148" s="47"/>
      <c r="E148" s="47"/>
    </row>
    <row r="149" spans="1:5">
      <c r="A149" s="47"/>
      <c r="B149" s="47"/>
      <c r="C149" s="47"/>
      <c r="D149" s="47"/>
      <c r="E149" s="47"/>
    </row>
    <row r="150" spans="1:5">
      <c r="A150" s="47"/>
      <c r="B150" s="47"/>
      <c r="C150" s="47"/>
      <c r="D150" s="47"/>
      <c r="E150" s="47"/>
    </row>
    <row r="151" spans="1:5">
      <c r="A151" s="47"/>
      <c r="B151" s="47"/>
      <c r="C151" s="47"/>
      <c r="D151" s="47"/>
      <c r="E151" s="47"/>
    </row>
    <row r="152" spans="1:5">
      <c r="A152" s="47"/>
      <c r="B152" s="47"/>
      <c r="C152" s="47"/>
      <c r="D152" s="47"/>
      <c r="E152" s="47"/>
    </row>
    <row r="153" spans="1:5">
      <c r="A153" s="47"/>
      <c r="B153" s="47"/>
      <c r="C153" s="47"/>
      <c r="D153" s="47"/>
      <c r="E153" s="47"/>
    </row>
    <row r="154" spans="1:5">
      <c r="A154" s="47"/>
      <c r="B154" s="47"/>
      <c r="C154" s="47"/>
      <c r="D154" s="47"/>
      <c r="E154" s="47"/>
    </row>
    <row r="155" spans="1:5">
      <c r="A155" s="47"/>
      <c r="B155" s="47"/>
      <c r="C155" s="47"/>
      <c r="D155" s="47"/>
      <c r="E155" s="47"/>
    </row>
    <row r="156" spans="1:5">
      <c r="A156" s="47"/>
      <c r="B156" s="47"/>
      <c r="C156" s="47"/>
      <c r="D156" s="47"/>
      <c r="E156" s="47"/>
    </row>
    <row r="157" spans="1:5">
      <c r="A157" s="47"/>
      <c r="B157" s="47"/>
      <c r="C157" s="47"/>
      <c r="D157" s="47"/>
      <c r="E157" s="47"/>
    </row>
    <row r="158" spans="1:5">
      <c r="A158" s="47"/>
      <c r="B158" s="47"/>
      <c r="C158" s="47"/>
      <c r="D158" s="47"/>
      <c r="E158" s="47"/>
    </row>
    <row r="159" spans="1:5">
      <c r="A159" s="47"/>
      <c r="B159" s="47"/>
      <c r="C159" s="47"/>
      <c r="D159" s="47"/>
      <c r="E159" s="47"/>
    </row>
    <row r="160" spans="1:5">
      <c r="A160" s="47"/>
      <c r="B160" s="47"/>
      <c r="C160" s="47"/>
      <c r="D160" s="47"/>
      <c r="E160" s="47"/>
    </row>
    <row r="161" spans="1:5">
      <c r="A161" s="47"/>
      <c r="B161" s="47"/>
      <c r="C161" s="47"/>
      <c r="D161" s="47"/>
      <c r="E161" s="47"/>
    </row>
    <row r="162" spans="1:5">
      <c r="A162" s="47"/>
      <c r="B162" s="47"/>
      <c r="C162" s="47"/>
      <c r="D162" s="47"/>
      <c r="E162" s="47"/>
    </row>
    <row r="163" spans="1:5">
      <c r="A163" s="47"/>
      <c r="B163" s="47"/>
      <c r="C163" s="47"/>
      <c r="D163" s="47"/>
      <c r="E163" s="47"/>
    </row>
    <row r="164" spans="1:5">
      <c r="A164" s="47"/>
      <c r="B164" s="47"/>
      <c r="C164" s="47"/>
      <c r="D164" s="47"/>
      <c r="E164" s="47"/>
    </row>
    <row r="165" spans="1:5">
      <c r="A165" s="47"/>
      <c r="B165" s="47"/>
      <c r="C165" s="47"/>
      <c r="D165" s="47"/>
      <c r="E165" s="47"/>
    </row>
    <row r="166" spans="1:5">
      <c r="A166" s="47"/>
      <c r="B166" s="47"/>
      <c r="C166" s="47"/>
      <c r="D166" s="47"/>
      <c r="E166" s="47"/>
    </row>
    <row r="167" spans="1:5">
      <c r="A167" s="47"/>
      <c r="B167" s="47"/>
      <c r="C167" s="47"/>
      <c r="D167" s="47"/>
      <c r="E167" s="47"/>
    </row>
    <row r="168" spans="1:5">
      <c r="A168" s="47"/>
      <c r="B168" s="47"/>
      <c r="C168" s="47"/>
      <c r="D168" s="47"/>
      <c r="E168" s="47"/>
    </row>
    <row r="169" spans="1:5">
      <c r="A169" s="47"/>
      <c r="B169" s="47"/>
      <c r="C169" s="47"/>
      <c r="D169" s="47"/>
      <c r="E169" s="47"/>
    </row>
    <row r="170" spans="1:5">
      <c r="A170" s="47"/>
      <c r="B170" s="47"/>
      <c r="C170" s="47"/>
      <c r="D170" s="47"/>
      <c r="E170" s="47"/>
    </row>
    <row r="171" spans="1:5">
      <c r="A171" s="47"/>
      <c r="B171" s="47"/>
      <c r="C171" s="47"/>
      <c r="D171" s="47"/>
      <c r="E171" s="47"/>
    </row>
    <row r="172" spans="1:5">
      <c r="A172" s="47"/>
      <c r="B172" s="47"/>
      <c r="C172" s="47"/>
      <c r="D172" s="47"/>
      <c r="E172" s="47"/>
    </row>
  </sheetData>
  <mergeCells count="2">
    <mergeCell ref="A1:B1"/>
    <mergeCell ref="A2:B2"/>
  </mergeCells>
  <printOptions horizontalCentered="1"/>
  <pageMargins left="0.81" right="0.78740157480314998" top="0.7" bottom="0.511811023622047" header="0" footer="0"/>
  <pageSetup paperSize="9" scale="86" orientation="portrait" errors="blank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30"/>
  <sheetViews>
    <sheetView workbookViewId="0">
      <selection activeCell="N22" sqref="N22"/>
    </sheetView>
  </sheetViews>
  <sheetFormatPr defaultRowHeight="15.75"/>
  <cols>
    <col min="1" max="1" width="9.140625" style="210"/>
    <col min="2" max="2" width="4" style="210" bestFit="1" customWidth="1"/>
    <col min="3" max="3" width="39.42578125" style="210" bestFit="1" customWidth="1"/>
    <col min="4" max="8" width="13.28515625" style="210" customWidth="1"/>
    <col min="9" max="9" width="9.140625" style="210"/>
    <col min="10" max="10" width="7.28515625" style="210" customWidth="1"/>
    <col min="11" max="257" width="9.140625" style="210"/>
    <col min="258" max="258" width="5" style="210" customWidth="1"/>
    <col min="259" max="259" width="31.28515625" style="210" bestFit="1" customWidth="1"/>
    <col min="260" max="260" width="10.42578125" style="210" customWidth="1"/>
    <col min="261" max="261" width="11.42578125" style="210" customWidth="1"/>
    <col min="262" max="262" width="11.140625" style="210" customWidth="1"/>
    <col min="263" max="263" width="9.7109375" style="210" customWidth="1"/>
    <col min="264" max="264" width="9.5703125" style="210" customWidth="1"/>
    <col min="265" max="265" width="9.140625" style="210"/>
    <col min="266" max="266" width="7.28515625" style="210" customWidth="1"/>
    <col min="267" max="513" width="9.140625" style="210"/>
    <col min="514" max="514" width="5" style="210" customWidth="1"/>
    <col min="515" max="515" width="31.28515625" style="210" bestFit="1" customWidth="1"/>
    <col min="516" max="516" width="10.42578125" style="210" customWidth="1"/>
    <col min="517" max="517" width="11.42578125" style="210" customWidth="1"/>
    <col min="518" max="518" width="11.140625" style="210" customWidth="1"/>
    <col min="519" max="519" width="9.7109375" style="210" customWidth="1"/>
    <col min="520" max="520" width="9.5703125" style="210" customWidth="1"/>
    <col min="521" max="521" width="9.140625" style="210"/>
    <col min="522" max="522" width="7.28515625" style="210" customWidth="1"/>
    <col min="523" max="769" width="9.140625" style="210"/>
    <col min="770" max="770" width="5" style="210" customWidth="1"/>
    <col min="771" max="771" width="31.28515625" style="210" bestFit="1" customWidth="1"/>
    <col min="772" max="772" width="10.42578125" style="210" customWidth="1"/>
    <col min="773" max="773" width="11.42578125" style="210" customWidth="1"/>
    <col min="774" max="774" width="11.140625" style="210" customWidth="1"/>
    <col min="775" max="775" width="9.7109375" style="210" customWidth="1"/>
    <col min="776" max="776" width="9.5703125" style="210" customWidth="1"/>
    <col min="777" max="777" width="9.140625" style="210"/>
    <col min="778" max="778" width="7.28515625" style="210" customWidth="1"/>
    <col min="779" max="1025" width="9.140625" style="210"/>
    <col min="1026" max="1026" width="5" style="210" customWidth="1"/>
    <col min="1027" max="1027" width="31.28515625" style="210" bestFit="1" customWidth="1"/>
    <col min="1028" max="1028" width="10.42578125" style="210" customWidth="1"/>
    <col min="1029" max="1029" width="11.42578125" style="210" customWidth="1"/>
    <col min="1030" max="1030" width="11.140625" style="210" customWidth="1"/>
    <col min="1031" max="1031" width="9.7109375" style="210" customWidth="1"/>
    <col min="1032" max="1032" width="9.5703125" style="210" customWidth="1"/>
    <col min="1033" max="1033" width="9.140625" style="210"/>
    <col min="1034" max="1034" width="7.28515625" style="210" customWidth="1"/>
    <col min="1035" max="1281" width="9.140625" style="210"/>
    <col min="1282" max="1282" width="5" style="210" customWidth="1"/>
    <col min="1283" max="1283" width="31.28515625" style="210" bestFit="1" customWidth="1"/>
    <col min="1284" max="1284" width="10.42578125" style="210" customWidth="1"/>
    <col min="1285" max="1285" width="11.42578125" style="210" customWidth="1"/>
    <col min="1286" max="1286" width="11.140625" style="210" customWidth="1"/>
    <col min="1287" max="1287" width="9.7109375" style="210" customWidth="1"/>
    <col min="1288" max="1288" width="9.5703125" style="210" customWidth="1"/>
    <col min="1289" max="1289" width="9.140625" style="210"/>
    <col min="1290" max="1290" width="7.28515625" style="210" customWidth="1"/>
    <col min="1291" max="1537" width="9.140625" style="210"/>
    <col min="1538" max="1538" width="5" style="210" customWidth="1"/>
    <col min="1539" max="1539" width="31.28515625" style="210" bestFit="1" customWidth="1"/>
    <col min="1540" max="1540" width="10.42578125" style="210" customWidth="1"/>
    <col min="1541" max="1541" width="11.42578125" style="210" customWidth="1"/>
    <col min="1542" max="1542" width="11.140625" style="210" customWidth="1"/>
    <col min="1543" max="1543" width="9.7109375" style="210" customWidth="1"/>
    <col min="1544" max="1544" width="9.5703125" style="210" customWidth="1"/>
    <col min="1545" max="1545" width="9.140625" style="210"/>
    <col min="1546" max="1546" width="7.28515625" style="210" customWidth="1"/>
    <col min="1547" max="1793" width="9.140625" style="210"/>
    <col min="1794" max="1794" width="5" style="210" customWidth="1"/>
    <col min="1795" max="1795" width="31.28515625" style="210" bestFit="1" customWidth="1"/>
    <col min="1796" max="1796" width="10.42578125" style="210" customWidth="1"/>
    <col min="1797" max="1797" width="11.42578125" style="210" customWidth="1"/>
    <col min="1798" max="1798" width="11.140625" style="210" customWidth="1"/>
    <col min="1799" max="1799" width="9.7109375" style="210" customWidth="1"/>
    <col min="1800" max="1800" width="9.5703125" style="210" customWidth="1"/>
    <col min="1801" max="1801" width="9.140625" style="210"/>
    <col min="1802" max="1802" width="7.28515625" style="210" customWidth="1"/>
    <col min="1803" max="2049" width="9.140625" style="210"/>
    <col min="2050" max="2050" width="5" style="210" customWidth="1"/>
    <col min="2051" max="2051" width="31.28515625" style="210" bestFit="1" customWidth="1"/>
    <col min="2052" max="2052" width="10.42578125" style="210" customWidth="1"/>
    <col min="2053" max="2053" width="11.42578125" style="210" customWidth="1"/>
    <col min="2054" max="2054" width="11.140625" style="210" customWidth="1"/>
    <col min="2055" max="2055" width="9.7109375" style="210" customWidth="1"/>
    <col min="2056" max="2056" width="9.5703125" style="210" customWidth="1"/>
    <col min="2057" max="2057" width="9.140625" style="210"/>
    <col min="2058" max="2058" width="7.28515625" style="210" customWidth="1"/>
    <col min="2059" max="2305" width="9.140625" style="210"/>
    <col min="2306" max="2306" width="5" style="210" customWidth="1"/>
    <col min="2307" max="2307" width="31.28515625" style="210" bestFit="1" customWidth="1"/>
    <col min="2308" max="2308" width="10.42578125" style="210" customWidth="1"/>
    <col min="2309" max="2309" width="11.42578125" style="210" customWidth="1"/>
    <col min="2310" max="2310" width="11.140625" style="210" customWidth="1"/>
    <col min="2311" max="2311" width="9.7109375" style="210" customWidth="1"/>
    <col min="2312" max="2312" width="9.5703125" style="210" customWidth="1"/>
    <col min="2313" max="2313" width="9.140625" style="210"/>
    <col min="2314" max="2314" width="7.28515625" style="210" customWidth="1"/>
    <col min="2315" max="2561" width="9.140625" style="210"/>
    <col min="2562" max="2562" width="5" style="210" customWidth="1"/>
    <col min="2563" max="2563" width="31.28515625" style="210" bestFit="1" customWidth="1"/>
    <col min="2564" max="2564" width="10.42578125" style="210" customWidth="1"/>
    <col min="2565" max="2565" width="11.42578125" style="210" customWidth="1"/>
    <col min="2566" max="2566" width="11.140625" style="210" customWidth="1"/>
    <col min="2567" max="2567" width="9.7109375" style="210" customWidth="1"/>
    <col min="2568" max="2568" width="9.5703125" style="210" customWidth="1"/>
    <col min="2569" max="2569" width="9.140625" style="210"/>
    <col min="2570" max="2570" width="7.28515625" style="210" customWidth="1"/>
    <col min="2571" max="2817" width="9.140625" style="210"/>
    <col min="2818" max="2818" width="5" style="210" customWidth="1"/>
    <col min="2819" max="2819" width="31.28515625" style="210" bestFit="1" customWidth="1"/>
    <col min="2820" max="2820" width="10.42578125" style="210" customWidth="1"/>
    <col min="2821" max="2821" width="11.42578125" style="210" customWidth="1"/>
    <col min="2822" max="2822" width="11.140625" style="210" customWidth="1"/>
    <col min="2823" max="2823" width="9.7109375" style="210" customWidth="1"/>
    <col min="2824" max="2824" width="9.5703125" style="210" customWidth="1"/>
    <col min="2825" max="2825" width="9.140625" style="210"/>
    <col min="2826" max="2826" width="7.28515625" style="210" customWidth="1"/>
    <col min="2827" max="3073" width="9.140625" style="210"/>
    <col min="3074" max="3074" width="5" style="210" customWidth="1"/>
    <col min="3075" max="3075" width="31.28515625" style="210" bestFit="1" customWidth="1"/>
    <col min="3076" max="3076" width="10.42578125" style="210" customWidth="1"/>
    <col min="3077" max="3077" width="11.42578125" style="210" customWidth="1"/>
    <col min="3078" max="3078" width="11.140625" style="210" customWidth="1"/>
    <col min="3079" max="3079" width="9.7109375" style="210" customWidth="1"/>
    <col min="3080" max="3080" width="9.5703125" style="210" customWidth="1"/>
    <col min="3081" max="3081" width="9.140625" style="210"/>
    <col min="3082" max="3082" width="7.28515625" style="210" customWidth="1"/>
    <col min="3083" max="3329" width="9.140625" style="210"/>
    <col min="3330" max="3330" width="5" style="210" customWidth="1"/>
    <col min="3331" max="3331" width="31.28515625" style="210" bestFit="1" customWidth="1"/>
    <col min="3332" max="3332" width="10.42578125" style="210" customWidth="1"/>
    <col min="3333" max="3333" width="11.42578125" style="210" customWidth="1"/>
    <col min="3334" max="3334" width="11.140625" style="210" customWidth="1"/>
    <col min="3335" max="3335" width="9.7109375" style="210" customWidth="1"/>
    <col min="3336" max="3336" width="9.5703125" style="210" customWidth="1"/>
    <col min="3337" max="3337" width="9.140625" style="210"/>
    <col min="3338" max="3338" width="7.28515625" style="210" customWidth="1"/>
    <col min="3339" max="3585" width="9.140625" style="210"/>
    <col min="3586" max="3586" width="5" style="210" customWidth="1"/>
    <col min="3587" max="3587" width="31.28515625" style="210" bestFit="1" customWidth="1"/>
    <col min="3588" max="3588" width="10.42578125" style="210" customWidth="1"/>
    <col min="3589" max="3589" width="11.42578125" style="210" customWidth="1"/>
    <col min="3590" max="3590" width="11.140625" style="210" customWidth="1"/>
    <col min="3591" max="3591" width="9.7109375" style="210" customWidth="1"/>
    <col min="3592" max="3592" width="9.5703125" style="210" customWidth="1"/>
    <col min="3593" max="3593" width="9.140625" style="210"/>
    <col min="3594" max="3594" width="7.28515625" style="210" customWidth="1"/>
    <col min="3595" max="3841" width="9.140625" style="210"/>
    <col min="3842" max="3842" width="5" style="210" customWidth="1"/>
    <col min="3843" max="3843" width="31.28515625" style="210" bestFit="1" customWidth="1"/>
    <col min="3844" max="3844" width="10.42578125" style="210" customWidth="1"/>
    <col min="3845" max="3845" width="11.42578125" style="210" customWidth="1"/>
    <col min="3846" max="3846" width="11.140625" style="210" customWidth="1"/>
    <col min="3847" max="3847" width="9.7109375" style="210" customWidth="1"/>
    <col min="3848" max="3848" width="9.5703125" style="210" customWidth="1"/>
    <col min="3849" max="3849" width="9.140625" style="210"/>
    <col min="3850" max="3850" width="7.28515625" style="210" customWidth="1"/>
    <col min="3851" max="4097" width="9.140625" style="210"/>
    <col min="4098" max="4098" width="5" style="210" customWidth="1"/>
    <col min="4099" max="4099" width="31.28515625" style="210" bestFit="1" customWidth="1"/>
    <col min="4100" max="4100" width="10.42578125" style="210" customWidth="1"/>
    <col min="4101" max="4101" width="11.42578125" style="210" customWidth="1"/>
    <col min="4102" max="4102" width="11.140625" style="210" customWidth="1"/>
    <col min="4103" max="4103" width="9.7109375" style="210" customWidth="1"/>
    <col min="4104" max="4104" width="9.5703125" style="210" customWidth="1"/>
    <col min="4105" max="4105" width="9.140625" style="210"/>
    <col min="4106" max="4106" width="7.28515625" style="210" customWidth="1"/>
    <col min="4107" max="4353" width="9.140625" style="210"/>
    <col min="4354" max="4354" width="5" style="210" customWidth="1"/>
    <col min="4355" max="4355" width="31.28515625" style="210" bestFit="1" customWidth="1"/>
    <col min="4356" max="4356" width="10.42578125" style="210" customWidth="1"/>
    <col min="4357" max="4357" width="11.42578125" style="210" customWidth="1"/>
    <col min="4358" max="4358" width="11.140625" style="210" customWidth="1"/>
    <col min="4359" max="4359" width="9.7109375" style="210" customWidth="1"/>
    <col min="4360" max="4360" width="9.5703125" style="210" customWidth="1"/>
    <col min="4361" max="4361" width="9.140625" style="210"/>
    <col min="4362" max="4362" width="7.28515625" style="210" customWidth="1"/>
    <col min="4363" max="4609" width="9.140625" style="210"/>
    <col min="4610" max="4610" width="5" style="210" customWidth="1"/>
    <col min="4611" max="4611" width="31.28515625" style="210" bestFit="1" customWidth="1"/>
    <col min="4612" max="4612" width="10.42578125" style="210" customWidth="1"/>
    <col min="4613" max="4613" width="11.42578125" style="210" customWidth="1"/>
    <col min="4614" max="4614" width="11.140625" style="210" customWidth="1"/>
    <col min="4615" max="4615" width="9.7109375" style="210" customWidth="1"/>
    <col min="4616" max="4616" width="9.5703125" style="210" customWidth="1"/>
    <col min="4617" max="4617" width="9.140625" style="210"/>
    <col min="4618" max="4618" width="7.28515625" style="210" customWidth="1"/>
    <col min="4619" max="4865" width="9.140625" style="210"/>
    <col min="4866" max="4866" width="5" style="210" customWidth="1"/>
    <col min="4867" max="4867" width="31.28515625" style="210" bestFit="1" customWidth="1"/>
    <col min="4868" max="4868" width="10.42578125" style="210" customWidth="1"/>
    <col min="4869" max="4869" width="11.42578125" style="210" customWidth="1"/>
    <col min="4870" max="4870" width="11.140625" style="210" customWidth="1"/>
    <col min="4871" max="4871" width="9.7109375" style="210" customWidth="1"/>
    <col min="4872" max="4872" width="9.5703125" style="210" customWidth="1"/>
    <col min="4873" max="4873" width="9.140625" style="210"/>
    <col min="4874" max="4874" width="7.28515625" style="210" customWidth="1"/>
    <col min="4875" max="5121" width="9.140625" style="210"/>
    <col min="5122" max="5122" width="5" style="210" customWidth="1"/>
    <col min="5123" max="5123" width="31.28515625" style="210" bestFit="1" customWidth="1"/>
    <col min="5124" max="5124" width="10.42578125" style="210" customWidth="1"/>
    <col min="5125" max="5125" width="11.42578125" style="210" customWidth="1"/>
    <col min="5126" max="5126" width="11.140625" style="210" customWidth="1"/>
    <col min="5127" max="5127" width="9.7109375" style="210" customWidth="1"/>
    <col min="5128" max="5128" width="9.5703125" style="210" customWidth="1"/>
    <col min="5129" max="5129" width="9.140625" style="210"/>
    <col min="5130" max="5130" width="7.28515625" style="210" customWidth="1"/>
    <col min="5131" max="5377" width="9.140625" style="210"/>
    <col min="5378" max="5378" width="5" style="210" customWidth="1"/>
    <col min="5379" max="5379" width="31.28515625" style="210" bestFit="1" customWidth="1"/>
    <col min="5380" max="5380" width="10.42578125" style="210" customWidth="1"/>
    <col min="5381" max="5381" width="11.42578125" style="210" customWidth="1"/>
    <col min="5382" max="5382" width="11.140625" style="210" customWidth="1"/>
    <col min="5383" max="5383" width="9.7109375" style="210" customWidth="1"/>
    <col min="5384" max="5384" width="9.5703125" style="210" customWidth="1"/>
    <col min="5385" max="5385" width="9.140625" style="210"/>
    <col min="5386" max="5386" width="7.28515625" style="210" customWidth="1"/>
    <col min="5387" max="5633" width="9.140625" style="210"/>
    <col min="5634" max="5634" width="5" style="210" customWidth="1"/>
    <col min="5635" max="5635" width="31.28515625" style="210" bestFit="1" customWidth="1"/>
    <col min="5636" max="5636" width="10.42578125" style="210" customWidth="1"/>
    <col min="5637" max="5637" width="11.42578125" style="210" customWidth="1"/>
    <col min="5638" max="5638" width="11.140625" style="210" customWidth="1"/>
    <col min="5639" max="5639" width="9.7109375" style="210" customWidth="1"/>
    <col min="5640" max="5640" width="9.5703125" style="210" customWidth="1"/>
    <col min="5641" max="5641" width="9.140625" style="210"/>
    <col min="5642" max="5642" width="7.28515625" style="210" customWidth="1"/>
    <col min="5643" max="5889" width="9.140625" style="210"/>
    <col min="5890" max="5890" width="5" style="210" customWidth="1"/>
    <col min="5891" max="5891" width="31.28515625" style="210" bestFit="1" customWidth="1"/>
    <col min="5892" max="5892" width="10.42578125" style="210" customWidth="1"/>
    <col min="5893" max="5893" width="11.42578125" style="210" customWidth="1"/>
    <col min="5894" max="5894" width="11.140625" style="210" customWidth="1"/>
    <col min="5895" max="5895" width="9.7109375" style="210" customWidth="1"/>
    <col min="5896" max="5896" width="9.5703125" style="210" customWidth="1"/>
    <col min="5897" max="5897" width="9.140625" style="210"/>
    <col min="5898" max="5898" width="7.28515625" style="210" customWidth="1"/>
    <col min="5899" max="6145" width="9.140625" style="210"/>
    <col min="6146" max="6146" width="5" style="210" customWidth="1"/>
    <col min="6147" max="6147" width="31.28515625" style="210" bestFit="1" customWidth="1"/>
    <col min="6148" max="6148" width="10.42578125" style="210" customWidth="1"/>
    <col min="6149" max="6149" width="11.42578125" style="210" customWidth="1"/>
    <col min="6150" max="6150" width="11.140625" style="210" customWidth="1"/>
    <col min="6151" max="6151" width="9.7109375" style="210" customWidth="1"/>
    <col min="6152" max="6152" width="9.5703125" style="210" customWidth="1"/>
    <col min="6153" max="6153" width="9.140625" style="210"/>
    <col min="6154" max="6154" width="7.28515625" style="210" customWidth="1"/>
    <col min="6155" max="6401" width="9.140625" style="210"/>
    <col min="6402" max="6402" width="5" style="210" customWidth="1"/>
    <col min="6403" max="6403" width="31.28515625" style="210" bestFit="1" customWidth="1"/>
    <col min="6404" max="6404" width="10.42578125" style="210" customWidth="1"/>
    <col min="6405" max="6405" width="11.42578125" style="210" customWidth="1"/>
    <col min="6406" max="6406" width="11.140625" style="210" customWidth="1"/>
    <col min="6407" max="6407" width="9.7109375" style="210" customWidth="1"/>
    <col min="6408" max="6408" width="9.5703125" style="210" customWidth="1"/>
    <col min="6409" max="6409" width="9.140625" style="210"/>
    <col min="6410" max="6410" width="7.28515625" style="210" customWidth="1"/>
    <col min="6411" max="6657" width="9.140625" style="210"/>
    <col min="6658" max="6658" width="5" style="210" customWidth="1"/>
    <col min="6659" max="6659" width="31.28515625" style="210" bestFit="1" customWidth="1"/>
    <col min="6660" max="6660" width="10.42578125" style="210" customWidth="1"/>
    <col min="6661" max="6661" width="11.42578125" style="210" customWidth="1"/>
    <col min="6662" max="6662" width="11.140625" style="210" customWidth="1"/>
    <col min="6663" max="6663" width="9.7109375" style="210" customWidth="1"/>
    <col min="6664" max="6664" width="9.5703125" style="210" customWidth="1"/>
    <col min="6665" max="6665" width="9.140625" style="210"/>
    <col min="6666" max="6666" width="7.28515625" style="210" customWidth="1"/>
    <col min="6667" max="6913" width="9.140625" style="210"/>
    <col min="6914" max="6914" width="5" style="210" customWidth="1"/>
    <col min="6915" max="6915" width="31.28515625" style="210" bestFit="1" customWidth="1"/>
    <col min="6916" max="6916" width="10.42578125" style="210" customWidth="1"/>
    <col min="6917" max="6917" width="11.42578125" style="210" customWidth="1"/>
    <col min="6918" max="6918" width="11.140625" style="210" customWidth="1"/>
    <col min="6919" max="6919" width="9.7109375" style="210" customWidth="1"/>
    <col min="6920" max="6920" width="9.5703125" style="210" customWidth="1"/>
    <col min="6921" max="6921" width="9.140625" style="210"/>
    <col min="6922" max="6922" width="7.28515625" style="210" customWidth="1"/>
    <col min="6923" max="7169" width="9.140625" style="210"/>
    <col min="7170" max="7170" width="5" style="210" customWidth="1"/>
    <col min="7171" max="7171" width="31.28515625" style="210" bestFit="1" customWidth="1"/>
    <col min="7172" max="7172" width="10.42578125" style="210" customWidth="1"/>
    <col min="7173" max="7173" width="11.42578125" style="210" customWidth="1"/>
    <col min="7174" max="7174" width="11.140625" style="210" customWidth="1"/>
    <col min="7175" max="7175" width="9.7109375" style="210" customWidth="1"/>
    <col min="7176" max="7176" width="9.5703125" style="210" customWidth="1"/>
    <col min="7177" max="7177" width="9.140625" style="210"/>
    <col min="7178" max="7178" width="7.28515625" style="210" customWidth="1"/>
    <col min="7179" max="7425" width="9.140625" style="210"/>
    <col min="7426" max="7426" width="5" style="210" customWidth="1"/>
    <col min="7427" max="7427" width="31.28515625" style="210" bestFit="1" customWidth="1"/>
    <col min="7428" max="7428" width="10.42578125" style="210" customWidth="1"/>
    <col min="7429" max="7429" width="11.42578125" style="210" customWidth="1"/>
    <col min="7430" max="7430" width="11.140625" style="210" customWidth="1"/>
    <col min="7431" max="7431" width="9.7109375" style="210" customWidth="1"/>
    <col min="7432" max="7432" width="9.5703125" style="210" customWidth="1"/>
    <col min="7433" max="7433" width="9.140625" style="210"/>
    <col min="7434" max="7434" width="7.28515625" style="210" customWidth="1"/>
    <col min="7435" max="7681" width="9.140625" style="210"/>
    <col min="7682" max="7682" width="5" style="210" customWidth="1"/>
    <col min="7683" max="7683" width="31.28515625" style="210" bestFit="1" customWidth="1"/>
    <col min="7684" max="7684" width="10.42578125" style="210" customWidth="1"/>
    <col min="7685" max="7685" width="11.42578125" style="210" customWidth="1"/>
    <col min="7686" max="7686" width="11.140625" style="210" customWidth="1"/>
    <col min="7687" max="7687" width="9.7109375" style="210" customWidth="1"/>
    <col min="7688" max="7688" width="9.5703125" style="210" customWidth="1"/>
    <col min="7689" max="7689" width="9.140625" style="210"/>
    <col min="7690" max="7690" width="7.28515625" style="210" customWidth="1"/>
    <col min="7691" max="7937" width="9.140625" style="210"/>
    <col min="7938" max="7938" width="5" style="210" customWidth="1"/>
    <col min="7939" max="7939" width="31.28515625" style="210" bestFit="1" customWidth="1"/>
    <col min="7940" max="7940" width="10.42578125" style="210" customWidth="1"/>
    <col min="7941" max="7941" width="11.42578125" style="210" customWidth="1"/>
    <col min="7942" max="7942" width="11.140625" style="210" customWidth="1"/>
    <col min="7943" max="7943" width="9.7109375" style="210" customWidth="1"/>
    <col min="7944" max="7944" width="9.5703125" style="210" customWidth="1"/>
    <col min="7945" max="7945" width="9.140625" style="210"/>
    <col min="7946" max="7946" width="7.28515625" style="210" customWidth="1"/>
    <col min="7947" max="8193" width="9.140625" style="210"/>
    <col min="8194" max="8194" width="5" style="210" customWidth="1"/>
    <col min="8195" max="8195" width="31.28515625" style="210" bestFit="1" customWidth="1"/>
    <col min="8196" max="8196" width="10.42578125" style="210" customWidth="1"/>
    <col min="8197" max="8197" width="11.42578125" style="210" customWidth="1"/>
    <col min="8198" max="8198" width="11.140625" style="210" customWidth="1"/>
    <col min="8199" max="8199" width="9.7109375" style="210" customWidth="1"/>
    <col min="8200" max="8200" width="9.5703125" style="210" customWidth="1"/>
    <col min="8201" max="8201" width="9.140625" style="210"/>
    <col min="8202" max="8202" width="7.28515625" style="210" customWidth="1"/>
    <col min="8203" max="8449" width="9.140625" style="210"/>
    <col min="8450" max="8450" width="5" style="210" customWidth="1"/>
    <col min="8451" max="8451" width="31.28515625" style="210" bestFit="1" customWidth="1"/>
    <col min="8452" max="8452" width="10.42578125" style="210" customWidth="1"/>
    <col min="8453" max="8453" width="11.42578125" style="210" customWidth="1"/>
    <col min="8454" max="8454" width="11.140625" style="210" customWidth="1"/>
    <col min="8455" max="8455" width="9.7109375" style="210" customWidth="1"/>
    <col min="8456" max="8456" width="9.5703125" style="210" customWidth="1"/>
    <col min="8457" max="8457" width="9.140625" style="210"/>
    <col min="8458" max="8458" width="7.28515625" style="210" customWidth="1"/>
    <col min="8459" max="8705" width="9.140625" style="210"/>
    <col min="8706" max="8706" width="5" style="210" customWidth="1"/>
    <col min="8707" max="8707" width="31.28515625" style="210" bestFit="1" customWidth="1"/>
    <col min="8708" max="8708" width="10.42578125" style="210" customWidth="1"/>
    <col min="8709" max="8709" width="11.42578125" style="210" customWidth="1"/>
    <col min="8710" max="8710" width="11.140625" style="210" customWidth="1"/>
    <col min="8711" max="8711" width="9.7109375" style="210" customWidth="1"/>
    <col min="8712" max="8712" width="9.5703125" style="210" customWidth="1"/>
    <col min="8713" max="8713" width="9.140625" style="210"/>
    <col min="8714" max="8714" width="7.28515625" style="210" customWidth="1"/>
    <col min="8715" max="8961" width="9.140625" style="210"/>
    <col min="8962" max="8962" width="5" style="210" customWidth="1"/>
    <col min="8963" max="8963" width="31.28515625" style="210" bestFit="1" customWidth="1"/>
    <col min="8964" max="8964" width="10.42578125" style="210" customWidth="1"/>
    <col min="8965" max="8965" width="11.42578125" style="210" customWidth="1"/>
    <col min="8966" max="8966" width="11.140625" style="210" customWidth="1"/>
    <col min="8967" max="8967" width="9.7109375" style="210" customWidth="1"/>
    <col min="8968" max="8968" width="9.5703125" style="210" customWidth="1"/>
    <col min="8969" max="8969" width="9.140625" style="210"/>
    <col min="8970" max="8970" width="7.28515625" style="210" customWidth="1"/>
    <col min="8971" max="9217" width="9.140625" style="210"/>
    <col min="9218" max="9218" width="5" style="210" customWidth="1"/>
    <col min="9219" max="9219" width="31.28515625" style="210" bestFit="1" customWidth="1"/>
    <col min="9220" max="9220" width="10.42578125" style="210" customWidth="1"/>
    <col min="9221" max="9221" width="11.42578125" style="210" customWidth="1"/>
    <col min="9222" max="9222" width="11.140625" style="210" customWidth="1"/>
    <col min="9223" max="9223" width="9.7109375" style="210" customWidth="1"/>
    <col min="9224" max="9224" width="9.5703125" style="210" customWidth="1"/>
    <col min="9225" max="9225" width="9.140625" style="210"/>
    <col min="9226" max="9226" width="7.28515625" style="210" customWidth="1"/>
    <col min="9227" max="9473" width="9.140625" style="210"/>
    <col min="9474" max="9474" width="5" style="210" customWidth="1"/>
    <col min="9475" max="9475" width="31.28515625" style="210" bestFit="1" customWidth="1"/>
    <col min="9476" max="9476" width="10.42578125" style="210" customWidth="1"/>
    <col min="9477" max="9477" width="11.42578125" style="210" customWidth="1"/>
    <col min="9478" max="9478" width="11.140625" style="210" customWidth="1"/>
    <col min="9479" max="9479" width="9.7109375" style="210" customWidth="1"/>
    <col min="9480" max="9480" width="9.5703125" style="210" customWidth="1"/>
    <col min="9481" max="9481" width="9.140625" style="210"/>
    <col min="9482" max="9482" width="7.28515625" style="210" customWidth="1"/>
    <col min="9483" max="9729" width="9.140625" style="210"/>
    <col min="9730" max="9730" width="5" style="210" customWidth="1"/>
    <col min="9731" max="9731" width="31.28515625" style="210" bestFit="1" customWidth="1"/>
    <col min="9732" max="9732" width="10.42578125" style="210" customWidth="1"/>
    <col min="9733" max="9733" width="11.42578125" style="210" customWidth="1"/>
    <col min="9734" max="9734" width="11.140625" style="210" customWidth="1"/>
    <col min="9735" max="9735" width="9.7109375" style="210" customWidth="1"/>
    <col min="9736" max="9736" width="9.5703125" style="210" customWidth="1"/>
    <col min="9737" max="9737" width="9.140625" style="210"/>
    <col min="9738" max="9738" width="7.28515625" style="210" customWidth="1"/>
    <col min="9739" max="9985" width="9.140625" style="210"/>
    <col min="9986" max="9986" width="5" style="210" customWidth="1"/>
    <col min="9987" max="9987" width="31.28515625" style="210" bestFit="1" customWidth="1"/>
    <col min="9988" max="9988" width="10.42578125" style="210" customWidth="1"/>
    <col min="9989" max="9989" width="11.42578125" style="210" customWidth="1"/>
    <col min="9990" max="9990" width="11.140625" style="210" customWidth="1"/>
    <col min="9991" max="9991" width="9.7109375" style="210" customWidth="1"/>
    <col min="9992" max="9992" width="9.5703125" style="210" customWidth="1"/>
    <col min="9993" max="9993" width="9.140625" style="210"/>
    <col min="9994" max="9994" width="7.28515625" style="210" customWidth="1"/>
    <col min="9995" max="10241" width="9.140625" style="210"/>
    <col min="10242" max="10242" width="5" style="210" customWidth="1"/>
    <col min="10243" max="10243" width="31.28515625" style="210" bestFit="1" customWidth="1"/>
    <col min="10244" max="10244" width="10.42578125" style="210" customWidth="1"/>
    <col min="10245" max="10245" width="11.42578125" style="210" customWidth="1"/>
    <col min="10246" max="10246" width="11.140625" style="210" customWidth="1"/>
    <col min="10247" max="10247" width="9.7109375" style="210" customWidth="1"/>
    <col min="10248" max="10248" width="9.5703125" style="210" customWidth="1"/>
    <col min="10249" max="10249" width="9.140625" style="210"/>
    <col min="10250" max="10250" width="7.28515625" style="210" customWidth="1"/>
    <col min="10251" max="10497" width="9.140625" style="210"/>
    <col min="10498" max="10498" width="5" style="210" customWidth="1"/>
    <col min="10499" max="10499" width="31.28515625" style="210" bestFit="1" customWidth="1"/>
    <col min="10500" max="10500" width="10.42578125" style="210" customWidth="1"/>
    <col min="10501" max="10501" width="11.42578125" style="210" customWidth="1"/>
    <col min="10502" max="10502" width="11.140625" style="210" customWidth="1"/>
    <col min="10503" max="10503" width="9.7109375" style="210" customWidth="1"/>
    <col min="10504" max="10504" width="9.5703125" style="210" customWidth="1"/>
    <col min="10505" max="10505" width="9.140625" style="210"/>
    <col min="10506" max="10506" width="7.28515625" style="210" customWidth="1"/>
    <col min="10507" max="10753" width="9.140625" style="210"/>
    <col min="10754" max="10754" width="5" style="210" customWidth="1"/>
    <col min="10755" max="10755" width="31.28515625" style="210" bestFit="1" customWidth="1"/>
    <col min="10756" max="10756" width="10.42578125" style="210" customWidth="1"/>
    <col min="10757" max="10757" width="11.42578125" style="210" customWidth="1"/>
    <col min="10758" max="10758" width="11.140625" style="210" customWidth="1"/>
    <col min="10759" max="10759" width="9.7109375" style="210" customWidth="1"/>
    <col min="10760" max="10760" width="9.5703125" style="210" customWidth="1"/>
    <col min="10761" max="10761" width="9.140625" style="210"/>
    <col min="10762" max="10762" width="7.28515625" style="210" customWidth="1"/>
    <col min="10763" max="11009" width="9.140625" style="210"/>
    <col min="11010" max="11010" width="5" style="210" customWidth="1"/>
    <col min="11011" max="11011" width="31.28515625" style="210" bestFit="1" customWidth="1"/>
    <col min="11012" max="11012" width="10.42578125" style="210" customWidth="1"/>
    <col min="11013" max="11013" width="11.42578125" style="210" customWidth="1"/>
    <col min="11014" max="11014" width="11.140625" style="210" customWidth="1"/>
    <col min="11015" max="11015" width="9.7109375" style="210" customWidth="1"/>
    <col min="11016" max="11016" width="9.5703125" style="210" customWidth="1"/>
    <col min="11017" max="11017" width="9.140625" style="210"/>
    <col min="11018" max="11018" width="7.28515625" style="210" customWidth="1"/>
    <col min="11019" max="11265" width="9.140625" style="210"/>
    <col min="11266" max="11266" width="5" style="210" customWidth="1"/>
    <col min="11267" max="11267" width="31.28515625" style="210" bestFit="1" customWidth="1"/>
    <col min="11268" max="11268" width="10.42578125" style="210" customWidth="1"/>
    <col min="11269" max="11269" width="11.42578125" style="210" customWidth="1"/>
    <col min="11270" max="11270" width="11.140625" style="210" customWidth="1"/>
    <col min="11271" max="11271" width="9.7109375" style="210" customWidth="1"/>
    <col min="11272" max="11272" width="9.5703125" style="210" customWidth="1"/>
    <col min="11273" max="11273" width="9.140625" style="210"/>
    <col min="11274" max="11274" width="7.28515625" style="210" customWidth="1"/>
    <col min="11275" max="11521" width="9.140625" style="210"/>
    <col min="11522" max="11522" width="5" style="210" customWidth="1"/>
    <col min="11523" max="11523" width="31.28515625" style="210" bestFit="1" customWidth="1"/>
    <col min="11524" max="11524" width="10.42578125" style="210" customWidth="1"/>
    <col min="11525" max="11525" width="11.42578125" style="210" customWidth="1"/>
    <col min="11526" max="11526" width="11.140625" style="210" customWidth="1"/>
    <col min="11527" max="11527" width="9.7109375" style="210" customWidth="1"/>
    <col min="11528" max="11528" width="9.5703125" style="210" customWidth="1"/>
    <col min="11529" max="11529" width="9.140625" style="210"/>
    <col min="11530" max="11530" width="7.28515625" style="210" customWidth="1"/>
    <col min="11531" max="11777" width="9.140625" style="210"/>
    <col min="11778" max="11778" width="5" style="210" customWidth="1"/>
    <col min="11779" max="11779" width="31.28515625" style="210" bestFit="1" customWidth="1"/>
    <col min="11780" max="11780" width="10.42578125" style="210" customWidth="1"/>
    <col min="11781" max="11781" width="11.42578125" style="210" customWidth="1"/>
    <col min="11782" max="11782" width="11.140625" style="210" customWidth="1"/>
    <col min="11783" max="11783" width="9.7109375" style="210" customWidth="1"/>
    <col min="11784" max="11784" width="9.5703125" style="210" customWidth="1"/>
    <col min="11785" max="11785" width="9.140625" style="210"/>
    <col min="11786" max="11786" width="7.28515625" style="210" customWidth="1"/>
    <col min="11787" max="12033" width="9.140625" style="210"/>
    <col min="12034" max="12034" width="5" style="210" customWidth="1"/>
    <col min="12035" max="12035" width="31.28515625" style="210" bestFit="1" customWidth="1"/>
    <col min="12036" max="12036" width="10.42578125" style="210" customWidth="1"/>
    <col min="12037" max="12037" width="11.42578125" style="210" customWidth="1"/>
    <col min="12038" max="12038" width="11.140625" style="210" customWidth="1"/>
    <col min="12039" max="12039" width="9.7109375" style="210" customWidth="1"/>
    <col min="12040" max="12040" width="9.5703125" style="210" customWidth="1"/>
    <col min="12041" max="12041" width="9.140625" style="210"/>
    <col min="12042" max="12042" width="7.28515625" style="210" customWidth="1"/>
    <col min="12043" max="12289" width="9.140625" style="210"/>
    <col min="12290" max="12290" width="5" style="210" customWidth="1"/>
    <col min="12291" max="12291" width="31.28515625" style="210" bestFit="1" customWidth="1"/>
    <col min="12292" max="12292" width="10.42578125" style="210" customWidth="1"/>
    <col min="12293" max="12293" width="11.42578125" style="210" customWidth="1"/>
    <col min="12294" max="12294" width="11.140625" style="210" customWidth="1"/>
    <col min="12295" max="12295" width="9.7109375" style="210" customWidth="1"/>
    <col min="12296" max="12296" width="9.5703125" style="210" customWidth="1"/>
    <col min="12297" max="12297" width="9.140625" style="210"/>
    <col min="12298" max="12298" width="7.28515625" style="210" customWidth="1"/>
    <col min="12299" max="12545" width="9.140625" style="210"/>
    <col min="12546" max="12546" width="5" style="210" customWidth="1"/>
    <col min="12547" max="12547" width="31.28515625" style="210" bestFit="1" customWidth="1"/>
    <col min="12548" max="12548" width="10.42578125" style="210" customWidth="1"/>
    <col min="12549" max="12549" width="11.42578125" style="210" customWidth="1"/>
    <col min="12550" max="12550" width="11.140625" style="210" customWidth="1"/>
    <col min="12551" max="12551" width="9.7109375" style="210" customWidth="1"/>
    <col min="12552" max="12552" width="9.5703125" style="210" customWidth="1"/>
    <col min="12553" max="12553" width="9.140625" style="210"/>
    <col min="12554" max="12554" width="7.28515625" style="210" customWidth="1"/>
    <col min="12555" max="12801" width="9.140625" style="210"/>
    <col min="12802" max="12802" width="5" style="210" customWidth="1"/>
    <col min="12803" max="12803" width="31.28515625" style="210" bestFit="1" customWidth="1"/>
    <col min="12804" max="12804" width="10.42578125" style="210" customWidth="1"/>
    <col min="12805" max="12805" width="11.42578125" style="210" customWidth="1"/>
    <col min="12806" max="12806" width="11.140625" style="210" customWidth="1"/>
    <col min="12807" max="12807" width="9.7109375" style="210" customWidth="1"/>
    <col min="12808" max="12808" width="9.5703125" style="210" customWidth="1"/>
    <col min="12809" max="12809" width="9.140625" style="210"/>
    <col min="12810" max="12810" width="7.28515625" style="210" customWidth="1"/>
    <col min="12811" max="13057" width="9.140625" style="210"/>
    <col min="13058" max="13058" width="5" style="210" customWidth="1"/>
    <col min="13059" max="13059" width="31.28515625" style="210" bestFit="1" customWidth="1"/>
    <col min="13060" max="13060" width="10.42578125" style="210" customWidth="1"/>
    <col min="13061" max="13061" width="11.42578125" style="210" customWidth="1"/>
    <col min="13062" max="13062" width="11.140625" style="210" customWidth="1"/>
    <col min="13063" max="13063" width="9.7109375" style="210" customWidth="1"/>
    <col min="13064" max="13064" width="9.5703125" style="210" customWidth="1"/>
    <col min="13065" max="13065" width="9.140625" style="210"/>
    <col min="13066" max="13066" width="7.28515625" style="210" customWidth="1"/>
    <col min="13067" max="13313" width="9.140625" style="210"/>
    <col min="13314" max="13314" width="5" style="210" customWidth="1"/>
    <col min="13315" max="13315" width="31.28515625" style="210" bestFit="1" customWidth="1"/>
    <col min="13316" max="13316" width="10.42578125" style="210" customWidth="1"/>
    <col min="13317" max="13317" width="11.42578125" style="210" customWidth="1"/>
    <col min="13318" max="13318" width="11.140625" style="210" customWidth="1"/>
    <col min="13319" max="13319" width="9.7109375" style="210" customWidth="1"/>
    <col min="13320" max="13320" width="9.5703125" style="210" customWidth="1"/>
    <col min="13321" max="13321" width="9.140625" style="210"/>
    <col min="13322" max="13322" width="7.28515625" style="210" customWidth="1"/>
    <col min="13323" max="13569" width="9.140625" style="210"/>
    <col min="13570" max="13570" width="5" style="210" customWidth="1"/>
    <col min="13571" max="13571" width="31.28515625" style="210" bestFit="1" customWidth="1"/>
    <col min="13572" max="13572" width="10.42578125" style="210" customWidth="1"/>
    <col min="13573" max="13573" width="11.42578125" style="210" customWidth="1"/>
    <col min="13574" max="13574" width="11.140625" style="210" customWidth="1"/>
    <col min="13575" max="13575" width="9.7109375" style="210" customWidth="1"/>
    <col min="13576" max="13576" width="9.5703125" style="210" customWidth="1"/>
    <col min="13577" max="13577" width="9.140625" style="210"/>
    <col min="13578" max="13578" width="7.28515625" style="210" customWidth="1"/>
    <col min="13579" max="13825" width="9.140625" style="210"/>
    <col min="13826" max="13826" width="5" style="210" customWidth="1"/>
    <col min="13827" max="13827" width="31.28515625" style="210" bestFit="1" customWidth="1"/>
    <col min="13828" max="13828" width="10.42578125" style="210" customWidth="1"/>
    <col min="13829" max="13829" width="11.42578125" style="210" customWidth="1"/>
    <col min="13830" max="13830" width="11.140625" style="210" customWidth="1"/>
    <col min="13831" max="13831" width="9.7109375" style="210" customWidth="1"/>
    <col min="13832" max="13832" width="9.5703125" style="210" customWidth="1"/>
    <col min="13833" max="13833" width="9.140625" style="210"/>
    <col min="13834" max="13834" width="7.28515625" style="210" customWidth="1"/>
    <col min="13835" max="14081" width="9.140625" style="210"/>
    <col min="14082" max="14082" width="5" style="210" customWidth="1"/>
    <col min="14083" max="14083" width="31.28515625" style="210" bestFit="1" customWidth="1"/>
    <col min="14084" max="14084" width="10.42578125" style="210" customWidth="1"/>
    <col min="14085" max="14085" width="11.42578125" style="210" customWidth="1"/>
    <col min="14086" max="14086" width="11.140625" style="210" customWidth="1"/>
    <col min="14087" max="14087" width="9.7109375" style="210" customWidth="1"/>
    <col min="14088" max="14088" width="9.5703125" style="210" customWidth="1"/>
    <col min="14089" max="14089" width="9.140625" style="210"/>
    <col min="14090" max="14090" width="7.28515625" style="210" customWidth="1"/>
    <col min="14091" max="14337" width="9.140625" style="210"/>
    <col min="14338" max="14338" width="5" style="210" customWidth="1"/>
    <col min="14339" max="14339" width="31.28515625" style="210" bestFit="1" customWidth="1"/>
    <col min="14340" max="14340" width="10.42578125" style="210" customWidth="1"/>
    <col min="14341" max="14341" width="11.42578125" style="210" customWidth="1"/>
    <col min="14342" max="14342" width="11.140625" style="210" customWidth="1"/>
    <col min="14343" max="14343" width="9.7109375" style="210" customWidth="1"/>
    <col min="14344" max="14344" width="9.5703125" style="210" customWidth="1"/>
    <col min="14345" max="14345" width="9.140625" style="210"/>
    <col min="14346" max="14346" width="7.28515625" style="210" customWidth="1"/>
    <col min="14347" max="14593" width="9.140625" style="210"/>
    <col min="14594" max="14594" width="5" style="210" customWidth="1"/>
    <col min="14595" max="14595" width="31.28515625" style="210" bestFit="1" customWidth="1"/>
    <col min="14596" max="14596" width="10.42578125" style="210" customWidth="1"/>
    <col min="14597" max="14597" width="11.42578125" style="210" customWidth="1"/>
    <col min="14598" max="14598" width="11.140625" style="210" customWidth="1"/>
    <col min="14599" max="14599" width="9.7109375" style="210" customWidth="1"/>
    <col min="14600" max="14600" width="9.5703125" style="210" customWidth="1"/>
    <col min="14601" max="14601" width="9.140625" style="210"/>
    <col min="14602" max="14602" width="7.28515625" style="210" customWidth="1"/>
    <col min="14603" max="14849" width="9.140625" style="210"/>
    <col min="14850" max="14850" width="5" style="210" customWidth="1"/>
    <col min="14851" max="14851" width="31.28515625" style="210" bestFit="1" customWidth="1"/>
    <col min="14852" max="14852" width="10.42578125" style="210" customWidth="1"/>
    <col min="14853" max="14853" width="11.42578125" style="210" customWidth="1"/>
    <col min="14854" max="14854" width="11.140625" style="210" customWidth="1"/>
    <col min="14855" max="14855" width="9.7109375" style="210" customWidth="1"/>
    <col min="14856" max="14856" width="9.5703125" style="210" customWidth="1"/>
    <col min="14857" max="14857" width="9.140625" style="210"/>
    <col min="14858" max="14858" width="7.28515625" style="210" customWidth="1"/>
    <col min="14859" max="15105" width="9.140625" style="210"/>
    <col min="15106" max="15106" width="5" style="210" customWidth="1"/>
    <col min="15107" max="15107" width="31.28515625" style="210" bestFit="1" customWidth="1"/>
    <col min="15108" max="15108" width="10.42578125" style="210" customWidth="1"/>
    <col min="15109" max="15109" width="11.42578125" style="210" customWidth="1"/>
    <col min="15110" max="15110" width="11.140625" style="210" customWidth="1"/>
    <col min="15111" max="15111" width="9.7109375" style="210" customWidth="1"/>
    <col min="15112" max="15112" width="9.5703125" style="210" customWidth="1"/>
    <col min="15113" max="15113" width="9.140625" style="210"/>
    <col min="15114" max="15114" width="7.28515625" style="210" customWidth="1"/>
    <col min="15115" max="15361" width="9.140625" style="210"/>
    <col min="15362" max="15362" width="5" style="210" customWidth="1"/>
    <col min="15363" max="15363" width="31.28515625" style="210" bestFit="1" customWidth="1"/>
    <col min="15364" max="15364" width="10.42578125" style="210" customWidth="1"/>
    <col min="15365" max="15365" width="11.42578125" style="210" customWidth="1"/>
    <col min="15366" max="15366" width="11.140625" style="210" customWidth="1"/>
    <col min="15367" max="15367" width="9.7109375" style="210" customWidth="1"/>
    <col min="15368" max="15368" width="9.5703125" style="210" customWidth="1"/>
    <col min="15369" max="15369" width="9.140625" style="210"/>
    <col min="15370" max="15370" width="7.28515625" style="210" customWidth="1"/>
    <col min="15371" max="15617" width="9.140625" style="210"/>
    <col min="15618" max="15618" width="5" style="210" customWidth="1"/>
    <col min="15619" max="15619" width="31.28515625" style="210" bestFit="1" customWidth="1"/>
    <col min="15620" max="15620" width="10.42578125" style="210" customWidth="1"/>
    <col min="15621" max="15621" width="11.42578125" style="210" customWidth="1"/>
    <col min="15622" max="15622" width="11.140625" style="210" customWidth="1"/>
    <col min="15623" max="15623" width="9.7109375" style="210" customWidth="1"/>
    <col min="15624" max="15624" width="9.5703125" style="210" customWidth="1"/>
    <col min="15625" max="15625" width="9.140625" style="210"/>
    <col min="15626" max="15626" width="7.28515625" style="210" customWidth="1"/>
    <col min="15627" max="15873" width="9.140625" style="210"/>
    <col min="15874" max="15874" width="5" style="210" customWidth="1"/>
    <col min="15875" max="15875" width="31.28515625" style="210" bestFit="1" customWidth="1"/>
    <col min="15876" max="15876" width="10.42578125" style="210" customWidth="1"/>
    <col min="15877" max="15877" width="11.42578125" style="210" customWidth="1"/>
    <col min="15878" max="15878" width="11.140625" style="210" customWidth="1"/>
    <col min="15879" max="15879" width="9.7109375" style="210" customWidth="1"/>
    <col min="15880" max="15880" width="9.5703125" style="210" customWidth="1"/>
    <col min="15881" max="15881" width="9.140625" style="210"/>
    <col min="15882" max="15882" width="7.28515625" style="210" customWidth="1"/>
    <col min="15883" max="16129" width="9.140625" style="210"/>
    <col min="16130" max="16130" width="5" style="210" customWidth="1"/>
    <col min="16131" max="16131" width="31.28515625" style="210" bestFit="1" customWidth="1"/>
    <col min="16132" max="16132" width="10.42578125" style="210" customWidth="1"/>
    <col min="16133" max="16133" width="11.42578125" style="210" customWidth="1"/>
    <col min="16134" max="16134" width="11.140625" style="210" customWidth="1"/>
    <col min="16135" max="16135" width="9.7109375" style="210" customWidth="1"/>
    <col min="16136" max="16136" width="9.5703125" style="210" customWidth="1"/>
    <col min="16137" max="16137" width="9.140625" style="210"/>
    <col min="16138" max="16138" width="7.28515625" style="210" customWidth="1"/>
    <col min="16139" max="16384" width="9.140625" style="210"/>
  </cols>
  <sheetData>
    <row r="1" spans="2:8" ht="15" customHeight="1">
      <c r="B1" s="1612" t="s">
        <v>808</v>
      </c>
      <c r="C1" s="1613"/>
      <c r="D1" s="1613"/>
      <c r="E1" s="1613"/>
      <c r="F1" s="1613"/>
      <c r="G1" s="1614"/>
      <c r="H1" s="1614"/>
    </row>
    <row r="2" spans="2:8" ht="15" customHeight="1">
      <c r="B2" s="1625" t="s">
        <v>809</v>
      </c>
      <c r="C2" s="1626"/>
      <c r="D2" s="1626"/>
      <c r="E2" s="1626"/>
      <c r="F2" s="1626"/>
      <c r="G2" s="1627"/>
      <c r="H2" s="1627"/>
    </row>
    <row r="3" spans="2:8" ht="15" customHeight="1" thickBot="1">
      <c r="B3" s="1628" t="s">
        <v>67</v>
      </c>
      <c r="C3" s="1629"/>
      <c r="D3" s="1629"/>
      <c r="E3" s="1629"/>
      <c r="F3" s="1629"/>
      <c r="G3" s="1630"/>
      <c r="H3" s="1630"/>
    </row>
    <row r="4" spans="2:8" ht="18" customHeight="1" thickTop="1">
      <c r="B4" s="1350"/>
      <c r="C4" s="1351"/>
      <c r="D4" s="1631" t="str">
        <f>'X-India'!D4:F4</f>
        <v>Seven  Months</v>
      </c>
      <c r="E4" s="1631"/>
      <c r="F4" s="1631"/>
      <c r="G4" s="1632" t="s">
        <v>5</v>
      </c>
      <c r="H4" s="1633"/>
    </row>
    <row r="5" spans="2:8" ht="18" customHeight="1">
      <c r="B5" s="1352"/>
      <c r="C5" s="1353"/>
      <c r="D5" s="1354" t="s">
        <v>6</v>
      </c>
      <c r="E5" s="1355" t="s">
        <v>1273</v>
      </c>
      <c r="F5" s="1355" t="s">
        <v>1274</v>
      </c>
      <c r="G5" s="1355" t="s">
        <v>7</v>
      </c>
      <c r="H5" s="1356" t="s">
        <v>50</v>
      </c>
    </row>
    <row r="6" spans="2:8" ht="18" customHeight="1">
      <c r="B6" s="1286"/>
      <c r="C6" s="1287" t="s">
        <v>810</v>
      </c>
      <c r="D6" s="1287">
        <v>504.03650999999996</v>
      </c>
      <c r="E6" s="1287">
        <v>577.00024100000007</v>
      </c>
      <c r="F6" s="1287">
        <v>675.4376870000001</v>
      </c>
      <c r="G6" s="1287">
        <v>14.475882114174652</v>
      </c>
      <c r="H6" s="1357">
        <v>17.060208818872908</v>
      </c>
    </row>
    <row r="7" spans="2:8" ht="18" customHeight="1">
      <c r="B7" s="1290">
        <v>1</v>
      </c>
      <c r="C7" s="1291" t="s">
        <v>811</v>
      </c>
      <c r="D7" s="1358">
        <v>7.2338E-2</v>
      </c>
      <c r="E7" s="1358">
        <v>5.4225180000000002</v>
      </c>
      <c r="F7" s="1358">
        <v>7.8706010000000006</v>
      </c>
      <c r="G7" s="1358" t="s">
        <v>634</v>
      </c>
      <c r="H7" s="1359">
        <v>45.146609010795373</v>
      </c>
    </row>
    <row r="8" spans="2:8" ht="18" customHeight="1">
      <c r="B8" s="1290">
        <v>2</v>
      </c>
      <c r="C8" s="1291" t="s">
        <v>812</v>
      </c>
      <c r="D8" s="1358">
        <v>0</v>
      </c>
      <c r="E8" s="1358">
        <v>0</v>
      </c>
      <c r="F8" s="1358">
        <v>0</v>
      </c>
      <c r="G8" s="1358" t="s">
        <v>634</v>
      </c>
      <c r="H8" s="1359" t="s">
        <v>634</v>
      </c>
    </row>
    <row r="9" spans="2:8" ht="18" customHeight="1">
      <c r="B9" s="1290">
        <v>3</v>
      </c>
      <c r="C9" s="1291" t="s">
        <v>813</v>
      </c>
      <c r="D9" s="1358">
        <v>194.63539599999999</v>
      </c>
      <c r="E9" s="1358">
        <v>225.80035400000003</v>
      </c>
      <c r="F9" s="1358">
        <v>178.16576900000001</v>
      </c>
      <c r="G9" s="1358">
        <v>16.011968347216794</v>
      </c>
      <c r="H9" s="1359">
        <v>-21.095885881560676</v>
      </c>
    </row>
    <row r="10" spans="2:8" ht="18" customHeight="1">
      <c r="B10" s="1290">
        <v>4</v>
      </c>
      <c r="C10" s="1291" t="s">
        <v>770</v>
      </c>
      <c r="D10" s="1358">
        <v>0</v>
      </c>
      <c r="E10" s="1358">
        <v>0</v>
      </c>
      <c r="F10" s="1358">
        <v>0</v>
      </c>
      <c r="G10" s="1358" t="s">
        <v>634</v>
      </c>
      <c r="H10" s="1359" t="s">
        <v>634</v>
      </c>
    </row>
    <row r="11" spans="2:8" ht="18" customHeight="1">
      <c r="B11" s="1290">
        <v>5</v>
      </c>
      <c r="C11" s="1291" t="s">
        <v>814</v>
      </c>
      <c r="D11" s="1358">
        <v>11.465437999999999</v>
      </c>
      <c r="E11" s="1358">
        <v>0</v>
      </c>
      <c r="F11" s="1358">
        <v>0</v>
      </c>
      <c r="G11" s="1358">
        <v>-100</v>
      </c>
      <c r="H11" s="1359" t="s">
        <v>634</v>
      </c>
    </row>
    <row r="12" spans="2:8" ht="18" customHeight="1">
      <c r="B12" s="1290">
        <v>6</v>
      </c>
      <c r="C12" s="1291" t="s">
        <v>815</v>
      </c>
      <c r="D12" s="1358">
        <v>0</v>
      </c>
      <c r="E12" s="1358">
        <v>0</v>
      </c>
      <c r="F12" s="1358">
        <v>0</v>
      </c>
      <c r="G12" s="1358" t="s">
        <v>634</v>
      </c>
      <c r="H12" s="1359" t="s">
        <v>634</v>
      </c>
    </row>
    <row r="13" spans="2:8" ht="18" customHeight="1">
      <c r="B13" s="1290">
        <v>7</v>
      </c>
      <c r="C13" s="1291" t="s">
        <v>816</v>
      </c>
      <c r="D13" s="1358">
        <v>0</v>
      </c>
      <c r="E13" s="1358">
        <v>0</v>
      </c>
      <c r="F13" s="1358">
        <v>6.0000000000000001E-3</v>
      </c>
      <c r="G13" s="1358" t="s">
        <v>634</v>
      </c>
      <c r="H13" s="1359" t="s">
        <v>634</v>
      </c>
    </row>
    <row r="14" spans="2:8" ht="18" customHeight="1">
      <c r="B14" s="1290">
        <v>8</v>
      </c>
      <c r="C14" s="1291" t="s">
        <v>781</v>
      </c>
      <c r="D14" s="1358">
        <v>0</v>
      </c>
      <c r="E14" s="1358">
        <v>9.9504590000000004</v>
      </c>
      <c r="F14" s="1358">
        <v>29.533598999999999</v>
      </c>
      <c r="G14" s="1358" t="s">
        <v>634</v>
      </c>
      <c r="H14" s="1359">
        <v>196.80639857920119</v>
      </c>
    </row>
    <row r="15" spans="2:8" ht="18" customHeight="1">
      <c r="B15" s="1290">
        <v>9</v>
      </c>
      <c r="C15" s="1291" t="s">
        <v>817</v>
      </c>
      <c r="D15" s="1358">
        <v>31.237417999999998</v>
      </c>
      <c r="E15" s="1358">
        <v>27.954000999999998</v>
      </c>
      <c r="F15" s="1358">
        <v>66.98029600000001</v>
      </c>
      <c r="G15" s="1358">
        <v>-10.511166447879916</v>
      </c>
      <c r="H15" s="1359">
        <v>139.60897762005521</v>
      </c>
    </row>
    <row r="16" spans="2:8" ht="18" customHeight="1">
      <c r="B16" s="1290">
        <v>10</v>
      </c>
      <c r="C16" s="1291" t="s">
        <v>785</v>
      </c>
      <c r="D16" s="1358">
        <v>25.756988</v>
      </c>
      <c r="E16" s="1358">
        <v>20.974257000000001</v>
      </c>
      <c r="F16" s="1358">
        <v>57.131310999999997</v>
      </c>
      <c r="G16" s="1358">
        <v>-18.568673479989201</v>
      </c>
      <c r="H16" s="1359">
        <v>172.38777039873207</v>
      </c>
    </row>
    <row r="17" spans="2:8" ht="18" customHeight="1">
      <c r="B17" s="1290">
        <v>11</v>
      </c>
      <c r="C17" s="1291" t="s">
        <v>818</v>
      </c>
      <c r="D17" s="1358">
        <v>3.9529800000000002</v>
      </c>
      <c r="E17" s="1358">
        <v>33.941865</v>
      </c>
      <c r="F17" s="1358">
        <v>55.993699999999997</v>
      </c>
      <c r="G17" s="1358">
        <v>758.63993746489984</v>
      </c>
      <c r="H17" s="1359">
        <v>64.969426400110905</v>
      </c>
    </row>
    <row r="18" spans="2:8" ht="18" customHeight="1">
      <c r="B18" s="1290">
        <v>12</v>
      </c>
      <c r="C18" s="1291" t="s">
        <v>819</v>
      </c>
      <c r="D18" s="1358">
        <v>0</v>
      </c>
      <c r="E18" s="1358">
        <v>0.83458899999999991</v>
      </c>
      <c r="F18" s="1358">
        <v>7.2540999999999994E-2</v>
      </c>
      <c r="G18" s="1358" t="s">
        <v>634</v>
      </c>
      <c r="H18" s="1359">
        <v>-91.308176839138781</v>
      </c>
    </row>
    <row r="19" spans="2:8" ht="18" customHeight="1">
      <c r="B19" s="1290">
        <v>13</v>
      </c>
      <c r="C19" s="1291" t="s">
        <v>820</v>
      </c>
      <c r="D19" s="1358">
        <v>0</v>
      </c>
      <c r="E19" s="1358">
        <v>0</v>
      </c>
      <c r="F19" s="1358">
        <v>0</v>
      </c>
      <c r="G19" s="1358" t="s">
        <v>634</v>
      </c>
      <c r="H19" s="1359" t="s">
        <v>634</v>
      </c>
    </row>
    <row r="20" spans="2:8" ht="18" customHeight="1">
      <c r="B20" s="1290">
        <v>14</v>
      </c>
      <c r="C20" s="1291" t="s">
        <v>821</v>
      </c>
      <c r="D20" s="1358">
        <v>0</v>
      </c>
      <c r="E20" s="1358">
        <v>1.7274080000000001</v>
      </c>
      <c r="F20" s="1358">
        <v>1.208494</v>
      </c>
      <c r="G20" s="1358" t="s">
        <v>634</v>
      </c>
      <c r="H20" s="1359">
        <v>-30.040036864481351</v>
      </c>
    </row>
    <row r="21" spans="2:8" ht="18" customHeight="1">
      <c r="B21" s="1290">
        <v>15</v>
      </c>
      <c r="C21" s="1291" t="s">
        <v>822</v>
      </c>
      <c r="D21" s="1358">
        <v>105.845947</v>
      </c>
      <c r="E21" s="1358">
        <v>116.198609</v>
      </c>
      <c r="F21" s="1358">
        <v>86.492339999999999</v>
      </c>
      <c r="G21" s="1358">
        <v>9.7808771081239456</v>
      </c>
      <c r="H21" s="1359">
        <v>-25.565081420208742</v>
      </c>
    </row>
    <row r="22" spans="2:8" ht="18" customHeight="1">
      <c r="B22" s="1290">
        <v>16</v>
      </c>
      <c r="C22" s="1291" t="s">
        <v>823</v>
      </c>
      <c r="D22" s="1358">
        <v>9.0324489999999997</v>
      </c>
      <c r="E22" s="1358">
        <v>5.5933159999999997</v>
      </c>
      <c r="F22" s="1358">
        <v>22.307069000000002</v>
      </c>
      <c r="G22" s="1358">
        <v>-38.075310472276122</v>
      </c>
      <c r="H22" s="1359">
        <v>298.81653387722065</v>
      </c>
    </row>
    <row r="23" spans="2:8" ht="18" customHeight="1">
      <c r="B23" s="1290">
        <v>17</v>
      </c>
      <c r="C23" s="1291" t="s">
        <v>824</v>
      </c>
      <c r="D23" s="1358">
        <v>0</v>
      </c>
      <c r="E23" s="1358">
        <v>0</v>
      </c>
      <c r="F23" s="1358">
        <v>0</v>
      </c>
      <c r="G23" s="1358" t="s">
        <v>634</v>
      </c>
      <c r="H23" s="1359" t="s">
        <v>634</v>
      </c>
    </row>
    <row r="24" spans="2:8" ht="18" customHeight="1">
      <c r="B24" s="1290">
        <v>18</v>
      </c>
      <c r="C24" s="1291" t="s">
        <v>825</v>
      </c>
      <c r="D24" s="1358">
        <v>0</v>
      </c>
      <c r="E24" s="1358">
        <v>2.7744800000000001</v>
      </c>
      <c r="F24" s="1358">
        <v>19.084674</v>
      </c>
      <c r="G24" s="1358" t="s">
        <v>634</v>
      </c>
      <c r="H24" s="1359">
        <v>587.86489720596296</v>
      </c>
    </row>
    <row r="25" spans="2:8" ht="18" customHeight="1">
      <c r="B25" s="1290">
        <v>19</v>
      </c>
      <c r="C25" s="1291" t="s">
        <v>826</v>
      </c>
      <c r="D25" s="1358">
        <v>122.03755599999998</v>
      </c>
      <c r="E25" s="1358">
        <v>125.828385</v>
      </c>
      <c r="F25" s="1358">
        <v>150.59129300000001</v>
      </c>
      <c r="G25" s="1358">
        <v>3.1062806600289576</v>
      </c>
      <c r="H25" s="1359">
        <v>19.679906087962593</v>
      </c>
    </row>
    <row r="26" spans="2:8" ht="18" customHeight="1">
      <c r="B26" s="1360"/>
      <c r="C26" s="1287" t="s">
        <v>827</v>
      </c>
      <c r="D26" s="1361">
        <v>162.50383900000003</v>
      </c>
      <c r="E26" s="1361">
        <v>450.64426600000007</v>
      </c>
      <c r="F26" s="1361">
        <v>1095.4535169999999</v>
      </c>
      <c r="G26" s="1361">
        <v>177.31299689479954</v>
      </c>
      <c r="H26" s="1362">
        <v>143.08608799651293</v>
      </c>
    </row>
    <row r="27" spans="2:8" ht="18" customHeight="1" thickBot="1">
      <c r="B27" s="1363"/>
      <c r="C27" s="1364" t="s">
        <v>828</v>
      </c>
      <c r="D27" s="1365">
        <v>666.54034899999999</v>
      </c>
      <c r="E27" s="1365">
        <v>1027.6445070000002</v>
      </c>
      <c r="F27" s="1365">
        <v>1770.891204</v>
      </c>
      <c r="G27" s="1365">
        <v>54.175888757786254</v>
      </c>
      <c r="H27" s="1366">
        <v>72.325273179317406</v>
      </c>
    </row>
    <row r="28" spans="2:8" ht="18" customHeight="1" thickTop="1">
      <c r="B28" s="1624" t="s">
        <v>1275</v>
      </c>
      <c r="C28" s="1624"/>
      <c r="D28" s="1624"/>
      <c r="E28" s="1624"/>
      <c r="F28" s="1624"/>
      <c r="G28" s="1624"/>
      <c r="H28" s="1624"/>
    </row>
    <row r="29" spans="2:8" ht="15" customHeight="1">
      <c r="B29" s="908"/>
      <c r="C29" s="908"/>
      <c r="D29" s="908"/>
      <c r="E29" s="908"/>
      <c r="F29" s="908"/>
      <c r="G29" s="908"/>
      <c r="H29" s="908"/>
    </row>
    <row r="30" spans="2:8">
      <c r="D30" s="1367"/>
      <c r="E30" s="1367"/>
      <c r="F30" s="1367"/>
      <c r="G30" s="1367"/>
    </row>
  </sheetData>
  <mergeCells count="6">
    <mergeCell ref="B28:H28"/>
    <mergeCell ref="B1:H1"/>
    <mergeCell ref="B2:H2"/>
    <mergeCell ref="B3:H3"/>
    <mergeCell ref="D4:F4"/>
    <mergeCell ref="G4:H4"/>
  </mergeCells>
  <printOptions horizontalCentered="1"/>
  <pageMargins left="0.7" right="0.7" top="0.75" bottom="0.75" header="0.3" footer="0.3"/>
  <pageSetup scale="8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24"/>
  <sheetViews>
    <sheetView workbookViewId="0">
      <selection activeCell="J18" sqref="J18"/>
    </sheetView>
  </sheetViews>
  <sheetFormatPr defaultRowHeight="15.75"/>
  <cols>
    <col min="1" max="1" width="4" style="210" customWidth="1"/>
    <col min="2" max="2" width="6.42578125" style="210" customWidth="1"/>
    <col min="3" max="3" width="32.5703125" style="210" customWidth="1"/>
    <col min="4" max="8" width="13.28515625" style="210" customWidth="1"/>
    <col min="9" max="256" width="9.140625" style="210"/>
    <col min="257" max="257" width="4" style="210" customWidth="1"/>
    <col min="258" max="258" width="6" style="210" customWidth="1"/>
    <col min="259" max="259" width="26.28515625" style="210" customWidth="1"/>
    <col min="260" max="264" width="10.7109375" style="210" customWidth="1"/>
    <col min="265" max="512" width="9.140625" style="210"/>
    <col min="513" max="513" width="4" style="210" customWidth="1"/>
    <col min="514" max="514" width="6" style="210" customWidth="1"/>
    <col min="515" max="515" width="26.28515625" style="210" customWidth="1"/>
    <col min="516" max="520" width="10.7109375" style="210" customWidth="1"/>
    <col min="521" max="768" width="9.140625" style="210"/>
    <col min="769" max="769" width="4" style="210" customWidth="1"/>
    <col min="770" max="770" width="6" style="210" customWidth="1"/>
    <col min="771" max="771" width="26.28515625" style="210" customWidth="1"/>
    <col min="772" max="776" width="10.7109375" style="210" customWidth="1"/>
    <col min="777" max="1024" width="9.140625" style="210"/>
    <col min="1025" max="1025" width="4" style="210" customWidth="1"/>
    <col min="1026" max="1026" width="6" style="210" customWidth="1"/>
    <col min="1027" max="1027" width="26.28515625" style="210" customWidth="1"/>
    <col min="1028" max="1032" width="10.7109375" style="210" customWidth="1"/>
    <col min="1033" max="1280" width="9.140625" style="210"/>
    <col min="1281" max="1281" width="4" style="210" customWidth="1"/>
    <col min="1282" max="1282" width="6" style="210" customWidth="1"/>
    <col min="1283" max="1283" width="26.28515625" style="210" customWidth="1"/>
    <col min="1284" max="1288" width="10.7109375" style="210" customWidth="1"/>
    <col min="1289" max="1536" width="9.140625" style="210"/>
    <col min="1537" max="1537" width="4" style="210" customWidth="1"/>
    <col min="1538" max="1538" width="6" style="210" customWidth="1"/>
    <col min="1539" max="1539" width="26.28515625" style="210" customWidth="1"/>
    <col min="1540" max="1544" width="10.7109375" style="210" customWidth="1"/>
    <col min="1545" max="1792" width="9.140625" style="210"/>
    <col min="1793" max="1793" width="4" style="210" customWidth="1"/>
    <col min="1794" max="1794" width="6" style="210" customWidth="1"/>
    <col min="1795" max="1795" width="26.28515625" style="210" customWidth="1"/>
    <col min="1796" max="1800" width="10.7109375" style="210" customWidth="1"/>
    <col min="1801" max="2048" width="9.140625" style="210"/>
    <col min="2049" max="2049" width="4" style="210" customWidth="1"/>
    <col min="2050" max="2050" width="6" style="210" customWidth="1"/>
    <col min="2051" max="2051" width="26.28515625" style="210" customWidth="1"/>
    <col min="2052" max="2056" width="10.7109375" style="210" customWidth="1"/>
    <col min="2057" max="2304" width="9.140625" style="210"/>
    <col min="2305" max="2305" width="4" style="210" customWidth="1"/>
    <col min="2306" max="2306" width="6" style="210" customWidth="1"/>
    <col min="2307" max="2307" width="26.28515625" style="210" customWidth="1"/>
    <col min="2308" max="2312" width="10.7109375" style="210" customWidth="1"/>
    <col min="2313" max="2560" width="9.140625" style="210"/>
    <col min="2561" max="2561" width="4" style="210" customWidth="1"/>
    <col min="2562" max="2562" width="6" style="210" customWidth="1"/>
    <col min="2563" max="2563" width="26.28515625" style="210" customWidth="1"/>
    <col min="2564" max="2568" width="10.7109375" style="210" customWidth="1"/>
    <col min="2569" max="2816" width="9.140625" style="210"/>
    <col min="2817" max="2817" width="4" style="210" customWidth="1"/>
    <col min="2818" max="2818" width="6" style="210" customWidth="1"/>
    <col min="2819" max="2819" width="26.28515625" style="210" customWidth="1"/>
    <col min="2820" max="2824" width="10.7109375" style="210" customWidth="1"/>
    <col min="2825" max="3072" width="9.140625" style="210"/>
    <col min="3073" max="3073" width="4" style="210" customWidth="1"/>
    <col min="3074" max="3074" width="6" style="210" customWidth="1"/>
    <col min="3075" max="3075" width="26.28515625" style="210" customWidth="1"/>
    <col min="3076" max="3080" width="10.7109375" style="210" customWidth="1"/>
    <col min="3081" max="3328" width="9.140625" style="210"/>
    <col min="3329" max="3329" width="4" style="210" customWidth="1"/>
    <col min="3330" max="3330" width="6" style="210" customWidth="1"/>
    <col min="3331" max="3331" width="26.28515625" style="210" customWidth="1"/>
    <col min="3332" max="3336" width="10.7109375" style="210" customWidth="1"/>
    <col min="3337" max="3584" width="9.140625" style="210"/>
    <col min="3585" max="3585" width="4" style="210" customWidth="1"/>
    <col min="3586" max="3586" width="6" style="210" customWidth="1"/>
    <col min="3587" max="3587" width="26.28515625" style="210" customWidth="1"/>
    <col min="3588" max="3592" width="10.7109375" style="210" customWidth="1"/>
    <col min="3593" max="3840" width="9.140625" style="210"/>
    <col min="3841" max="3841" width="4" style="210" customWidth="1"/>
    <col min="3842" max="3842" width="6" style="210" customWidth="1"/>
    <col min="3843" max="3843" width="26.28515625" style="210" customWidth="1"/>
    <col min="3844" max="3848" width="10.7109375" style="210" customWidth="1"/>
    <col min="3849" max="4096" width="9.140625" style="210"/>
    <col min="4097" max="4097" width="4" style="210" customWidth="1"/>
    <col min="4098" max="4098" width="6" style="210" customWidth="1"/>
    <col min="4099" max="4099" width="26.28515625" style="210" customWidth="1"/>
    <col min="4100" max="4104" width="10.7109375" style="210" customWidth="1"/>
    <col min="4105" max="4352" width="9.140625" style="210"/>
    <col min="4353" max="4353" width="4" style="210" customWidth="1"/>
    <col min="4354" max="4354" width="6" style="210" customWidth="1"/>
    <col min="4355" max="4355" width="26.28515625" style="210" customWidth="1"/>
    <col min="4356" max="4360" width="10.7109375" style="210" customWidth="1"/>
    <col min="4361" max="4608" width="9.140625" style="210"/>
    <col min="4609" max="4609" width="4" style="210" customWidth="1"/>
    <col min="4610" max="4610" width="6" style="210" customWidth="1"/>
    <col min="4611" max="4611" width="26.28515625" style="210" customWidth="1"/>
    <col min="4612" max="4616" width="10.7109375" style="210" customWidth="1"/>
    <col min="4617" max="4864" width="9.140625" style="210"/>
    <col min="4865" max="4865" width="4" style="210" customWidth="1"/>
    <col min="4866" max="4866" width="6" style="210" customWidth="1"/>
    <col min="4867" max="4867" width="26.28515625" style="210" customWidth="1"/>
    <col min="4868" max="4872" width="10.7109375" style="210" customWidth="1"/>
    <col min="4873" max="5120" width="9.140625" style="210"/>
    <col min="5121" max="5121" width="4" style="210" customWidth="1"/>
    <col min="5122" max="5122" width="6" style="210" customWidth="1"/>
    <col min="5123" max="5123" width="26.28515625" style="210" customWidth="1"/>
    <col min="5124" max="5128" width="10.7109375" style="210" customWidth="1"/>
    <col min="5129" max="5376" width="9.140625" style="210"/>
    <col min="5377" max="5377" width="4" style="210" customWidth="1"/>
    <col min="5378" max="5378" width="6" style="210" customWidth="1"/>
    <col min="5379" max="5379" width="26.28515625" style="210" customWidth="1"/>
    <col min="5380" max="5384" width="10.7109375" style="210" customWidth="1"/>
    <col min="5385" max="5632" width="9.140625" style="210"/>
    <col min="5633" max="5633" width="4" style="210" customWidth="1"/>
    <col min="5634" max="5634" width="6" style="210" customWidth="1"/>
    <col min="5635" max="5635" width="26.28515625" style="210" customWidth="1"/>
    <col min="5636" max="5640" width="10.7109375" style="210" customWidth="1"/>
    <col min="5641" max="5888" width="9.140625" style="210"/>
    <col min="5889" max="5889" width="4" style="210" customWidth="1"/>
    <col min="5890" max="5890" width="6" style="210" customWidth="1"/>
    <col min="5891" max="5891" width="26.28515625" style="210" customWidth="1"/>
    <col min="5892" max="5896" width="10.7109375" style="210" customWidth="1"/>
    <col min="5897" max="6144" width="9.140625" style="210"/>
    <col min="6145" max="6145" width="4" style="210" customWidth="1"/>
    <col min="6146" max="6146" width="6" style="210" customWidth="1"/>
    <col min="6147" max="6147" width="26.28515625" style="210" customWidth="1"/>
    <col min="6148" max="6152" width="10.7109375" style="210" customWidth="1"/>
    <col min="6153" max="6400" width="9.140625" style="210"/>
    <col min="6401" max="6401" width="4" style="210" customWidth="1"/>
    <col min="6402" max="6402" width="6" style="210" customWidth="1"/>
    <col min="6403" max="6403" width="26.28515625" style="210" customWidth="1"/>
    <col min="6404" max="6408" width="10.7109375" style="210" customWidth="1"/>
    <col min="6409" max="6656" width="9.140625" style="210"/>
    <col min="6657" max="6657" width="4" style="210" customWidth="1"/>
    <col min="6658" max="6658" width="6" style="210" customWidth="1"/>
    <col min="6659" max="6659" width="26.28515625" style="210" customWidth="1"/>
    <col min="6660" max="6664" width="10.7109375" style="210" customWidth="1"/>
    <col min="6665" max="6912" width="9.140625" style="210"/>
    <col min="6913" max="6913" width="4" style="210" customWidth="1"/>
    <col min="6914" max="6914" width="6" style="210" customWidth="1"/>
    <col min="6915" max="6915" width="26.28515625" style="210" customWidth="1"/>
    <col min="6916" max="6920" width="10.7109375" style="210" customWidth="1"/>
    <col min="6921" max="7168" width="9.140625" style="210"/>
    <col min="7169" max="7169" width="4" style="210" customWidth="1"/>
    <col min="7170" max="7170" width="6" style="210" customWidth="1"/>
    <col min="7171" max="7171" width="26.28515625" style="210" customWidth="1"/>
    <col min="7172" max="7176" width="10.7109375" style="210" customWidth="1"/>
    <col min="7177" max="7424" width="9.140625" style="210"/>
    <col min="7425" max="7425" width="4" style="210" customWidth="1"/>
    <col min="7426" max="7426" width="6" style="210" customWidth="1"/>
    <col min="7427" max="7427" width="26.28515625" style="210" customWidth="1"/>
    <col min="7428" max="7432" width="10.7109375" style="210" customWidth="1"/>
    <col min="7433" max="7680" width="9.140625" style="210"/>
    <col min="7681" max="7681" width="4" style="210" customWidth="1"/>
    <col min="7682" max="7682" width="6" style="210" customWidth="1"/>
    <col min="7683" max="7683" width="26.28515625" style="210" customWidth="1"/>
    <col min="7684" max="7688" width="10.7109375" style="210" customWidth="1"/>
    <col min="7689" max="7936" width="9.140625" style="210"/>
    <col min="7937" max="7937" width="4" style="210" customWidth="1"/>
    <col min="7938" max="7938" width="6" style="210" customWidth="1"/>
    <col min="7939" max="7939" width="26.28515625" style="210" customWidth="1"/>
    <col min="7940" max="7944" width="10.7109375" style="210" customWidth="1"/>
    <col min="7945" max="8192" width="9.140625" style="210"/>
    <col min="8193" max="8193" width="4" style="210" customWidth="1"/>
    <col min="8194" max="8194" width="6" style="210" customWidth="1"/>
    <col min="8195" max="8195" width="26.28515625" style="210" customWidth="1"/>
    <col min="8196" max="8200" width="10.7109375" style="210" customWidth="1"/>
    <col min="8201" max="8448" width="9.140625" style="210"/>
    <col min="8449" max="8449" width="4" style="210" customWidth="1"/>
    <col min="8450" max="8450" width="6" style="210" customWidth="1"/>
    <col min="8451" max="8451" width="26.28515625" style="210" customWidth="1"/>
    <col min="8452" max="8456" width="10.7109375" style="210" customWidth="1"/>
    <col min="8457" max="8704" width="9.140625" style="210"/>
    <col min="8705" max="8705" width="4" style="210" customWidth="1"/>
    <col min="8706" max="8706" width="6" style="210" customWidth="1"/>
    <col min="8707" max="8707" width="26.28515625" style="210" customWidth="1"/>
    <col min="8708" max="8712" width="10.7109375" style="210" customWidth="1"/>
    <col min="8713" max="8960" width="9.140625" style="210"/>
    <col min="8961" max="8961" width="4" style="210" customWidth="1"/>
    <col min="8962" max="8962" width="6" style="210" customWidth="1"/>
    <col min="8963" max="8963" width="26.28515625" style="210" customWidth="1"/>
    <col min="8964" max="8968" width="10.7109375" style="210" customWidth="1"/>
    <col min="8969" max="9216" width="9.140625" style="210"/>
    <col min="9217" max="9217" width="4" style="210" customWidth="1"/>
    <col min="9218" max="9218" width="6" style="210" customWidth="1"/>
    <col min="9219" max="9219" width="26.28515625" style="210" customWidth="1"/>
    <col min="9220" max="9224" width="10.7109375" style="210" customWidth="1"/>
    <col min="9225" max="9472" width="9.140625" style="210"/>
    <col min="9473" max="9473" width="4" style="210" customWidth="1"/>
    <col min="9474" max="9474" width="6" style="210" customWidth="1"/>
    <col min="9475" max="9475" width="26.28515625" style="210" customWidth="1"/>
    <col min="9476" max="9480" width="10.7109375" style="210" customWidth="1"/>
    <col min="9481" max="9728" width="9.140625" style="210"/>
    <col min="9729" max="9729" width="4" style="210" customWidth="1"/>
    <col min="9730" max="9730" width="6" style="210" customWidth="1"/>
    <col min="9731" max="9731" width="26.28515625" style="210" customWidth="1"/>
    <col min="9732" max="9736" width="10.7109375" style="210" customWidth="1"/>
    <col min="9737" max="9984" width="9.140625" style="210"/>
    <col min="9985" max="9985" width="4" style="210" customWidth="1"/>
    <col min="9986" max="9986" width="6" style="210" customWidth="1"/>
    <col min="9987" max="9987" width="26.28515625" style="210" customWidth="1"/>
    <col min="9988" max="9992" width="10.7109375" style="210" customWidth="1"/>
    <col min="9993" max="10240" width="9.140625" style="210"/>
    <col min="10241" max="10241" width="4" style="210" customWidth="1"/>
    <col min="10242" max="10242" width="6" style="210" customWidth="1"/>
    <col min="10243" max="10243" width="26.28515625" style="210" customWidth="1"/>
    <col min="10244" max="10248" width="10.7109375" style="210" customWidth="1"/>
    <col min="10249" max="10496" width="9.140625" style="210"/>
    <col min="10497" max="10497" width="4" style="210" customWidth="1"/>
    <col min="10498" max="10498" width="6" style="210" customWidth="1"/>
    <col min="10499" max="10499" width="26.28515625" style="210" customWidth="1"/>
    <col min="10500" max="10504" width="10.7109375" style="210" customWidth="1"/>
    <col min="10505" max="10752" width="9.140625" style="210"/>
    <col min="10753" max="10753" width="4" style="210" customWidth="1"/>
    <col min="10754" max="10754" width="6" style="210" customWidth="1"/>
    <col min="10755" max="10755" width="26.28515625" style="210" customWidth="1"/>
    <col min="10756" max="10760" width="10.7109375" style="210" customWidth="1"/>
    <col min="10761" max="11008" width="9.140625" style="210"/>
    <col min="11009" max="11009" width="4" style="210" customWidth="1"/>
    <col min="11010" max="11010" width="6" style="210" customWidth="1"/>
    <col min="11011" max="11011" width="26.28515625" style="210" customWidth="1"/>
    <col min="11012" max="11016" width="10.7109375" style="210" customWidth="1"/>
    <col min="11017" max="11264" width="9.140625" style="210"/>
    <col min="11265" max="11265" width="4" style="210" customWidth="1"/>
    <col min="11266" max="11266" width="6" style="210" customWidth="1"/>
    <col min="11267" max="11267" width="26.28515625" style="210" customWidth="1"/>
    <col min="11268" max="11272" width="10.7109375" style="210" customWidth="1"/>
    <col min="11273" max="11520" width="9.140625" style="210"/>
    <col min="11521" max="11521" width="4" style="210" customWidth="1"/>
    <col min="11522" max="11522" width="6" style="210" customWidth="1"/>
    <col min="11523" max="11523" width="26.28515625" style="210" customWidth="1"/>
    <col min="11524" max="11528" width="10.7109375" style="210" customWidth="1"/>
    <col min="11529" max="11776" width="9.140625" style="210"/>
    <col min="11777" max="11777" width="4" style="210" customWidth="1"/>
    <col min="11778" max="11778" width="6" style="210" customWidth="1"/>
    <col min="11779" max="11779" width="26.28515625" style="210" customWidth="1"/>
    <col min="11780" max="11784" width="10.7109375" style="210" customWidth="1"/>
    <col min="11785" max="12032" width="9.140625" style="210"/>
    <col min="12033" max="12033" width="4" style="210" customWidth="1"/>
    <col min="12034" max="12034" width="6" style="210" customWidth="1"/>
    <col min="12035" max="12035" width="26.28515625" style="210" customWidth="1"/>
    <col min="12036" max="12040" width="10.7109375" style="210" customWidth="1"/>
    <col min="12041" max="12288" width="9.140625" style="210"/>
    <col min="12289" max="12289" width="4" style="210" customWidth="1"/>
    <col min="12290" max="12290" width="6" style="210" customWidth="1"/>
    <col min="12291" max="12291" width="26.28515625" style="210" customWidth="1"/>
    <col min="12292" max="12296" width="10.7109375" style="210" customWidth="1"/>
    <col min="12297" max="12544" width="9.140625" style="210"/>
    <col min="12545" max="12545" width="4" style="210" customWidth="1"/>
    <col min="12546" max="12546" width="6" style="210" customWidth="1"/>
    <col min="12547" max="12547" width="26.28515625" style="210" customWidth="1"/>
    <col min="12548" max="12552" width="10.7109375" style="210" customWidth="1"/>
    <col min="12553" max="12800" width="9.140625" style="210"/>
    <col min="12801" max="12801" width="4" style="210" customWidth="1"/>
    <col min="12802" max="12802" width="6" style="210" customWidth="1"/>
    <col min="12803" max="12803" width="26.28515625" style="210" customWidth="1"/>
    <col min="12804" max="12808" width="10.7109375" style="210" customWidth="1"/>
    <col min="12809" max="13056" width="9.140625" style="210"/>
    <col min="13057" max="13057" width="4" style="210" customWidth="1"/>
    <col min="13058" max="13058" width="6" style="210" customWidth="1"/>
    <col min="13059" max="13059" width="26.28515625" style="210" customWidth="1"/>
    <col min="13060" max="13064" width="10.7109375" style="210" customWidth="1"/>
    <col min="13065" max="13312" width="9.140625" style="210"/>
    <col min="13313" max="13313" width="4" style="210" customWidth="1"/>
    <col min="13314" max="13314" width="6" style="210" customWidth="1"/>
    <col min="13315" max="13315" width="26.28515625" style="210" customWidth="1"/>
    <col min="13316" max="13320" width="10.7109375" style="210" customWidth="1"/>
    <col min="13321" max="13568" width="9.140625" style="210"/>
    <col min="13569" max="13569" width="4" style="210" customWidth="1"/>
    <col min="13570" max="13570" width="6" style="210" customWidth="1"/>
    <col min="13571" max="13571" width="26.28515625" style="210" customWidth="1"/>
    <col min="13572" max="13576" width="10.7109375" style="210" customWidth="1"/>
    <col min="13577" max="13824" width="9.140625" style="210"/>
    <col min="13825" max="13825" width="4" style="210" customWidth="1"/>
    <col min="13826" max="13826" width="6" style="210" customWidth="1"/>
    <col min="13827" max="13827" width="26.28515625" style="210" customWidth="1"/>
    <col min="13828" max="13832" width="10.7109375" style="210" customWidth="1"/>
    <col min="13833" max="14080" width="9.140625" style="210"/>
    <col min="14081" max="14081" width="4" style="210" customWidth="1"/>
    <col min="14082" max="14082" width="6" style="210" customWidth="1"/>
    <col min="14083" max="14083" width="26.28515625" style="210" customWidth="1"/>
    <col min="14084" max="14088" width="10.7109375" style="210" customWidth="1"/>
    <col min="14089" max="14336" width="9.140625" style="210"/>
    <col min="14337" max="14337" width="4" style="210" customWidth="1"/>
    <col min="14338" max="14338" width="6" style="210" customWidth="1"/>
    <col min="14339" max="14339" width="26.28515625" style="210" customWidth="1"/>
    <col min="14340" max="14344" width="10.7109375" style="210" customWidth="1"/>
    <col min="14345" max="14592" width="9.140625" style="210"/>
    <col min="14593" max="14593" width="4" style="210" customWidth="1"/>
    <col min="14594" max="14594" width="6" style="210" customWidth="1"/>
    <col min="14595" max="14595" width="26.28515625" style="210" customWidth="1"/>
    <col min="14596" max="14600" width="10.7109375" style="210" customWidth="1"/>
    <col min="14601" max="14848" width="9.140625" style="210"/>
    <col min="14849" max="14849" width="4" style="210" customWidth="1"/>
    <col min="14850" max="14850" width="6" style="210" customWidth="1"/>
    <col min="14851" max="14851" width="26.28515625" style="210" customWidth="1"/>
    <col min="14852" max="14856" width="10.7109375" style="210" customWidth="1"/>
    <col min="14857" max="15104" width="9.140625" style="210"/>
    <col min="15105" max="15105" width="4" style="210" customWidth="1"/>
    <col min="15106" max="15106" width="6" style="210" customWidth="1"/>
    <col min="15107" max="15107" width="26.28515625" style="210" customWidth="1"/>
    <col min="15108" max="15112" width="10.7109375" style="210" customWidth="1"/>
    <col min="15113" max="15360" width="9.140625" style="210"/>
    <col min="15361" max="15361" width="4" style="210" customWidth="1"/>
    <col min="15362" max="15362" width="6" style="210" customWidth="1"/>
    <col min="15363" max="15363" width="26.28515625" style="210" customWidth="1"/>
    <col min="15364" max="15368" width="10.7109375" style="210" customWidth="1"/>
    <col min="15369" max="15616" width="9.140625" style="210"/>
    <col min="15617" max="15617" width="4" style="210" customWidth="1"/>
    <col min="15618" max="15618" width="6" style="210" customWidth="1"/>
    <col min="15619" max="15619" width="26.28515625" style="210" customWidth="1"/>
    <col min="15620" max="15624" width="10.7109375" style="210" customWidth="1"/>
    <col min="15625" max="15872" width="9.140625" style="210"/>
    <col min="15873" max="15873" width="4" style="210" customWidth="1"/>
    <col min="15874" max="15874" width="6" style="210" customWidth="1"/>
    <col min="15875" max="15875" width="26.28515625" style="210" customWidth="1"/>
    <col min="15876" max="15880" width="10.7109375" style="210" customWidth="1"/>
    <col min="15881" max="16128" width="9.140625" style="210"/>
    <col min="16129" max="16129" width="4" style="210" customWidth="1"/>
    <col min="16130" max="16130" width="6" style="210" customWidth="1"/>
    <col min="16131" max="16131" width="26.28515625" style="210" customWidth="1"/>
    <col min="16132" max="16136" width="10.7109375" style="210" customWidth="1"/>
    <col min="16137" max="16384" width="9.140625" style="210"/>
  </cols>
  <sheetData>
    <row r="1" spans="2:8" ht="15" customHeight="1">
      <c r="B1" s="1634" t="s">
        <v>829</v>
      </c>
      <c r="C1" s="1634"/>
      <c r="D1" s="1634"/>
      <c r="E1" s="1634"/>
      <c r="F1" s="1634"/>
      <c r="G1" s="1634"/>
      <c r="H1" s="1634"/>
    </row>
    <row r="2" spans="2:8" ht="15" customHeight="1">
      <c r="B2" s="1635" t="s">
        <v>830</v>
      </c>
      <c r="C2" s="1635"/>
      <c r="D2" s="1635"/>
      <c r="E2" s="1635"/>
      <c r="F2" s="1635"/>
      <c r="G2" s="1635"/>
      <c r="H2" s="1635"/>
    </row>
    <row r="3" spans="2:8" ht="15" customHeight="1" thickBot="1">
      <c r="B3" s="1636" t="s">
        <v>67</v>
      </c>
      <c r="C3" s="1636"/>
      <c r="D3" s="1636"/>
      <c r="E3" s="1636"/>
      <c r="F3" s="1636"/>
      <c r="G3" s="1636"/>
      <c r="H3" s="1636"/>
    </row>
    <row r="4" spans="2:8" ht="21.75" customHeight="1" thickTop="1">
      <c r="B4" s="1368"/>
      <c r="C4" s="1369"/>
      <c r="D4" s="1637" t="str">
        <f>'X-China'!D4:F4</f>
        <v>Seven  Months</v>
      </c>
      <c r="E4" s="1637"/>
      <c r="F4" s="1637"/>
      <c r="G4" s="1638" t="s">
        <v>5</v>
      </c>
      <c r="H4" s="1639"/>
    </row>
    <row r="5" spans="2:8" ht="21.75" customHeight="1">
      <c r="B5" s="1370"/>
      <c r="C5" s="1371"/>
      <c r="D5" s="1372" t="s">
        <v>6</v>
      </c>
      <c r="E5" s="1373" t="s">
        <v>1273</v>
      </c>
      <c r="F5" s="1373" t="s">
        <v>1274</v>
      </c>
      <c r="G5" s="1373" t="s">
        <v>7</v>
      </c>
      <c r="H5" s="1374" t="s">
        <v>50</v>
      </c>
    </row>
    <row r="6" spans="2:8" ht="21.75" customHeight="1">
      <c r="B6" s="1375"/>
      <c r="C6" s="1376" t="s">
        <v>753</v>
      </c>
      <c r="D6" s="1377">
        <v>9874.748302</v>
      </c>
      <c r="E6" s="1377">
        <v>9492.4520159999993</v>
      </c>
      <c r="F6" s="1377">
        <v>9206.3724840000014</v>
      </c>
      <c r="G6" s="1377">
        <v>-3.8714534721109999</v>
      </c>
      <c r="H6" s="1378">
        <v>-3.0137579997011983</v>
      </c>
    </row>
    <row r="7" spans="2:8" ht="21.75" customHeight="1">
      <c r="B7" s="1379">
        <v>1</v>
      </c>
      <c r="C7" s="1380" t="s">
        <v>831</v>
      </c>
      <c r="D7" s="1381">
        <v>54.725411999999999</v>
      </c>
      <c r="E7" s="1381">
        <v>80.318770999999998</v>
      </c>
      <c r="F7" s="1381">
        <v>41.246447999999994</v>
      </c>
      <c r="G7" s="1381">
        <v>46.76686399364155</v>
      </c>
      <c r="H7" s="1382">
        <v>-48.646564823557881</v>
      </c>
    </row>
    <row r="8" spans="2:8" ht="21.75" customHeight="1">
      <c r="B8" s="1379">
        <v>2</v>
      </c>
      <c r="C8" s="1380" t="s">
        <v>770</v>
      </c>
      <c r="D8" s="1381">
        <v>112.819142</v>
      </c>
      <c r="E8" s="1381">
        <v>93.038608000000011</v>
      </c>
      <c r="F8" s="1381">
        <v>131.55344199999999</v>
      </c>
      <c r="G8" s="1381">
        <v>-17.532959078876871</v>
      </c>
      <c r="H8" s="1382">
        <v>41.396614618309826</v>
      </c>
    </row>
    <row r="9" spans="2:8" ht="21.75" customHeight="1">
      <c r="B9" s="1379">
        <v>3</v>
      </c>
      <c r="C9" s="1380" t="s">
        <v>816</v>
      </c>
      <c r="D9" s="1381">
        <v>161.55537099999998</v>
      </c>
      <c r="E9" s="1381">
        <v>189.88351</v>
      </c>
      <c r="F9" s="1381">
        <v>161.942791</v>
      </c>
      <c r="G9" s="1381">
        <v>17.534631516521998</v>
      </c>
      <c r="H9" s="1382">
        <v>-14.714663216410955</v>
      </c>
    </row>
    <row r="10" spans="2:8" ht="21.75" customHeight="1">
      <c r="B10" s="1379">
        <v>4</v>
      </c>
      <c r="C10" s="1380" t="s">
        <v>832</v>
      </c>
      <c r="D10" s="1381">
        <v>0</v>
      </c>
      <c r="E10" s="1381">
        <v>0</v>
      </c>
      <c r="F10" s="1381">
        <v>0</v>
      </c>
      <c r="G10" s="1381" t="s">
        <v>634</v>
      </c>
      <c r="H10" s="1382" t="s">
        <v>634</v>
      </c>
    </row>
    <row r="11" spans="2:8" ht="21.75" customHeight="1">
      <c r="B11" s="1379">
        <v>5</v>
      </c>
      <c r="C11" s="1380" t="s">
        <v>785</v>
      </c>
      <c r="D11" s="1381">
        <v>1652.8127569999999</v>
      </c>
      <c r="E11" s="1381">
        <v>1507.766374</v>
      </c>
      <c r="F11" s="1381">
        <v>1330.7642000000003</v>
      </c>
      <c r="G11" s="1381">
        <v>-8.7757298814217677</v>
      </c>
      <c r="H11" s="1382">
        <v>-11.739363408830059</v>
      </c>
    </row>
    <row r="12" spans="2:8" ht="21.75" customHeight="1">
      <c r="B12" s="1379">
        <v>6</v>
      </c>
      <c r="C12" s="1380" t="s">
        <v>788</v>
      </c>
      <c r="D12" s="1381">
        <v>483.01759099999998</v>
      </c>
      <c r="E12" s="1381">
        <v>536.66505899999993</v>
      </c>
      <c r="F12" s="1381">
        <v>529.62390200000004</v>
      </c>
      <c r="G12" s="1381">
        <v>11.106731721495407</v>
      </c>
      <c r="H12" s="1382">
        <v>-1.3120207626559619</v>
      </c>
    </row>
    <row r="13" spans="2:8" ht="21.75" customHeight="1">
      <c r="B13" s="1379">
        <v>7</v>
      </c>
      <c r="C13" s="1380" t="s">
        <v>818</v>
      </c>
      <c r="D13" s="1381">
        <v>2509.9261059999999</v>
      </c>
      <c r="E13" s="1381">
        <v>2222.4288900000001</v>
      </c>
      <c r="F13" s="1381">
        <v>2482.9694020000002</v>
      </c>
      <c r="G13" s="1381">
        <v>-11.454409566589845</v>
      </c>
      <c r="H13" s="1382">
        <v>11.723232773490452</v>
      </c>
    </row>
    <row r="14" spans="2:8" ht="21.75" customHeight="1">
      <c r="B14" s="1379">
        <v>8</v>
      </c>
      <c r="C14" s="1380" t="s">
        <v>819</v>
      </c>
      <c r="D14" s="1381">
        <v>116.810227</v>
      </c>
      <c r="E14" s="1381">
        <v>144.702698</v>
      </c>
      <c r="F14" s="1381">
        <v>150.508385</v>
      </c>
      <c r="G14" s="1381">
        <v>23.878449444328197</v>
      </c>
      <c r="H14" s="1382">
        <v>4.0121484120496405</v>
      </c>
    </row>
    <row r="15" spans="2:8" ht="21.75" customHeight="1">
      <c r="B15" s="1379">
        <v>9</v>
      </c>
      <c r="C15" s="1380" t="s">
        <v>833</v>
      </c>
      <c r="D15" s="1381">
        <v>98.433578000000011</v>
      </c>
      <c r="E15" s="1381">
        <v>160.52658199999999</v>
      </c>
      <c r="F15" s="1381">
        <v>178.55906999999999</v>
      </c>
      <c r="G15" s="1381">
        <v>63.081120550143936</v>
      </c>
      <c r="H15" s="1382">
        <v>11.233334551407822</v>
      </c>
    </row>
    <row r="16" spans="2:8" ht="21.75" customHeight="1">
      <c r="B16" s="1379">
        <v>10</v>
      </c>
      <c r="C16" s="1380" t="s">
        <v>822</v>
      </c>
      <c r="D16" s="1381">
        <v>222.57540899999998</v>
      </c>
      <c r="E16" s="1381">
        <v>189.90330900000001</v>
      </c>
      <c r="F16" s="1381">
        <v>280.570471</v>
      </c>
      <c r="G16" s="1381">
        <v>-14.679114888204012</v>
      </c>
      <c r="H16" s="1382">
        <v>47.743855795582789</v>
      </c>
    </row>
    <row r="17" spans="2:8" ht="21.75" customHeight="1">
      <c r="B17" s="1379">
        <v>11</v>
      </c>
      <c r="C17" s="1380" t="s">
        <v>823</v>
      </c>
      <c r="D17" s="1381">
        <v>133.788634</v>
      </c>
      <c r="E17" s="1381">
        <v>153.093898</v>
      </c>
      <c r="F17" s="1381">
        <v>247.43094399999998</v>
      </c>
      <c r="G17" s="1381">
        <v>14.429674197884395</v>
      </c>
      <c r="H17" s="1382">
        <v>61.620382805851591</v>
      </c>
    </row>
    <row r="18" spans="2:8" ht="21.75" customHeight="1">
      <c r="B18" s="1379">
        <v>12</v>
      </c>
      <c r="C18" s="1380" t="s">
        <v>834</v>
      </c>
      <c r="D18" s="1381">
        <v>4328.2840750000005</v>
      </c>
      <c r="E18" s="1381">
        <v>4214.1243169999998</v>
      </c>
      <c r="F18" s="1381">
        <v>3671.2034290000001</v>
      </c>
      <c r="G18" s="1381">
        <v>-2.6375292384199724</v>
      </c>
      <c r="H18" s="1382">
        <v>-12.883361931441556</v>
      </c>
    </row>
    <row r="19" spans="2:8" ht="21.75" customHeight="1">
      <c r="B19" s="1375"/>
      <c r="C19" s="1376" t="s">
        <v>805</v>
      </c>
      <c r="D19" s="1383">
        <v>5634.6994919999997</v>
      </c>
      <c r="E19" s="1383">
        <v>7515.5189319999981</v>
      </c>
      <c r="F19" s="1383">
        <v>9496.9899029999979</v>
      </c>
      <c r="G19" s="1383">
        <v>33.379232427041359</v>
      </c>
      <c r="H19" s="1384">
        <v>26.365058606441423</v>
      </c>
    </row>
    <row r="20" spans="2:8" ht="21.75" customHeight="1" thickBot="1">
      <c r="B20" s="1385"/>
      <c r="C20" s="1386" t="s">
        <v>835</v>
      </c>
      <c r="D20" s="1386">
        <v>15509.447794</v>
      </c>
      <c r="E20" s="1386">
        <v>17007.970948000002</v>
      </c>
      <c r="F20" s="1386">
        <v>18703.362387000001</v>
      </c>
      <c r="G20" s="1386">
        <v>9.6620019868129674</v>
      </c>
      <c r="H20" s="1387">
        <v>9.9682169271306549</v>
      </c>
    </row>
    <row r="21" spans="2:8" ht="21.75" customHeight="1" thickTop="1">
      <c r="B21" s="1624" t="s">
        <v>1275</v>
      </c>
      <c r="C21" s="1624"/>
      <c r="D21" s="1624"/>
      <c r="E21" s="1624"/>
      <c r="F21" s="1624"/>
      <c r="G21" s="1624"/>
      <c r="H21" s="1624"/>
    </row>
    <row r="23" spans="2:8">
      <c r="D23" s="1388"/>
      <c r="E23" s="1059"/>
    </row>
    <row r="24" spans="2:8">
      <c r="D24" s="1367"/>
      <c r="E24" s="1367"/>
      <c r="F24" s="1367"/>
      <c r="G24" s="1367"/>
    </row>
  </sheetData>
  <mergeCells count="6">
    <mergeCell ref="B21:H21"/>
    <mergeCell ref="B1:H1"/>
    <mergeCell ref="B2:H2"/>
    <mergeCell ref="B3:H3"/>
    <mergeCell ref="D4:F4"/>
    <mergeCell ref="G4:H4"/>
  </mergeCells>
  <printOptions horizontalCentered="1"/>
  <pageMargins left="0.75" right="0.75" top="0.75" bottom="0.75" header="0.5" footer="0.5"/>
  <pageSetup scale="8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8"/>
  <sheetViews>
    <sheetView topLeftCell="A37" workbookViewId="0">
      <selection activeCell="F57" sqref="F57"/>
    </sheetView>
  </sheetViews>
  <sheetFormatPr defaultRowHeight="15.75"/>
  <cols>
    <col min="1" max="1" width="9.140625" style="210"/>
    <col min="2" max="2" width="6.140625" style="210" customWidth="1"/>
    <col min="3" max="3" width="36.42578125" style="210" bestFit="1" customWidth="1"/>
    <col min="4" max="8" width="16.7109375" style="210" customWidth="1"/>
    <col min="9" max="16" width="8.42578125" style="210" customWidth="1"/>
    <col min="17" max="257" width="9.140625" style="210"/>
    <col min="258" max="258" width="6.140625" style="210" customWidth="1"/>
    <col min="259" max="259" width="29.42578125" style="210" bestFit="1" customWidth="1"/>
    <col min="260" max="262" width="11.7109375" style="210" customWidth="1"/>
    <col min="263" max="263" width="9" style="210" customWidth="1"/>
    <col min="264" max="272" width="8.42578125" style="210" customWidth="1"/>
    <col min="273" max="513" width="9.140625" style="210"/>
    <col min="514" max="514" width="6.140625" style="210" customWidth="1"/>
    <col min="515" max="515" width="29.42578125" style="210" bestFit="1" customWidth="1"/>
    <col min="516" max="518" width="11.7109375" style="210" customWidth="1"/>
    <col min="519" max="519" width="9" style="210" customWidth="1"/>
    <col min="520" max="528" width="8.42578125" style="210" customWidth="1"/>
    <col min="529" max="769" width="9.140625" style="210"/>
    <col min="770" max="770" width="6.140625" style="210" customWidth="1"/>
    <col min="771" max="771" width="29.42578125" style="210" bestFit="1" customWidth="1"/>
    <col min="772" max="774" width="11.7109375" style="210" customWidth="1"/>
    <col min="775" max="775" width="9" style="210" customWidth="1"/>
    <col min="776" max="784" width="8.42578125" style="210" customWidth="1"/>
    <col min="785" max="1025" width="9.140625" style="210"/>
    <col min="1026" max="1026" width="6.140625" style="210" customWidth="1"/>
    <col min="1027" max="1027" width="29.42578125" style="210" bestFit="1" customWidth="1"/>
    <col min="1028" max="1030" width="11.7109375" style="210" customWidth="1"/>
    <col min="1031" max="1031" width="9" style="210" customWidth="1"/>
    <col min="1032" max="1040" width="8.42578125" style="210" customWidth="1"/>
    <col min="1041" max="1281" width="9.140625" style="210"/>
    <col min="1282" max="1282" width="6.140625" style="210" customWidth="1"/>
    <col min="1283" max="1283" width="29.42578125" style="210" bestFit="1" customWidth="1"/>
    <col min="1284" max="1286" width="11.7109375" style="210" customWidth="1"/>
    <col min="1287" max="1287" width="9" style="210" customWidth="1"/>
    <col min="1288" max="1296" width="8.42578125" style="210" customWidth="1"/>
    <col min="1297" max="1537" width="9.140625" style="210"/>
    <col min="1538" max="1538" width="6.140625" style="210" customWidth="1"/>
    <col min="1539" max="1539" width="29.42578125" style="210" bestFit="1" customWidth="1"/>
    <col min="1540" max="1542" width="11.7109375" style="210" customWidth="1"/>
    <col min="1543" max="1543" width="9" style="210" customWidth="1"/>
    <col min="1544" max="1552" width="8.42578125" style="210" customWidth="1"/>
    <col min="1553" max="1793" width="9.140625" style="210"/>
    <col min="1794" max="1794" width="6.140625" style="210" customWidth="1"/>
    <col min="1795" max="1795" width="29.42578125" style="210" bestFit="1" customWidth="1"/>
    <col min="1796" max="1798" width="11.7109375" style="210" customWidth="1"/>
    <col min="1799" max="1799" width="9" style="210" customWidth="1"/>
    <col min="1800" max="1808" width="8.42578125" style="210" customWidth="1"/>
    <col min="1809" max="2049" width="9.140625" style="210"/>
    <col min="2050" max="2050" width="6.140625" style="210" customWidth="1"/>
    <col min="2051" max="2051" width="29.42578125" style="210" bestFit="1" customWidth="1"/>
    <col min="2052" max="2054" width="11.7109375" style="210" customWidth="1"/>
    <col min="2055" max="2055" width="9" style="210" customWidth="1"/>
    <col min="2056" max="2064" width="8.42578125" style="210" customWidth="1"/>
    <col min="2065" max="2305" width="9.140625" style="210"/>
    <col min="2306" max="2306" width="6.140625" style="210" customWidth="1"/>
    <col min="2307" max="2307" width="29.42578125" style="210" bestFit="1" customWidth="1"/>
    <col min="2308" max="2310" width="11.7109375" style="210" customWidth="1"/>
    <col min="2311" max="2311" width="9" style="210" customWidth="1"/>
    <col min="2312" max="2320" width="8.42578125" style="210" customWidth="1"/>
    <col min="2321" max="2561" width="9.140625" style="210"/>
    <col min="2562" max="2562" width="6.140625" style="210" customWidth="1"/>
    <col min="2563" max="2563" width="29.42578125" style="210" bestFit="1" customWidth="1"/>
    <col min="2564" max="2566" width="11.7109375" style="210" customWidth="1"/>
    <col min="2567" max="2567" width="9" style="210" customWidth="1"/>
    <col min="2568" max="2576" width="8.42578125" style="210" customWidth="1"/>
    <col min="2577" max="2817" width="9.140625" style="210"/>
    <col min="2818" max="2818" width="6.140625" style="210" customWidth="1"/>
    <col min="2819" max="2819" width="29.42578125" style="210" bestFit="1" customWidth="1"/>
    <col min="2820" max="2822" width="11.7109375" style="210" customWidth="1"/>
    <col min="2823" max="2823" width="9" style="210" customWidth="1"/>
    <col min="2824" max="2832" width="8.42578125" style="210" customWidth="1"/>
    <col min="2833" max="3073" width="9.140625" style="210"/>
    <col min="3074" max="3074" width="6.140625" style="210" customWidth="1"/>
    <col min="3075" max="3075" width="29.42578125" style="210" bestFit="1" customWidth="1"/>
    <col min="3076" max="3078" width="11.7109375" style="210" customWidth="1"/>
    <col min="3079" max="3079" width="9" style="210" customWidth="1"/>
    <col min="3080" max="3088" width="8.42578125" style="210" customWidth="1"/>
    <col min="3089" max="3329" width="9.140625" style="210"/>
    <col min="3330" max="3330" width="6.140625" style="210" customWidth="1"/>
    <col min="3331" max="3331" width="29.42578125" style="210" bestFit="1" customWidth="1"/>
    <col min="3332" max="3334" width="11.7109375" style="210" customWidth="1"/>
    <col min="3335" max="3335" width="9" style="210" customWidth="1"/>
    <col min="3336" max="3344" width="8.42578125" style="210" customWidth="1"/>
    <col min="3345" max="3585" width="9.140625" style="210"/>
    <col min="3586" max="3586" width="6.140625" style="210" customWidth="1"/>
    <col min="3587" max="3587" width="29.42578125" style="210" bestFit="1" customWidth="1"/>
    <col min="3588" max="3590" width="11.7109375" style="210" customWidth="1"/>
    <col min="3591" max="3591" width="9" style="210" customWidth="1"/>
    <col min="3592" max="3600" width="8.42578125" style="210" customWidth="1"/>
    <col min="3601" max="3841" width="9.140625" style="210"/>
    <col min="3842" max="3842" width="6.140625" style="210" customWidth="1"/>
    <col min="3843" max="3843" width="29.42578125" style="210" bestFit="1" customWidth="1"/>
    <col min="3844" max="3846" width="11.7109375" style="210" customWidth="1"/>
    <col min="3847" max="3847" width="9" style="210" customWidth="1"/>
    <col min="3848" max="3856" width="8.42578125" style="210" customWidth="1"/>
    <col min="3857" max="4097" width="9.140625" style="210"/>
    <col min="4098" max="4098" width="6.140625" style="210" customWidth="1"/>
    <col min="4099" max="4099" width="29.42578125" style="210" bestFit="1" customWidth="1"/>
    <col min="4100" max="4102" width="11.7109375" style="210" customWidth="1"/>
    <col min="4103" max="4103" width="9" style="210" customWidth="1"/>
    <col min="4104" max="4112" width="8.42578125" style="210" customWidth="1"/>
    <col min="4113" max="4353" width="9.140625" style="210"/>
    <col min="4354" max="4354" width="6.140625" style="210" customWidth="1"/>
    <col min="4355" max="4355" width="29.42578125" style="210" bestFit="1" customWidth="1"/>
    <col min="4356" max="4358" width="11.7109375" style="210" customWidth="1"/>
    <col min="4359" max="4359" width="9" style="210" customWidth="1"/>
    <col min="4360" max="4368" width="8.42578125" style="210" customWidth="1"/>
    <col min="4369" max="4609" width="9.140625" style="210"/>
    <col min="4610" max="4610" width="6.140625" style="210" customWidth="1"/>
    <col min="4611" max="4611" width="29.42578125" style="210" bestFit="1" customWidth="1"/>
    <col min="4612" max="4614" width="11.7109375" style="210" customWidth="1"/>
    <col min="4615" max="4615" width="9" style="210" customWidth="1"/>
    <col min="4616" max="4624" width="8.42578125" style="210" customWidth="1"/>
    <col min="4625" max="4865" width="9.140625" style="210"/>
    <col min="4866" max="4866" width="6.140625" style="210" customWidth="1"/>
    <col min="4867" max="4867" width="29.42578125" style="210" bestFit="1" customWidth="1"/>
    <col min="4868" max="4870" width="11.7109375" style="210" customWidth="1"/>
    <col min="4871" max="4871" width="9" style="210" customWidth="1"/>
    <col min="4872" max="4880" width="8.42578125" style="210" customWidth="1"/>
    <col min="4881" max="5121" width="9.140625" style="210"/>
    <col min="5122" max="5122" width="6.140625" style="210" customWidth="1"/>
    <col min="5123" max="5123" width="29.42578125" style="210" bestFit="1" customWidth="1"/>
    <col min="5124" max="5126" width="11.7109375" style="210" customWidth="1"/>
    <col min="5127" max="5127" width="9" style="210" customWidth="1"/>
    <col min="5128" max="5136" width="8.42578125" style="210" customWidth="1"/>
    <col min="5137" max="5377" width="9.140625" style="210"/>
    <col min="5378" max="5378" width="6.140625" style="210" customWidth="1"/>
    <col min="5379" max="5379" width="29.42578125" style="210" bestFit="1" customWidth="1"/>
    <col min="5380" max="5382" width="11.7109375" style="210" customWidth="1"/>
    <col min="5383" max="5383" width="9" style="210" customWidth="1"/>
    <col min="5384" max="5392" width="8.42578125" style="210" customWidth="1"/>
    <col min="5393" max="5633" width="9.140625" style="210"/>
    <col min="5634" max="5634" width="6.140625" style="210" customWidth="1"/>
    <col min="5635" max="5635" width="29.42578125" style="210" bestFit="1" customWidth="1"/>
    <col min="5636" max="5638" width="11.7109375" style="210" customWidth="1"/>
    <col min="5639" max="5639" width="9" style="210" customWidth="1"/>
    <col min="5640" max="5648" width="8.42578125" style="210" customWidth="1"/>
    <col min="5649" max="5889" width="9.140625" style="210"/>
    <col min="5890" max="5890" width="6.140625" style="210" customWidth="1"/>
    <col min="5891" max="5891" width="29.42578125" style="210" bestFit="1" customWidth="1"/>
    <col min="5892" max="5894" width="11.7109375" style="210" customWidth="1"/>
    <col min="5895" max="5895" width="9" style="210" customWidth="1"/>
    <col min="5896" max="5904" width="8.42578125" style="210" customWidth="1"/>
    <col min="5905" max="6145" width="9.140625" style="210"/>
    <col min="6146" max="6146" width="6.140625" style="210" customWidth="1"/>
    <col min="6147" max="6147" width="29.42578125" style="210" bestFit="1" customWidth="1"/>
    <col min="6148" max="6150" width="11.7109375" style="210" customWidth="1"/>
    <col min="6151" max="6151" width="9" style="210" customWidth="1"/>
    <col min="6152" max="6160" width="8.42578125" style="210" customWidth="1"/>
    <col min="6161" max="6401" width="9.140625" style="210"/>
    <col min="6402" max="6402" width="6.140625" style="210" customWidth="1"/>
    <col min="6403" max="6403" width="29.42578125" style="210" bestFit="1" customWidth="1"/>
    <col min="6404" max="6406" width="11.7109375" style="210" customWidth="1"/>
    <col min="6407" max="6407" width="9" style="210" customWidth="1"/>
    <col min="6408" max="6416" width="8.42578125" style="210" customWidth="1"/>
    <col min="6417" max="6657" width="9.140625" style="210"/>
    <col min="6658" max="6658" width="6.140625" style="210" customWidth="1"/>
    <col min="6659" max="6659" width="29.42578125" style="210" bestFit="1" customWidth="1"/>
    <col min="6660" max="6662" width="11.7109375" style="210" customWidth="1"/>
    <col min="6663" max="6663" width="9" style="210" customWidth="1"/>
    <col min="6664" max="6672" width="8.42578125" style="210" customWidth="1"/>
    <col min="6673" max="6913" width="9.140625" style="210"/>
    <col min="6914" max="6914" width="6.140625" style="210" customWidth="1"/>
    <col min="6915" max="6915" width="29.42578125" style="210" bestFit="1" customWidth="1"/>
    <col min="6916" max="6918" width="11.7109375" style="210" customWidth="1"/>
    <col min="6919" max="6919" width="9" style="210" customWidth="1"/>
    <col min="6920" max="6928" width="8.42578125" style="210" customWidth="1"/>
    <col min="6929" max="7169" width="9.140625" style="210"/>
    <col min="7170" max="7170" width="6.140625" style="210" customWidth="1"/>
    <col min="7171" max="7171" width="29.42578125" style="210" bestFit="1" customWidth="1"/>
    <col min="7172" max="7174" width="11.7109375" style="210" customWidth="1"/>
    <col min="7175" max="7175" width="9" style="210" customWidth="1"/>
    <col min="7176" max="7184" width="8.42578125" style="210" customWidth="1"/>
    <col min="7185" max="7425" width="9.140625" style="210"/>
    <col min="7426" max="7426" width="6.140625" style="210" customWidth="1"/>
    <col min="7427" max="7427" width="29.42578125" style="210" bestFit="1" customWidth="1"/>
    <col min="7428" max="7430" width="11.7109375" style="210" customWidth="1"/>
    <col min="7431" max="7431" width="9" style="210" customWidth="1"/>
    <col min="7432" max="7440" width="8.42578125" style="210" customWidth="1"/>
    <col min="7441" max="7681" width="9.140625" style="210"/>
    <col min="7682" max="7682" width="6.140625" style="210" customWidth="1"/>
    <col min="7683" max="7683" width="29.42578125" style="210" bestFit="1" customWidth="1"/>
    <col min="7684" max="7686" width="11.7109375" style="210" customWidth="1"/>
    <col min="7687" max="7687" width="9" style="210" customWidth="1"/>
    <col min="7688" max="7696" width="8.42578125" style="210" customWidth="1"/>
    <col min="7697" max="7937" width="9.140625" style="210"/>
    <col min="7938" max="7938" width="6.140625" style="210" customWidth="1"/>
    <col min="7939" max="7939" width="29.42578125" style="210" bestFit="1" customWidth="1"/>
    <col min="7940" max="7942" width="11.7109375" style="210" customWidth="1"/>
    <col min="7943" max="7943" width="9" style="210" customWidth="1"/>
    <col min="7944" max="7952" width="8.42578125" style="210" customWidth="1"/>
    <col min="7953" max="8193" width="9.140625" style="210"/>
    <col min="8194" max="8194" width="6.140625" style="210" customWidth="1"/>
    <col min="8195" max="8195" width="29.42578125" style="210" bestFit="1" customWidth="1"/>
    <col min="8196" max="8198" width="11.7109375" style="210" customWidth="1"/>
    <col min="8199" max="8199" width="9" style="210" customWidth="1"/>
    <col min="8200" max="8208" width="8.42578125" style="210" customWidth="1"/>
    <col min="8209" max="8449" width="9.140625" style="210"/>
    <col min="8450" max="8450" width="6.140625" style="210" customWidth="1"/>
    <col min="8451" max="8451" width="29.42578125" style="210" bestFit="1" customWidth="1"/>
    <col min="8452" max="8454" width="11.7109375" style="210" customWidth="1"/>
    <col min="8455" max="8455" width="9" style="210" customWidth="1"/>
    <col min="8456" max="8464" width="8.42578125" style="210" customWidth="1"/>
    <col min="8465" max="8705" width="9.140625" style="210"/>
    <col min="8706" max="8706" width="6.140625" style="210" customWidth="1"/>
    <col min="8707" max="8707" width="29.42578125" style="210" bestFit="1" customWidth="1"/>
    <col min="8708" max="8710" width="11.7109375" style="210" customWidth="1"/>
    <col min="8711" max="8711" width="9" style="210" customWidth="1"/>
    <col min="8712" max="8720" width="8.42578125" style="210" customWidth="1"/>
    <col min="8721" max="8961" width="9.140625" style="210"/>
    <col min="8962" max="8962" width="6.140625" style="210" customWidth="1"/>
    <col min="8963" max="8963" width="29.42578125" style="210" bestFit="1" customWidth="1"/>
    <col min="8964" max="8966" width="11.7109375" style="210" customWidth="1"/>
    <col min="8967" max="8967" width="9" style="210" customWidth="1"/>
    <col min="8968" max="8976" width="8.42578125" style="210" customWidth="1"/>
    <col min="8977" max="9217" width="9.140625" style="210"/>
    <col min="9218" max="9218" width="6.140625" style="210" customWidth="1"/>
    <col min="9219" max="9219" width="29.42578125" style="210" bestFit="1" customWidth="1"/>
    <col min="9220" max="9222" width="11.7109375" style="210" customWidth="1"/>
    <col min="9223" max="9223" width="9" style="210" customWidth="1"/>
    <col min="9224" max="9232" width="8.42578125" style="210" customWidth="1"/>
    <col min="9233" max="9473" width="9.140625" style="210"/>
    <col min="9474" max="9474" width="6.140625" style="210" customWidth="1"/>
    <col min="9475" max="9475" width="29.42578125" style="210" bestFit="1" customWidth="1"/>
    <col min="9476" max="9478" width="11.7109375" style="210" customWidth="1"/>
    <col min="9479" max="9479" width="9" style="210" customWidth="1"/>
    <col min="9480" max="9488" width="8.42578125" style="210" customWidth="1"/>
    <col min="9489" max="9729" width="9.140625" style="210"/>
    <col min="9730" max="9730" width="6.140625" style="210" customWidth="1"/>
    <col min="9731" max="9731" width="29.42578125" style="210" bestFit="1" customWidth="1"/>
    <col min="9732" max="9734" width="11.7109375" style="210" customWidth="1"/>
    <col min="9735" max="9735" width="9" style="210" customWidth="1"/>
    <col min="9736" max="9744" width="8.42578125" style="210" customWidth="1"/>
    <col min="9745" max="9985" width="9.140625" style="210"/>
    <col min="9986" max="9986" width="6.140625" style="210" customWidth="1"/>
    <col min="9987" max="9987" width="29.42578125" style="210" bestFit="1" customWidth="1"/>
    <col min="9988" max="9990" width="11.7109375" style="210" customWidth="1"/>
    <col min="9991" max="9991" width="9" style="210" customWidth="1"/>
    <col min="9992" max="10000" width="8.42578125" style="210" customWidth="1"/>
    <col min="10001" max="10241" width="9.140625" style="210"/>
    <col min="10242" max="10242" width="6.140625" style="210" customWidth="1"/>
    <col min="10243" max="10243" width="29.42578125" style="210" bestFit="1" customWidth="1"/>
    <col min="10244" max="10246" width="11.7109375" style="210" customWidth="1"/>
    <col min="10247" max="10247" width="9" style="210" customWidth="1"/>
    <col min="10248" max="10256" width="8.42578125" style="210" customWidth="1"/>
    <col min="10257" max="10497" width="9.140625" style="210"/>
    <col min="10498" max="10498" width="6.140625" style="210" customWidth="1"/>
    <col min="10499" max="10499" width="29.42578125" style="210" bestFit="1" customWidth="1"/>
    <col min="10500" max="10502" width="11.7109375" style="210" customWidth="1"/>
    <col min="10503" max="10503" width="9" style="210" customWidth="1"/>
    <col min="10504" max="10512" width="8.42578125" style="210" customWidth="1"/>
    <col min="10513" max="10753" width="9.140625" style="210"/>
    <col min="10754" max="10754" width="6.140625" style="210" customWidth="1"/>
    <col min="10755" max="10755" width="29.42578125" style="210" bestFit="1" customWidth="1"/>
    <col min="10756" max="10758" width="11.7109375" style="210" customWidth="1"/>
    <col min="10759" max="10759" width="9" style="210" customWidth="1"/>
    <col min="10760" max="10768" width="8.42578125" style="210" customWidth="1"/>
    <col min="10769" max="11009" width="9.140625" style="210"/>
    <col min="11010" max="11010" width="6.140625" style="210" customWidth="1"/>
    <col min="11011" max="11011" width="29.42578125" style="210" bestFit="1" customWidth="1"/>
    <col min="11012" max="11014" width="11.7109375" style="210" customWidth="1"/>
    <col min="11015" max="11015" width="9" style="210" customWidth="1"/>
    <col min="11016" max="11024" width="8.42578125" style="210" customWidth="1"/>
    <col min="11025" max="11265" width="9.140625" style="210"/>
    <col min="11266" max="11266" width="6.140625" style="210" customWidth="1"/>
    <col min="11267" max="11267" width="29.42578125" style="210" bestFit="1" customWidth="1"/>
    <col min="11268" max="11270" width="11.7109375" style="210" customWidth="1"/>
    <col min="11271" max="11271" width="9" style="210" customWidth="1"/>
    <col min="11272" max="11280" width="8.42578125" style="210" customWidth="1"/>
    <col min="11281" max="11521" width="9.140625" style="210"/>
    <col min="11522" max="11522" width="6.140625" style="210" customWidth="1"/>
    <col min="11523" max="11523" width="29.42578125" style="210" bestFit="1" customWidth="1"/>
    <col min="11524" max="11526" width="11.7109375" style="210" customWidth="1"/>
    <col min="11527" max="11527" width="9" style="210" customWidth="1"/>
    <col min="11528" max="11536" width="8.42578125" style="210" customWidth="1"/>
    <col min="11537" max="11777" width="9.140625" style="210"/>
    <col min="11778" max="11778" width="6.140625" style="210" customWidth="1"/>
    <col min="11779" max="11779" width="29.42578125" style="210" bestFit="1" customWidth="1"/>
    <col min="11780" max="11782" width="11.7109375" style="210" customWidth="1"/>
    <col min="11783" max="11783" width="9" style="210" customWidth="1"/>
    <col min="11784" max="11792" width="8.42578125" style="210" customWidth="1"/>
    <col min="11793" max="12033" width="9.140625" style="210"/>
    <col min="12034" max="12034" width="6.140625" style="210" customWidth="1"/>
    <col min="12035" max="12035" width="29.42578125" style="210" bestFit="1" customWidth="1"/>
    <col min="12036" max="12038" width="11.7109375" style="210" customWidth="1"/>
    <col min="12039" max="12039" width="9" style="210" customWidth="1"/>
    <col min="12040" max="12048" width="8.42578125" style="210" customWidth="1"/>
    <col min="12049" max="12289" width="9.140625" style="210"/>
    <col min="12290" max="12290" width="6.140625" style="210" customWidth="1"/>
    <col min="12291" max="12291" width="29.42578125" style="210" bestFit="1" customWidth="1"/>
    <col min="12292" max="12294" width="11.7109375" style="210" customWidth="1"/>
    <col min="12295" max="12295" width="9" style="210" customWidth="1"/>
    <col min="12296" max="12304" width="8.42578125" style="210" customWidth="1"/>
    <col min="12305" max="12545" width="9.140625" style="210"/>
    <col min="12546" max="12546" width="6.140625" style="210" customWidth="1"/>
    <col min="12547" max="12547" width="29.42578125" style="210" bestFit="1" customWidth="1"/>
    <col min="12548" max="12550" width="11.7109375" style="210" customWidth="1"/>
    <col min="12551" max="12551" width="9" style="210" customWidth="1"/>
    <col min="12552" max="12560" width="8.42578125" style="210" customWidth="1"/>
    <col min="12561" max="12801" width="9.140625" style="210"/>
    <col min="12802" max="12802" width="6.140625" style="210" customWidth="1"/>
    <col min="12803" max="12803" width="29.42578125" style="210" bestFit="1" customWidth="1"/>
    <col min="12804" max="12806" width="11.7109375" style="210" customWidth="1"/>
    <col min="12807" max="12807" width="9" style="210" customWidth="1"/>
    <col min="12808" max="12816" width="8.42578125" style="210" customWidth="1"/>
    <col min="12817" max="13057" width="9.140625" style="210"/>
    <col min="13058" max="13058" width="6.140625" style="210" customWidth="1"/>
    <col min="13059" max="13059" width="29.42578125" style="210" bestFit="1" customWidth="1"/>
    <col min="13060" max="13062" width="11.7109375" style="210" customWidth="1"/>
    <col min="13063" max="13063" width="9" style="210" customWidth="1"/>
    <col min="13064" max="13072" width="8.42578125" style="210" customWidth="1"/>
    <col min="13073" max="13313" width="9.140625" style="210"/>
    <col min="13314" max="13314" width="6.140625" style="210" customWidth="1"/>
    <col min="13315" max="13315" width="29.42578125" style="210" bestFit="1" customWidth="1"/>
    <col min="13316" max="13318" width="11.7109375" style="210" customWidth="1"/>
    <col min="13319" max="13319" width="9" style="210" customWidth="1"/>
    <col min="13320" max="13328" width="8.42578125" style="210" customWidth="1"/>
    <col min="13329" max="13569" width="9.140625" style="210"/>
    <col min="13570" max="13570" width="6.140625" style="210" customWidth="1"/>
    <col min="13571" max="13571" width="29.42578125" style="210" bestFit="1" customWidth="1"/>
    <col min="13572" max="13574" width="11.7109375" style="210" customWidth="1"/>
    <col min="13575" max="13575" width="9" style="210" customWidth="1"/>
    <col min="13576" max="13584" width="8.42578125" style="210" customWidth="1"/>
    <col min="13585" max="13825" width="9.140625" style="210"/>
    <col min="13826" max="13826" width="6.140625" style="210" customWidth="1"/>
    <col min="13827" max="13827" width="29.42578125" style="210" bestFit="1" customWidth="1"/>
    <col min="13828" max="13830" width="11.7109375" style="210" customWidth="1"/>
    <col min="13831" max="13831" width="9" style="210" customWidth="1"/>
    <col min="13832" max="13840" width="8.42578125" style="210" customWidth="1"/>
    <col min="13841" max="14081" width="9.140625" style="210"/>
    <col min="14082" max="14082" width="6.140625" style="210" customWidth="1"/>
    <col min="14083" max="14083" width="29.42578125" style="210" bestFit="1" customWidth="1"/>
    <col min="14084" max="14086" width="11.7109375" style="210" customWidth="1"/>
    <col min="14087" max="14087" width="9" style="210" customWidth="1"/>
    <col min="14088" max="14096" width="8.42578125" style="210" customWidth="1"/>
    <col min="14097" max="14337" width="9.140625" style="210"/>
    <col min="14338" max="14338" width="6.140625" style="210" customWidth="1"/>
    <col min="14339" max="14339" width="29.42578125" style="210" bestFit="1" customWidth="1"/>
    <col min="14340" max="14342" width="11.7109375" style="210" customWidth="1"/>
    <col min="14343" max="14343" width="9" style="210" customWidth="1"/>
    <col min="14344" max="14352" width="8.42578125" style="210" customWidth="1"/>
    <col min="14353" max="14593" width="9.140625" style="210"/>
    <col min="14594" max="14594" width="6.140625" style="210" customWidth="1"/>
    <col min="14595" max="14595" width="29.42578125" style="210" bestFit="1" customWidth="1"/>
    <col min="14596" max="14598" width="11.7109375" style="210" customWidth="1"/>
    <col min="14599" max="14599" width="9" style="210" customWidth="1"/>
    <col min="14600" max="14608" width="8.42578125" style="210" customWidth="1"/>
    <col min="14609" max="14849" width="9.140625" style="210"/>
    <col min="14850" max="14850" width="6.140625" style="210" customWidth="1"/>
    <col min="14851" max="14851" width="29.42578125" style="210" bestFit="1" customWidth="1"/>
    <col min="14852" max="14854" width="11.7109375" style="210" customWidth="1"/>
    <col min="14855" max="14855" width="9" style="210" customWidth="1"/>
    <col min="14856" max="14864" width="8.42578125" style="210" customWidth="1"/>
    <col min="14865" max="15105" width="9.140625" style="210"/>
    <col min="15106" max="15106" width="6.140625" style="210" customWidth="1"/>
    <col min="15107" max="15107" width="29.42578125" style="210" bestFit="1" customWidth="1"/>
    <col min="15108" max="15110" width="11.7109375" style="210" customWidth="1"/>
    <col min="15111" max="15111" width="9" style="210" customWidth="1"/>
    <col min="15112" max="15120" width="8.42578125" style="210" customWidth="1"/>
    <col min="15121" max="15361" width="9.140625" style="210"/>
    <col min="15362" max="15362" width="6.140625" style="210" customWidth="1"/>
    <col min="15363" max="15363" width="29.42578125" style="210" bestFit="1" customWidth="1"/>
    <col min="15364" max="15366" width="11.7109375" style="210" customWidth="1"/>
    <col min="15367" max="15367" width="9" style="210" customWidth="1"/>
    <col min="15368" max="15376" width="8.42578125" style="210" customWidth="1"/>
    <col min="15377" max="15617" width="9.140625" style="210"/>
    <col min="15618" max="15618" width="6.140625" style="210" customWidth="1"/>
    <col min="15619" max="15619" width="29.42578125" style="210" bestFit="1" customWidth="1"/>
    <col min="15620" max="15622" width="11.7109375" style="210" customWidth="1"/>
    <col min="15623" max="15623" width="9" style="210" customWidth="1"/>
    <col min="15624" max="15632" width="8.42578125" style="210" customWidth="1"/>
    <col min="15633" max="15873" width="9.140625" style="210"/>
    <col min="15874" max="15874" width="6.140625" style="210" customWidth="1"/>
    <col min="15875" max="15875" width="29.42578125" style="210" bestFit="1" customWidth="1"/>
    <col min="15876" max="15878" width="11.7109375" style="210" customWidth="1"/>
    <col min="15879" max="15879" width="9" style="210" customWidth="1"/>
    <col min="15880" max="15888" width="8.42578125" style="210" customWidth="1"/>
    <col min="15889" max="16129" width="9.140625" style="210"/>
    <col min="16130" max="16130" width="6.140625" style="210" customWidth="1"/>
    <col min="16131" max="16131" width="29.42578125" style="210" bestFit="1" customWidth="1"/>
    <col min="16132" max="16134" width="11.7109375" style="210" customWidth="1"/>
    <col min="16135" max="16135" width="9" style="210" customWidth="1"/>
    <col min="16136" max="16144" width="8.42578125" style="210" customWidth="1"/>
    <col min="16145" max="16384" width="9.140625" style="210"/>
  </cols>
  <sheetData>
    <row r="1" spans="2:19">
      <c r="B1" s="1634" t="s">
        <v>836</v>
      </c>
      <c r="C1" s="1634"/>
      <c r="D1" s="1634"/>
      <c r="E1" s="1634"/>
      <c r="F1" s="1634"/>
      <c r="G1" s="1634"/>
      <c r="H1" s="1634"/>
      <c r="I1" s="1154"/>
      <c r="J1" s="1154"/>
      <c r="K1" s="1154"/>
      <c r="L1" s="1154"/>
      <c r="M1" s="1154"/>
      <c r="N1" s="1154"/>
      <c r="O1" s="1154"/>
      <c r="P1" s="1154"/>
    </row>
    <row r="2" spans="2:19" ht="15" customHeight="1">
      <c r="B2" s="1640" t="s">
        <v>100</v>
      </c>
      <c r="C2" s="1640"/>
      <c r="D2" s="1640"/>
      <c r="E2" s="1640"/>
      <c r="F2" s="1640"/>
      <c r="G2" s="1640"/>
      <c r="H2" s="1640"/>
      <c r="I2" s="1153"/>
      <c r="J2" s="1153"/>
      <c r="K2" s="1153"/>
      <c r="L2" s="1153"/>
      <c r="M2" s="1153"/>
      <c r="N2" s="1153"/>
      <c r="O2" s="1153"/>
      <c r="P2" s="1153"/>
    </row>
    <row r="3" spans="2:19" ht="15" customHeight="1" thickBot="1">
      <c r="B3" s="1641" t="s">
        <v>67</v>
      </c>
      <c r="C3" s="1641"/>
      <c r="D3" s="1641"/>
      <c r="E3" s="1641"/>
      <c r="F3" s="1641"/>
      <c r="G3" s="1641"/>
      <c r="H3" s="1641"/>
      <c r="I3" s="1389"/>
      <c r="J3" s="1389"/>
      <c r="K3" s="1389"/>
      <c r="L3" s="1389"/>
      <c r="M3" s="1389"/>
      <c r="N3" s="1389"/>
      <c r="O3" s="1389"/>
      <c r="P3" s="1389"/>
    </row>
    <row r="4" spans="2:19" ht="15" customHeight="1" thickTop="1">
      <c r="B4" s="1390"/>
      <c r="C4" s="1391"/>
      <c r="D4" s="1642" t="str">
        <f>'X-Other'!D4:F4</f>
        <v>Seven  Months</v>
      </c>
      <c r="E4" s="1642"/>
      <c r="F4" s="1642"/>
      <c r="G4" s="1643" t="s">
        <v>5</v>
      </c>
      <c r="H4" s="1644"/>
      <c r="I4" s="1392"/>
      <c r="J4" s="1392"/>
      <c r="K4" s="1392"/>
      <c r="L4" s="1392"/>
      <c r="M4" s="1392"/>
      <c r="N4" s="1392"/>
      <c r="O4" s="1392"/>
      <c r="P4" s="1392"/>
    </row>
    <row r="5" spans="2:19" ht="15" customHeight="1">
      <c r="B5" s="1393"/>
      <c r="C5" s="1394"/>
      <c r="D5" s="1395" t="s">
        <v>6</v>
      </c>
      <c r="E5" s="1396" t="s">
        <v>1273</v>
      </c>
      <c r="F5" s="1396" t="s">
        <v>1274</v>
      </c>
      <c r="G5" s="1396" t="s">
        <v>7</v>
      </c>
      <c r="H5" s="1397" t="s">
        <v>50</v>
      </c>
      <c r="I5" s="1398"/>
      <c r="J5" s="1398"/>
      <c r="K5" s="1398"/>
      <c r="L5" s="1398"/>
      <c r="M5" s="1398"/>
      <c r="N5" s="1398"/>
      <c r="O5" s="1398"/>
      <c r="P5" s="1398"/>
    </row>
    <row r="6" spans="2:19" ht="15" customHeight="1">
      <c r="B6" s="1399"/>
      <c r="C6" s="1400" t="s">
        <v>753</v>
      </c>
      <c r="D6" s="1401">
        <v>153647.44174800004</v>
      </c>
      <c r="E6" s="1401">
        <v>288287.67108499998</v>
      </c>
      <c r="F6" s="1401">
        <v>343396.07663899998</v>
      </c>
      <c r="G6" s="1401">
        <v>87.629333625889984</v>
      </c>
      <c r="H6" s="1402">
        <v>19.115769101950804</v>
      </c>
      <c r="I6" s="1403"/>
      <c r="J6" s="1403"/>
      <c r="K6" s="1403"/>
      <c r="L6" s="1403"/>
      <c r="M6" s="1403"/>
      <c r="N6" s="1403"/>
      <c r="O6" s="1403"/>
      <c r="P6" s="1403"/>
      <c r="Q6" s="1403"/>
      <c r="R6" s="1403"/>
    </row>
    <row r="7" spans="2:19" ht="14.25" customHeight="1">
      <c r="B7" s="1404">
        <v>1</v>
      </c>
      <c r="C7" s="1405" t="s">
        <v>837</v>
      </c>
      <c r="D7" s="1406">
        <v>3889.8522269999994</v>
      </c>
      <c r="E7" s="1406">
        <v>10198.608933000001</v>
      </c>
      <c r="F7" s="1406">
        <v>2623.6682089999999</v>
      </c>
      <c r="G7" s="1406">
        <v>162.18499670013307</v>
      </c>
      <c r="H7" s="1407">
        <v>-74.27425420235005</v>
      </c>
      <c r="I7" s="1408"/>
      <c r="J7" s="1408"/>
      <c r="K7" s="1408"/>
      <c r="L7" s="1408"/>
      <c r="M7" s="1408"/>
      <c r="N7" s="1408"/>
      <c r="O7" s="1408"/>
      <c r="P7" s="1403"/>
      <c r="Q7" s="1403"/>
      <c r="R7" s="1403"/>
    </row>
    <row r="8" spans="2:19" ht="15" customHeight="1">
      <c r="B8" s="1404">
        <v>2</v>
      </c>
      <c r="C8" s="1405" t="s">
        <v>838</v>
      </c>
      <c r="D8" s="1406">
        <v>1320.151382</v>
      </c>
      <c r="E8" s="1406">
        <v>1812.301438</v>
      </c>
      <c r="F8" s="1406">
        <v>2571.0560280000004</v>
      </c>
      <c r="G8" s="1406">
        <v>37.279819777516991</v>
      </c>
      <c r="H8" s="1407">
        <v>41.866908787389093</v>
      </c>
      <c r="I8" s="1408"/>
      <c r="J8" s="1408"/>
      <c r="K8" s="1408"/>
      <c r="L8" s="1408"/>
      <c r="M8" s="1408"/>
      <c r="N8" s="1408"/>
      <c r="O8" s="1408"/>
      <c r="P8" s="1403"/>
      <c r="Q8" s="1403"/>
      <c r="R8" s="1403"/>
    </row>
    <row r="9" spans="2:19" ht="15" customHeight="1">
      <c r="B9" s="1404">
        <v>3</v>
      </c>
      <c r="C9" s="1405" t="s">
        <v>839</v>
      </c>
      <c r="D9" s="1406">
        <v>2132.4285960000002</v>
      </c>
      <c r="E9" s="1406">
        <v>3450.8162700000003</v>
      </c>
      <c r="F9" s="1406">
        <v>4108.8052479999997</v>
      </c>
      <c r="G9" s="1406">
        <v>61.825642203121163</v>
      </c>
      <c r="H9" s="1407">
        <v>19.067632887913774</v>
      </c>
      <c r="I9" s="1408"/>
      <c r="J9" s="1408"/>
      <c r="K9" s="1408"/>
      <c r="L9" s="1408"/>
      <c r="M9" s="1408"/>
      <c r="N9" s="1408"/>
      <c r="O9" s="1408"/>
      <c r="P9" s="1403"/>
      <c r="Q9" s="1403"/>
      <c r="R9" s="1403"/>
    </row>
    <row r="10" spans="2:19" ht="15" customHeight="1">
      <c r="B10" s="1404">
        <v>4</v>
      </c>
      <c r="C10" s="1405" t="s">
        <v>840</v>
      </c>
      <c r="D10" s="1406">
        <v>22.856601000000001</v>
      </c>
      <c r="E10" s="1406">
        <v>388.98831999999993</v>
      </c>
      <c r="F10" s="1406">
        <v>1071.788131</v>
      </c>
      <c r="G10" s="1406" t="s">
        <v>634</v>
      </c>
      <c r="H10" s="1407">
        <v>175.53221418062122</v>
      </c>
      <c r="I10" s="1408"/>
      <c r="J10" s="1408"/>
      <c r="K10" s="1408"/>
      <c r="L10" s="1408"/>
      <c r="M10" s="1408"/>
      <c r="N10" s="1408"/>
      <c r="O10" s="1408"/>
      <c r="P10" s="1403"/>
      <c r="Q10" s="1403"/>
      <c r="R10" s="1403"/>
    </row>
    <row r="11" spans="2:19" ht="15" customHeight="1">
      <c r="B11" s="1404">
        <v>5</v>
      </c>
      <c r="C11" s="1405" t="s">
        <v>841</v>
      </c>
      <c r="D11" s="1406">
        <v>734.14285699999994</v>
      </c>
      <c r="E11" s="1406">
        <v>1015.2335890000001</v>
      </c>
      <c r="F11" s="1406">
        <v>693.31512900000007</v>
      </c>
      <c r="G11" s="1406">
        <v>38.288288079059811</v>
      </c>
      <c r="H11" s="1407">
        <v>-31.708807065484109</v>
      </c>
      <c r="I11" s="1408"/>
      <c r="J11" s="1408"/>
      <c r="K11" s="1408"/>
      <c r="L11" s="1408"/>
      <c r="M11" s="1408"/>
      <c r="N11" s="1408"/>
      <c r="O11" s="1408"/>
      <c r="P11" s="1403"/>
      <c r="Q11" s="1403"/>
      <c r="R11" s="1403"/>
    </row>
    <row r="12" spans="2:19" ht="15" customHeight="1">
      <c r="B12" s="1404">
        <v>6</v>
      </c>
      <c r="C12" s="1405" t="s">
        <v>842</v>
      </c>
      <c r="D12" s="1406">
        <v>3198.2046540000001</v>
      </c>
      <c r="E12" s="1406">
        <v>10369.796631000001</v>
      </c>
      <c r="F12" s="1406">
        <v>13870.035535999999</v>
      </c>
      <c r="G12" s="1406">
        <v>224.23805706212323</v>
      </c>
      <c r="H12" s="1407">
        <v>33.7541711718454</v>
      </c>
      <c r="I12" s="1408"/>
      <c r="J12" s="1408"/>
      <c r="K12" s="1408"/>
      <c r="L12" s="1408"/>
      <c r="M12" s="1408"/>
      <c r="N12" s="1408"/>
      <c r="O12" s="1408"/>
      <c r="P12" s="1403"/>
      <c r="Q12" s="1403"/>
      <c r="R12" s="1403"/>
    </row>
    <row r="13" spans="2:19" ht="15" customHeight="1">
      <c r="B13" s="1404">
        <v>7</v>
      </c>
      <c r="C13" s="1405" t="s">
        <v>843</v>
      </c>
      <c r="D13" s="1406">
        <v>1395.033359</v>
      </c>
      <c r="E13" s="1406">
        <v>181.52724999999998</v>
      </c>
      <c r="F13" s="1406">
        <v>1359.7619830000001</v>
      </c>
      <c r="G13" s="1406">
        <v>-86.987605075614539</v>
      </c>
      <c r="H13" s="1407">
        <v>649.06769259160831</v>
      </c>
      <c r="I13" s="1408"/>
      <c r="J13" s="1408"/>
      <c r="K13" s="1408"/>
      <c r="L13" s="1408"/>
      <c r="M13" s="1408"/>
      <c r="N13" s="1408"/>
      <c r="O13" s="1408"/>
      <c r="P13" s="1403"/>
      <c r="Q13" s="1403"/>
      <c r="R13" s="1403"/>
    </row>
    <row r="14" spans="2:19" ht="15" customHeight="1">
      <c r="B14" s="1404">
        <v>8</v>
      </c>
      <c r="C14" s="1405" t="s">
        <v>761</v>
      </c>
      <c r="D14" s="1406">
        <v>1458.632196</v>
      </c>
      <c r="E14" s="1406">
        <v>2127.6989819999999</v>
      </c>
      <c r="F14" s="1406">
        <v>3228.1453500000002</v>
      </c>
      <c r="G14" s="1406">
        <v>45.869465094406848</v>
      </c>
      <c r="H14" s="1407">
        <v>51.720021361555581</v>
      </c>
      <c r="I14" s="1408"/>
      <c r="J14" s="1408"/>
      <c r="K14" s="1408"/>
      <c r="L14" s="1408"/>
      <c r="M14" s="1408"/>
      <c r="N14" s="1408"/>
      <c r="O14" s="1408"/>
      <c r="P14" s="1403"/>
      <c r="Q14" s="1403"/>
      <c r="R14" s="1403"/>
      <c r="S14" s="1367"/>
    </row>
    <row r="15" spans="2:19" ht="15" customHeight="1">
      <c r="B15" s="1404">
        <v>9</v>
      </c>
      <c r="C15" s="1405" t="s">
        <v>844</v>
      </c>
      <c r="D15" s="1406">
        <v>4777.2059260000005</v>
      </c>
      <c r="E15" s="1406">
        <v>4323.377133</v>
      </c>
      <c r="F15" s="1406">
        <v>5441.1689489999999</v>
      </c>
      <c r="G15" s="1406">
        <v>-9.4998792187297596</v>
      </c>
      <c r="H15" s="1407">
        <v>25.854598884468857</v>
      </c>
      <c r="I15" s="1408"/>
      <c r="J15" s="1408"/>
      <c r="K15" s="1408"/>
      <c r="L15" s="1408"/>
      <c r="M15" s="1408"/>
      <c r="N15" s="1408"/>
      <c r="O15" s="1408"/>
      <c r="P15" s="1403"/>
      <c r="Q15" s="1403"/>
      <c r="R15" s="1403"/>
    </row>
    <row r="16" spans="2:19" ht="15" customHeight="1">
      <c r="B16" s="1404">
        <v>10</v>
      </c>
      <c r="C16" s="1405" t="s">
        <v>845</v>
      </c>
      <c r="D16" s="1406">
        <v>4254.459809</v>
      </c>
      <c r="E16" s="1406">
        <v>3141.247664</v>
      </c>
      <c r="F16" s="1406">
        <v>4686.2624890000006</v>
      </c>
      <c r="G16" s="1406">
        <v>-26.165769450802685</v>
      </c>
      <c r="H16" s="1407">
        <v>49.184750464171003</v>
      </c>
      <c r="I16" s="1408"/>
      <c r="J16" s="1408"/>
      <c r="K16" s="1408"/>
      <c r="L16" s="1408"/>
      <c r="M16" s="1408"/>
      <c r="N16" s="1408"/>
      <c r="O16" s="1408"/>
      <c r="P16" s="1403"/>
      <c r="Q16" s="1403"/>
      <c r="R16" s="1403"/>
    </row>
    <row r="17" spans="2:19" ht="15" customHeight="1">
      <c r="B17" s="1404">
        <v>11</v>
      </c>
      <c r="C17" s="1405" t="s">
        <v>846</v>
      </c>
      <c r="D17" s="1406">
        <v>124.480205</v>
      </c>
      <c r="E17" s="1406">
        <v>220.08146600000003</v>
      </c>
      <c r="F17" s="1406">
        <v>331.88079499999998</v>
      </c>
      <c r="G17" s="1406">
        <v>76.800372396558998</v>
      </c>
      <c r="H17" s="1407">
        <v>50.799065924070106</v>
      </c>
      <c r="I17" s="1408"/>
      <c r="J17" s="1408"/>
      <c r="K17" s="1408"/>
      <c r="L17" s="1408"/>
      <c r="M17" s="1408"/>
      <c r="N17" s="1408"/>
      <c r="O17" s="1408"/>
      <c r="P17" s="1403"/>
      <c r="Q17" s="1403"/>
      <c r="R17" s="1403"/>
    </row>
    <row r="18" spans="2:19" ht="15" customHeight="1">
      <c r="B18" s="1404">
        <v>12</v>
      </c>
      <c r="C18" s="1405" t="s">
        <v>847</v>
      </c>
      <c r="D18" s="1406">
        <v>904.32290799999998</v>
      </c>
      <c r="E18" s="1406">
        <v>1493.5764060000001</v>
      </c>
      <c r="F18" s="1406">
        <v>1687.4498209999997</v>
      </c>
      <c r="G18" s="1406">
        <v>65.159634107156791</v>
      </c>
      <c r="H18" s="1407">
        <v>12.980481897087472</v>
      </c>
      <c r="I18" s="1408"/>
      <c r="J18" s="1408"/>
      <c r="K18" s="1408"/>
      <c r="L18" s="1408"/>
      <c r="M18" s="1408"/>
      <c r="N18" s="1408"/>
      <c r="O18" s="1408"/>
      <c r="P18" s="1403"/>
      <c r="Q18" s="1403"/>
      <c r="R18" s="1403"/>
      <c r="S18" s="1367"/>
    </row>
    <row r="19" spans="2:19" ht="15" customHeight="1">
      <c r="B19" s="1404">
        <v>13</v>
      </c>
      <c r="C19" s="1405" t="s">
        <v>848</v>
      </c>
      <c r="D19" s="1406">
        <v>602.31964400000004</v>
      </c>
      <c r="E19" s="1406">
        <v>539.14149999999995</v>
      </c>
      <c r="F19" s="1406">
        <v>654.48998500000005</v>
      </c>
      <c r="G19" s="1406">
        <v>-10.489138886527854</v>
      </c>
      <c r="H19" s="1407">
        <v>21.394844396137216</v>
      </c>
      <c r="I19" s="1408"/>
      <c r="J19" s="1408"/>
      <c r="K19" s="1408"/>
      <c r="L19" s="1408"/>
      <c r="M19" s="1408"/>
      <c r="N19" s="1408"/>
      <c r="O19" s="1408"/>
      <c r="P19" s="1403"/>
      <c r="Q19" s="1403"/>
      <c r="R19" s="1403"/>
    </row>
    <row r="20" spans="2:19" ht="15" customHeight="1">
      <c r="B20" s="1404">
        <v>14</v>
      </c>
      <c r="C20" s="1405" t="s">
        <v>849</v>
      </c>
      <c r="D20" s="1406">
        <v>1916.7440609999999</v>
      </c>
      <c r="E20" s="1406">
        <v>1994.693325</v>
      </c>
      <c r="F20" s="1406">
        <v>1513.8032760000001</v>
      </c>
      <c r="G20" s="1406">
        <v>4.0667539076308685</v>
      </c>
      <c r="H20" s="1407">
        <v>-24.108470358469759</v>
      </c>
      <c r="I20" s="1408"/>
      <c r="J20" s="1408"/>
      <c r="K20" s="1408"/>
      <c r="L20" s="1408"/>
      <c r="M20" s="1408"/>
      <c r="N20" s="1408"/>
      <c r="O20" s="1408"/>
      <c r="P20" s="1403"/>
      <c r="Q20" s="1403"/>
      <c r="R20" s="1403"/>
    </row>
    <row r="21" spans="2:19" ht="15" customHeight="1">
      <c r="B21" s="1404">
        <v>15</v>
      </c>
      <c r="C21" s="1405" t="s">
        <v>850</v>
      </c>
      <c r="D21" s="1406">
        <v>4114.2035610000003</v>
      </c>
      <c r="E21" s="1406">
        <v>7374.3940550000007</v>
      </c>
      <c r="F21" s="1406">
        <v>8405.2229889999999</v>
      </c>
      <c r="G21" s="1406">
        <v>79.242323469468232</v>
      </c>
      <c r="H21" s="1407">
        <v>13.978489979133599</v>
      </c>
      <c r="I21" s="1408"/>
      <c r="J21" s="1408"/>
      <c r="K21" s="1408"/>
      <c r="L21" s="1408"/>
      <c r="M21" s="1408"/>
      <c r="N21" s="1408"/>
      <c r="O21" s="1408"/>
      <c r="P21" s="1403"/>
      <c r="Q21" s="1403"/>
      <c r="R21" s="1403"/>
    </row>
    <row r="22" spans="2:19" ht="15" customHeight="1">
      <c r="B22" s="1404">
        <v>16</v>
      </c>
      <c r="C22" s="1405" t="s">
        <v>851</v>
      </c>
      <c r="D22" s="1406">
        <v>882.65133100000003</v>
      </c>
      <c r="E22" s="1406">
        <v>1337.732933</v>
      </c>
      <c r="F22" s="1406">
        <v>1593.828808</v>
      </c>
      <c r="G22" s="1406">
        <v>51.558479097789956</v>
      </c>
      <c r="H22" s="1407">
        <v>19.144021103351278</v>
      </c>
      <c r="I22" s="1408"/>
      <c r="J22" s="1408"/>
      <c r="K22" s="1408"/>
      <c r="L22" s="1408"/>
      <c r="M22" s="1408"/>
      <c r="N22" s="1408"/>
      <c r="O22" s="1408"/>
      <c r="P22" s="1403"/>
      <c r="Q22" s="1403"/>
      <c r="R22" s="1403"/>
    </row>
    <row r="23" spans="2:19" ht="15" customHeight="1">
      <c r="B23" s="1404">
        <v>17</v>
      </c>
      <c r="C23" s="1405" t="s">
        <v>764</v>
      </c>
      <c r="D23" s="1406">
        <v>2431.016333</v>
      </c>
      <c r="E23" s="1406">
        <v>3054.3438290000004</v>
      </c>
      <c r="F23" s="1406">
        <v>3290.6562140000001</v>
      </c>
      <c r="G23" s="1406">
        <v>25.640613250458159</v>
      </c>
      <c r="H23" s="1407">
        <v>7.7369280680285755</v>
      </c>
      <c r="I23" s="1408"/>
      <c r="J23" s="1408"/>
      <c r="K23" s="1408"/>
      <c r="L23" s="1408"/>
      <c r="M23" s="1408"/>
      <c r="N23" s="1408"/>
      <c r="O23" s="1408"/>
      <c r="P23" s="1403"/>
      <c r="Q23" s="1403"/>
      <c r="R23" s="1403"/>
    </row>
    <row r="24" spans="2:19" ht="15" customHeight="1">
      <c r="B24" s="1404">
        <v>18</v>
      </c>
      <c r="C24" s="1405" t="s">
        <v>852</v>
      </c>
      <c r="D24" s="1406">
        <v>1448.887072</v>
      </c>
      <c r="E24" s="1406">
        <v>2169.271796</v>
      </c>
      <c r="F24" s="1406">
        <v>2164.1705850000003</v>
      </c>
      <c r="G24" s="1406">
        <v>49.719866918655185</v>
      </c>
      <c r="H24" s="1407">
        <v>-0.23515776166942715</v>
      </c>
      <c r="I24" s="1408"/>
      <c r="J24" s="1408"/>
      <c r="K24" s="1408"/>
      <c r="L24" s="1408"/>
      <c r="M24" s="1408"/>
      <c r="N24" s="1408"/>
      <c r="O24" s="1408"/>
      <c r="P24" s="1403"/>
      <c r="Q24" s="1403"/>
      <c r="R24" s="1403"/>
    </row>
    <row r="25" spans="2:19" ht="15" customHeight="1">
      <c r="B25" s="1404">
        <v>19</v>
      </c>
      <c r="C25" s="1405" t="s">
        <v>853</v>
      </c>
      <c r="D25" s="1406">
        <v>6502.722713000001</v>
      </c>
      <c r="E25" s="1406">
        <v>8729.091421000001</v>
      </c>
      <c r="F25" s="1406">
        <v>10723.452319</v>
      </c>
      <c r="G25" s="1406">
        <v>34.23748491611255</v>
      </c>
      <c r="H25" s="1407">
        <v>22.847290763871115</v>
      </c>
      <c r="I25" s="1408"/>
      <c r="J25" s="1408"/>
      <c r="K25" s="1408"/>
      <c r="L25" s="1408"/>
      <c r="M25" s="1408"/>
      <c r="N25" s="1408"/>
      <c r="O25" s="1408"/>
      <c r="P25" s="1403"/>
      <c r="Q25" s="1403"/>
      <c r="R25" s="1403"/>
    </row>
    <row r="26" spans="2:19" ht="15" customHeight="1">
      <c r="B26" s="1404">
        <v>20</v>
      </c>
      <c r="C26" s="1405" t="s">
        <v>854</v>
      </c>
      <c r="D26" s="1406">
        <v>240.791481</v>
      </c>
      <c r="E26" s="1406">
        <v>394.06609499999996</v>
      </c>
      <c r="F26" s="1406">
        <v>528.51856899999996</v>
      </c>
      <c r="G26" s="1406">
        <v>63.654500301860764</v>
      </c>
      <c r="H26" s="1407">
        <v>34.119269763616671</v>
      </c>
      <c r="I26" s="1408"/>
      <c r="J26" s="1408"/>
      <c r="K26" s="1408"/>
      <c r="L26" s="1408"/>
      <c r="M26" s="1408"/>
      <c r="N26" s="1408"/>
      <c r="O26" s="1408"/>
      <c r="P26" s="1403"/>
      <c r="Q26" s="1403"/>
      <c r="R26" s="1403"/>
    </row>
    <row r="27" spans="2:19" ht="15" customHeight="1">
      <c r="B27" s="1404">
        <v>21</v>
      </c>
      <c r="C27" s="1405" t="s">
        <v>855</v>
      </c>
      <c r="D27" s="1406">
        <v>654.76342599999998</v>
      </c>
      <c r="E27" s="1406">
        <v>1079.101271</v>
      </c>
      <c r="F27" s="1406">
        <v>1080.4676770000001</v>
      </c>
      <c r="G27" s="1406">
        <v>64.80781121088458</v>
      </c>
      <c r="H27" s="1407">
        <v>0.12662444542705487</v>
      </c>
      <c r="I27" s="1408"/>
      <c r="J27" s="1408"/>
      <c r="K27" s="1408"/>
      <c r="L27" s="1408"/>
      <c r="M27" s="1408"/>
      <c r="N27" s="1408"/>
      <c r="O27" s="1408"/>
      <c r="P27" s="1403"/>
      <c r="Q27" s="1403"/>
      <c r="R27" s="1403"/>
    </row>
    <row r="28" spans="2:19" ht="15" customHeight="1">
      <c r="B28" s="1404">
        <v>22</v>
      </c>
      <c r="C28" s="1405" t="s">
        <v>776</v>
      </c>
      <c r="D28" s="1406">
        <v>1505.6486359999999</v>
      </c>
      <c r="E28" s="1406">
        <v>1440.1738210000001</v>
      </c>
      <c r="F28" s="1406">
        <v>1957.515455</v>
      </c>
      <c r="G28" s="1406">
        <v>-4.3486118497038149</v>
      </c>
      <c r="H28" s="1407">
        <v>35.922166231349649</v>
      </c>
      <c r="I28" s="1408"/>
      <c r="J28" s="1408"/>
      <c r="K28" s="1408"/>
      <c r="L28" s="1408"/>
      <c r="M28" s="1408"/>
      <c r="N28" s="1408"/>
      <c r="O28" s="1408"/>
      <c r="P28" s="1403"/>
      <c r="Q28" s="1403"/>
      <c r="R28" s="1403"/>
    </row>
    <row r="29" spans="2:19" ht="15" customHeight="1">
      <c r="B29" s="1404">
        <v>23</v>
      </c>
      <c r="C29" s="1405" t="s">
        <v>856</v>
      </c>
      <c r="D29" s="1406">
        <v>8681.5910760000006</v>
      </c>
      <c r="E29" s="1406">
        <v>27852.523994999996</v>
      </c>
      <c r="F29" s="1406">
        <v>29018.175470999999</v>
      </c>
      <c r="G29" s="1406">
        <v>220.82280484273753</v>
      </c>
      <c r="H29" s="1407">
        <v>4.1850838229571536</v>
      </c>
      <c r="I29" s="1408"/>
      <c r="J29" s="1408"/>
      <c r="K29" s="1408"/>
      <c r="L29" s="1408"/>
      <c r="M29" s="1408"/>
      <c r="N29" s="1408"/>
      <c r="O29" s="1408"/>
      <c r="P29" s="1403"/>
      <c r="Q29" s="1403"/>
      <c r="R29" s="1403"/>
    </row>
    <row r="30" spans="2:19" ht="15" customHeight="1">
      <c r="B30" s="1404">
        <v>24</v>
      </c>
      <c r="C30" s="1405" t="s">
        <v>857</v>
      </c>
      <c r="D30" s="1406">
        <v>4515.0262999999995</v>
      </c>
      <c r="E30" s="1406">
        <v>5838.8897550000002</v>
      </c>
      <c r="F30" s="1406">
        <v>7086.1474429999998</v>
      </c>
      <c r="G30" s="1406">
        <v>29.321278925883576</v>
      </c>
      <c r="H30" s="1407">
        <v>21.361213181528882</v>
      </c>
      <c r="I30" s="1408"/>
      <c r="J30" s="1408"/>
      <c r="K30" s="1408"/>
      <c r="L30" s="1408"/>
      <c r="M30" s="1408"/>
      <c r="N30" s="1408"/>
      <c r="O30" s="1408"/>
      <c r="P30" s="1403"/>
      <c r="Q30" s="1403"/>
      <c r="R30" s="1403"/>
    </row>
    <row r="31" spans="2:19" ht="15" customHeight="1">
      <c r="B31" s="1404">
        <v>25</v>
      </c>
      <c r="C31" s="1405" t="s">
        <v>858</v>
      </c>
      <c r="D31" s="1406">
        <v>9546.5034860000014</v>
      </c>
      <c r="E31" s="1406">
        <v>12578.662017000002</v>
      </c>
      <c r="F31" s="1406">
        <v>13790.339434</v>
      </c>
      <c r="G31" s="1406">
        <v>31.761980032235641</v>
      </c>
      <c r="H31" s="1407">
        <v>9.6328004946982588</v>
      </c>
      <c r="I31" s="1408"/>
      <c r="J31" s="1408"/>
      <c r="K31" s="1408"/>
      <c r="L31" s="1408"/>
      <c r="M31" s="1408"/>
      <c r="N31" s="1408"/>
      <c r="O31" s="1408"/>
      <c r="P31" s="1403"/>
      <c r="Q31" s="1403"/>
      <c r="R31" s="1403"/>
    </row>
    <row r="32" spans="2:19" ht="15" customHeight="1">
      <c r="B32" s="1404">
        <v>26</v>
      </c>
      <c r="C32" s="1405" t="s">
        <v>859</v>
      </c>
      <c r="D32" s="1406">
        <v>16.191824</v>
      </c>
      <c r="E32" s="1406">
        <v>38.446677999999999</v>
      </c>
      <c r="F32" s="1406">
        <v>60.706808999999993</v>
      </c>
      <c r="G32" s="1406">
        <v>137.44500928369771</v>
      </c>
      <c r="H32" s="1407">
        <v>57.898711040782246</v>
      </c>
      <c r="I32" s="1408"/>
      <c r="J32" s="1408"/>
      <c r="K32" s="1408"/>
      <c r="L32" s="1408"/>
      <c r="M32" s="1408"/>
      <c r="N32" s="1408"/>
      <c r="O32" s="1408"/>
      <c r="P32" s="1403"/>
      <c r="Q32" s="1403"/>
      <c r="R32" s="1403"/>
    </row>
    <row r="33" spans="2:18" ht="15" customHeight="1">
      <c r="B33" s="1404">
        <v>27</v>
      </c>
      <c r="C33" s="1405" t="s">
        <v>860</v>
      </c>
      <c r="D33" s="1406">
        <v>7330.7028900000005</v>
      </c>
      <c r="E33" s="1406">
        <v>14322.554856000002</v>
      </c>
      <c r="F33" s="1406">
        <v>20957.321573000001</v>
      </c>
      <c r="G33" s="1406">
        <v>95.377647558704979</v>
      </c>
      <c r="H33" s="1407">
        <v>46.323905083320824</v>
      </c>
      <c r="I33" s="1408"/>
      <c r="J33" s="1408"/>
      <c r="K33" s="1408"/>
      <c r="L33" s="1408"/>
      <c r="M33" s="1408"/>
      <c r="N33" s="1408"/>
      <c r="O33" s="1408"/>
      <c r="P33" s="1403"/>
      <c r="Q33" s="1403"/>
      <c r="R33" s="1403"/>
    </row>
    <row r="34" spans="2:18" ht="15" customHeight="1">
      <c r="B34" s="1404">
        <v>28</v>
      </c>
      <c r="C34" s="1405" t="s">
        <v>861</v>
      </c>
      <c r="D34" s="1406">
        <v>218.24398200000002</v>
      </c>
      <c r="E34" s="1406">
        <v>367.41326499999997</v>
      </c>
      <c r="F34" s="1406">
        <v>389.0473310000001</v>
      </c>
      <c r="G34" s="1406">
        <v>68.349780659702191</v>
      </c>
      <c r="H34" s="1407">
        <v>5.8882103780330652</v>
      </c>
      <c r="I34" s="1408"/>
      <c r="J34" s="1408"/>
      <c r="K34" s="1408"/>
      <c r="L34" s="1408"/>
      <c r="M34" s="1408"/>
      <c r="N34" s="1408"/>
      <c r="O34" s="1408"/>
      <c r="P34" s="1403"/>
      <c r="Q34" s="1403"/>
      <c r="R34" s="1403"/>
    </row>
    <row r="35" spans="2:18" ht="15" customHeight="1">
      <c r="B35" s="1404">
        <v>29</v>
      </c>
      <c r="C35" s="1405" t="s">
        <v>783</v>
      </c>
      <c r="D35" s="1406">
        <v>2314.6415539999998</v>
      </c>
      <c r="E35" s="1406">
        <v>3379.1993190000003</v>
      </c>
      <c r="F35" s="1406">
        <v>3540.8893479999997</v>
      </c>
      <c r="G35" s="1406">
        <v>45.992337913415014</v>
      </c>
      <c r="H35" s="1407">
        <v>4.7848621444398276</v>
      </c>
      <c r="I35" s="1408"/>
      <c r="J35" s="1408"/>
      <c r="K35" s="1408"/>
      <c r="L35" s="1408"/>
      <c r="M35" s="1408"/>
      <c r="N35" s="1408"/>
      <c r="O35" s="1408"/>
      <c r="P35" s="1403"/>
      <c r="Q35" s="1403"/>
      <c r="R35" s="1403"/>
    </row>
    <row r="36" spans="2:18" ht="15" customHeight="1">
      <c r="B36" s="1404">
        <v>30</v>
      </c>
      <c r="C36" s="1405" t="s">
        <v>862</v>
      </c>
      <c r="D36" s="1406">
        <v>24567.519739000003</v>
      </c>
      <c r="E36" s="1406">
        <v>60603.164100999988</v>
      </c>
      <c r="F36" s="1406">
        <v>83806.897828000001</v>
      </c>
      <c r="G36" s="1406">
        <v>146.680026086617</v>
      </c>
      <c r="H36" s="1407">
        <v>38.287990521962115</v>
      </c>
      <c r="I36" s="1408"/>
      <c r="J36" s="1408"/>
      <c r="K36" s="1408"/>
      <c r="L36" s="1408"/>
      <c r="M36" s="1408"/>
      <c r="N36" s="1408"/>
      <c r="O36" s="1408"/>
      <c r="P36" s="1403"/>
      <c r="Q36" s="1403"/>
      <c r="R36" s="1403"/>
    </row>
    <row r="37" spans="2:18" ht="15" customHeight="1">
      <c r="B37" s="1404">
        <v>31</v>
      </c>
      <c r="C37" s="1405" t="s">
        <v>863</v>
      </c>
      <c r="D37" s="1406">
        <v>558.63367300000004</v>
      </c>
      <c r="E37" s="1406">
        <v>1047.97426</v>
      </c>
      <c r="F37" s="1406">
        <v>1377.802353</v>
      </c>
      <c r="G37" s="1406">
        <v>87.595970427654464</v>
      </c>
      <c r="H37" s="1407">
        <v>31.472919287158817</v>
      </c>
      <c r="I37" s="1408"/>
      <c r="J37" s="1408"/>
      <c r="K37" s="1408"/>
      <c r="L37" s="1408"/>
      <c r="M37" s="1408"/>
      <c r="N37" s="1408"/>
      <c r="O37" s="1408"/>
      <c r="P37" s="1403"/>
      <c r="Q37" s="1403"/>
      <c r="R37" s="1403"/>
    </row>
    <row r="38" spans="2:18" ht="15" customHeight="1">
      <c r="B38" s="1404">
        <v>32</v>
      </c>
      <c r="C38" s="1405" t="s">
        <v>786</v>
      </c>
      <c r="D38" s="1406">
        <v>935.35240499999998</v>
      </c>
      <c r="E38" s="1406">
        <v>1492.2008700000001</v>
      </c>
      <c r="F38" s="1406">
        <v>1751.776073</v>
      </c>
      <c r="G38" s="1406">
        <v>59.533547144725645</v>
      </c>
      <c r="H38" s="1407">
        <v>17.395459835109193</v>
      </c>
      <c r="I38" s="1408"/>
      <c r="J38" s="1408"/>
      <c r="K38" s="1408"/>
      <c r="L38" s="1408"/>
      <c r="M38" s="1408"/>
      <c r="N38" s="1408"/>
      <c r="O38" s="1408"/>
      <c r="P38" s="1403"/>
      <c r="Q38" s="1403"/>
      <c r="R38" s="1403"/>
    </row>
    <row r="39" spans="2:18" ht="15" customHeight="1">
      <c r="B39" s="1404">
        <v>33</v>
      </c>
      <c r="C39" s="1405" t="s">
        <v>864</v>
      </c>
      <c r="D39" s="1406">
        <v>530.63511699999992</v>
      </c>
      <c r="E39" s="1406">
        <v>1172.967067</v>
      </c>
      <c r="F39" s="1406">
        <v>671.35501299999999</v>
      </c>
      <c r="G39" s="1406">
        <v>121.04964964088501</v>
      </c>
      <c r="H39" s="1407">
        <v>-42.764376606321207</v>
      </c>
      <c r="I39" s="1408"/>
      <c r="J39" s="1408"/>
      <c r="K39" s="1408"/>
      <c r="L39" s="1408"/>
      <c r="M39" s="1408"/>
      <c r="N39" s="1408"/>
      <c r="O39" s="1408"/>
      <c r="P39" s="1403"/>
      <c r="Q39" s="1403"/>
      <c r="R39" s="1403"/>
    </row>
    <row r="40" spans="2:18" ht="15" customHeight="1">
      <c r="B40" s="1404">
        <v>34</v>
      </c>
      <c r="C40" s="1405" t="s">
        <v>865</v>
      </c>
      <c r="D40" s="1406">
        <v>114.334157</v>
      </c>
      <c r="E40" s="1406">
        <v>140.37040999999999</v>
      </c>
      <c r="F40" s="1406">
        <v>38.405132000000002</v>
      </c>
      <c r="G40" s="1406">
        <v>22.772068892763158</v>
      </c>
      <c r="H40" s="1407">
        <v>-72.64015115436365</v>
      </c>
      <c r="I40" s="1408"/>
      <c r="J40" s="1408"/>
      <c r="K40" s="1408"/>
      <c r="L40" s="1408"/>
      <c r="M40" s="1408"/>
      <c r="N40" s="1408"/>
      <c r="O40" s="1408"/>
      <c r="P40" s="1403"/>
      <c r="Q40" s="1403"/>
      <c r="R40" s="1403"/>
    </row>
    <row r="41" spans="2:18" ht="15" customHeight="1">
      <c r="B41" s="1404">
        <v>35</v>
      </c>
      <c r="C41" s="1405" t="s">
        <v>818</v>
      </c>
      <c r="D41" s="1406">
        <v>2406.0276139999996</v>
      </c>
      <c r="E41" s="1406">
        <v>3468.2134299999998</v>
      </c>
      <c r="F41" s="1406">
        <v>2942.6124799999998</v>
      </c>
      <c r="G41" s="1406">
        <v>44.146867218789964</v>
      </c>
      <c r="H41" s="1407">
        <v>-15.154804068675787</v>
      </c>
      <c r="I41" s="1408"/>
      <c r="J41" s="1408"/>
      <c r="K41" s="1408"/>
      <c r="L41" s="1408"/>
      <c r="M41" s="1408"/>
      <c r="N41" s="1408"/>
      <c r="O41" s="1408"/>
      <c r="P41" s="1403"/>
      <c r="Q41" s="1403"/>
      <c r="R41" s="1403"/>
    </row>
    <row r="42" spans="2:18" ht="15" customHeight="1">
      <c r="B42" s="1404">
        <v>36</v>
      </c>
      <c r="C42" s="1405" t="s">
        <v>866</v>
      </c>
      <c r="D42" s="1406">
        <v>10206.839943999999</v>
      </c>
      <c r="E42" s="1406">
        <v>13961.349050000001</v>
      </c>
      <c r="F42" s="1406">
        <v>16952.980455000001</v>
      </c>
      <c r="G42" s="1406">
        <v>36.784245923313961</v>
      </c>
      <c r="H42" s="1407">
        <v>21.427953661827544</v>
      </c>
      <c r="I42" s="1408"/>
      <c r="J42" s="1408"/>
      <c r="K42" s="1408"/>
      <c r="L42" s="1408"/>
      <c r="M42" s="1408"/>
      <c r="N42" s="1408"/>
      <c r="O42" s="1408"/>
      <c r="P42" s="1403"/>
      <c r="Q42" s="1403"/>
      <c r="R42" s="1403"/>
    </row>
    <row r="43" spans="2:18" ht="15" customHeight="1">
      <c r="B43" s="1404">
        <v>37</v>
      </c>
      <c r="C43" s="1405" t="s">
        <v>867</v>
      </c>
      <c r="D43" s="1406">
        <v>523.77861400000006</v>
      </c>
      <c r="E43" s="1406">
        <v>435.80973599999999</v>
      </c>
      <c r="F43" s="1406">
        <v>421.584788</v>
      </c>
      <c r="G43" s="1406">
        <v>-16.795049597042166</v>
      </c>
      <c r="H43" s="1407">
        <v>-3.2640271258189557</v>
      </c>
      <c r="I43" s="1408"/>
      <c r="J43" s="1408"/>
      <c r="K43" s="1408"/>
      <c r="L43" s="1408"/>
      <c r="M43" s="1408"/>
      <c r="N43" s="1408"/>
      <c r="O43" s="1408"/>
      <c r="P43" s="1403"/>
      <c r="Q43" s="1403"/>
      <c r="R43" s="1403"/>
    </row>
    <row r="44" spans="2:18" ht="15" customHeight="1">
      <c r="B44" s="1404">
        <v>38</v>
      </c>
      <c r="C44" s="1405" t="s">
        <v>868</v>
      </c>
      <c r="D44" s="1406">
        <v>2010.9211580000001</v>
      </c>
      <c r="E44" s="1406">
        <v>2987.040364</v>
      </c>
      <c r="F44" s="1406">
        <v>1202.8898920000001</v>
      </c>
      <c r="G44" s="1406">
        <v>48.540898886897082</v>
      </c>
      <c r="H44" s="1407">
        <v>-59.729707489148609</v>
      </c>
      <c r="I44" s="1408"/>
      <c r="J44" s="1408"/>
      <c r="K44" s="1408"/>
      <c r="L44" s="1408"/>
      <c r="M44" s="1408"/>
      <c r="N44" s="1408"/>
      <c r="O44" s="1408"/>
      <c r="P44" s="1403"/>
      <c r="Q44" s="1403"/>
      <c r="R44" s="1403"/>
    </row>
    <row r="45" spans="2:18" ht="15" customHeight="1">
      <c r="B45" s="1404">
        <v>39</v>
      </c>
      <c r="C45" s="1405" t="s">
        <v>869</v>
      </c>
      <c r="D45" s="1406">
        <v>379.819118</v>
      </c>
      <c r="E45" s="1406">
        <v>669.82629099999997</v>
      </c>
      <c r="F45" s="1406">
        <v>576.34123</v>
      </c>
      <c r="G45" s="1406">
        <v>76.354022021608699</v>
      </c>
      <c r="H45" s="1407">
        <v>-13.956612670493101</v>
      </c>
      <c r="I45" s="1408"/>
      <c r="J45" s="1408"/>
      <c r="K45" s="1408"/>
      <c r="L45" s="1408"/>
      <c r="M45" s="1408"/>
      <c r="N45" s="1408"/>
      <c r="O45" s="1408"/>
      <c r="P45" s="1403"/>
      <c r="Q45" s="1403"/>
      <c r="R45" s="1403"/>
    </row>
    <row r="46" spans="2:18" ht="15" customHeight="1">
      <c r="B46" s="1404">
        <v>40</v>
      </c>
      <c r="C46" s="1405" t="s">
        <v>870</v>
      </c>
      <c r="D46" s="1406">
        <v>34.436483000000003</v>
      </c>
      <c r="E46" s="1406">
        <v>179.26427100000001</v>
      </c>
      <c r="F46" s="1406">
        <v>366.35872899999998</v>
      </c>
      <c r="G46" s="1406">
        <v>420.56498045982221</v>
      </c>
      <c r="H46" s="1407">
        <v>104.36795740518755</v>
      </c>
      <c r="I46" s="1408"/>
      <c r="J46" s="1408"/>
      <c r="K46" s="1408"/>
      <c r="L46" s="1408"/>
      <c r="M46" s="1408"/>
      <c r="N46" s="1408"/>
      <c r="O46" s="1408"/>
      <c r="P46" s="1403"/>
      <c r="Q46" s="1403"/>
      <c r="R46" s="1403"/>
    </row>
    <row r="47" spans="2:18" ht="15" customHeight="1">
      <c r="B47" s="1404">
        <v>41</v>
      </c>
      <c r="C47" s="1405" t="s">
        <v>871</v>
      </c>
      <c r="D47" s="1406">
        <v>15.833101999999998</v>
      </c>
      <c r="E47" s="1406">
        <v>98.212444000000005</v>
      </c>
      <c r="F47" s="1406">
        <v>46.898164000000001</v>
      </c>
      <c r="G47" s="1406">
        <v>520.29818288292472</v>
      </c>
      <c r="H47" s="1407">
        <v>-52.248246668212431</v>
      </c>
      <c r="I47" s="1408"/>
      <c r="J47" s="1408"/>
      <c r="K47" s="1408"/>
      <c r="L47" s="1408"/>
      <c r="M47" s="1408"/>
      <c r="N47" s="1408"/>
      <c r="O47" s="1408"/>
      <c r="P47" s="1403"/>
      <c r="Q47" s="1403"/>
      <c r="R47" s="1403"/>
    </row>
    <row r="48" spans="2:18" ht="15" customHeight="1">
      <c r="B48" s="1404">
        <v>42</v>
      </c>
      <c r="C48" s="1405" t="s">
        <v>823</v>
      </c>
      <c r="D48" s="1406">
        <v>28.766893000000003</v>
      </c>
      <c r="E48" s="1406">
        <v>47.930368999999999</v>
      </c>
      <c r="F48" s="1406">
        <v>65.065763000000004</v>
      </c>
      <c r="G48" s="1406">
        <v>66.616426042256251</v>
      </c>
      <c r="H48" s="1407">
        <v>35.75059895741677</v>
      </c>
      <c r="I48" s="1408"/>
      <c r="J48" s="1408"/>
      <c r="K48" s="1408"/>
      <c r="L48" s="1408"/>
      <c r="M48" s="1408"/>
      <c r="N48" s="1408"/>
      <c r="O48" s="1408"/>
      <c r="P48" s="1403"/>
      <c r="Q48" s="1403"/>
      <c r="R48" s="1403"/>
    </row>
    <row r="49" spans="2:18" ht="15" customHeight="1">
      <c r="B49" s="1404">
        <v>43</v>
      </c>
      <c r="C49" s="1405" t="s">
        <v>872</v>
      </c>
      <c r="D49" s="1406">
        <v>2274.6057940000001</v>
      </c>
      <c r="E49" s="1406">
        <v>2555.2870109999999</v>
      </c>
      <c r="F49" s="1406">
        <v>2544.5978319999999</v>
      </c>
      <c r="G49" s="1406">
        <v>12.339774115602182</v>
      </c>
      <c r="H49" s="1407">
        <v>-0.41831617951272904</v>
      </c>
      <c r="I49" s="1408"/>
      <c r="J49" s="1408"/>
      <c r="K49" s="1408"/>
      <c r="L49" s="1408"/>
      <c r="M49" s="1408"/>
      <c r="N49" s="1408"/>
      <c r="O49" s="1408"/>
      <c r="P49" s="1403"/>
      <c r="Q49" s="1403"/>
      <c r="R49" s="1403"/>
    </row>
    <row r="50" spans="2:18" ht="15" customHeight="1">
      <c r="B50" s="1404">
        <v>44</v>
      </c>
      <c r="C50" s="1405" t="s">
        <v>800</v>
      </c>
      <c r="D50" s="1406">
        <v>3542.3683220000003</v>
      </c>
      <c r="E50" s="1406">
        <v>3469.8382619999998</v>
      </c>
      <c r="F50" s="1406">
        <v>5304.2413289999995</v>
      </c>
      <c r="G50" s="1406">
        <v>-2.0475019367565466</v>
      </c>
      <c r="H50" s="1407">
        <v>52.867105855898245</v>
      </c>
      <c r="I50" s="1408"/>
      <c r="J50" s="1408"/>
      <c r="K50" s="1408"/>
      <c r="L50" s="1408"/>
      <c r="M50" s="1408"/>
      <c r="N50" s="1408"/>
      <c r="O50" s="1408"/>
      <c r="P50" s="1403"/>
      <c r="Q50" s="1403"/>
      <c r="R50" s="1403"/>
    </row>
    <row r="51" spans="2:18" ht="15" customHeight="1">
      <c r="B51" s="1404">
        <v>45</v>
      </c>
      <c r="C51" s="1405" t="s">
        <v>873</v>
      </c>
      <c r="D51" s="1406">
        <v>1236.158917</v>
      </c>
      <c r="E51" s="1406">
        <v>1481.090809</v>
      </c>
      <c r="F51" s="1406">
        <v>1314.310583</v>
      </c>
      <c r="G51" s="1406">
        <v>19.81394856532026</v>
      </c>
      <c r="H51" s="1407">
        <v>-11.260634728575923</v>
      </c>
      <c r="I51" s="1408"/>
      <c r="J51" s="1408"/>
      <c r="K51" s="1408"/>
      <c r="L51" s="1408"/>
      <c r="M51" s="1408"/>
      <c r="N51" s="1408"/>
      <c r="O51" s="1408"/>
      <c r="P51" s="1403"/>
      <c r="Q51" s="1403"/>
      <c r="R51" s="1403"/>
    </row>
    <row r="52" spans="2:18" ht="15" customHeight="1">
      <c r="B52" s="1404">
        <v>46</v>
      </c>
      <c r="C52" s="1405" t="s">
        <v>874</v>
      </c>
      <c r="D52" s="1406">
        <v>1685.3234600000001</v>
      </c>
      <c r="E52" s="1406">
        <v>3267.4839630000001</v>
      </c>
      <c r="F52" s="1406">
        <v>4037.6107660000002</v>
      </c>
      <c r="G52" s="1406">
        <v>93.878744380618798</v>
      </c>
      <c r="H52" s="1407">
        <v>23.569413399443832</v>
      </c>
      <c r="I52" s="1408"/>
      <c r="J52" s="1408"/>
      <c r="K52" s="1408"/>
      <c r="L52" s="1408"/>
      <c r="M52" s="1408"/>
      <c r="N52" s="1408"/>
      <c r="O52" s="1408"/>
      <c r="P52" s="1403"/>
      <c r="Q52" s="1403"/>
      <c r="R52" s="1403"/>
    </row>
    <row r="53" spans="2:18" ht="15" customHeight="1">
      <c r="B53" s="1404">
        <v>47</v>
      </c>
      <c r="C53" s="1405" t="s">
        <v>824</v>
      </c>
      <c r="D53" s="1406">
        <v>4273.6080849999998</v>
      </c>
      <c r="E53" s="1406">
        <v>7146.8129149999995</v>
      </c>
      <c r="F53" s="1406">
        <v>6904.6020890000009</v>
      </c>
      <c r="G53" s="1406">
        <v>67.231359845202064</v>
      </c>
      <c r="H53" s="1407">
        <v>-3.3890746669978995</v>
      </c>
      <c r="I53" s="1408"/>
      <c r="J53" s="1408"/>
      <c r="K53" s="1408"/>
      <c r="L53" s="1408"/>
      <c r="M53" s="1408"/>
      <c r="N53" s="1408"/>
      <c r="O53" s="1408"/>
      <c r="P53" s="1403"/>
      <c r="Q53" s="1403"/>
      <c r="R53" s="1403"/>
    </row>
    <row r="54" spans="2:18" ht="15" customHeight="1">
      <c r="B54" s="1404">
        <v>48</v>
      </c>
      <c r="C54" s="1405" t="s">
        <v>875</v>
      </c>
      <c r="D54" s="1406">
        <v>20636.015803000002</v>
      </c>
      <c r="E54" s="1406">
        <v>51700.309393999996</v>
      </c>
      <c r="F54" s="1406">
        <v>62846.474297999994</v>
      </c>
      <c r="G54" s="1406">
        <v>150.53435647439252</v>
      </c>
      <c r="H54" s="1407">
        <v>21.55918414154317</v>
      </c>
      <c r="I54" s="1408"/>
      <c r="J54" s="1408"/>
      <c r="K54" s="1408"/>
      <c r="L54" s="1408"/>
      <c r="M54" s="1408"/>
      <c r="N54" s="1408"/>
      <c r="O54" s="1408"/>
      <c r="P54" s="1403"/>
      <c r="Q54" s="1403"/>
      <c r="R54" s="1403"/>
    </row>
    <row r="55" spans="2:18" ht="15" customHeight="1">
      <c r="B55" s="1404">
        <v>49</v>
      </c>
      <c r="C55" s="1405" t="s">
        <v>876</v>
      </c>
      <c r="D55" s="1406">
        <v>552.04326000000003</v>
      </c>
      <c r="E55" s="1406">
        <v>1149.5720550000001</v>
      </c>
      <c r="F55" s="1406">
        <v>1795.1808879999999</v>
      </c>
      <c r="G55" s="1406">
        <v>108.23948742712665</v>
      </c>
      <c r="H55" s="1407">
        <v>56.160797419523192</v>
      </c>
      <c r="I55" s="1408"/>
      <c r="J55" s="1408"/>
      <c r="K55" s="1408"/>
      <c r="L55" s="1408"/>
      <c r="M55" s="1408"/>
      <c r="N55" s="1408"/>
      <c r="O55" s="1408"/>
      <c r="P55" s="1403"/>
      <c r="Q55" s="1403"/>
      <c r="R55" s="1403"/>
    </row>
    <row r="56" spans="2:18" ht="15" customHeight="1">
      <c r="B56" s="1409"/>
      <c r="C56" s="1410" t="s">
        <v>805</v>
      </c>
      <c r="D56" s="1411">
        <v>48476.077392999992</v>
      </c>
      <c r="E56" s="1411">
        <v>75835.499842000005</v>
      </c>
      <c r="F56" s="1411">
        <v>88896.226909999998</v>
      </c>
      <c r="G56" s="1411">
        <v>56.439018832309131</v>
      </c>
      <c r="H56" s="1412">
        <v>17.222444759000012</v>
      </c>
      <c r="I56" s="1403"/>
      <c r="J56" s="1403"/>
      <c r="K56" s="1403"/>
      <c r="L56" s="1403"/>
      <c r="M56" s="1403"/>
      <c r="N56" s="1403"/>
      <c r="O56" s="1403"/>
      <c r="P56" s="1403"/>
      <c r="Q56" s="1403"/>
      <c r="R56" s="1403"/>
    </row>
    <row r="57" spans="2:18" ht="15" customHeight="1" thickBot="1">
      <c r="B57" s="1413"/>
      <c r="C57" s="1414" t="s">
        <v>806</v>
      </c>
      <c r="D57" s="1415">
        <v>202123.519141</v>
      </c>
      <c r="E57" s="1415">
        <v>364123.170927</v>
      </c>
      <c r="F57" s="1415">
        <v>432292.303549</v>
      </c>
      <c r="G57" s="1415">
        <v>80.148837935574505</v>
      </c>
      <c r="H57" s="1416">
        <v>18.721448692334562</v>
      </c>
      <c r="I57" s="1403"/>
      <c r="J57" s="1403"/>
      <c r="K57" s="1403"/>
      <c r="L57" s="1403"/>
      <c r="M57" s="1403"/>
      <c r="N57" s="1403"/>
      <c r="O57" s="1403"/>
      <c r="P57" s="1403"/>
      <c r="Q57" s="1403"/>
      <c r="R57" s="1403"/>
    </row>
    <row r="58" spans="2:18" ht="16.5" thickTop="1">
      <c r="B58" s="1624" t="s">
        <v>1276</v>
      </c>
      <c r="C58" s="1624"/>
      <c r="D58" s="1624"/>
      <c r="E58" s="1624"/>
      <c r="F58" s="1624"/>
      <c r="G58" s="1624"/>
      <c r="H58" s="1624"/>
    </row>
  </sheetData>
  <mergeCells count="6">
    <mergeCell ref="B58:H58"/>
    <mergeCell ref="B1:H1"/>
    <mergeCell ref="B2:H2"/>
    <mergeCell ref="B3:H3"/>
    <mergeCell ref="D4:F4"/>
    <mergeCell ref="G4:H4"/>
  </mergeCells>
  <printOptions horizontalCentered="1"/>
  <pageMargins left="0.7" right="0.7" top="0.75" bottom="0.75" header="0.5" footer="0.5"/>
  <pageSetup scale="7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65"/>
  <sheetViews>
    <sheetView topLeftCell="A34" workbookViewId="0">
      <selection activeCell="F48" sqref="F48"/>
    </sheetView>
  </sheetViews>
  <sheetFormatPr defaultRowHeight="15.75"/>
  <cols>
    <col min="1" max="1" width="9.140625" style="210"/>
    <col min="2" max="2" width="6.140625" style="210" customWidth="1"/>
    <col min="3" max="3" width="50" style="210" bestFit="1" customWidth="1"/>
    <col min="4" max="8" width="15.7109375" style="210" customWidth="1"/>
    <col min="9" max="257" width="9.140625" style="210"/>
    <col min="258" max="258" width="6.140625" style="210" customWidth="1"/>
    <col min="259" max="259" width="41.140625" style="210" bestFit="1" customWidth="1"/>
    <col min="260" max="264" width="10.7109375" style="210" customWidth="1"/>
    <col min="265" max="513" width="9.140625" style="210"/>
    <col min="514" max="514" width="6.140625" style="210" customWidth="1"/>
    <col min="515" max="515" width="41.140625" style="210" bestFit="1" customWidth="1"/>
    <col min="516" max="520" width="10.7109375" style="210" customWidth="1"/>
    <col min="521" max="769" width="9.140625" style="210"/>
    <col min="770" max="770" width="6.140625" style="210" customWidth="1"/>
    <col min="771" max="771" width="41.140625" style="210" bestFit="1" customWidth="1"/>
    <col min="772" max="776" width="10.7109375" style="210" customWidth="1"/>
    <col min="777" max="1025" width="9.140625" style="210"/>
    <col min="1026" max="1026" width="6.140625" style="210" customWidth="1"/>
    <col min="1027" max="1027" width="41.140625" style="210" bestFit="1" customWidth="1"/>
    <col min="1028" max="1032" width="10.7109375" style="210" customWidth="1"/>
    <col min="1033" max="1281" width="9.140625" style="210"/>
    <col min="1282" max="1282" width="6.140625" style="210" customWidth="1"/>
    <col min="1283" max="1283" width="41.140625" style="210" bestFit="1" customWidth="1"/>
    <col min="1284" max="1288" width="10.7109375" style="210" customWidth="1"/>
    <col min="1289" max="1537" width="9.140625" style="210"/>
    <col min="1538" max="1538" width="6.140625" style="210" customWidth="1"/>
    <col min="1539" max="1539" width="41.140625" style="210" bestFit="1" customWidth="1"/>
    <col min="1540" max="1544" width="10.7109375" style="210" customWidth="1"/>
    <col min="1545" max="1793" width="9.140625" style="210"/>
    <col min="1794" max="1794" width="6.140625" style="210" customWidth="1"/>
    <col min="1795" max="1795" width="41.140625" style="210" bestFit="1" customWidth="1"/>
    <col min="1796" max="1800" width="10.7109375" style="210" customWidth="1"/>
    <col min="1801" max="2049" width="9.140625" style="210"/>
    <col min="2050" max="2050" width="6.140625" style="210" customWidth="1"/>
    <col min="2051" max="2051" width="41.140625" style="210" bestFit="1" customWidth="1"/>
    <col min="2052" max="2056" width="10.7109375" style="210" customWidth="1"/>
    <col min="2057" max="2305" width="9.140625" style="210"/>
    <col min="2306" max="2306" width="6.140625" style="210" customWidth="1"/>
    <col min="2307" max="2307" width="41.140625" style="210" bestFit="1" customWidth="1"/>
    <col min="2308" max="2312" width="10.7109375" style="210" customWidth="1"/>
    <col min="2313" max="2561" width="9.140625" style="210"/>
    <col min="2562" max="2562" width="6.140625" style="210" customWidth="1"/>
    <col min="2563" max="2563" width="41.140625" style="210" bestFit="1" customWidth="1"/>
    <col min="2564" max="2568" width="10.7109375" style="210" customWidth="1"/>
    <col min="2569" max="2817" width="9.140625" style="210"/>
    <col min="2818" max="2818" width="6.140625" style="210" customWidth="1"/>
    <col min="2819" max="2819" width="41.140625" style="210" bestFit="1" customWidth="1"/>
    <col min="2820" max="2824" width="10.7109375" style="210" customWidth="1"/>
    <col min="2825" max="3073" width="9.140625" style="210"/>
    <col min="3074" max="3074" width="6.140625" style="210" customWidth="1"/>
    <col min="3075" max="3075" width="41.140625" style="210" bestFit="1" customWidth="1"/>
    <col min="3076" max="3080" width="10.7109375" style="210" customWidth="1"/>
    <col min="3081" max="3329" width="9.140625" style="210"/>
    <col min="3330" max="3330" width="6.140625" style="210" customWidth="1"/>
    <col min="3331" max="3331" width="41.140625" style="210" bestFit="1" customWidth="1"/>
    <col min="3332" max="3336" width="10.7109375" style="210" customWidth="1"/>
    <col min="3337" max="3585" width="9.140625" style="210"/>
    <col min="3586" max="3586" width="6.140625" style="210" customWidth="1"/>
    <col min="3587" max="3587" width="41.140625" style="210" bestFit="1" customWidth="1"/>
    <col min="3588" max="3592" width="10.7109375" style="210" customWidth="1"/>
    <col min="3593" max="3841" width="9.140625" style="210"/>
    <col min="3842" max="3842" width="6.140625" style="210" customWidth="1"/>
    <col min="3843" max="3843" width="41.140625" style="210" bestFit="1" customWidth="1"/>
    <col min="3844" max="3848" width="10.7109375" style="210" customWidth="1"/>
    <col min="3849" max="4097" width="9.140625" style="210"/>
    <col min="4098" max="4098" width="6.140625" style="210" customWidth="1"/>
    <col min="4099" max="4099" width="41.140625" style="210" bestFit="1" customWidth="1"/>
    <col min="4100" max="4104" width="10.7109375" style="210" customWidth="1"/>
    <col min="4105" max="4353" width="9.140625" style="210"/>
    <col min="4354" max="4354" width="6.140625" style="210" customWidth="1"/>
    <col min="4355" max="4355" width="41.140625" style="210" bestFit="1" customWidth="1"/>
    <col min="4356" max="4360" width="10.7109375" style="210" customWidth="1"/>
    <col min="4361" max="4609" width="9.140625" style="210"/>
    <col min="4610" max="4610" width="6.140625" style="210" customWidth="1"/>
    <col min="4611" max="4611" width="41.140625" style="210" bestFit="1" customWidth="1"/>
    <col min="4612" max="4616" width="10.7109375" style="210" customWidth="1"/>
    <col min="4617" max="4865" width="9.140625" style="210"/>
    <col min="4866" max="4866" width="6.140625" style="210" customWidth="1"/>
    <col min="4867" max="4867" width="41.140625" style="210" bestFit="1" customWidth="1"/>
    <col min="4868" max="4872" width="10.7109375" style="210" customWidth="1"/>
    <col min="4873" max="5121" width="9.140625" style="210"/>
    <col min="5122" max="5122" width="6.140625" style="210" customWidth="1"/>
    <col min="5123" max="5123" width="41.140625" style="210" bestFit="1" customWidth="1"/>
    <col min="5124" max="5128" width="10.7109375" style="210" customWidth="1"/>
    <col min="5129" max="5377" width="9.140625" style="210"/>
    <col min="5378" max="5378" width="6.140625" style="210" customWidth="1"/>
    <col min="5379" max="5379" width="41.140625" style="210" bestFit="1" customWidth="1"/>
    <col min="5380" max="5384" width="10.7109375" style="210" customWidth="1"/>
    <col min="5385" max="5633" width="9.140625" style="210"/>
    <col min="5634" max="5634" width="6.140625" style="210" customWidth="1"/>
    <col min="5635" max="5635" width="41.140625" style="210" bestFit="1" customWidth="1"/>
    <col min="5636" max="5640" width="10.7109375" style="210" customWidth="1"/>
    <col min="5641" max="5889" width="9.140625" style="210"/>
    <col min="5890" max="5890" width="6.140625" style="210" customWidth="1"/>
    <col min="5891" max="5891" width="41.140625" style="210" bestFit="1" customWidth="1"/>
    <col min="5892" max="5896" width="10.7109375" style="210" customWidth="1"/>
    <col min="5897" max="6145" width="9.140625" style="210"/>
    <col min="6146" max="6146" width="6.140625" style="210" customWidth="1"/>
    <col min="6147" max="6147" width="41.140625" style="210" bestFit="1" customWidth="1"/>
    <col min="6148" max="6152" width="10.7109375" style="210" customWidth="1"/>
    <col min="6153" max="6401" width="9.140625" style="210"/>
    <col min="6402" max="6402" width="6.140625" style="210" customWidth="1"/>
    <col min="6403" max="6403" width="41.140625" style="210" bestFit="1" customWidth="1"/>
    <col min="6404" max="6408" width="10.7109375" style="210" customWidth="1"/>
    <col min="6409" max="6657" width="9.140625" style="210"/>
    <col min="6658" max="6658" width="6.140625" style="210" customWidth="1"/>
    <col min="6659" max="6659" width="41.140625" style="210" bestFit="1" customWidth="1"/>
    <col min="6660" max="6664" width="10.7109375" style="210" customWidth="1"/>
    <col min="6665" max="6913" width="9.140625" style="210"/>
    <col min="6914" max="6914" width="6.140625" style="210" customWidth="1"/>
    <col min="6915" max="6915" width="41.140625" style="210" bestFit="1" customWidth="1"/>
    <col min="6916" max="6920" width="10.7109375" style="210" customWidth="1"/>
    <col min="6921" max="7169" width="9.140625" style="210"/>
    <col min="7170" max="7170" width="6.140625" style="210" customWidth="1"/>
    <col min="7171" max="7171" width="41.140625" style="210" bestFit="1" customWidth="1"/>
    <col min="7172" max="7176" width="10.7109375" style="210" customWidth="1"/>
    <col min="7177" max="7425" width="9.140625" style="210"/>
    <col min="7426" max="7426" width="6.140625" style="210" customWidth="1"/>
    <col min="7427" max="7427" width="41.140625" style="210" bestFit="1" customWidth="1"/>
    <col min="7428" max="7432" width="10.7109375" style="210" customWidth="1"/>
    <col min="7433" max="7681" width="9.140625" style="210"/>
    <col min="7682" max="7682" width="6.140625" style="210" customWidth="1"/>
    <col min="7683" max="7683" width="41.140625" style="210" bestFit="1" customWidth="1"/>
    <col min="7684" max="7688" width="10.7109375" style="210" customWidth="1"/>
    <col min="7689" max="7937" width="9.140625" style="210"/>
    <col min="7938" max="7938" width="6.140625" style="210" customWidth="1"/>
    <col min="7939" max="7939" width="41.140625" style="210" bestFit="1" customWidth="1"/>
    <col min="7940" max="7944" width="10.7109375" style="210" customWidth="1"/>
    <col min="7945" max="8193" width="9.140625" style="210"/>
    <col min="8194" max="8194" width="6.140625" style="210" customWidth="1"/>
    <col min="8195" max="8195" width="41.140625" style="210" bestFit="1" customWidth="1"/>
    <col min="8196" max="8200" width="10.7109375" style="210" customWidth="1"/>
    <col min="8201" max="8449" width="9.140625" style="210"/>
    <col min="8450" max="8450" width="6.140625" style="210" customWidth="1"/>
    <col min="8451" max="8451" width="41.140625" style="210" bestFit="1" customWidth="1"/>
    <col min="8452" max="8456" width="10.7109375" style="210" customWidth="1"/>
    <col min="8457" max="8705" width="9.140625" style="210"/>
    <col min="8706" max="8706" width="6.140625" style="210" customWidth="1"/>
    <col min="8707" max="8707" width="41.140625" style="210" bestFit="1" customWidth="1"/>
    <col min="8708" max="8712" width="10.7109375" style="210" customWidth="1"/>
    <col min="8713" max="8961" width="9.140625" style="210"/>
    <col min="8962" max="8962" width="6.140625" style="210" customWidth="1"/>
    <col min="8963" max="8963" width="41.140625" style="210" bestFit="1" customWidth="1"/>
    <col min="8964" max="8968" width="10.7109375" style="210" customWidth="1"/>
    <col min="8969" max="9217" width="9.140625" style="210"/>
    <col min="9218" max="9218" width="6.140625" style="210" customWidth="1"/>
    <col min="9219" max="9219" width="41.140625" style="210" bestFit="1" customWidth="1"/>
    <col min="9220" max="9224" width="10.7109375" style="210" customWidth="1"/>
    <col min="9225" max="9473" width="9.140625" style="210"/>
    <col min="9474" max="9474" width="6.140625" style="210" customWidth="1"/>
    <col min="9475" max="9475" width="41.140625" style="210" bestFit="1" customWidth="1"/>
    <col min="9476" max="9480" width="10.7109375" style="210" customWidth="1"/>
    <col min="9481" max="9729" width="9.140625" style="210"/>
    <col min="9730" max="9730" width="6.140625" style="210" customWidth="1"/>
    <col min="9731" max="9731" width="41.140625" style="210" bestFit="1" customWidth="1"/>
    <col min="9732" max="9736" width="10.7109375" style="210" customWidth="1"/>
    <col min="9737" max="9985" width="9.140625" style="210"/>
    <col min="9986" max="9986" width="6.140625" style="210" customWidth="1"/>
    <col min="9987" max="9987" width="41.140625" style="210" bestFit="1" customWidth="1"/>
    <col min="9988" max="9992" width="10.7109375" style="210" customWidth="1"/>
    <col min="9993" max="10241" width="9.140625" style="210"/>
    <col min="10242" max="10242" width="6.140625" style="210" customWidth="1"/>
    <col min="10243" max="10243" width="41.140625" style="210" bestFit="1" customWidth="1"/>
    <col min="10244" max="10248" width="10.7109375" style="210" customWidth="1"/>
    <col min="10249" max="10497" width="9.140625" style="210"/>
    <col min="10498" max="10498" width="6.140625" style="210" customWidth="1"/>
    <col min="10499" max="10499" width="41.140625" style="210" bestFit="1" customWidth="1"/>
    <col min="10500" max="10504" width="10.7109375" style="210" customWidth="1"/>
    <col min="10505" max="10753" width="9.140625" style="210"/>
    <col min="10754" max="10754" width="6.140625" style="210" customWidth="1"/>
    <col min="10755" max="10755" width="41.140625" style="210" bestFit="1" customWidth="1"/>
    <col min="10756" max="10760" width="10.7109375" style="210" customWidth="1"/>
    <col min="10761" max="11009" width="9.140625" style="210"/>
    <col min="11010" max="11010" width="6.140625" style="210" customWidth="1"/>
    <col min="11011" max="11011" width="41.140625" style="210" bestFit="1" customWidth="1"/>
    <col min="11012" max="11016" width="10.7109375" style="210" customWidth="1"/>
    <col min="11017" max="11265" width="9.140625" style="210"/>
    <col min="11266" max="11266" width="6.140625" style="210" customWidth="1"/>
    <col min="11267" max="11267" width="41.140625" style="210" bestFit="1" customWidth="1"/>
    <col min="11268" max="11272" width="10.7109375" style="210" customWidth="1"/>
    <col min="11273" max="11521" width="9.140625" style="210"/>
    <col min="11522" max="11522" width="6.140625" style="210" customWidth="1"/>
    <col min="11523" max="11523" width="41.140625" style="210" bestFit="1" customWidth="1"/>
    <col min="11524" max="11528" width="10.7109375" style="210" customWidth="1"/>
    <col min="11529" max="11777" width="9.140625" style="210"/>
    <col min="11778" max="11778" width="6.140625" style="210" customWidth="1"/>
    <col min="11779" max="11779" width="41.140625" style="210" bestFit="1" customWidth="1"/>
    <col min="11780" max="11784" width="10.7109375" style="210" customWidth="1"/>
    <col min="11785" max="12033" width="9.140625" style="210"/>
    <col min="12034" max="12034" width="6.140625" style="210" customWidth="1"/>
    <col min="12035" max="12035" width="41.140625" style="210" bestFit="1" customWidth="1"/>
    <col min="12036" max="12040" width="10.7109375" style="210" customWidth="1"/>
    <col min="12041" max="12289" width="9.140625" style="210"/>
    <col min="12290" max="12290" width="6.140625" style="210" customWidth="1"/>
    <col min="12291" max="12291" width="41.140625" style="210" bestFit="1" customWidth="1"/>
    <col min="12292" max="12296" width="10.7109375" style="210" customWidth="1"/>
    <col min="12297" max="12545" width="9.140625" style="210"/>
    <col min="12546" max="12546" width="6.140625" style="210" customWidth="1"/>
    <col min="12547" max="12547" width="41.140625" style="210" bestFit="1" customWidth="1"/>
    <col min="12548" max="12552" width="10.7109375" style="210" customWidth="1"/>
    <col min="12553" max="12801" width="9.140625" style="210"/>
    <col min="12802" max="12802" width="6.140625" style="210" customWidth="1"/>
    <col min="12803" max="12803" width="41.140625" style="210" bestFit="1" customWidth="1"/>
    <col min="12804" max="12808" width="10.7109375" style="210" customWidth="1"/>
    <col min="12809" max="13057" width="9.140625" style="210"/>
    <col min="13058" max="13058" width="6.140625" style="210" customWidth="1"/>
    <col min="13059" max="13059" width="41.140625" style="210" bestFit="1" customWidth="1"/>
    <col min="13060" max="13064" width="10.7109375" style="210" customWidth="1"/>
    <col min="13065" max="13313" width="9.140625" style="210"/>
    <col min="13314" max="13314" width="6.140625" style="210" customWidth="1"/>
    <col min="13315" max="13315" width="41.140625" style="210" bestFit="1" customWidth="1"/>
    <col min="13316" max="13320" width="10.7109375" style="210" customWidth="1"/>
    <col min="13321" max="13569" width="9.140625" style="210"/>
    <col min="13570" max="13570" width="6.140625" style="210" customWidth="1"/>
    <col min="13571" max="13571" width="41.140625" style="210" bestFit="1" customWidth="1"/>
    <col min="13572" max="13576" width="10.7109375" style="210" customWidth="1"/>
    <col min="13577" max="13825" width="9.140625" style="210"/>
    <col min="13826" max="13826" width="6.140625" style="210" customWidth="1"/>
    <col min="13827" max="13827" width="41.140625" style="210" bestFit="1" customWidth="1"/>
    <col min="13828" max="13832" width="10.7109375" style="210" customWidth="1"/>
    <col min="13833" max="14081" width="9.140625" style="210"/>
    <col min="14082" max="14082" width="6.140625" style="210" customWidth="1"/>
    <col min="14083" max="14083" width="41.140625" style="210" bestFit="1" customWidth="1"/>
    <col min="14084" max="14088" width="10.7109375" style="210" customWidth="1"/>
    <col min="14089" max="14337" width="9.140625" style="210"/>
    <col min="14338" max="14338" width="6.140625" style="210" customWidth="1"/>
    <col min="14339" max="14339" width="41.140625" style="210" bestFit="1" customWidth="1"/>
    <col min="14340" max="14344" width="10.7109375" style="210" customWidth="1"/>
    <col min="14345" max="14593" width="9.140625" style="210"/>
    <col min="14594" max="14594" width="6.140625" style="210" customWidth="1"/>
    <col min="14595" max="14595" width="41.140625" style="210" bestFit="1" customWidth="1"/>
    <col min="14596" max="14600" width="10.7109375" style="210" customWidth="1"/>
    <col min="14601" max="14849" width="9.140625" style="210"/>
    <col min="14850" max="14850" width="6.140625" style="210" customWidth="1"/>
    <col min="14851" max="14851" width="41.140625" style="210" bestFit="1" customWidth="1"/>
    <col min="14852" max="14856" width="10.7109375" style="210" customWidth="1"/>
    <col min="14857" max="15105" width="9.140625" style="210"/>
    <col min="15106" max="15106" width="6.140625" style="210" customWidth="1"/>
    <col min="15107" max="15107" width="41.140625" style="210" bestFit="1" customWidth="1"/>
    <col min="15108" max="15112" width="10.7109375" style="210" customWidth="1"/>
    <col min="15113" max="15361" width="9.140625" style="210"/>
    <col min="15362" max="15362" width="6.140625" style="210" customWidth="1"/>
    <col min="15363" max="15363" width="41.140625" style="210" bestFit="1" customWidth="1"/>
    <col min="15364" max="15368" width="10.7109375" style="210" customWidth="1"/>
    <col min="15369" max="15617" width="9.140625" style="210"/>
    <col min="15618" max="15618" width="6.140625" style="210" customWidth="1"/>
    <col min="15619" max="15619" width="41.140625" style="210" bestFit="1" customWidth="1"/>
    <col min="15620" max="15624" width="10.7109375" style="210" customWidth="1"/>
    <col min="15625" max="15873" width="9.140625" style="210"/>
    <col min="15874" max="15874" width="6.140625" style="210" customWidth="1"/>
    <col min="15875" max="15875" width="41.140625" style="210" bestFit="1" customWidth="1"/>
    <col min="15876" max="15880" width="10.7109375" style="210" customWidth="1"/>
    <col min="15881" max="16129" width="9.140625" style="210"/>
    <col min="16130" max="16130" width="6.140625" style="210" customWidth="1"/>
    <col min="16131" max="16131" width="41.140625" style="210" bestFit="1" customWidth="1"/>
    <col min="16132" max="16136" width="10.7109375" style="210" customWidth="1"/>
    <col min="16137" max="16384" width="9.140625" style="210"/>
  </cols>
  <sheetData>
    <row r="1" spans="2:19">
      <c r="B1" s="1634" t="s">
        <v>877</v>
      </c>
      <c r="C1" s="1634"/>
      <c r="D1" s="1634"/>
      <c r="E1" s="1634"/>
      <c r="F1" s="1634"/>
      <c r="G1" s="1634"/>
      <c r="H1" s="1634"/>
    </row>
    <row r="2" spans="2:19" ht="15" customHeight="1">
      <c r="B2" s="1645" t="s">
        <v>101</v>
      </c>
      <c r="C2" s="1645"/>
      <c r="D2" s="1645"/>
      <c r="E2" s="1645"/>
      <c r="F2" s="1645"/>
      <c r="G2" s="1645"/>
      <c r="H2" s="1645"/>
    </row>
    <row r="3" spans="2:19" ht="15" customHeight="1" thickBot="1">
      <c r="B3" s="1646" t="s">
        <v>67</v>
      </c>
      <c r="C3" s="1646"/>
      <c r="D3" s="1646"/>
      <c r="E3" s="1646"/>
      <c r="F3" s="1646"/>
      <c r="G3" s="1646"/>
      <c r="H3" s="1646"/>
    </row>
    <row r="4" spans="2:19" ht="18" customHeight="1" thickTop="1">
      <c r="B4" s="1417"/>
      <c r="C4" s="1418"/>
      <c r="D4" s="1647" t="str">
        <f>'M-India'!D4:F4</f>
        <v>Seven  Months</v>
      </c>
      <c r="E4" s="1647"/>
      <c r="F4" s="1647"/>
      <c r="G4" s="1648" t="s">
        <v>5</v>
      </c>
      <c r="H4" s="1649"/>
    </row>
    <row r="5" spans="2:19" ht="18" customHeight="1">
      <c r="B5" s="1419"/>
      <c r="C5" s="1420"/>
      <c r="D5" s="1421" t="s">
        <v>6</v>
      </c>
      <c r="E5" s="1422" t="s">
        <v>1273</v>
      </c>
      <c r="F5" s="1422" t="s">
        <v>1274</v>
      </c>
      <c r="G5" s="1422" t="s">
        <v>7</v>
      </c>
      <c r="H5" s="1423" t="s">
        <v>50</v>
      </c>
    </row>
    <row r="6" spans="2:19" ht="18" customHeight="1">
      <c r="B6" s="1399"/>
      <c r="C6" s="1400" t="s">
        <v>810</v>
      </c>
      <c r="D6" s="1424">
        <v>41099.502986</v>
      </c>
      <c r="E6" s="1424">
        <v>51045.760700999999</v>
      </c>
      <c r="F6" s="1424">
        <v>63418.348819000013</v>
      </c>
      <c r="G6" s="1424">
        <v>24.200433076740751</v>
      </c>
      <c r="H6" s="1425">
        <v>24.238228499467994</v>
      </c>
      <c r="O6" s="1059"/>
      <c r="P6" s="1059"/>
      <c r="Q6" s="1059"/>
      <c r="R6" s="1059"/>
      <c r="S6" s="1059"/>
    </row>
    <row r="7" spans="2:19" ht="18" customHeight="1">
      <c r="B7" s="1404">
        <v>1</v>
      </c>
      <c r="C7" s="1405" t="s">
        <v>878</v>
      </c>
      <c r="D7" s="1426">
        <v>940.22268799999995</v>
      </c>
      <c r="E7" s="1426">
        <v>806.62947499999996</v>
      </c>
      <c r="F7" s="1426">
        <v>962.39279199999999</v>
      </c>
      <c r="G7" s="1426">
        <v>-14.208677870151547</v>
      </c>
      <c r="H7" s="1427">
        <v>19.310392420262119</v>
      </c>
      <c r="O7" s="1059"/>
      <c r="P7" s="1059"/>
      <c r="Q7" s="1059"/>
      <c r="R7" s="1059"/>
      <c r="S7" s="1059"/>
    </row>
    <row r="8" spans="2:19" ht="18" customHeight="1">
      <c r="B8" s="1404">
        <v>2</v>
      </c>
      <c r="C8" s="1405" t="s">
        <v>879</v>
      </c>
      <c r="D8" s="1426">
        <v>283.99622299999999</v>
      </c>
      <c r="E8" s="1426">
        <v>390.55861599999997</v>
      </c>
      <c r="F8" s="1426">
        <v>432.16816500000004</v>
      </c>
      <c r="G8" s="1426">
        <v>37.522468388602476</v>
      </c>
      <c r="H8" s="1427">
        <v>10.653855092522164</v>
      </c>
      <c r="O8" s="1059"/>
      <c r="P8" s="1059"/>
      <c r="Q8" s="1059"/>
      <c r="R8" s="1059"/>
      <c r="S8" s="1059"/>
    </row>
    <row r="9" spans="2:19" ht="18" customHeight="1">
      <c r="B9" s="1404">
        <v>3</v>
      </c>
      <c r="C9" s="1405" t="s">
        <v>880</v>
      </c>
      <c r="D9" s="1426">
        <v>155.91920000000002</v>
      </c>
      <c r="E9" s="1426">
        <v>243.99634</v>
      </c>
      <c r="F9" s="1426">
        <v>330.50873899999993</v>
      </c>
      <c r="G9" s="1426">
        <v>56.488963514435653</v>
      </c>
      <c r="H9" s="1427">
        <v>35.456433076004288</v>
      </c>
      <c r="O9" s="1059"/>
      <c r="P9" s="1059"/>
      <c r="Q9" s="1059"/>
      <c r="R9" s="1059"/>
      <c r="S9" s="1059"/>
    </row>
    <row r="10" spans="2:19" ht="18" customHeight="1">
      <c r="B10" s="1404">
        <v>4</v>
      </c>
      <c r="C10" s="1405" t="s">
        <v>881</v>
      </c>
      <c r="D10" s="1426">
        <v>574.87335899999994</v>
      </c>
      <c r="E10" s="1426">
        <v>649.29608499999995</v>
      </c>
      <c r="F10" s="1426">
        <v>929.95406200000002</v>
      </c>
      <c r="G10" s="1426">
        <v>12.945934062670659</v>
      </c>
      <c r="H10" s="1427">
        <v>43.224960612537814</v>
      </c>
      <c r="O10" s="1059"/>
      <c r="P10" s="1059"/>
      <c r="Q10" s="1059"/>
      <c r="R10" s="1059"/>
      <c r="S10" s="1059"/>
    </row>
    <row r="11" spans="2:19" ht="18" customHeight="1">
      <c r="B11" s="1404">
        <v>5</v>
      </c>
      <c r="C11" s="1405" t="s">
        <v>843</v>
      </c>
      <c r="D11" s="1426">
        <v>9134.1673520000004</v>
      </c>
      <c r="E11" s="1426">
        <v>4466.0016010000008</v>
      </c>
      <c r="F11" s="1426">
        <v>4408.2621600000002</v>
      </c>
      <c r="G11" s="1426">
        <v>-51.106636993878446</v>
      </c>
      <c r="H11" s="1427">
        <v>-1.2928665539903079</v>
      </c>
      <c r="O11" s="1059"/>
      <c r="P11" s="1059"/>
      <c r="Q11" s="1059"/>
      <c r="R11" s="1059"/>
      <c r="S11" s="1059"/>
    </row>
    <row r="12" spans="2:19" ht="18" customHeight="1">
      <c r="B12" s="1404">
        <v>6</v>
      </c>
      <c r="C12" s="1405" t="s">
        <v>882</v>
      </c>
      <c r="D12" s="1426">
        <v>162.79470799999999</v>
      </c>
      <c r="E12" s="1426">
        <v>236.12685399999998</v>
      </c>
      <c r="F12" s="1426">
        <v>326.95104900000001</v>
      </c>
      <c r="G12" s="1426">
        <v>45.045779989359374</v>
      </c>
      <c r="H12" s="1427">
        <v>38.46415325552087</v>
      </c>
      <c r="O12" s="1059"/>
      <c r="P12" s="1059"/>
      <c r="Q12" s="1059"/>
      <c r="R12" s="1059"/>
      <c r="S12" s="1059"/>
    </row>
    <row r="13" spans="2:19" ht="18" customHeight="1">
      <c r="B13" s="1404">
        <v>7</v>
      </c>
      <c r="C13" s="1405" t="s">
        <v>849</v>
      </c>
      <c r="D13" s="1426">
        <v>96.292304000000001</v>
      </c>
      <c r="E13" s="1426">
        <v>143.80912000000001</v>
      </c>
      <c r="F13" s="1426">
        <v>78.538764</v>
      </c>
      <c r="G13" s="1426">
        <v>49.346431673293438</v>
      </c>
      <c r="H13" s="1427">
        <v>-45.386798834455014</v>
      </c>
      <c r="O13" s="1059"/>
      <c r="P13" s="1059"/>
      <c r="Q13" s="1059"/>
      <c r="R13" s="1059"/>
      <c r="S13" s="1059"/>
    </row>
    <row r="14" spans="2:19" ht="18" customHeight="1">
      <c r="B14" s="1404">
        <v>8</v>
      </c>
      <c r="C14" s="1405" t="s">
        <v>883</v>
      </c>
      <c r="D14" s="1426">
        <v>3744.0136030000003</v>
      </c>
      <c r="E14" s="1426">
        <v>5883.7752399999999</v>
      </c>
      <c r="F14" s="1426">
        <v>5759.6050710000009</v>
      </c>
      <c r="G14" s="1426">
        <v>57.151545477437736</v>
      </c>
      <c r="H14" s="1427">
        <v>-2.1103826019023586</v>
      </c>
      <c r="O14" s="1059"/>
      <c r="P14" s="1059"/>
      <c r="Q14" s="1059"/>
      <c r="R14" s="1059"/>
      <c r="S14" s="1059"/>
    </row>
    <row r="15" spans="2:19" ht="18" customHeight="1">
      <c r="B15" s="1404">
        <v>9</v>
      </c>
      <c r="C15" s="1405" t="s">
        <v>884</v>
      </c>
      <c r="D15" s="1426">
        <v>89.008824000000004</v>
      </c>
      <c r="E15" s="1426">
        <v>137.37900399999998</v>
      </c>
      <c r="F15" s="1426">
        <v>129.94084100000001</v>
      </c>
      <c r="G15" s="1426">
        <v>54.343128946406438</v>
      </c>
      <c r="H15" s="1427">
        <v>-5.4143375504454525</v>
      </c>
      <c r="O15" s="1059"/>
      <c r="P15" s="1059"/>
      <c r="Q15" s="1059"/>
      <c r="R15" s="1059"/>
      <c r="S15" s="1059"/>
    </row>
    <row r="16" spans="2:19" ht="18" customHeight="1">
      <c r="B16" s="1404">
        <v>10</v>
      </c>
      <c r="C16" s="1405" t="s">
        <v>885</v>
      </c>
      <c r="D16" s="1426">
        <v>388.98214399999995</v>
      </c>
      <c r="E16" s="1426">
        <v>230.04802699999999</v>
      </c>
      <c r="F16" s="1426">
        <v>350.33673499999998</v>
      </c>
      <c r="G16" s="1426">
        <v>-40.858975007346345</v>
      </c>
      <c r="H16" s="1427">
        <v>52.288519735924524</v>
      </c>
      <c r="O16" s="1059"/>
      <c r="P16" s="1059"/>
      <c r="Q16" s="1059"/>
      <c r="R16" s="1059"/>
      <c r="S16" s="1059"/>
    </row>
    <row r="17" spans="2:19" ht="18" customHeight="1">
      <c r="B17" s="1404">
        <v>11</v>
      </c>
      <c r="C17" s="1405" t="s">
        <v>768</v>
      </c>
      <c r="D17" s="1426">
        <v>0</v>
      </c>
      <c r="E17" s="1426">
        <v>0</v>
      </c>
      <c r="F17" s="1426">
        <v>0</v>
      </c>
      <c r="G17" s="1428" t="s">
        <v>634</v>
      </c>
      <c r="H17" s="1429" t="s">
        <v>634</v>
      </c>
      <c r="O17" s="1059"/>
      <c r="P17" s="1059"/>
      <c r="Q17" s="1059"/>
      <c r="R17" s="1059"/>
      <c r="S17" s="1059"/>
    </row>
    <row r="18" spans="2:19" ht="18" customHeight="1">
      <c r="B18" s="1404">
        <v>12</v>
      </c>
      <c r="C18" s="1405" t="s">
        <v>886</v>
      </c>
      <c r="D18" s="1426">
        <v>589.55080399999997</v>
      </c>
      <c r="E18" s="1426">
        <v>807.49271099999999</v>
      </c>
      <c r="F18" s="1426">
        <v>904.23879799999997</v>
      </c>
      <c r="G18" s="1426">
        <v>36.967451408988325</v>
      </c>
      <c r="H18" s="1427">
        <v>11.981047714992926</v>
      </c>
      <c r="O18" s="1059"/>
      <c r="P18" s="1059"/>
      <c r="Q18" s="1059"/>
      <c r="R18" s="1059"/>
      <c r="S18" s="1059"/>
    </row>
    <row r="19" spans="2:19" ht="18" customHeight="1">
      <c r="B19" s="1404">
        <v>13</v>
      </c>
      <c r="C19" s="1405" t="s">
        <v>887</v>
      </c>
      <c r="D19" s="1426">
        <v>590.94921599999998</v>
      </c>
      <c r="E19" s="1426">
        <v>564.16436900000008</v>
      </c>
      <c r="F19" s="1426">
        <v>946.15115200000002</v>
      </c>
      <c r="G19" s="1426">
        <v>-4.5325124858106136</v>
      </c>
      <c r="H19" s="1427">
        <v>67.708420451487228</v>
      </c>
      <c r="O19" s="1059"/>
      <c r="P19" s="1059"/>
      <c r="Q19" s="1059"/>
      <c r="R19" s="1059"/>
      <c r="S19" s="1059"/>
    </row>
    <row r="20" spans="2:19" ht="18" customHeight="1">
      <c r="B20" s="1404">
        <v>14</v>
      </c>
      <c r="C20" s="1405" t="s">
        <v>858</v>
      </c>
      <c r="D20" s="1426">
        <v>233.460351</v>
      </c>
      <c r="E20" s="1426">
        <v>305.61888099999999</v>
      </c>
      <c r="F20" s="1426">
        <v>447.37499700000001</v>
      </c>
      <c r="G20" s="1426">
        <v>30.908259021678589</v>
      </c>
      <c r="H20" s="1427">
        <v>46.38329789578674</v>
      </c>
      <c r="O20" s="1059"/>
      <c r="P20" s="1059"/>
      <c r="Q20" s="1059"/>
      <c r="R20" s="1059"/>
      <c r="S20" s="1059"/>
    </row>
    <row r="21" spans="2:19" ht="18" customHeight="1">
      <c r="B21" s="1404">
        <v>15</v>
      </c>
      <c r="C21" s="1405" t="s">
        <v>888</v>
      </c>
      <c r="D21" s="1426">
        <v>401.057638</v>
      </c>
      <c r="E21" s="1426">
        <v>749.52640199999996</v>
      </c>
      <c r="F21" s="1426">
        <v>701.92971399999999</v>
      </c>
      <c r="G21" s="1426">
        <v>86.887452321753301</v>
      </c>
      <c r="H21" s="1427">
        <v>-6.3502350114679444</v>
      </c>
      <c r="O21" s="1059"/>
      <c r="P21" s="1059"/>
      <c r="Q21" s="1059"/>
      <c r="R21" s="1059"/>
      <c r="S21" s="1059"/>
    </row>
    <row r="22" spans="2:19" ht="18" customHeight="1">
      <c r="B22" s="1404">
        <v>16</v>
      </c>
      <c r="C22" s="1405" t="s">
        <v>889</v>
      </c>
      <c r="D22" s="1426">
        <v>255.70741900000002</v>
      </c>
      <c r="E22" s="1426">
        <v>503.35997500000008</v>
      </c>
      <c r="F22" s="1426">
        <v>494.91840699999995</v>
      </c>
      <c r="G22" s="1426">
        <v>96.849968987407465</v>
      </c>
      <c r="H22" s="1427">
        <v>-1.6770439485181896</v>
      </c>
      <c r="O22" s="1059"/>
      <c r="P22" s="1059"/>
      <c r="Q22" s="1059"/>
      <c r="R22" s="1059"/>
      <c r="S22" s="1059"/>
    </row>
    <row r="23" spans="2:19" ht="18" customHeight="1">
      <c r="B23" s="1404">
        <v>17</v>
      </c>
      <c r="C23" s="1405" t="s">
        <v>890</v>
      </c>
      <c r="D23" s="1426">
        <v>3322.0886600000003</v>
      </c>
      <c r="E23" s="1426">
        <v>5307.3623339999995</v>
      </c>
      <c r="F23" s="1426">
        <v>11828.432196000002</v>
      </c>
      <c r="G23" s="1426">
        <v>59.759804062544163</v>
      </c>
      <c r="H23" s="1427">
        <v>122.86837512910611</v>
      </c>
      <c r="O23" s="1059"/>
      <c r="P23" s="1059"/>
      <c r="Q23" s="1059"/>
      <c r="R23" s="1059"/>
      <c r="S23" s="1059"/>
    </row>
    <row r="24" spans="2:19" ht="18" customHeight="1">
      <c r="B24" s="1404">
        <v>18</v>
      </c>
      <c r="C24" s="1405" t="s">
        <v>891</v>
      </c>
      <c r="D24" s="1426">
        <v>192.75302299999998</v>
      </c>
      <c r="E24" s="1426">
        <v>427.595011</v>
      </c>
      <c r="F24" s="1426">
        <v>395.770668</v>
      </c>
      <c r="G24" s="1426">
        <v>121.83569644975171</v>
      </c>
      <c r="H24" s="1427">
        <v>-7.4426366494720355</v>
      </c>
      <c r="O24" s="1059"/>
      <c r="P24" s="1059"/>
      <c r="Q24" s="1059"/>
      <c r="R24" s="1059"/>
      <c r="S24" s="1059"/>
    </row>
    <row r="25" spans="2:19" ht="18" customHeight="1">
      <c r="B25" s="1404">
        <v>19</v>
      </c>
      <c r="C25" s="1405" t="s">
        <v>892</v>
      </c>
      <c r="D25" s="1426">
        <v>87.153072999999992</v>
      </c>
      <c r="E25" s="1426">
        <v>28.082368000000002</v>
      </c>
      <c r="F25" s="1426">
        <v>4.7733270000000001</v>
      </c>
      <c r="G25" s="1426">
        <v>-67.778109212511637</v>
      </c>
      <c r="H25" s="1427">
        <v>-83.002405637587259</v>
      </c>
      <c r="O25" s="1059"/>
      <c r="P25" s="1059"/>
      <c r="Q25" s="1059"/>
      <c r="R25" s="1059"/>
      <c r="S25" s="1059"/>
    </row>
    <row r="26" spans="2:19" ht="18" customHeight="1">
      <c r="B26" s="1404">
        <v>20</v>
      </c>
      <c r="C26" s="1405" t="s">
        <v>863</v>
      </c>
      <c r="D26" s="1426">
        <v>90.796492000000001</v>
      </c>
      <c r="E26" s="1426">
        <v>383.81102499999997</v>
      </c>
      <c r="F26" s="1426">
        <v>496.67726800000003</v>
      </c>
      <c r="G26" s="1426">
        <v>322.71569809106717</v>
      </c>
      <c r="H26" s="1427">
        <v>29.406722487974406</v>
      </c>
      <c r="O26" s="1059"/>
      <c r="P26" s="1059"/>
      <c r="Q26" s="1059"/>
      <c r="R26" s="1059"/>
      <c r="S26" s="1059"/>
    </row>
    <row r="27" spans="2:19" ht="18" customHeight="1">
      <c r="B27" s="1404">
        <v>21</v>
      </c>
      <c r="C27" s="1405" t="s">
        <v>893</v>
      </c>
      <c r="D27" s="1426">
        <v>161.394891</v>
      </c>
      <c r="E27" s="1426">
        <v>224.03882899999999</v>
      </c>
      <c r="F27" s="1426">
        <v>229.539906</v>
      </c>
      <c r="G27" s="1426">
        <v>38.814077454285723</v>
      </c>
      <c r="H27" s="1427">
        <v>2.4554123160499159</v>
      </c>
      <c r="O27" s="1059"/>
      <c r="P27" s="1059"/>
      <c r="Q27" s="1059"/>
      <c r="R27" s="1059"/>
      <c r="S27" s="1059"/>
    </row>
    <row r="28" spans="2:19" ht="18" customHeight="1">
      <c r="B28" s="1404">
        <v>22</v>
      </c>
      <c r="C28" s="1405" t="s">
        <v>894</v>
      </c>
      <c r="D28" s="1426">
        <v>0</v>
      </c>
      <c r="E28" s="1426">
        <v>0</v>
      </c>
      <c r="F28" s="1426">
        <v>4.8</v>
      </c>
      <c r="G28" s="1428" t="s">
        <v>634</v>
      </c>
      <c r="H28" s="1429" t="s">
        <v>634</v>
      </c>
      <c r="O28" s="1059"/>
      <c r="P28" s="1059"/>
      <c r="Q28" s="1059"/>
      <c r="R28" s="1059"/>
      <c r="S28" s="1059"/>
    </row>
    <row r="29" spans="2:19" ht="18" customHeight="1">
      <c r="B29" s="1404">
        <v>23</v>
      </c>
      <c r="C29" s="1405" t="s">
        <v>895</v>
      </c>
      <c r="D29" s="1426">
        <v>865.41201899999987</v>
      </c>
      <c r="E29" s="1426">
        <v>373.57687800000002</v>
      </c>
      <c r="F29" s="1426">
        <v>975.68536599999993</v>
      </c>
      <c r="G29" s="1426">
        <v>-56.832483279851459</v>
      </c>
      <c r="H29" s="1427">
        <v>161.17391719302282</v>
      </c>
      <c r="O29" s="1059"/>
      <c r="P29" s="1059"/>
      <c r="Q29" s="1059"/>
      <c r="R29" s="1059"/>
      <c r="S29" s="1059"/>
    </row>
    <row r="30" spans="2:19" ht="18" customHeight="1">
      <c r="B30" s="1404">
        <v>24</v>
      </c>
      <c r="C30" s="1405" t="s">
        <v>896</v>
      </c>
      <c r="D30" s="1426">
        <v>190.52379499999998</v>
      </c>
      <c r="E30" s="1426">
        <v>469.04552999999999</v>
      </c>
      <c r="F30" s="1426">
        <v>181.94765799999999</v>
      </c>
      <c r="G30" s="1426">
        <v>146.18737517799286</v>
      </c>
      <c r="H30" s="1427">
        <v>-61.20895598344152</v>
      </c>
      <c r="O30" s="1059"/>
      <c r="P30" s="1059"/>
      <c r="Q30" s="1059"/>
      <c r="R30" s="1059"/>
      <c r="S30" s="1059"/>
    </row>
    <row r="31" spans="2:19" ht="18" customHeight="1">
      <c r="B31" s="1404">
        <v>25</v>
      </c>
      <c r="C31" s="1405" t="s">
        <v>818</v>
      </c>
      <c r="D31" s="1426">
        <v>2880.3170689999997</v>
      </c>
      <c r="E31" s="1426">
        <v>3269.3711979999998</v>
      </c>
      <c r="F31" s="1426">
        <v>3857.2692339999999</v>
      </c>
      <c r="G31" s="1426">
        <v>13.50733685493428</v>
      </c>
      <c r="H31" s="1427">
        <v>17.981991043404292</v>
      </c>
      <c r="O31" s="1059"/>
      <c r="P31" s="1059"/>
      <c r="Q31" s="1059"/>
      <c r="R31" s="1059"/>
      <c r="S31" s="1059"/>
    </row>
    <row r="32" spans="2:19" ht="18" customHeight="1">
      <c r="B32" s="1404">
        <v>26</v>
      </c>
      <c r="C32" s="1405" t="s">
        <v>897</v>
      </c>
      <c r="D32" s="1426">
        <v>20.691238000000002</v>
      </c>
      <c r="E32" s="1426">
        <v>39.283797</v>
      </c>
      <c r="F32" s="1426">
        <v>35.297004999999999</v>
      </c>
      <c r="G32" s="1426">
        <v>89.857160794342008</v>
      </c>
      <c r="H32" s="1427">
        <v>-10.148693111309996</v>
      </c>
      <c r="O32" s="1059"/>
      <c r="P32" s="1059"/>
      <c r="Q32" s="1059"/>
      <c r="R32" s="1059"/>
      <c r="S32" s="1059"/>
    </row>
    <row r="33" spans="2:19" ht="18" customHeight="1">
      <c r="B33" s="1404">
        <v>27</v>
      </c>
      <c r="C33" s="1405" t="s">
        <v>794</v>
      </c>
      <c r="D33" s="1426">
        <v>1163.869774</v>
      </c>
      <c r="E33" s="1426">
        <v>1381.9177040000002</v>
      </c>
      <c r="F33" s="1426">
        <v>1428.300029</v>
      </c>
      <c r="G33" s="1426">
        <v>18.734736039291633</v>
      </c>
      <c r="H33" s="1427">
        <v>3.3563738901198406</v>
      </c>
      <c r="O33" s="1059"/>
      <c r="P33" s="1059"/>
      <c r="Q33" s="1059"/>
      <c r="R33" s="1059"/>
      <c r="S33" s="1059"/>
    </row>
    <row r="34" spans="2:19" ht="18" customHeight="1">
      <c r="B34" s="1404">
        <v>28</v>
      </c>
      <c r="C34" s="1405" t="s">
        <v>898</v>
      </c>
      <c r="D34" s="1426">
        <v>41.845345000000002</v>
      </c>
      <c r="E34" s="1426">
        <v>86.296670999999989</v>
      </c>
      <c r="F34" s="1426">
        <v>220.69388699999999</v>
      </c>
      <c r="G34" s="1426">
        <v>106.22764849949257</v>
      </c>
      <c r="H34" s="1427">
        <v>155.73858694966347</v>
      </c>
      <c r="O34" s="1059"/>
      <c r="P34" s="1059"/>
      <c r="Q34" s="1059"/>
      <c r="R34" s="1059"/>
      <c r="S34" s="1059"/>
    </row>
    <row r="35" spans="2:19" ht="18" customHeight="1">
      <c r="B35" s="1404">
        <v>29</v>
      </c>
      <c r="C35" s="1405" t="s">
        <v>899</v>
      </c>
      <c r="D35" s="1426">
        <v>269.78634000000005</v>
      </c>
      <c r="E35" s="1426">
        <v>748.78966400000002</v>
      </c>
      <c r="F35" s="1426">
        <v>284.35934700000001</v>
      </c>
      <c r="G35" s="1426">
        <v>177.54913907056965</v>
      </c>
      <c r="H35" s="1427">
        <v>-62.02413565900931</v>
      </c>
      <c r="O35" s="1059"/>
      <c r="P35" s="1059"/>
      <c r="Q35" s="1059"/>
      <c r="R35" s="1059"/>
      <c r="S35" s="1059"/>
    </row>
    <row r="36" spans="2:19" ht="18" customHeight="1">
      <c r="B36" s="1404">
        <v>30</v>
      </c>
      <c r="C36" s="1405" t="s">
        <v>900</v>
      </c>
      <c r="D36" s="1426">
        <v>26.243819999999999</v>
      </c>
      <c r="E36" s="1426">
        <v>564.42118299999993</v>
      </c>
      <c r="F36" s="1426">
        <v>630.97455300000001</v>
      </c>
      <c r="G36" s="1426" t="s">
        <v>634</v>
      </c>
      <c r="H36" s="1427">
        <v>11.79143731747574</v>
      </c>
      <c r="O36" s="1059"/>
      <c r="P36" s="1059"/>
      <c r="Q36" s="1059"/>
      <c r="R36" s="1059"/>
      <c r="S36" s="1059"/>
    </row>
    <row r="37" spans="2:19" ht="18" customHeight="1">
      <c r="B37" s="1404">
        <v>31</v>
      </c>
      <c r="C37" s="1405" t="s">
        <v>901</v>
      </c>
      <c r="D37" s="1426">
        <v>236.24431900000002</v>
      </c>
      <c r="E37" s="1426">
        <v>542.02482399999997</v>
      </c>
      <c r="F37" s="1426">
        <v>459.40295699999996</v>
      </c>
      <c r="G37" s="1426">
        <v>129.43401403019556</v>
      </c>
      <c r="H37" s="1427">
        <v>-15.243188751074626</v>
      </c>
      <c r="O37" s="1059"/>
      <c r="P37" s="1059"/>
      <c r="Q37" s="1059"/>
      <c r="R37" s="1059"/>
      <c r="S37" s="1059"/>
    </row>
    <row r="38" spans="2:19" ht="18" customHeight="1">
      <c r="B38" s="1404">
        <v>32</v>
      </c>
      <c r="C38" s="1405" t="s">
        <v>902</v>
      </c>
      <c r="D38" s="1426">
        <v>9761.0431509999999</v>
      </c>
      <c r="E38" s="1426">
        <v>14285.426142</v>
      </c>
      <c r="F38" s="1426">
        <v>16571.177901000003</v>
      </c>
      <c r="G38" s="1426">
        <v>46.351429053322931</v>
      </c>
      <c r="H38" s="1427">
        <v>16.000585045760431</v>
      </c>
      <c r="O38" s="1059"/>
      <c r="P38" s="1059"/>
      <c r="Q38" s="1059"/>
      <c r="R38" s="1059"/>
      <c r="S38" s="1059"/>
    </row>
    <row r="39" spans="2:19" ht="18" customHeight="1">
      <c r="B39" s="1404">
        <v>33</v>
      </c>
      <c r="C39" s="1405" t="s">
        <v>903</v>
      </c>
      <c r="D39" s="1426">
        <v>150.73833999999999</v>
      </c>
      <c r="E39" s="1426">
        <v>209.22567900000001</v>
      </c>
      <c r="F39" s="1426">
        <v>222.48420899999999</v>
      </c>
      <c r="G39" s="1426">
        <v>38.800572568332683</v>
      </c>
      <c r="H39" s="1427">
        <v>6.3369515937859546</v>
      </c>
      <c r="O39" s="1059"/>
      <c r="P39" s="1059"/>
      <c r="Q39" s="1059"/>
      <c r="R39" s="1059"/>
      <c r="S39" s="1059"/>
    </row>
    <row r="40" spans="2:19" ht="18" customHeight="1">
      <c r="B40" s="1404">
        <v>34</v>
      </c>
      <c r="C40" s="1405" t="s">
        <v>904</v>
      </c>
      <c r="D40" s="1426">
        <v>296.31295599999999</v>
      </c>
      <c r="E40" s="1426">
        <v>472.63508400000001</v>
      </c>
      <c r="F40" s="1426">
        <v>468.349941</v>
      </c>
      <c r="G40" s="1426">
        <v>59.505372421177583</v>
      </c>
      <c r="H40" s="1427">
        <v>-0.90664936757001158</v>
      </c>
      <c r="O40" s="1059"/>
      <c r="P40" s="1059"/>
      <c r="Q40" s="1059"/>
      <c r="R40" s="1059"/>
      <c r="S40" s="1059"/>
    </row>
    <row r="41" spans="2:19" ht="18" customHeight="1">
      <c r="B41" s="1404">
        <v>35</v>
      </c>
      <c r="C41" s="1405" t="s">
        <v>905</v>
      </c>
      <c r="D41" s="1426">
        <v>711.38509799999997</v>
      </c>
      <c r="E41" s="1426">
        <v>1566.0260679999999</v>
      </c>
      <c r="F41" s="1426">
        <v>1727.2088789999998</v>
      </c>
      <c r="G41" s="1426">
        <v>120.13759810301789</v>
      </c>
      <c r="H41" s="1427">
        <v>10.292473049688724</v>
      </c>
      <c r="O41" s="1059"/>
      <c r="P41" s="1059"/>
      <c r="Q41" s="1059"/>
      <c r="R41" s="1059"/>
      <c r="S41" s="1059"/>
    </row>
    <row r="42" spans="2:19" ht="18" customHeight="1">
      <c r="B42" s="1404">
        <v>36</v>
      </c>
      <c r="C42" s="1405" t="s">
        <v>906</v>
      </c>
      <c r="D42" s="1426">
        <v>68.621458999999987</v>
      </c>
      <c r="E42" s="1426">
        <v>92.068154000000007</v>
      </c>
      <c r="F42" s="1426">
        <v>109.817204</v>
      </c>
      <c r="G42" s="1426">
        <v>34.168167424128967</v>
      </c>
      <c r="H42" s="1427">
        <v>19.278164304239226</v>
      </c>
      <c r="O42" s="1059"/>
      <c r="P42" s="1059"/>
      <c r="Q42" s="1059"/>
      <c r="R42" s="1059"/>
      <c r="S42" s="1059"/>
    </row>
    <row r="43" spans="2:19" ht="18" customHeight="1">
      <c r="B43" s="1404">
        <v>37</v>
      </c>
      <c r="C43" s="1405" t="s">
        <v>907</v>
      </c>
      <c r="D43" s="1426">
        <v>2488.5509070000003</v>
      </c>
      <c r="E43" s="1426">
        <v>3578.6253780000002</v>
      </c>
      <c r="F43" s="1426">
        <v>5298.3577299999997</v>
      </c>
      <c r="G43" s="1426">
        <v>43.803583359848034</v>
      </c>
      <c r="H43" s="1427">
        <v>48.055668597563937</v>
      </c>
      <c r="O43" s="1059"/>
      <c r="P43" s="1059"/>
      <c r="Q43" s="1059"/>
      <c r="R43" s="1059"/>
      <c r="S43" s="1059"/>
    </row>
    <row r="44" spans="2:19" ht="18" customHeight="1">
      <c r="B44" s="1404">
        <v>38</v>
      </c>
      <c r="C44" s="1405" t="s">
        <v>908</v>
      </c>
      <c r="D44" s="1426">
        <v>144.576763</v>
      </c>
      <c r="E44" s="1426">
        <v>291.62855400000001</v>
      </c>
      <c r="F44" s="1426">
        <v>208.37991300000002</v>
      </c>
      <c r="G44" s="1426">
        <v>101.7119127227935</v>
      </c>
      <c r="H44" s="1427">
        <v>-28.54612137877281</v>
      </c>
      <c r="O44" s="1059"/>
      <c r="P44" s="1059"/>
      <c r="Q44" s="1059"/>
      <c r="R44" s="1059"/>
      <c r="S44" s="1059"/>
    </row>
    <row r="45" spans="2:19" ht="18" customHeight="1">
      <c r="B45" s="1404">
        <v>39</v>
      </c>
      <c r="C45" s="1405" t="s">
        <v>909</v>
      </c>
      <c r="D45" s="1426">
        <v>74.217859000000004</v>
      </c>
      <c r="E45" s="1426">
        <v>96.300257000000002</v>
      </c>
      <c r="F45" s="1426">
        <v>136.95594599999998</v>
      </c>
      <c r="G45" s="1426">
        <v>29.753482918444206</v>
      </c>
      <c r="H45" s="1427">
        <v>42.217632918674326</v>
      </c>
      <c r="O45" s="1059"/>
      <c r="P45" s="1059"/>
      <c r="Q45" s="1059"/>
      <c r="R45" s="1059"/>
      <c r="S45" s="1059"/>
    </row>
    <row r="46" spans="2:19" ht="18" customHeight="1">
      <c r="B46" s="1404">
        <v>40</v>
      </c>
      <c r="C46" s="1405" t="s">
        <v>910</v>
      </c>
      <c r="D46" s="1426">
        <v>213.94076199999998</v>
      </c>
      <c r="E46" s="1426">
        <v>490.42566899999997</v>
      </c>
      <c r="F46" s="1426">
        <v>438.42224899999997</v>
      </c>
      <c r="G46" s="1426">
        <v>129.23432842592194</v>
      </c>
      <c r="H46" s="1427">
        <v>-10.603731265950529</v>
      </c>
      <c r="O46" s="1059"/>
      <c r="P46" s="1059"/>
      <c r="Q46" s="1059"/>
      <c r="R46" s="1059"/>
      <c r="S46" s="1059"/>
    </row>
    <row r="47" spans="2:19" ht="18" customHeight="1">
      <c r="B47" s="1404"/>
      <c r="C47" s="1410" t="s">
        <v>911</v>
      </c>
      <c r="D47" s="1430">
        <v>14947.368239000003</v>
      </c>
      <c r="E47" s="1430">
        <v>22867.835799</v>
      </c>
      <c r="F47" s="1430">
        <v>25036.733577999992</v>
      </c>
      <c r="G47" s="1430">
        <v>52.989044180595414</v>
      </c>
      <c r="H47" s="1431">
        <v>9.4844907846278943</v>
      </c>
      <c r="O47" s="1059"/>
      <c r="P47" s="1059"/>
      <c r="Q47" s="1059"/>
      <c r="R47" s="1059"/>
      <c r="S47" s="1059"/>
    </row>
    <row r="48" spans="2:19" ht="18" customHeight="1" thickBot="1">
      <c r="B48" s="1432"/>
      <c r="C48" s="1414" t="s">
        <v>912</v>
      </c>
      <c r="D48" s="1433">
        <v>56046.871224999995</v>
      </c>
      <c r="E48" s="1433">
        <v>73913.5965</v>
      </c>
      <c r="F48" s="1433">
        <v>88455.082396999991</v>
      </c>
      <c r="G48" s="1433">
        <v>31.878184962857404</v>
      </c>
      <c r="H48" s="1434">
        <v>19.673627837876879</v>
      </c>
      <c r="O48" s="1059"/>
      <c r="P48" s="1059"/>
      <c r="Q48" s="1059"/>
      <c r="R48" s="1059"/>
      <c r="S48" s="1059"/>
    </row>
    <row r="49" spans="2:9" ht="18" customHeight="1" thickTop="1">
      <c r="B49" s="1624" t="s">
        <v>1275</v>
      </c>
      <c r="C49" s="1624"/>
      <c r="D49" s="1624"/>
      <c r="E49" s="1624"/>
      <c r="F49" s="1624"/>
      <c r="G49" s="1624"/>
      <c r="H49" s="1624"/>
    </row>
    <row r="50" spans="2:9" ht="15" customHeight="1">
      <c r="B50" s="1435"/>
      <c r="C50" s="1436"/>
      <c r="D50" s="1436"/>
      <c r="E50" s="1437"/>
      <c r="F50" s="1437"/>
      <c r="G50" s="1437"/>
      <c r="H50" s="1408"/>
    </row>
    <row r="51" spans="2:9" ht="15" customHeight="1">
      <c r="B51" s="1435"/>
      <c r="C51" s="1436"/>
      <c r="D51" s="1436"/>
      <c r="E51" s="1437"/>
      <c r="F51" s="1437"/>
      <c r="G51" s="1437"/>
      <c r="H51" s="1408"/>
    </row>
    <row r="52" spans="2:9" ht="15" customHeight="1">
      <c r="B52" s="1435"/>
      <c r="C52" s="1436"/>
      <c r="D52" s="1436"/>
      <c r="E52" s="1437"/>
      <c r="F52" s="1437"/>
      <c r="G52" s="1437"/>
      <c r="H52" s="1408"/>
    </row>
    <row r="53" spans="2:9" ht="15" customHeight="1">
      <c r="B53" s="1435"/>
      <c r="C53" s="1436"/>
      <c r="D53" s="1438"/>
      <c r="E53" s="1439"/>
      <c r="F53" s="1439"/>
      <c r="G53" s="1439"/>
      <c r="H53" s="1440"/>
      <c r="I53" s="1059"/>
    </row>
    <row r="54" spans="2:9" ht="15" customHeight="1">
      <c r="B54" s="1435"/>
      <c r="C54" s="1436"/>
      <c r="D54" s="1436"/>
      <c r="E54" s="1437"/>
      <c r="F54" s="1437"/>
      <c r="G54" s="1437"/>
      <c r="H54" s="1408"/>
    </row>
    <row r="55" spans="2:9" ht="15" customHeight="1">
      <c r="B55" s="1435"/>
      <c r="C55" s="1436"/>
      <c r="D55" s="1436"/>
      <c r="E55" s="1437"/>
      <c r="F55" s="1437"/>
      <c r="G55" s="1437"/>
      <c r="H55" s="1408"/>
    </row>
    <row r="56" spans="2:9" ht="15" customHeight="1">
      <c r="B56" s="1436"/>
      <c r="C56" s="1441"/>
      <c r="D56" s="1441"/>
      <c r="E56" s="1442"/>
      <c r="F56" s="1442"/>
      <c r="G56" s="1442"/>
      <c r="H56" s="1403"/>
    </row>
    <row r="57" spans="2:9" ht="15" customHeight="1">
      <c r="B57" s="1436"/>
      <c r="C57" s="1441"/>
      <c r="D57" s="1441"/>
      <c r="E57" s="1442"/>
      <c r="F57" s="1442"/>
      <c r="G57" s="1442"/>
      <c r="H57" s="1403"/>
    </row>
    <row r="65" spans="8:8">
      <c r="H65" s="210" t="s">
        <v>121</v>
      </c>
    </row>
  </sheetData>
  <mergeCells count="6">
    <mergeCell ref="B49:H49"/>
    <mergeCell ref="B1:H1"/>
    <mergeCell ref="B2:H2"/>
    <mergeCell ref="B3:H3"/>
    <mergeCell ref="D4:F4"/>
    <mergeCell ref="G4:H4"/>
  </mergeCells>
  <printOptions horizontalCentered="1"/>
  <pageMargins left="0.7" right="0.7" top="0.75" bottom="0.75" header="0.3" footer="0.3"/>
  <pageSetup scale="6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77"/>
  <sheetViews>
    <sheetView workbookViewId="0">
      <selection activeCell="J18" sqref="J18"/>
    </sheetView>
  </sheetViews>
  <sheetFormatPr defaultRowHeight="15.75"/>
  <cols>
    <col min="1" max="1" width="9.140625" style="210"/>
    <col min="2" max="2" width="4.7109375" style="210" customWidth="1"/>
    <col min="3" max="3" width="35.42578125" style="210" bestFit="1" customWidth="1"/>
    <col min="4" max="8" width="13.7109375" style="210" customWidth="1"/>
    <col min="9" max="9" width="9.28515625" style="210" customWidth="1"/>
    <col min="10" max="10" width="10.28515625" style="210" bestFit="1" customWidth="1"/>
    <col min="11" max="257" width="9.140625" style="210"/>
    <col min="258" max="258" width="4.7109375" style="210" customWidth="1"/>
    <col min="259" max="259" width="30" style="210" bestFit="1" customWidth="1"/>
    <col min="260" max="264" width="10.7109375" style="210" customWidth="1"/>
    <col min="265" max="265" width="9.28515625" style="210" customWidth="1"/>
    <col min="266" max="513" width="9.140625" style="210"/>
    <col min="514" max="514" width="4.7109375" style="210" customWidth="1"/>
    <col min="515" max="515" width="30" style="210" bestFit="1" customWidth="1"/>
    <col min="516" max="520" width="10.7109375" style="210" customWidth="1"/>
    <col min="521" max="521" width="9.28515625" style="210" customWidth="1"/>
    <col min="522" max="769" width="9.140625" style="210"/>
    <col min="770" max="770" width="4.7109375" style="210" customWidth="1"/>
    <col min="771" max="771" width="30" style="210" bestFit="1" customWidth="1"/>
    <col min="772" max="776" width="10.7109375" style="210" customWidth="1"/>
    <col min="777" max="777" width="9.28515625" style="210" customWidth="1"/>
    <col min="778" max="1025" width="9.140625" style="210"/>
    <col min="1026" max="1026" width="4.7109375" style="210" customWidth="1"/>
    <col min="1027" max="1027" width="30" style="210" bestFit="1" customWidth="1"/>
    <col min="1028" max="1032" width="10.7109375" style="210" customWidth="1"/>
    <col min="1033" max="1033" width="9.28515625" style="210" customWidth="1"/>
    <col min="1034" max="1281" width="9.140625" style="210"/>
    <col min="1282" max="1282" width="4.7109375" style="210" customWidth="1"/>
    <col min="1283" max="1283" width="30" style="210" bestFit="1" customWidth="1"/>
    <col min="1284" max="1288" width="10.7109375" style="210" customWidth="1"/>
    <col min="1289" max="1289" width="9.28515625" style="210" customWidth="1"/>
    <col min="1290" max="1537" width="9.140625" style="210"/>
    <col min="1538" max="1538" width="4.7109375" style="210" customWidth="1"/>
    <col min="1539" max="1539" width="30" style="210" bestFit="1" customWidth="1"/>
    <col min="1540" max="1544" width="10.7109375" style="210" customWidth="1"/>
    <col min="1545" max="1545" width="9.28515625" style="210" customWidth="1"/>
    <col min="1546" max="1793" width="9.140625" style="210"/>
    <col min="1794" max="1794" width="4.7109375" style="210" customWidth="1"/>
    <col min="1795" max="1795" width="30" style="210" bestFit="1" customWidth="1"/>
    <col min="1796" max="1800" width="10.7109375" style="210" customWidth="1"/>
    <col min="1801" max="1801" width="9.28515625" style="210" customWidth="1"/>
    <col min="1802" max="2049" width="9.140625" style="210"/>
    <col min="2050" max="2050" width="4.7109375" style="210" customWidth="1"/>
    <col min="2051" max="2051" width="30" style="210" bestFit="1" customWidth="1"/>
    <col min="2052" max="2056" width="10.7109375" style="210" customWidth="1"/>
    <col min="2057" max="2057" width="9.28515625" style="210" customWidth="1"/>
    <col min="2058" max="2305" width="9.140625" style="210"/>
    <col min="2306" max="2306" width="4.7109375" style="210" customWidth="1"/>
    <col min="2307" max="2307" width="30" style="210" bestFit="1" customWidth="1"/>
    <col min="2308" max="2312" width="10.7109375" style="210" customWidth="1"/>
    <col min="2313" max="2313" width="9.28515625" style="210" customWidth="1"/>
    <col min="2314" max="2561" width="9.140625" style="210"/>
    <col min="2562" max="2562" width="4.7109375" style="210" customWidth="1"/>
    <col min="2563" max="2563" width="30" style="210" bestFit="1" customWidth="1"/>
    <col min="2564" max="2568" width="10.7109375" style="210" customWidth="1"/>
    <col min="2569" max="2569" width="9.28515625" style="210" customWidth="1"/>
    <col min="2570" max="2817" width="9.140625" style="210"/>
    <col min="2818" max="2818" width="4.7109375" style="210" customWidth="1"/>
    <col min="2819" max="2819" width="30" style="210" bestFit="1" customWidth="1"/>
    <col min="2820" max="2824" width="10.7109375" style="210" customWidth="1"/>
    <col min="2825" max="2825" width="9.28515625" style="210" customWidth="1"/>
    <col min="2826" max="3073" width="9.140625" style="210"/>
    <col min="3074" max="3074" width="4.7109375" style="210" customWidth="1"/>
    <col min="3075" max="3075" width="30" style="210" bestFit="1" customWidth="1"/>
    <col min="3076" max="3080" width="10.7109375" style="210" customWidth="1"/>
    <col min="3081" max="3081" width="9.28515625" style="210" customWidth="1"/>
    <col min="3082" max="3329" width="9.140625" style="210"/>
    <col min="3330" max="3330" width="4.7109375" style="210" customWidth="1"/>
    <col min="3331" max="3331" width="30" style="210" bestFit="1" customWidth="1"/>
    <col min="3332" max="3336" width="10.7109375" style="210" customWidth="1"/>
    <col min="3337" max="3337" width="9.28515625" style="210" customWidth="1"/>
    <col min="3338" max="3585" width="9.140625" style="210"/>
    <col min="3586" max="3586" width="4.7109375" style="210" customWidth="1"/>
    <col min="3587" max="3587" width="30" style="210" bestFit="1" customWidth="1"/>
    <col min="3588" max="3592" width="10.7109375" style="210" customWidth="1"/>
    <col min="3593" max="3593" width="9.28515625" style="210" customWidth="1"/>
    <col min="3594" max="3841" width="9.140625" style="210"/>
    <col min="3842" max="3842" width="4.7109375" style="210" customWidth="1"/>
    <col min="3843" max="3843" width="30" style="210" bestFit="1" customWidth="1"/>
    <col min="3844" max="3848" width="10.7109375" style="210" customWidth="1"/>
    <col min="3849" max="3849" width="9.28515625" style="210" customWidth="1"/>
    <col min="3850" max="4097" width="9.140625" style="210"/>
    <col min="4098" max="4098" width="4.7109375" style="210" customWidth="1"/>
    <col min="4099" max="4099" width="30" style="210" bestFit="1" customWidth="1"/>
    <col min="4100" max="4104" width="10.7109375" style="210" customWidth="1"/>
    <col min="4105" max="4105" width="9.28515625" style="210" customWidth="1"/>
    <col min="4106" max="4353" width="9.140625" style="210"/>
    <col min="4354" max="4354" width="4.7109375" style="210" customWidth="1"/>
    <col min="4355" max="4355" width="30" style="210" bestFit="1" customWidth="1"/>
    <col min="4356" max="4360" width="10.7109375" style="210" customWidth="1"/>
    <col min="4361" max="4361" width="9.28515625" style="210" customWidth="1"/>
    <col min="4362" max="4609" width="9.140625" style="210"/>
    <col min="4610" max="4610" width="4.7109375" style="210" customWidth="1"/>
    <col min="4611" max="4611" width="30" style="210" bestFit="1" customWidth="1"/>
    <col min="4612" max="4616" width="10.7109375" style="210" customWidth="1"/>
    <col min="4617" max="4617" width="9.28515625" style="210" customWidth="1"/>
    <col min="4618" max="4865" width="9.140625" style="210"/>
    <col min="4866" max="4866" width="4.7109375" style="210" customWidth="1"/>
    <col min="4867" max="4867" width="30" style="210" bestFit="1" customWidth="1"/>
    <col min="4868" max="4872" width="10.7109375" style="210" customWidth="1"/>
    <col min="4873" max="4873" width="9.28515625" style="210" customWidth="1"/>
    <col min="4874" max="5121" width="9.140625" style="210"/>
    <col min="5122" max="5122" width="4.7109375" style="210" customWidth="1"/>
    <col min="5123" max="5123" width="30" style="210" bestFit="1" customWidth="1"/>
    <col min="5124" max="5128" width="10.7109375" style="210" customWidth="1"/>
    <col min="5129" max="5129" width="9.28515625" style="210" customWidth="1"/>
    <col min="5130" max="5377" width="9.140625" style="210"/>
    <col min="5378" max="5378" width="4.7109375" style="210" customWidth="1"/>
    <col min="5379" max="5379" width="30" style="210" bestFit="1" customWidth="1"/>
    <col min="5380" max="5384" width="10.7109375" style="210" customWidth="1"/>
    <col min="5385" max="5385" width="9.28515625" style="210" customWidth="1"/>
    <col min="5386" max="5633" width="9.140625" style="210"/>
    <col min="5634" max="5634" width="4.7109375" style="210" customWidth="1"/>
    <col min="5635" max="5635" width="30" style="210" bestFit="1" customWidth="1"/>
    <col min="5636" max="5640" width="10.7109375" style="210" customWidth="1"/>
    <col min="5641" max="5641" width="9.28515625" style="210" customWidth="1"/>
    <col min="5642" max="5889" width="9.140625" style="210"/>
    <col min="5890" max="5890" width="4.7109375" style="210" customWidth="1"/>
    <col min="5891" max="5891" width="30" style="210" bestFit="1" customWidth="1"/>
    <col min="5892" max="5896" width="10.7109375" style="210" customWidth="1"/>
    <col min="5897" max="5897" width="9.28515625" style="210" customWidth="1"/>
    <col min="5898" max="6145" width="9.140625" style="210"/>
    <col min="6146" max="6146" width="4.7109375" style="210" customWidth="1"/>
    <col min="6147" max="6147" width="30" style="210" bestFit="1" customWidth="1"/>
    <col min="6148" max="6152" width="10.7109375" style="210" customWidth="1"/>
    <col min="6153" max="6153" width="9.28515625" style="210" customWidth="1"/>
    <col min="6154" max="6401" width="9.140625" style="210"/>
    <col min="6402" max="6402" width="4.7109375" style="210" customWidth="1"/>
    <col min="6403" max="6403" width="30" style="210" bestFit="1" customWidth="1"/>
    <col min="6404" max="6408" width="10.7109375" style="210" customWidth="1"/>
    <col min="6409" max="6409" width="9.28515625" style="210" customWidth="1"/>
    <col min="6410" max="6657" width="9.140625" style="210"/>
    <col min="6658" max="6658" width="4.7109375" style="210" customWidth="1"/>
    <col min="6659" max="6659" width="30" style="210" bestFit="1" customWidth="1"/>
    <col min="6660" max="6664" width="10.7109375" style="210" customWidth="1"/>
    <col min="6665" max="6665" width="9.28515625" style="210" customWidth="1"/>
    <col min="6666" max="6913" width="9.140625" style="210"/>
    <col min="6914" max="6914" width="4.7109375" style="210" customWidth="1"/>
    <col min="6915" max="6915" width="30" style="210" bestFit="1" customWidth="1"/>
    <col min="6916" max="6920" width="10.7109375" style="210" customWidth="1"/>
    <col min="6921" max="6921" width="9.28515625" style="210" customWidth="1"/>
    <col min="6922" max="7169" width="9.140625" style="210"/>
    <col min="7170" max="7170" width="4.7109375" style="210" customWidth="1"/>
    <col min="7171" max="7171" width="30" style="210" bestFit="1" customWidth="1"/>
    <col min="7172" max="7176" width="10.7109375" style="210" customWidth="1"/>
    <col min="7177" max="7177" width="9.28515625" style="210" customWidth="1"/>
    <col min="7178" max="7425" width="9.140625" style="210"/>
    <col min="7426" max="7426" width="4.7109375" style="210" customWidth="1"/>
    <col min="7427" max="7427" width="30" style="210" bestFit="1" customWidth="1"/>
    <col min="7428" max="7432" width="10.7109375" style="210" customWidth="1"/>
    <col min="7433" max="7433" width="9.28515625" style="210" customWidth="1"/>
    <col min="7434" max="7681" width="9.140625" style="210"/>
    <col min="7682" max="7682" width="4.7109375" style="210" customWidth="1"/>
    <col min="7683" max="7683" width="30" style="210" bestFit="1" customWidth="1"/>
    <col min="7684" max="7688" width="10.7109375" style="210" customWidth="1"/>
    <col min="7689" max="7689" width="9.28515625" style="210" customWidth="1"/>
    <col min="7690" max="7937" width="9.140625" style="210"/>
    <col min="7938" max="7938" width="4.7109375" style="210" customWidth="1"/>
    <col min="7939" max="7939" width="30" style="210" bestFit="1" customWidth="1"/>
    <col min="7940" max="7944" width="10.7109375" style="210" customWidth="1"/>
    <col min="7945" max="7945" width="9.28515625" style="210" customWidth="1"/>
    <col min="7946" max="8193" width="9.140625" style="210"/>
    <col min="8194" max="8194" width="4.7109375" style="210" customWidth="1"/>
    <col min="8195" max="8195" width="30" style="210" bestFit="1" customWidth="1"/>
    <col min="8196" max="8200" width="10.7109375" style="210" customWidth="1"/>
    <col min="8201" max="8201" width="9.28515625" style="210" customWidth="1"/>
    <col min="8202" max="8449" width="9.140625" style="210"/>
    <col min="8450" max="8450" width="4.7109375" style="210" customWidth="1"/>
    <col min="8451" max="8451" width="30" style="210" bestFit="1" customWidth="1"/>
    <col min="8452" max="8456" width="10.7109375" style="210" customWidth="1"/>
    <col min="8457" max="8457" width="9.28515625" style="210" customWidth="1"/>
    <col min="8458" max="8705" width="9.140625" style="210"/>
    <col min="8706" max="8706" width="4.7109375" style="210" customWidth="1"/>
    <col min="8707" max="8707" width="30" style="210" bestFit="1" customWidth="1"/>
    <col min="8708" max="8712" width="10.7109375" style="210" customWidth="1"/>
    <col min="8713" max="8713" width="9.28515625" style="210" customWidth="1"/>
    <col min="8714" max="8961" width="9.140625" style="210"/>
    <col min="8962" max="8962" width="4.7109375" style="210" customWidth="1"/>
    <col min="8963" max="8963" width="30" style="210" bestFit="1" customWidth="1"/>
    <col min="8964" max="8968" width="10.7109375" style="210" customWidth="1"/>
    <col min="8969" max="8969" width="9.28515625" style="210" customWidth="1"/>
    <col min="8970" max="9217" width="9.140625" style="210"/>
    <col min="9218" max="9218" width="4.7109375" style="210" customWidth="1"/>
    <col min="9219" max="9219" width="30" style="210" bestFit="1" customWidth="1"/>
    <col min="9220" max="9224" width="10.7109375" style="210" customWidth="1"/>
    <col min="9225" max="9225" width="9.28515625" style="210" customWidth="1"/>
    <col min="9226" max="9473" width="9.140625" style="210"/>
    <col min="9474" max="9474" width="4.7109375" style="210" customWidth="1"/>
    <col min="9475" max="9475" width="30" style="210" bestFit="1" customWidth="1"/>
    <col min="9476" max="9480" width="10.7109375" style="210" customWidth="1"/>
    <col min="9481" max="9481" width="9.28515625" style="210" customWidth="1"/>
    <col min="9482" max="9729" width="9.140625" style="210"/>
    <col min="9730" max="9730" width="4.7109375" style="210" customWidth="1"/>
    <col min="9731" max="9731" width="30" style="210" bestFit="1" customWidth="1"/>
    <col min="9732" max="9736" width="10.7109375" style="210" customWidth="1"/>
    <col min="9737" max="9737" width="9.28515625" style="210" customWidth="1"/>
    <col min="9738" max="9985" width="9.140625" style="210"/>
    <col min="9986" max="9986" width="4.7109375" style="210" customWidth="1"/>
    <col min="9987" max="9987" width="30" style="210" bestFit="1" customWidth="1"/>
    <col min="9988" max="9992" width="10.7109375" style="210" customWidth="1"/>
    <col min="9993" max="9993" width="9.28515625" style="210" customWidth="1"/>
    <col min="9994" max="10241" width="9.140625" style="210"/>
    <col min="10242" max="10242" width="4.7109375" style="210" customWidth="1"/>
    <col min="10243" max="10243" width="30" style="210" bestFit="1" customWidth="1"/>
    <col min="10244" max="10248" width="10.7109375" style="210" customWidth="1"/>
    <col min="10249" max="10249" width="9.28515625" style="210" customWidth="1"/>
    <col min="10250" max="10497" width="9.140625" style="210"/>
    <col min="10498" max="10498" width="4.7109375" style="210" customWidth="1"/>
    <col min="10499" max="10499" width="30" style="210" bestFit="1" customWidth="1"/>
    <col min="10500" max="10504" width="10.7109375" style="210" customWidth="1"/>
    <col min="10505" max="10505" width="9.28515625" style="210" customWidth="1"/>
    <col min="10506" max="10753" width="9.140625" style="210"/>
    <col min="10754" max="10754" width="4.7109375" style="210" customWidth="1"/>
    <col min="10755" max="10755" width="30" style="210" bestFit="1" customWidth="1"/>
    <col min="10756" max="10760" width="10.7109375" style="210" customWidth="1"/>
    <col min="10761" max="10761" width="9.28515625" style="210" customWidth="1"/>
    <col min="10762" max="11009" width="9.140625" style="210"/>
    <col min="11010" max="11010" width="4.7109375" style="210" customWidth="1"/>
    <col min="11011" max="11011" width="30" style="210" bestFit="1" customWidth="1"/>
    <col min="11012" max="11016" width="10.7109375" style="210" customWidth="1"/>
    <col min="11017" max="11017" width="9.28515625" style="210" customWidth="1"/>
    <col min="11018" max="11265" width="9.140625" style="210"/>
    <col min="11266" max="11266" width="4.7109375" style="210" customWidth="1"/>
    <col min="11267" max="11267" width="30" style="210" bestFit="1" customWidth="1"/>
    <col min="11268" max="11272" width="10.7109375" style="210" customWidth="1"/>
    <col min="11273" max="11273" width="9.28515625" style="210" customWidth="1"/>
    <col min="11274" max="11521" width="9.140625" style="210"/>
    <col min="11522" max="11522" width="4.7109375" style="210" customWidth="1"/>
    <col min="11523" max="11523" width="30" style="210" bestFit="1" customWidth="1"/>
    <col min="11524" max="11528" width="10.7109375" style="210" customWidth="1"/>
    <col min="11529" max="11529" width="9.28515625" style="210" customWidth="1"/>
    <col min="11530" max="11777" width="9.140625" style="210"/>
    <col min="11778" max="11778" width="4.7109375" style="210" customWidth="1"/>
    <col min="11779" max="11779" width="30" style="210" bestFit="1" customWidth="1"/>
    <col min="11780" max="11784" width="10.7109375" style="210" customWidth="1"/>
    <col min="11785" max="11785" width="9.28515625" style="210" customWidth="1"/>
    <col min="11786" max="12033" width="9.140625" style="210"/>
    <col min="12034" max="12034" width="4.7109375" style="210" customWidth="1"/>
    <col min="12035" max="12035" width="30" style="210" bestFit="1" customWidth="1"/>
    <col min="12036" max="12040" width="10.7109375" style="210" customWidth="1"/>
    <col min="12041" max="12041" width="9.28515625" style="210" customWidth="1"/>
    <col min="12042" max="12289" width="9.140625" style="210"/>
    <col min="12290" max="12290" width="4.7109375" style="210" customWidth="1"/>
    <col min="12291" max="12291" width="30" style="210" bestFit="1" customWidth="1"/>
    <col min="12292" max="12296" width="10.7109375" style="210" customWidth="1"/>
    <col min="12297" max="12297" width="9.28515625" style="210" customWidth="1"/>
    <col min="12298" max="12545" width="9.140625" style="210"/>
    <col min="12546" max="12546" width="4.7109375" style="210" customWidth="1"/>
    <col min="12547" max="12547" width="30" style="210" bestFit="1" customWidth="1"/>
    <col min="12548" max="12552" width="10.7109375" style="210" customWidth="1"/>
    <col min="12553" max="12553" width="9.28515625" style="210" customWidth="1"/>
    <col min="12554" max="12801" width="9.140625" style="210"/>
    <col min="12802" max="12802" width="4.7109375" style="210" customWidth="1"/>
    <col min="12803" max="12803" width="30" style="210" bestFit="1" customWidth="1"/>
    <col min="12804" max="12808" width="10.7109375" style="210" customWidth="1"/>
    <col min="12809" max="12809" width="9.28515625" style="210" customWidth="1"/>
    <col min="12810" max="13057" width="9.140625" style="210"/>
    <col min="13058" max="13058" width="4.7109375" style="210" customWidth="1"/>
    <col min="13059" max="13059" width="30" style="210" bestFit="1" customWidth="1"/>
    <col min="13060" max="13064" width="10.7109375" style="210" customWidth="1"/>
    <col min="13065" max="13065" width="9.28515625" style="210" customWidth="1"/>
    <col min="13066" max="13313" width="9.140625" style="210"/>
    <col min="13314" max="13314" width="4.7109375" style="210" customWidth="1"/>
    <col min="13315" max="13315" width="30" style="210" bestFit="1" customWidth="1"/>
    <col min="13316" max="13320" width="10.7109375" style="210" customWidth="1"/>
    <col min="13321" max="13321" width="9.28515625" style="210" customWidth="1"/>
    <col min="13322" max="13569" width="9.140625" style="210"/>
    <col min="13570" max="13570" width="4.7109375" style="210" customWidth="1"/>
    <col min="13571" max="13571" width="30" style="210" bestFit="1" customWidth="1"/>
    <col min="13572" max="13576" width="10.7109375" style="210" customWidth="1"/>
    <col min="13577" max="13577" width="9.28515625" style="210" customWidth="1"/>
    <col min="13578" max="13825" width="9.140625" style="210"/>
    <col min="13826" max="13826" width="4.7109375" style="210" customWidth="1"/>
    <col min="13827" max="13827" width="30" style="210" bestFit="1" customWidth="1"/>
    <col min="13828" max="13832" width="10.7109375" style="210" customWidth="1"/>
    <col min="13833" max="13833" width="9.28515625" style="210" customWidth="1"/>
    <col min="13834" max="14081" width="9.140625" style="210"/>
    <col min="14082" max="14082" width="4.7109375" style="210" customWidth="1"/>
    <col min="14083" max="14083" width="30" style="210" bestFit="1" customWidth="1"/>
    <col min="14084" max="14088" width="10.7109375" style="210" customWidth="1"/>
    <col min="14089" max="14089" width="9.28515625" style="210" customWidth="1"/>
    <col min="14090" max="14337" width="9.140625" style="210"/>
    <col min="14338" max="14338" width="4.7109375" style="210" customWidth="1"/>
    <col min="14339" max="14339" width="30" style="210" bestFit="1" customWidth="1"/>
    <col min="14340" max="14344" width="10.7109375" style="210" customWidth="1"/>
    <col min="14345" max="14345" width="9.28515625" style="210" customWidth="1"/>
    <col min="14346" max="14593" width="9.140625" style="210"/>
    <col min="14594" max="14594" width="4.7109375" style="210" customWidth="1"/>
    <col min="14595" max="14595" width="30" style="210" bestFit="1" customWidth="1"/>
    <col min="14596" max="14600" width="10.7109375" style="210" customWidth="1"/>
    <col min="14601" max="14601" width="9.28515625" style="210" customWidth="1"/>
    <col min="14602" max="14849" width="9.140625" style="210"/>
    <col min="14850" max="14850" width="4.7109375" style="210" customWidth="1"/>
    <col min="14851" max="14851" width="30" style="210" bestFit="1" customWidth="1"/>
    <col min="14852" max="14856" width="10.7109375" style="210" customWidth="1"/>
    <col min="14857" max="14857" width="9.28515625" style="210" customWidth="1"/>
    <col min="14858" max="15105" width="9.140625" style="210"/>
    <col min="15106" max="15106" width="4.7109375" style="210" customWidth="1"/>
    <col min="15107" max="15107" width="30" style="210" bestFit="1" customWidth="1"/>
    <col min="15108" max="15112" width="10.7109375" style="210" customWidth="1"/>
    <col min="15113" max="15113" width="9.28515625" style="210" customWidth="1"/>
    <col min="15114" max="15361" width="9.140625" style="210"/>
    <col min="15362" max="15362" width="4.7109375" style="210" customWidth="1"/>
    <col min="15363" max="15363" width="30" style="210" bestFit="1" customWidth="1"/>
    <col min="15364" max="15368" width="10.7109375" style="210" customWidth="1"/>
    <col min="15369" max="15369" width="9.28515625" style="210" customWidth="1"/>
    <col min="15370" max="15617" width="9.140625" style="210"/>
    <col min="15618" max="15618" width="4.7109375" style="210" customWidth="1"/>
    <col min="15619" max="15619" width="30" style="210" bestFit="1" customWidth="1"/>
    <col min="15620" max="15624" width="10.7109375" style="210" customWidth="1"/>
    <col min="15625" max="15625" width="9.28515625" style="210" customWidth="1"/>
    <col min="15626" max="15873" width="9.140625" style="210"/>
    <col min="15874" max="15874" width="4.7109375" style="210" customWidth="1"/>
    <col min="15875" max="15875" width="30" style="210" bestFit="1" customWidth="1"/>
    <col min="15876" max="15880" width="10.7109375" style="210" customWidth="1"/>
    <col min="15881" max="15881" width="9.28515625" style="210" customWidth="1"/>
    <col min="15882" max="16129" width="9.140625" style="210"/>
    <col min="16130" max="16130" width="4.7109375" style="210" customWidth="1"/>
    <col min="16131" max="16131" width="30" style="210" bestFit="1" customWidth="1"/>
    <col min="16132" max="16136" width="10.7109375" style="210" customWidth="1"/>
    <col min="16137" max="16137" width="9.28515625" style="210" customWidth="1"/>
    <col min="16138" max="16384" width="9.140625" style="210"/>
  </cols>
  <sheetData>
    <row r="1" spans="2:10">
      <c r="B1" s="1634" t="s">
        <v>913</v>
      </c>
      <c r="C1" s="1634"/>
      <c r="D1" s="1634"/>
      <c r="E1" s="1634"/>
      <c r="F1" s="1634"/>
      <c r="G1" s="1634"/>
      <c r="H1" s="1634"/>
    </row>
    <row r="2" spans="2:10" ht="15" customHeight="1">
      <c r="B2" s="1650" t="s">
        <v>102</v>
      </c>
      <c r="C2" s="1650"/>
      <c r="D2" s="1650"/>
      <c r="E2" s="1650"/>
      <c r="F2" s="1650"/>
      <c r="G2" s="1650"/>
      <c r="H2" s="1650"/>
    </row>
    <row r="3" spans="2:10" ht="15" customHeight="1" thickBot="1">
      <c r="B3" s="1651" t="s">
        <v>67</v>
      </c>
      <c r="C3" s="1651"/>
      <c r="D3" s="1651"/>
      <c r="E3" s="1651"/>
      <c r="F3" s="1651"/>
      <c r="G3" s="1651"/>
      <c r="H3" s="1651"/>
    </row>
    <row r="4" spans="2:10" ht="15" customHeight="1" thickTop="1">
      <c r="B4" s="1443"/>
      <c r="C4" s="1444"/>
      <c r="D4" s="1652" t="str">
        <f>'M-China'!D4:F4</f>
        <v>Seven  Months</v>
      </c>
      <c r="E4" s="1652"/>
      <c r="F4" s="1652"/>
      <c r="G4" s="1653" t="s">
        <v>5</v>
      </c>
      <c r="H4" s="1654"/>
    </row>
    <row r="5" spans="2:10" ht="15" customHeight="1">
      <c r="B5" s="1445"/>
      <c r="C5" s="1446"/>
      <c r="D5" s="1447" t="s">
        <v>6</v>
      </c>
      <c r="E5" s="1448" t="s">
        <v>1273</v>
      </c>
      <c r="F5" s="1448" t="s">
        <v>1274</v>
      </c>
      <c r="G5" s="1448" t="s">
        <v>7</v>
      </c>
      <c r="H5" s="1449" t="s">
        <v>50</v>
      </c>
    </row>
    <row r="6" spans="2:10" ht="15" customHeight="1">
      <c r="B6" s="1450"/>
      <c r="C6" s="1451" t="s">
        <v>753</v>
      </c>
      <c r="D6" s="1452">
        <v>62554.129120999991</v>
      </c>
      <c r="E6" s="1452">
        <v>81881.406800000026</v>
      </c>
      <c r="F6" s="1452">
        <v>98571.360569000055</v>
      </c>
      <c r="G6" s="1452">
        <v>30.896885546299927</v>
      </c>
      <c r="H6" s="1453">
        <v>20.383081362739873</v>
      </c>
    </row>
    <row r="7" spans="2:10" ht="15" customHeight="1">
      <c r="B7" s="1454">
        <v>1</v>
      </c>
      <c r="C7" s="1455" t="s">
        <v>914</v>
      </c>
      <c r="D7" s="1456">
        <v>2244.3056270000002</v>
      </c>
      <c r="E7" s="1456">
        <v>8452.2563449999998</v>
      </c>
      <c r="F7" s="1456">
        <v>5690.3736680000002</v>
      </c>
      <c r="G7" s="1456">
        <v>276.60897176015499</v>
      </c>
      <c r="H7" s="1457">
        <v>-32.676276774707773</v>
      </c>
    </row>
    <row r="8" spans="2:10" ht="15" customHeight="1">
      <c r="B8" s="1454">
        <v>2</v>
      </c>
      <c r="C8" s="1455" t="s">
        <v>879</v>
      </c>
      <c r="D8" s="1456">
        <v>25.371281</v>
      </c>
      <c r="E8" s="1456">
        <v>21.545745</v>
      </c>
      <c r="F8" s="1456">
        <v>39.210782999999999</v>
      </c>
      <c r="G8" s="1456">
        <v>-15.078213827673892</v>
      </c>
      <c r="H8" s="1457">
        <v>81.988522559790823</v>
      </c>
    </row>
    <row r="9" spans="2:10" ht="15" customHeight="1">
      <c r="B9" s="1454">
        <v>3</v>
      </c>
      <c r="C9" s="1455" t="s">
        <v>915</v>
      </c>
      <c r="D9" s="1456">
        <v>1079.457408</v>
      </c>
      <c r="E9" s="1456">
        <v>573.62908800000002</v>
      </c>
      <c r="F9" s="1456">
        <v>1024.9307120000001</v>
      </c>
      <c r="G9" s="1456">
        <v>-46.859497767233819</v>
      </c>
      <c r="H9" s="1457">
        <v>78.674815040062981</v>
      </c>
    </row>
    <row r="10" spans="2:10" ht="15" customHeight="1">
      <c r="B10" s="1454">
        <v>4</v>
      </c>
      <c r="C10" s="1455" t="s">
        <v>916</v>
      </c>
      <c r="D10" s="1456">
        <v>2.2247819999999998</v>
      </c>
      <c r="E10" s="1456">
        <v>0.20170800000000003</v>
      </c>
      <c r="F10" s="1456">
        <v>0.47525899999999999</v>
      </c>
      <c r="G10" s="1456">
        <v>-90.933583605045342</v>
      </c>
      <c r="H10" s="1457">
        <v>135.61732801872012</v>
      </c>
    </row>
    <row r="11" spans="2:10" ht="15" customHeight="1">
      <c r="B11" s="1454">
        <v>5</v>
      </c>
      <c r="C11" s="1455" t="s">
        <v>880</v>
      </c>
      <c r="D11" s="1456">
        <v>142.82504399999999</v>
      </c>
      <c r="E11" s="1456">
        <v>261.44433600000002</v>
      </c>
      <c r="F11" s="1456">
        <v>317.202786</v>
      </c>
      <c r="G11" s="1456">
        <v>83.0521655571834</v>
      </c>
      <c r="H11" s="1457">
        <v>21.327082794404078</v>
      </c>
    </row>
    <row r="12" spans="2:10" ht="15" customHeight="1">
      <c r="B12" s="1454">
        <v>6</v>
      </c>
      <c r="C12" s="1455" t="s">
        <v>843</v>
      </c>
      <c r="D12" s="1456">
        <v>2.6745000000000001E-2</v>
      </c>
      <c r="E12" s="1456">
        <v>1941.231675</v>
      </c>
      <c r="F12" s="1456">
        <v>2605.3820390000001</v>
      </c>
      <c r="G12" s="1456" t="s">
        <v>634</v>
      </c>
      <c r="H12" s="1457">
        <v>34.212833663967501</v>
      </c>
    </row>
    <row r="13" spans="2:10" ht="15" customHeight="1">
      <c r="B13" s="1454">
        <v>7</v>
      </c>
      <c r="C13" s="1455" t="s">
        <v>917</v>
      </c>
      <c r="D13" s="1456">
        <v>24.109455000000001</v>
      </c>
      <c r="E13" s="1456">
        <v>25.653368</v>
      </c>
      <c r="F13" s="1456">
        <v>30.845019999999998</v>
      </c>
      <c r="G13" s="1456">
        <v>6.4037656595721444</v>
      </c>
      <c r="H13" s="1457">
        <v>20.237701341983609</v>
      </c>
    </row>
    <row r="14" spans="2:10" ht="15" customHeight="1">
      <c r="B14" s="1454">
        <v>8</v>
      </c>
      <c r="C14" s="1455" t="s">
        <v>918</v>
      </c>
      <c r="D14" s="1456">
        <v>16.290175000000001</v>
      </c>
      <c r="E14" s="1456">
        <v>72.184055000000001</v>
      </c>
      <c r="F14" s="1456">
        <v>33.147666000000001</v>
      </c>
      <c r="G14" s="1456">
        <v>343.11405494416107</v>
      </c>
      <c r="H14" s="1457">
        <v>-54.078963837650853</v>
      </c>
    </row>
    <row r="15" spans="2:10" ht="15" customHeight="1" thickBot="1">
      <c r="B15" s="1454">
        <v>9</v>
      </c>
      <c r="C15" s="1455" t="s">
        <v>919</v>
      </c>
      <c r="D15" s="1456">
        <v>14.388888</v>
      </c>
      <c r="E15" s="1456">
        <v>15.376206</v>
      </c>
      <c r="F15" s="1456">
        <v>17.719594999999998</v>
      </c>
      <c r="G15" s="1456">
        <v>6.8616699219564481</v>
      </c>
      <c r="H15" s="1457">
        <v>15.240359032650815</v>
      </c>
      <c r="J15" s="1415">
        <v>432292.303549</v>
      </c>
    </row>
    <row r="16" spans="2:10" ht="15" customHeight="1" thickTop="1" thickBot="1">
      <c r="B16" s="1454">
        <v>10</v>
      </c>
      <c r="C16" s="1455" t="s">
        <v>920</v>
      </c>
      <c r="D16" s="1456">
        <v>659.34058400000004</v>
      </c>
      <c r="E16" s="1456">
        <v>1150.4723779999999</v>
      </c>
      <c r="F16" s="1456">
        <v>1050.2121940000002</v>
      </c>
      <c r="G16" s="1456">
        <v>74.488330601533221</v>
      </c>
      <c r="H16" s="1457">
        <v>-8.7146971902353414</v>
      </c>
      <c r="J16" s="1433">
        <v>88455.082396999991</v>
      </c>
    </row>
    <row r="17" spans="2:10" ht="15" customHeight="1" thickTop="1" thickBot="1">
      <c r="B17" s="1454">
        <v>11</v>
      </c>
      <c r="C17" s="1455" t="s">
        <v>921</v>
      </c>
      <c r="D17" s="1456">
        <v>929.75151299999993</v>
      </c>
      <c r="E17" s="1456">
        <v>859.24647499999992</v>
      </c>
      <c r="F17" s="1456">
        <v>1237.8584129999999</v>
      </c>
      <c r="G17" s="1456">
        <v>-7.5832130428595548</v>
      </c>
      <c r="H17" s="1457">
        <v>44.063251816075251</v>
      </c>
      <c r="J17" s="1464">
        <v>140477.62802999999</v>
      </c>
    </row>
    <row r="18" spans="2:10" ht="15" customHeight="1" thickTop="1">
      <c r="B18" s="1454">
        <v>12</v>
      </c>
      <c r="C18" s="1455" t="s">
        <v>882</v>
      </c>
      <c r="D18" s="1456">
        <v>477.06291500000003</v>
      </c>
      <c r="E18" s="1456">
        <v>669.12978700000008</v>
      </c>
      <c r="F18" s="1456">
        <v>763.88094000000001</v>
      </c>
      <c r="G18" s="1456">
        <v>40.260281392864073</v>
      </c>
      <c r="H18" s="1457">
        <v>14.160354962646423</v>
      </c>
      <c r="J18" s="1059">
        <f>SUM(J15:J17)</f>
        <v>661225.01397600002</v>
      </c>
    </row>
    <row r="19" spans="2:10" ht="15" customHeight="1">
      <c r="B19" s="1454">
        <v>13</v>
      </c>
      <c r="C19" s="1455" t="s">
        <v>922</v>
      </c>
      <c r="D19" s="1456">
        <v>9.6951530000000012</v>
      </c>
      <c r="E19" s="1456">
        <v>0</v>
      </c>
      <c r="F19" s="1456">
        <v>6.5700149999999997</v>
      </c>
      <c r="G19" s="1456">
        <v>-100</v>
      </c>
      <c r="H19" s="1457" t="s">
        <v>634</v>
      </c>
    </row>
    <row r="20" spans="2:10" ht="15" customHeight="1">
      <c r="B20" s="1454">
        <v>14</v>
      </c>
      <c r="C20" s="1455" t="s">
        <v>923</v>
      </c>
      <c r="D20" s="1456">
        <v>1501.7952</v>
      </c>
      <c r="E20" s="1456">
        <v>2547.8913750000002</v>
      </c>
      <c r="F20" s="1456">
        <v>2769.489176</v>
      </c>
      <c r="G20" s="1456">
        <v>69.656380244123852</v>
      </c>
      <c r="H20" s="1457">
        <v>8.6973017442707885</v>
      </c>
    </row>
    <row r="21" spans="2:10" ht="15" customHeight="1">
      <c r="B21" s="1454">
        <v>15</v>
      </c>
      <c r="C21" s="1455" t="s">
        <v>924</v>
      </c>
      <c r="D21" s="1456">
        <v>6163.1391010000007</v>
      </c>
      <c r="E21" s="1456">
        <v>7398.0962969999991</v>
      </c>
      <c r="F21" s="1456">
        <v>8825.1488659999995</v>
      </c>
      <c r="G21" s="1456">
        <v>20.037795281946828</v>
      </c>
      <c r="H21" s="1457">
        <v>19.289456526521349</v>
      </c>
    </row>
    <row r="22" spans="2:10" ht="15" customHeight="1">
      <c r="B22" s="1454">
        <v>16</v>
      </c>
      <c r="C22" s="1455" t="s">
        <v>925</v>
      </c>
      <c r="D22" s="1456">
        <v>0.13452800000000001</v>
      </c>
      <c r="E22" s="1456">
        <v>2.8</v>
      </c>
      <c r="F22" s="1456">
        <v>5.6529999999999997E-2</v>
      </c>
      <c r="G22" s="1456" t="s">
        <v>634</v>
      </c>
      <c r="H22" s="1457">
        <v>-97.981071428571425</v>
      </c>
    </row>
    <row r="23" spans="2:10" ht="15" customHeight="1">
      <c r="B23" s="1454">
        <v>17</v>
      </c>
      <c r="C23" s="1455" t="s">
        <v>926</v>
      </c>
      <c r="D23" s="1456">
        <v>2.5687789999999997</v>
      </c>
      <c r="E23" s="1456">
        <v>2.733927</v>
      </c>
      <c r="F23" s="1456">
        <v>3.0394450000000002</v>
      </c>
      <c r="G23" s="1456">
        <v>6.4290466404466997</v>
      </c>
      <c r="H23" s="1457">
        <v>11.175060636220351</v>
      </c>
    </row>
    <row r="24" spans="2:10" ht="15" customHeight="1">
      <c r="B24" s="1454">
        <v>18</v>
      </c>
      <c r="C24" s="1455" t="s">
        <v>927</v>
      </c>
      <c r="D24" s="1456">
        <v>13.175504999999999</v>
      </c>
      <c r="E24" s="1456">
        <v>8.7944659999999999</v>
      </c>
      <c r="F24" s="1456">
        <v>26.114767999999998</v>
      </c>
      <c r="G24" s="1456">
        <v>-33.251393400101165</v>
      </c>
      <c r="H24" s="1457">
        <v>196.94546547794943</v>
      </c>
    </row>
    <row r="25" spans="2:10" ht="15" customHeight="1">
      <c r="B25" s="1454">
        <v>19</v>
      </c>
      <c r="C25" s="1455" t="s">
        <v>928</v>
      </c>
      <c r="D25" s="1456">
        <v>300.20234999999997</v>
      </c>
      <c r="E25" s="1456">
        <v>4213.4429100000007</v>
      </c>
      <c r="F25" s="1456">
        <v>3981.2042570000003</v>
      </c>
      <c r="G25" s="1456" t="s">
        <v>634</v>
      </c>
      <c r="H25" s="1457">
        <v>-5.5118499991732506</v>
      </c>
    </row>
    <row r="26" spans="2:10" ht="15" customHeight="1">
      <c r="B26" s="1454">
        <v>20</v>
      </c>
      <c r="C26" s="1455" t="s">
        <v>883</v>
      </c>
      <c r="D26" s="1456">
        <v>750.50224200000002</v>
      </c>
      <c r="E26" s="1456">
        <v>886.64510000000007</v>
      </c>
      <c r="F26" s="1456">
        <v>1269.9499450000001</v>
      </c>
      <c r="G26" s="1456">
        <v>18.14023335056207</v>
      </c>
      <c r="H26" s="1457">
        <v>43.230921255866633</v>
      </c>
    </row>
    <row r="27" spans="2:10" ht="15" customHeight="1">
      <c r="B27" s="1454">
        <v>21</v>
      </c>
      <c r="C27" s="1455" t="s">
        <v>884</v>
      </c>
      <c r="D27" s="1456">
        <v>9.3558489999999992</v>
      </c>
      <c r="E27" s="1456">
        <v>0.56189899999999993</v>
      </c>
      <c r="F27" s="1456">
        <v>0.80723400000000001</v>
      </c>
      <c r="G27" s="1456">
        <v>-93.99414206022351</v>
      </c>
      <c r="H27" s="1457">
        <v>43.661761277382624</v>
      </c>
    </row>
    <row r="28" spans="2:10" ht="15" customHeight="1">
      <c r="B28" s="1454">
        <v>22</v>
      </c>
      <c r="C28" s="1455" t="s">
        <v>929</v>
      </c>
      <c r="D28" s="1456">
        <v>4.6088259999999996</v>
      </c>
      <c r="E28" s="1456">
        <v>9.641961000000002</v>
      </c>
      <c r="F28" s="1456">
        <v>5.8302869999999993</v>
      </c>
      <c r="G28" s="1456">
        <v>109.20644433094247</v>
      </c>
      <c r="H28" s="1457">
        <v>-39.532144965116558</v>
      </c>
    </row>
    <row r="29" spans="2:10" ht="15" customHeight="1">
      <c r="B29" s="1454">
        <v>23</v>
      </c>
      <c r="C29" s="1455" t="s">
        <v>930</v>
      </c>
      <c r="D29" s="1456">
        <v>0.41161700000000001</v>
      </c>
      <c r="E29" s="1456">
        <v>0.53188299999999999</v>
      </c>
      <c r="F29" s="1456">
        <v>2.0130300000000001</v>
      </c>
      <c r="G29" s="1456">
        <v>29.21793803462927</v>
      </c>
      <c r="H29" s="1457">
        <v>278.47233320109876</v>
      </c>
    </row>
    <row r="30" spans="2:10" ht="15" customHeight="1">
      <c r="B30" s="1454">
        <v>24</v>
      </c>
      <c r="C30" s="1455" t="s">
        <v>886</v>
      </c>
      <c r="D30" s="1456">
        <v>45.073537999999999</v>
      </c>
      <c r="E30" s="1456">
        <v>175.39528600000003</v>
      </c>
      <c r="F30" s="1456">
        <v>228.54439400000001</v>
      </c>
      <c r="G30" s="1456">
        <v>289.13139234821108</v>
      </c>
      <c r="H30" s="1457">
        <v>30.302472325282423</v>
      </c>
    </row>
    <row r="31" spans="2:10" ht="15" customHeight="1">
      <c r="B31" s="1454">
        <v>25</v>
      </c>
      <c r="C31" s="1455" t="s">
        <v>931</v>
      </c>
      <c r="D31" s="1456">
        <v>12847.197625000001</v>
      </c>
      <c r="E31" s="1456">
        <v>13227.958155</v>
      </c>
      <c r="F31" s="1456">
        <v>17737.271314000001</v>
      </c>
      <c r="G31" s="1456">
        <v>2.9637633133241366</v>
      </c>
      <c r="H31" s="1457">
        <v>34.089260838004236</v>
      </c>
    </row>
    <row r="32" spans="2:10" ht="15" customHeight="1">
      <c r="B32" s="1454">
        <v>26</v>
      </c>
      <c r="C32" s="1455" t="s">
        <v>855</v>
      </c>
      <c r="D32" s="1456">
        <v>46.389603999999999</v>
      </c>
      <c r="E32" s="1456">
        <v>76.436779000000001</v>
      </c>
      <c r="F32" s="1456">
        <v>50.627870000000001</v>
      </c>
      <c r="G32" s="1456">
        <v>64.771354806132877</v>
      </c>
      <c r="H32" s="1457">
        <v>-33.765039994686333</v>
      </c>
    </row>
    <row r="33" spans="2:10" ht="15" customHeight="1">
      <c r="B33" s="1454">
        <v>27</v>
      </c>
      <c r="C33" s="1455" t="s">
        <v>856</v>
      </c>
      <c r="D33" s="1456">
        <v>0</v>
      </c>
      <c r="E33" s="1456">
        <v>0</v>
      </c>
      <c r="F33" s="1456">
        <v>0</v>
      </c>
      <c r="G33" s="1456" t="s">
        <v>634</v>
      </c>
      <c r="H33" s="1457" t="s">
        <v>634</v>
      </c>
    </row>
    <row r="34" spans="2:10" ht="15" customHeight="1">
      <c r="B34" s="1454">
        <v>28</v>
      </c>
      <c r="C34" s="1455" t="s">
        <v>932</v>
      </c>
      <c r="D34" s="1456">
        <v>1.198458</v>
      </c>
      <c r="E34" s="1456">
        <v>21</v>
      </c>
      <c r="F34" s="1456">
        <v>1.524E-3</v>
      </c>
      <c r="G34" s="1456" t="s">
        <v>634</v>
      </c>
      <c r="H34" s="1457">
        <v>-99.992742857142858</v>
      </c>
    </row>
    <row r="35" spans="2:10" ht="15" customHeight="1">
      <c r="B35" s="1454">
        <v>29</v>
      </c>
      <c r="C35" s="1455" t="s">
        <v>887</v>
      </c>
      <c r="D35" s="1456">
        <v>2431.0871400000001</v>
      </c>
      <c r="E35" s="1456">
        <v>2951.2516970000001</v>
      </c>
      <c r="F35" s="1456">
        <v>4677.4527189999999</v>
      </c>
      <c r="G35" s="1456">
        <v>21.396376478713975</v>
      </c>
      <c r="H35" s="1457">
        <v>58.490471136525343</v>
      </c>
      <c r="J35" s="210" t="s">
        <v>121</v>
      </c>
    </row>
    <row r="36" spans="2:10" ht="15" customHeight="1">
      <c r="B36" s="1454">
        <v>30</v>
      </c>
      <c r="C36" s="1455" t="s">
        <v>858</v>
      </c>
      <c r="D36" s="1456">
        <v>7144.7599190000001</v>
      </c>
      <c r="E36" s="1456">
        <v>1258.9436359999997</v>
      </c>
      <c r="F36" s="1456">
        <v>3554.0788739999998</v>
      </c>
      <c r="G36" s="1456">
        <v>-82.379483001911638</v>
      </c>
      <c r="H36" s="1457">
        <v>182.30643313724971</v>
      </c>
    </row>
    <row r="37" spans="2:10" ht="15" customHeight="1">
      <c r="B37" s="1454">
        <v>31</v>
      </c>
      <c r="C37" s="1455" t="s">
        <v>889</v>
      </c>
      <c r="D37" s="1456">
        <v>277.23938499999997</v>
      </c>
      <c r="E37" s="1456">
        <v>470.19947999999994</v>
      </c>
      <c r="F37" s="1456">
        <v>545.04499099999998</v>
      </c>
      <c r="G37" s="1456">
        <v>69.600534931211172</v>
      </c>
      <c r="H37" s="1457">
        <v>15.917820878917198</v>
      </c>
    </row>
    <row r="38" spans="2:10" ht="15" customHeight="1">
      <c r="B38" s="1454">
        <v>32</v>
      </c>
      <c r="C38" s="1455" t="s">
        <v>933</v>
      </c>
      <c r="D38" s="1456">
        <v>3029.4757</v>
      </c>
      <c r="E38" s="1456">
        <v>3277.6055369999999</v>
      </c>
      <c r="F38" s="1456">
        <v>5148.871639</v>
      </c>
      <c r="G38" s="1456">
        <v>8.1905207887952258</v>
      </c>
      <c r="H38" s="1457">
        <v>57.092474395584958</v>
      </c>
    </row>
    <row r="39" spans="2:10" ht="15" customHeight="1">
      <c r="B39" s="1454">
        <v>33</v>
      </c>
      <c r="C39" s="1455" t="s">
        <v>891</v>
      </c>
      <c r="D39" s="1456">
        <v>332.01671099999999</v>
      </c>
      <c r="E39" s="1456">
        <v>308.13213000000002</v>
      </c>
      <c r="F39" s="1456">
        <v>326.91952399999997</v>
      </c>
      <c r="G39" s="1456">
        <v>-7.1937888090217115</v>
      </c>
      <c r="H39" s="1457">
        <v>6.0971875928680106</v>
      </c>
    </row>
    <row r="40" spans="2:10" ht="15" customHeight="1">
      <c r="B40" s="1454">
        <v>34</v>
      </c>
      <c r="C40" s="1455" t="s">
        <v>934</v>
      </c>
      <c r="D40" s="1456">
        <v>791.32135900000003</v>
      </c>
      <c r="E40" s="1456">
        <v>1218.6704619999998</v>
      </c>
      <c r="F40" s="1456">
        <v>1467.8414170000001</v>
      </c>
      <c r="G40" s="1456">
        <v>54.004494904578934</v>
      </c>
      <c r="H40" s="1457">
        <v>20.44613066202308</v>
      </c>
    </row>
    <row r="41" spans="2:10" ht="15" customHeight="1">
      <c r="B41" s="1454">
        <v>35</v>
      </c>
      <c r="C41" s="1455" t="s">
        <v>935</v>
      </c>
      <c r="D41" s="1456">
        <v>328.47968800000001</v>
      </c>
      <c r="E41" s="1456">
        <v>317.92847900000004</v>
      </c>
      <c r="F41" s="1456">
        <v>367.46924700000005</v>
      </c>
      <c r="G41" s="1456">
        <v>-3.2121343831768172</v>
      </c>
      <c r="H41" s="1457">
        <v>15.582362472158408</v>
      </c>
    </row>
    <row r="42" spans="2:10" ht="15" customHeight="1">
      <c r="B42" s="1454">
        <v>36</v>
      </c>
      <c r="C42" s="1455" t="s">
        <v>892</v>
      </c>
      <c r="D42" s="1456">
        <v>15.376101</v>
      </c>
      <c r="E42" s="1456">
        <v>22.868895999999996</v>
      </c>
      <c r="F42" s="1456">
        <v>6.2706790000000003</v>
      </c>
      <c r="G42" s="1456">
        <v>48.730136463073393</v>
      </c>
      <c r="H42" s="1457">
        <v>-72.579878801320348</v>
      </c>
    </row>
    <row r="43" spans="2:10" ht="15" customHeight="1">
      <c r="B43" s="1454">
        <v>37</v>
      </c>
      <c r="C43" s="1455" t="s">
        <v>862</v>
      </c>
      <c r="D43" s="1456">
        <v>898.46900199999993</v>
      </c>
      <c r="E43" s="1456">
        <v>1579.1402470000003</v>
      </c>
      <c r="F43" s="1456">
        <v>1100.2691570000002</v>
      </c>
      <c r="G43" s="1456">
        <v>75.759012663188173</v>
      </c>
      <c r="H43" s="1457">
        <v>-30.324797997501747</v>
      </c>
    </row>
    <row r="44" spans="2:10" ht="15" customHeight="1">
      <c r="B44" s="1454">
        <v>38</v>
      </c>
      <c r="C44" s="1455" t="s">
        <v>936</v>
      </c>
      <c r="D44" s="1456">
        <v>121.16390500000001</v>
      </c>
      <c r="E44" s="1456">
        <v>14.737235</v>
      </c>
      <c r="F44" s="1456">
        <v>85.625541999999996</v>
      </c>
      <c r="G44" s="1456">
        <v>-87.836942858518796</v>
      </c>
      <c r="H44" s="1457">
        <v>481.01497329722974</v>
      </c>
    </row>
    <row r="45" spans="2:10" ht="15" customHeight="1">
      <c r="B45" s="1454">
        <v>39</v>
      </c>
      <c r="C45" s="1455" t="s">
        <v>937</v>
      </c>
      <c r="D45" s="1456">
        <v>4392.3137580000002</v>
      </c>
      <c r="E45" s="1456">
        <v>4496.0162390000005</v>
      </c>
      <c r="F45" s="1456">
        <v>8345.9552549999989</v>
      </c>
      <c r="G45" s="1456">
        <v>2.3609989339017545</v>
      </c>
      <c r="H45" s="1457">
        <v>85.63000690709913</v>
      </c>
    </row>
    <row r="46" spans="2:10" ht="15" customHeight="1">
      <c r="B46" s="1454">
        <v>40</v>
      </c>
      <c r="C46" s="1455" t="s">
        <v>938</v>
      </c>
      <c r="D46" s="1456">
        <v>76.567078999999993</v>
      </c>
      <c r="E46" s="1456">
        <v>228.618235</v>
      </c>
      <c r="F46" s="1456">
        <v>303.580826</v>
      </c>
      <c r="G46" s="1456">
        <v>198.58555136993016</v>
      </c>
      <c r="H46" s="1457">
        <v>32.789419006755963</v>
      </c>
    </row>
    <row r="47" spans="2:10" ht="15" customHeight="1">
      <c r="B47" s="1454">
        <v>41</v>
      </c>
      <c r="C47" s="1455" t="s">
        <v>895</v>
      </c>
      <c r="D47" s="1456">
        <v>2.0325359999999999</v>
      </c>
      <c r="E47" s="1456">
        <v>2.6332000000000001E-2</v>
      </c>
      <c r="F47" s="1456">
        <v>1.4737020000000001</v>
      </c>
      <c r="G47" s="1456">
        <v>-98.704475591084247</v>
      </c>
      <c r="H47" s="1457" t="s">
        <v>634</v>
      </c>
    </row>
    <row r="48" spans="2:10" ht="15" customHeight="1">
      <c r="B48" s="1454">
        <v>42</v>
      </c>
      <c r="C48" s="1455" t="s">
        <v>896</v>
      </c>
      <c r="D48" s="1456">
        <v>400.07193299999994</v>
      </c>
      <c r="E48" s="1456">
        <v>536.56638199999998</v>
      </c>
      <c r="F48" s="1456">
        <v>399.02277700000002</v>
      </c>
      <c r="G48" s="1456">
        <v>34.11747681884998</v>
      </c>
      <c r="H48" s="1457">
        <v>-25.634033292827496</v>
      </c>
    </row>
    <row r="49" spans="2:8" ht="15" customHeight="1">
      <c r="B49" s="1454">
        <v>43</v>
      </c>
      <c r="C49" s="1455" t="s">
        <v>818</v>
      </c>
      <c r="D49" s="1456">
        <v>934.40169400000002</v>
      </c>
      <c r="E49" s="1456">
        <v>475.05678500000005</v>
      </c>
      <c r="F49" s="1456">
        <v>522.25642600000003</v>
      </c>
      <c r="G49" s="1456">
        <v>-49.159254734827144</v>
      </c>
      <c r="H49" s="1457">
        <v>9.9355787540220035</v>
      </c>
    </row>
    <row r="50" spans="2:8" ht="15" customHeight="1">
      <c r="B50" s="1454">
        <v>44</v>
      </c>
      <c r="C50" s="1455" t="s">
        <v>939</v>
      </c>
      <c r="D50" s="1456">
        <v>126.22561899999999</v>
      </c>
      <c r="E50" s="1456">
        <v>118.77890000000001</v>
      </c>
      <c r="F50" s="1456">
        <v>121.88887600000001</v>
      </c>
      <c r="G50" s="1456">
        <v>-5.8995305857838503</v>
      </c>
      <c r="H50" s="1457">
        <v>2.6182899488040476</v>
      </c>
    </row>
    <row r="51" spans="2:8" ht="15" customHeight="1">
      <c r="B51" s="1454">
        <v>45</v>
      </c>
      <c r="C51" s="1455" t="s">
        <v>940</v>
      </c>
      <c r="D51" s="1456">
        <v>4713.5167599999995</v>
      </c>
      <c r="E51" s="1456">
        <v>5258.4778029999998</v>
      </c>
      <c r="F51" s="1456">
        <v>6914.0190619999994</v>
      </c>
      <c r="G51" s="1456">
        <v>11.561665540784034</v>
      </c>
      <c r="H51" s="1457">
        <v>31.483279401797631</v>
      </c>
    </row>
    <row r="52" spans="2:8" ht="15" customHeight="1">
      <c r="B52" s="1454">
        <v>46</v>
      </c>
      <c r="C52" s="1455" t="s">
        <v>941</v>
      </c>
      <c r="D52" s="1456">
        <v>91.991859000000005</v>
      </c>
      <c r="E52" s="1456">
        <v>750.61442899999986</v>
      </c>
      <c r="F52" s="1456">
        <v>95.626509999999996</v>
      </c>
      <c r="G52" s="1456">
        <v>715.95745227846714</v>
      </c>
      <c r="H52" s="1457">
        <v>-87.26023557428843</v>
      </c>
    </row>
    <row r="53" spans="2:8" ht="15" customHeight="1">
      <c r="B53" s="1454">
        <v>47</v>
      </c>
      <c r="C53" s="1455" t="s">
        <v>900</v>
      </c>
      <c r="D53" s="1456">
        <v>14.930265</v>
      </c>
      <c r="E53" s="1456">
        <v>20.886968000000003</v>
      </c>
      <c r="F53" s="1456">
        <v>23.732469999999999</v>
      </c>
      <c r="G53" s="1456">
        <v>39.896833713266346</v>
      </c>
      <c r="H53" s="1457">
        <v>13.623336809823215</v>
      </c>
    </row>
    <row r="54" spans="2:8" ht="15" customHeight="1">
      <c r="B54" s="1454">
        <v>48</v>
      </c>
      <c r="C54" s="1455" t="s">
        <v>901</v>
      </c>
      <c r="D54" s="1456">
        <v>344.66789800000004</v>
      </c>
      <c r="E54" s="1456">
        <v>536.32166299999994</v>
      </c>
      <c r="F54" s="1456">
        <v>374.13094999999998</v>
      </c>
      <c r="G54" s="1456">
        <v>55.605342450546374</v>
      </c>
      <c r="H54" s="1457">
        <v>-30.241313038291352</v>
      </c>
    </row>
    <row r="55" spans="2:8" ht="15" customHeight="1">
      <c r="B55" s="1454">
        <v>49</v>
      </c>
      <c r="C55" s="1455" t="s">
        <v>942</v>
      </c>
      <c r="D55" s="1456">
        <v>79.869771000000014</v>
      </c>
      <c r="E55" s="1456">
        <v>109.22070100000001</v>
      </c>
      <c r="F55" s="1456">
        <v>174.781083</v>
      </c>
      <c r="G55" s="1456">
        <v>36.748483979001264</v>
      </c>
      <c r="H55" s="1457">
        <v>60.025600824517653</v>
      </c>
    </row>
    <row r="56" spans="2:8" ht="15" customHeight="1">
      <c r="B56" s="1454">
        <v>50</v>
      </c>
      <c r="C56" s="1455" t="s">
        <v>943</v>
      </c>
      <c r="D56" s="1456">
        <v>249.44921700000003</v>
      </c>
      <c r="E56" s="1456">
        <v>405.78158499999995</v>
      </c>
      <c r="F56" s="1456">
        <v>297.50575900000001</v>
      </c>
      <c r="G56" s="1456">
        <v>62.671019729037624</v>
      </c>
      <c r="H56" s="1457">
        <v>-26.68327740895387</v>
      </c>
    </row>
    <row r="57" spans="2:8" ht="15" customHeight="1">
      <c r="B57" s="1454">
        <v>51</v>
      </c>
      <c r="C57" s="1455" t="s">
        <v>944</v>
      </c>
      <c r="D57" s="1456">
        <v>2281.9303599999998</v>
      </c>
      <c r="E57" s="1456">
        <v>3613.2525250000008</v>
      </c>
      <c r="F57" s="1456">
        <v>3542.8763680000002</v>
      </c>
      <c r="G57" s="1456">
        <v>58.34192788424977</v>
      </c>
      <c r="H57" s="1457">
        <v>-1.9477231805158937</v>
      </c>
    </row>
    <row r="58" spans="2:8" ht="15" customHeight="1">
      <c r="B58" s="1454">
        <v>52</v>
      </c>
      <c r="C58" s="1455" t="s">
        <v>945</v>
      </c>
      <c r="D58" s="1456">
        <v>54.542640000000006</v>
      </c>
      <c r="E58" s="1456">
        <v>45.84467200000001</v>
      </c>
      <c r="F58" s="1456">
        <v>116.230442</v>
      </c>
      <c r="G58" s="1456">
        <v>-15.947097536899562</v>
      </c>
      <c r="H58" s="1457">
        <v>153.53097083997019</v>
      </c>
    </row>
    <row r="59" spans="2:8" ht="15" customHeight="1">
      <c r="B59" s="1454">
        <v>53</v>
      </c>
      <c r="C59" s="1455" t="s">
        <v>946</v>
      </c>
      <c r="D59" s="1456">
        <v>64.959793000000005</v>
      </c>
      <c r="E59" s="1456">
        <v>54.496853999999999</v>
      </c>
      <c r="F59" s="1456">
        <v>94.334293000000017</v>
      </c>
      <c r="G59" s="1456">
        <v>-16.106792396952386</v>
      </c>
      <c r="H59" s="1457">
        <v>73.100438054644428</v>
      </c>
    </row>
    <row r="60" spans="2:8" ht="15" customHeight="1">
      <c r="B60" s="1454">
        <v>54</v>
      </c>
      <c r="C60" s="1455" t="s">
        <v>872</v>
      </c>
      <c r="D60" s="1456">
        <v>339.183829</v>
      </c>
      <c r="E60" s="1456">
        <v>344.19243399999999</v>
      </c>
      <c r="F60" s="1456">
        <v>423.08792899999997</v>
      </c>
      <c r="G60" s="1456">
        <v>1.4766638535706846</v>
      </c>
      <c r="H60" s="1457">
        <v>22.921914373050981</v>
      </c>
    </row>
    <row r="61" spans="2:8" ht="15" customHeight="1">
      <c r="B61" s="1454">
        <v>55</v>
      </c>
      <c r="C61" s="1455" t="s">
        <v>947</v>
      </c>
      <c r="D61" s="1456">
        <v>1241.218192</v>
      </c>
      <c r="E61" s="1456">
        <v>1088.549544</v>
      </c>
      <c r="F61" s="1456">
        <v>1709.3527960000004</v>
      </c>
      <c r="G61" s="1456">
        <v>-12.299904157382841</v>
      </c>
      <c r="H61" s="1457">
        <v>57.030316665127401</v>
      </c>
    </row>
    <row r="62" spans="2:8" ht="15" customHeight="1">
      <c r="B62" s="1454">
        <v>56</v>
      </c>
      <c r="C62" s="1455" t="s">
        <v>904</v>
      </c>
      <c r="D62" s="1456">
        <v>38.540053</v>
      </c>
      <c r="E62" s="1456">
        <v>72.721041</v>
      </c>
      <c r="F62" s="1456">
        <v>320.15722899999997</v>
      </c>
      <c r="G62" s="1456">
        <v>88.689519965112652</v>
      </c>
      <c r="H62" s="1457">
        <v>340.25391358190262</v>
      </c>
    </row>
    <row r="63" spans="2:8" ht="15" customHeight="1">
      <c r="B63" s="1454">
        <v>57</v>
      </c>
      <c r="C63" s="1455" t="s">
        <v>905</v>
      </c>
      <c r="D63" s="1456">
        <v>2123.0775720000001</v>
      </c>
      <c r="E63" s="1456">
        <v>4991.4182860000001</v>
      </c>
      <c r="F63" s="1456">
        <v>5408.1221460000006</v>
      </c>
      <c r="G63" s="1456">
        <v>135.10296335041306</v>
      </c>
      <c r="H63" s="1457">
        <v>8.3484059264032737</v>
      </c>
    </row>
    <row r="64" spans="2:8" ht="15" customHeight="1">
      <c r="B64" s="1454">
        <v>58</v>
      </c>
      <c r="C64" s="1455" t="s">
        <v>948</v>
      </c>
      <c r="D64" s="1456">
        <v>270.32025299999998</v>
      </c>
      <c r="E64" s="1456">
        <v>352.67176899999998</v>
      </c>
      <c r="F64" s="1456">
        <v>325.30786300000005</v>
      </c>
      <c r="G64" s="1456">
        <v>30.46442694769155</v>
      </c>
      <c r="H64" s="1457">
        <v>-7.7590293313213721</v>
      </c>
    </row>
    <row r="65" spans="2:8" ht="15" customHeight="1">
      <c r="B65" s="1454">
        <v>59</v>
      </c>
      <c r="C65" s="1455" t="s">
        <v>949</v>
      </c>
      <c r="D65" s="1456">
        <v>0.704399</v>
      </c>
      <c r="E65" s="1456">
        <v>0.77375700000000003</v>
      </c>
      <c r="F65" s="1456">
        <v>3.3682999999999998E-2</v>
      </c>
      <c r="G65" s="1456">
        <v>9.8464080726974288</v>
      </c>
      <c r="H65" s="1457">
        <v>-95.646824519842795</v>
      </c>
    </row>
    <row r="66" spans="2:8" ht="15" customHeight="1">
      <c r="B66" s="1454">
        <v>60</v>
      </c>
      <c r="C66" s="1455" t="s">
        <v>907</v>
      </c>
      <c r="D66" s="1456">
        <v>532.65313100000003</v>
      </c>
      <c r="E66" s="1456">
        <v>1083.2993240000001</v>
      </c>
      <c r="F66" s="1456">
        <v>1534.282473</v>
      </c>
      <c r="G66" s="1456">
        <v>103.37800736592308</v>
      </c>
      <c r="H66" s="1457">
        <v>41.630520670388591</v>
      </c>
    </row>
    <row r="67" spans="2:8" ht="15" customHeight="1">
      <c r="B67" s="1454">
        <v>61</v>
      </c>
      <c r="C67" s="1455" t="s">
        <v>950</v>
      </c>
      <c r="D67" s="1456">
        <v>247.91989100000001</v>
      </c>
      <c r="E67" s="1456">
        <v>285.057501</v>
      </c>
      <c r="F67" s="1456">
        <v>276.558178</v>
      </c>
      <c r="G67" s="1456">
        <v>14.979681481063565</v>
      </c>
      <c r="H67" s="1457">
        <v>-2.9816170317159987</v>
      </c>
    </row>
    <row r="68" spans="2:8" ht="15" customHeight="1">
      <c r="B68" s="1454">
        <v>62</v>
      </c>
      <c r="C68" s="1455" t="s">
        <v>910</v>
      </c>
      <c r="D68" s="1456">
        <v>930.14687299999991</v>
      </c>
      <c r="E68" s="1456">
        <v>1526.4466219999999</v>
      </c>
      <c r="F68" s="1456">
        <v>1557.878739</v>
      </c>
      <c r="G68" s="1456">
        <v>64.108128114945572</v>
      </c>
      <c r="H68" s="1457">
        <v>2.059169088979786</v>
      </c>
    </row>
    <row r="69" spans="2:8" ht="15" customHeight="1">
      <c r="B69" s="1454">
        <v>63</v>
      </c>
      <c r="C69" s="1455" t="s">
        <v>951</v>
      </c>
      <c r="D69" s="1456">
        <v>169.46444700000001</v>
      </c>
      <c r="E69" s="1456">
        <v>263.302528</v>
      </c>
      <c r="F69" s="1456">
        <v>318.40122700000006</v>
      </c>
      <c r="G69" s="1456">
        <v>55.373314380213316</v>
      </c>
      <c r="H69" s="1457">
        <v>20.926004553970728</v>
      </c>
    </row>
    <row r="70" spans="2:8" ht="15" customHeight="1">
      <c r="B70" s="1454">
        <v>64</v>
      </c>
      <c r="C70" s="1455" t="s">
        <v>952</v>
      </c>
      <c r="D70" s="1456">
        <v>153.43759700000001</v>
      </c>
      <c r="E70" s="1456">
        <v>1189.2349179999999</v>
      </c>
      <c r="F70" s="1456">
        <v>373.01198800000003</v>
      </c>
      <c r="G70" s="1456">
        <v>675.06096370891407</v>
      </c>
      <c r="H70" s="1457">
        <v>-68.634288957196588</v>
      </c>
    </row>
    <row r="71" spans="2:8" ht="15" customHeight="1">
      <c r="B71" s="1458"/>
      <c r="C71" s="1459" t="s">
        <v>805</v>
      </c>
      <c r="D71" s="1460">
        <v>25103.77786799999</v>
      </c>
      <c r="E71" s="1460">
        <v>36240.159593999997</v>
      </c>
      <c r="F71" s="1460">
        <v>41906.26746100001</v>
      </c>
      <c r="G71" s="1460">
        <v>44.361377735881149</v>
      </c>
      <c r="H71" s="1461">
        <v>15.634886629853881</v>
      </c>
    </row>
    <row r="72" spans="2:8" ht="15" customHeight="1" thickBot="1">
      <c r="B72" s="1462"/>
      <c r="C72" s="1463" t="s">
        <v>806</v>
      </c>
      <c r="D72" s="1464">
        <v>87657.90698900001</v>
      </c>
      <c r="E72" s="1464">
        <v>118121.56639399999</v>
      </c>
      <c r="F72" s="1464">
        <v>140477.62802999999</v>
      </c>
      <c r="G72" s="1464">
        <v>34.752893893328775</v>
      </c>
      <c r="H72" s="1465">
        <v>18.926316606258254</v>
      </c>
    </row>
    <row r="73" spans="2:8" ht="16.5" thickTop="1">
      <c r="B73" s="1624" t="s">
        <v>1275</v>
      </c>
      <c r="C73" s="1624"/>
      <c r="D73" s="1624"/>
      <c r="E73" s="1624"/>
      <c r="F73" s="1624"/>
      <c r="G73" s="1624"/>
      <c r="H73" s="1624"/>
    </row>
    <row r="75" spans="2:8">
      <c r="D75" s="1059"/>
      <c r="E75" s="1059"/>
      <c r="F75" s="1059"/>
    </row>
    <row r="77" spans="2:8">
      <c r="D77" s="1367"/>
    </row>
  </sheetData>
  <mergeCells count="6">
    <mergeCell ref="B73:H73"/>
    <mergeCell ref="B1:H1"/>
    <mergeCell ref="B2:H2"/>
    <mergeCell ref="B3:H3"/>
    <mergeCell ref="D4:F4"/>
    <mergeCell ref="G4:H4"/>
  </mergeCells>
  <printOptions horizontalCentered="1"/>
  <pageMargins left="0.7" right="0.7" top="0.75" bottom="0.75" header="0.5" footer="0.5"/>
  <pageSetup scale="6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25"/>
  <sheetViews>
    <sheetView zoomScale="90" zoomScaleNormal="90" workbookViewId="0">
      <selection activeCell="O15" sqref="O15"/>
    </sheetView>
  </sheetViews>
  <sheetFormatPr defaultRowHeight="15"/>
  <cols>
    <col min="1" max="1" width="7.7109375" customWidth="1"/>
    <col min="3" max="3" width="33.5703125" bestFit="1" customWidth="1"/>
    <col min="4" max="9" width="13" customWidth="1"/>
    <col min="257" max="257" width="7.7109375" customWidth="1"/>
    <col min="259" max="259" width="31.85546875" bestFit="1" customWidth="1"/>
    <col min="260" max="260" width="12.140625" customWidth="1"/>
    <col min="261" max="261" width="11.7109375" customWidth="1"/>
    <col min="262" max="262" width="10.85546875" customWidth="1"/>
    <col min="263" max="263" width="13.140625" customWidth="1"/>
    <col min="264" max="264" width="12.5703125" customWidth="1"/>
    <col min="265" max="265" width="12.28515625" customWidth="1"/>
    <col min="513" max="513" width="7.7109375" customWidth="1"/>
    <col min="515" max="515" width="31.85546875" bestFit="1" customWidth="1"/>
    <col min="516" max="516" width="12.140625" customWidth="1"/>
    <col min="517" max="517" width="11.7109375" customWidth="1"/>
    <col min="518" max="518" width="10.85546875" customWidth="1"/>
    <col min="519" max="519" width="13.140625" customWidth="1"/>
    <col min="520" max="520" width="12.5703125" customWidth="1"/>
    <col min="521" max="521" width="12.28515625" customWidth="1"/>
    <col min="769" max="769" width="7.7109375" customWidth="1"/>
    <col min="771" max="771" width="31.85546875" bestFit="1" customWidth="1"/>
    <col min="772" max="772" width="12.140625" customWidth="1"/>
    <col min="773" max="773" width="11.7109375" customWidth="1"/>
    <col min="774" max="774" width="10.85546875" customWidth="1"/>
    <col min="775" max="775" width="13.140625" customWidth="1"/>
    <col min="776" max="776" width="12.5703125" customWidth="1"/>
    <col min="777" max="777" width="12.28515625" customWidth="1"/>
    <col min="1025" max="1025" width="7.7109375" customWidth="1"/>
    <col min="1027" max="1027" width="31.85546875" bestFit="1" customWidth="1"/>
    <col min="1028" max="1028" width="12.140625" customWidth="1"/>
    <col min="1029" max="1029" width="11.7109375" customWidth="1"/>
    <col min="1030" max="1030" width="10.85546875" customWidth="1"/>
    <col min="1031" max="1031" width="13.140625" customWidth="1"/>
    <col min="1032" max="1032" width="12.5703125" customWidth="1"/>
    <col min="1033" max="1033" width="12.28515625" customWidth="1"/>
    <col min="1281" max="1281" width="7.7109375" customWidth="1"/>
    <col min="1283" max="1283" width="31.85546875" bestFit="1" customWidth="1"/>
    <col min="1284" max="1284" width="12.140625" customWidth="1"/>
    <col min="1285" max="1285" width="11.7109375" customWidth="1"/>
    <col min="1286" max="1286" width="10.85546875" customWidth="1"/>
    <col min="1287" max="1287" width="13.140625" customWidth="1"/>
    <col min="1288" max="1288" width="12.5703125" customWidth="1"/>
    <col min="1289" max="1289" width="12.28515625" customWidth="1"/>
    <col min="1537" max="1537" width="7.7109375" customWidth="1"/>
    <col min="1539" max="1539" width="31.85546875" bestFit="1" customWidth="1"/>
    <col min="1540" max="1540" width="12.140625" customWidth="1"/>
    <col min="1541" max="1541" width="11.7109375" customWidth="1"/>
    <col min="1542" max="1542" width="10.85546875" customWidth="1"/>
    <col min="1543" max="1543" width="13.140625" customWidth="1"/>
    <col min="1544" max="1544" width="12.5703125" customWidth="1"/>
    <col min="1545" max="1545" width="12.28515625" customWidth="1"/>
    <col min="1793" max="1793" width="7.7109375" customWidth="1"/>
    <col min="1795" max="1795" width="31.85546875" bestFit="1" customWidth="1"/>
    <col min="1796" max="1796" width="12.140625" customWidth="1"/>
    <col min="1797" max="1797" width="11.7109375" customWidth="1"/>
    <col min="1798" max="1798" width="10.85546875" customWidth="1"/>
    <col min="1799" max="1799" width="13.140625" customWidth="1"/>
    <col min="1800" max="1800" width="12.5703125" customWidth="1"/>
    <col min="1801" max="1801" width="12.28515625" customWidth="1"/>
    <col min="2049" max="2049" width="7.7109375" customWidth="1"/>
    <col min="2051" max="2051" width="31.85546875" bestFit="1" customWidth="1"/>
    <col min="2052" max="2052" width="12.140625" customWidth="1"/>
    <col min="2053" max="2053" width="11.7109375" customWidth="1"/>
    <col min="2054" max="2054" width="10.85546875" customWidth="1"/>
    <col min="2055" max="2055" width="13.140625" customWidth="1"/>
    <col min="2056" max="2056" width="12.5703125" customWidth="1"/>
    <col min="2057" max="2057" width="12.28515625" customWidth="1"/>
    <col min="2305" max="2305" width="7.7109375" customWidth="1"/>
    <col min="2307" max="2307" width="31.85546875" bestFit="1" customWidth="1"/>
    <col min="2308" max="2308" width="12.140625" customWidth="1"/>
    <col min="2309" max="2309" width="11.7109375" customWidth="1"/>
    <col min="2310" max="2310" width="10.85546875" customWidth="1"/>
    <col min="2311" max="2311" width="13.140625" customWidth="1"/>
    <col min="2312" max="2312" width="12.5703125" customWidth="1"/>
    <col min="2313" max="2313" width="12.28515625" customWidth="1"/>
    <col min="2561" max="2561" width="7.7109375" customWidth="1"/>
    <col min="2563" max="2563" width="31.85546875" bestFit="1" customWidth="1"/>
    <col min="2564" max="2564" width="12.140625" customWidth="1"/>
    <col min="2565" max="2565" width="11.7109375" customWidth="1"/>
    <col min="2566" max="2566" width="10.85546875" customWidth="1"/>
    <col min="2567" max="2567" width="13.140625" customWidth="1"/>
    <col min="2568" max="2568" width="12.5703125" customWidth="1"/>
    <col min="2569" max="2569" width="12.28515625" customWidth="1"/>
    <col min="2817" max="2817" width="7.7109375" customWidth="1"/>
    <col min="2819" max="2819" width="31.85546875" bestFit="1" customWidth="1"/>
    <col min="2820" max="2820" width="12.140625" customWidth="1"/>
    <col min="2821" max="2821" width="11.7109375" customWidth="1"/>
    <col min="2822" max="2822" width="10.85546875" customWidth="1"/>
    <col min="2823" max="2823" width="13.140625" customWidth="1"/>
    <col min="2824" max="2824" width="12.5703125" customWidth="1"/>
    <col min="2825" max="2825" width="12.28515625" customWidth="1"/>
    <col min="3073" max="3073" width="7.7109375" customWidth="1"/>
    <col min="3075" max="3075" width="31.85546875" bestFit="1" customWidth="1"/>
    <col min="3076" max="3076" width="12.140625" customWidth="1"/>
    <col min="3077" max="3077" width="11.7109375" customWidth="1"/>
    <col min="3078" max="3078" width="10.85546875" customWidth="1"/>
    <col min="3079" max="3079" width="13.140625" customWidth="1"/>
    <col min="3080" max="3080" width="12.5703125" customWidth="1"/>
    <col min="3081" max="3081" width="12.28515625" customWidth="1"/>
    <col min="3329" max="3329" width="7.7109375" customWidth="1"/>
    <col min="3331" max="3331" width="31.85546875" bestFit="1" customWidth="1"/>
    <col min="3332" max="3332" width="12.140625" customWidth="1"/>
    <col min="3333" max="3333" width="11.7109375" customWidth="1"/>
    <col min="3334" max="3334" width="10.85546875" customWidth="1"/>
    <col min="3335" max="3335" width="13.140625" customWidth="1"/>
    <col min="3336" max="3336" width="12.5703125" customWidth="1"/>
    <col min="3337" max="3337" width="12.28515625" customWidth="1"/>
    <col min="3585" max="3585" width="7.7109375" customWidth="1"/>
    <col min="3587" max="3587" width="31.85546875" bestFit="1" customWidth="1"/>
    <col min="3588" max="3588" width="12.140625" customWidth="1"/>
    <col min="3589" max="3589" width="11.7109375" customWidth="1"/>
    <col min="3590" max="3590" width="10.85546875" customWidth="1"/>
    <col min="3591" max="3591" width="13.140625" customWidth="1"/>
    <col min="3592" max="3592" width="12.5703125" customWidth="1"/>
    <col min="3593" max="3593" width="12.28515625" customWidth="1"/>
    <col min="3841" max="3841" width="7.7109375" customWidth="1"/>
    <col min="3843" max="3843" width="31.85546875" bestFit="1" customWidth="1"/>
    <col min="3844" max="3844" width="12.140625" customWidth="1"/>
    <col min="3845" max="3845" width="11.7109375" customWidth="1"/>
    <col min="3846" max="3846" width="10.85546875" customWidth="1"/>
    <col min="3847" max="3847" width="13.140625" customWidth="1"/>
    <col min="3848" max="3848" width="12.5703125" customWidth="1"/>
    <col min="3849" max="3849" width="12.28515625" customWidth="1"/>
    <col min="4097" max="4097" width="7.7109375" customWidth="1"/>
    <col min="4099" max="4099" width="31.85546875" bestFit="1" customWidth="1"/>
    <col min="4100" max="4100" width="12.140625" customWidth="1"/>
    <col min="4101" max="4101" width="11.7109375" customWidth="1"/>
    <col min="4102" max="4102" width="10.85546875" customWidth="1"/>
    <col min="4103" max="4103" width="13.140625" customWidth="1"/>
    <col min="4104" max="4104" width="12.5703125" customWidth="1"/>
    <col min="4105" max="4105" width="12.28515625" customWidth="1"/>
    <col min="4353" max="4353" width="7.7109375" customWidth="1"/>
    <col min="4355" max="4355" width="31.85546875" bestFit="1" customWidth="1"/>
    <col min="4356" max="4356" width="12.140625" customWidth="1"/>
    <col min="4357" max="4357" width="11.7109375" customWidth="1"/>
    <col min="4358" max="4358" width="10.85546875" customWidth="1"/>
    <col min="4359" max="4359" width="13.140625" customWidth="1"/>
    <col min="4360" max="4360" width="12.5703125" customWidth="1"/>
    <col min="4361" max="4361" width="12.28515625" customWidth="1"/>
    <col min="4609" max="4609" width="7.7109375" customWidth="1"/>
    <col min="4611" max="4611" width="31.85546875" bestFit="1" customWidth="1"/>
    <col min="4612" max="4612" width="12.140625" customWidth="1"/>
    <col min="4613" max="4613" width="11.7109375" customWidth="1"/>
    <col min="4614" max="4614" width="10.85546875" customWidth="1"/>
    <col min="4615" max="4615" width="13.140625" customWidth="1"/>
    <col min="4616" max="4616" width="12.5703125" customWidth="1"/>
    <col min="4617" max="4617" width="12.28515625" customWidth="1"/>
    <col min="4865" max="4865" width="7.7109375" customWidth="1"/>
    <col min="4867" max="4867" width="31.85546875" bestFit="1" customWidth="1"/>
    <col min="4868" max="4868" width="12.140625" customWidth="1"/>
    <col min="4869" max="4869" width="11.7109375" customWidth="1"/>
    <col min="4870" max="4870" width="10.85546875" customWidth="1"/>
    <col min="4871" max="4871" width="13.140625" customWidth="1"/>
    <col min="4872" max="4872" width="12.5703125" customWidth="1"/>
    <col min="4873" max="4873" width="12.28515625" customWidth="1"/>
    <col min="5121" max="5121" width="7.7109375" customWidth="1"/>
    <col min="5123" max="5123" width="31.85546875" bestFit="1" customWidth="1"/>
    <col min="5124" max="5124" width="12.140625" customWidth="1"/>
    <col min="5125" max="5125" width="11.7109375" customWidth="1"/>
    <col min="5126" max="5126" width="10.85546875" customWidth="1"/>
    <col min="5127" max="5127" width="13.140625" customWidth="1"/>
    <col min="5128" max="5128" width="12.5703125" customWidth="1"/>
    <col min="5129" max="5129" width="12.28515625" customWidth="1"/>
    <col min="5377" max="5377" width="7.7109375" customWidth="1"/>
    <col min="5379" max="5379" width="31.85546875" bestFit="1" customWidth="1"/>
    <col min="5380" max="5380" width="12.140625" customWidth="1"/>
    <col min="5381" max="5381" width="11.7109375" customWidth="1"/>
    <col min="5382" max="5382" width="10.85546875" customWidth="1"/>
    <col min="5383" max="5383" width="13.140625" customWidth="1"/>
    <col min="5384" max="5384" width="12.5703125" customWidth="1"/>
    <col min="5385" max="5385" width="12.28515625" customWidth="1"/>
    <col min="5633" max="5633" width="7.7109375" customWidth="1"/>
    <col min="5635" max="5635" width="31.85546875" bestFit="1" customWidth="1"/>
    <col min="5636" max="5636" width="12.140625" customWidth="1"/>
    <col min="5637" max="5637" width="11.7109375" customWidth="1"/>
    <col min="5638" max="5638" width="10.85546875" customWidth="1"/>
    <col min="5639" max="5639" width="13.140625" customWidth="1"/>
    <col min="5640" max="5640" width="12.5703125" customWidth="1"/>
    <col min="5641" max="5641" width="12.28515625" customWidth="1"/>
    <col min="5889" max="5889" width="7.7109375" customWidth="1"/>
    <col min="5891" max="5891" width="31.85546875" bestFit="1" customWidth="1"/>
    <col min="5892" max="5892" width="12.140625" customWidth="1"/>
    <col min="5893" max="5893" width="11.7109375" customWidth="1"/>
    <col min="5894" max="5894" width="10.85546875" customWidth="1"/>
    <col min="5895" max="5895" width="13.140625" customWidth="1"/>
    <col min="5896" max="5896" width="12.5703125" customWidth="1"/>
    <col min="5897" max="5897" width="12.28515625" customWidth="1"/>
    <col min="6145" max="6145" width="7.7109375" customWidth="1"/>
    <col min="6147" max="6147" width="31.85546875" bestFit="1" customWidth="1"/>
    <col min="6148" max="6148" width="12.140625" customWidth="1"/>
    <col min="6149" max="6149" width="11.7109375" customWidth="1"/>
    <col min="6150" max="6150" width="10.85546875" customWidth="1"/>
    <col min="6151" max="6151" width="13.140625" customWidth="1"/>
    <col min="6152" max="6152" width="12.5703125" customWidth="1"/>
    <col min="6153" max="6153" width="12.28515625" customWidth="1"/>
    <col min="6401" max="6401" width="7.7109375" customWidth="1"/>
    <col min="6403" max="6403" width="31.85546875" bestFit="1" customWidth="1"/>
    <col min="6404" max="6404" width="12.140625" customWidth="1"/>
    <col min="6405" max="6405" width="11.7109375" customWidth="1"/>
    <col min="6406" max="6406" width="10.85546875" customWidth="1"/>
    <col min="6407" max="6407" width="13.140625" customWidth="1"/>
    <col min="6408" max="6408" width="12.5703125" customWidth="1"/>
    <col min="6409" max="6409" width="12.28515625" customWidth="1"/>
    <col min="6657" max="6657" width="7.7109375" customWidth="1"/>
    <col min="6659" max="6659" width="31.85546875" bestFit="1" customWidth="1"/>
    <col min="6660" max="6660" width="12.140625" customWidth="1"/>
    <col min="6661" max="6661" width="11.7109375" customWidth="1"/>
    <col min="6662" max="6662" width="10.85546875" customWidth="1"/>
    <col min="6663" max="6663" width="13.140625" customWidth="1"/>
    <col min="6664" max="6664" width="12.5703125" customWidth="1"/>
    <col min="6665" max="6665" width="12.28515625" customWidth="1"/>
    <col min="6913" max="6913" width="7.7109375" customWidth="1"/>
    <col min="6915" max="6915" width="31.85546875" bestFit="1" customWidth="1"/>
    <col min="6916" max="6916" width="12.140625" customWidth="1"/>
    <col min="6917" max="6917" width="11.7109375" customWidth="1"/>
    <col min="6918" max="6918" width="10.85546875" customWidth="1"/>
    <col min="6919" max="6919" width="13.140625" customWidth="1"/>
    <col min="6920" max="6920" width="12.5703125" customWidth="1"/>
    <col min="6921" max="6921" width="12.28515625" customWidth="1"/>
    <col min="7169" max="7169" width="7.7109375" customWidth="1"/>
    <col min="7171" max="7171" width="31.85546875" bestFit="1" customWidth="1"/>
    <col min="7172" max="7172" width="12.140625" customWidth="1"/>
    <col min="7173" max="7173" width="11.7109375" customWidth="1"/>
    <col min="7174" max="7174" width="10.85546875" customWidth="1"/>
    <col min="7175" max="7175" width="13.140625" customWidth="1"/>
    <col min="7176" max="7176" width="12.5703125" customWidth="1"/>
    <col min="7177" max="7177" width="12.28515625" customWidth="1"/>
    <col min="7425" max="7425" width="7.7109375" customWidth="1"/>
    <col min="7427" max="7427" width="31.85546875" bestFit="1" customWidth="1"/>
    <col min="7428" max="7428" width="12.140625" customWidth="1"/>
    <col min="7429" max="7429" width="11.7109375" customWidth="1"/>
    <col min="7430" max="7430" width="10.85546875" customWidth="1"/>
    <col min="7431" max="7431" width="13.140625" customWidth="1"/>
    <col min="7432" max="7432" width="12.5703125" customWidth="1"/>
    <col min="7433" max="7433" width="12.28515625" customWidth="1"/>
    <col min="7681" max="7681" width="7.7109375" customWidth="1"/>
    <col min="7683" max="7683" width="31.85546875" bestFit="1" customWidth="1"/>
    <col min="7684" max="7684" width="12.140625" customWidth="1"/>
    <col min="7685" max="7685" width="11.7109375" customWidth="1"/>
    <col min="7686" max="7686" width="10.85546875" customWidth="1"/>
    <col min="7687" max="7687" width="13.140625" customWidth="1"/>
    <col min="7688" max="7688" width="12.5703125" customWidth="1"/>
    <col min="7689" max="7689" width="12.28515625" customWidth="1"/>
    <col min="7937" max="7937" width="7.7109375" customWidth="1"/>
    <col min="7939" max="7939" width="31.85546875" bestFit="1" customWidth="1"/>
    <col min="7940" max="7940" width="12.140625" customWidth="1"/>
    <col min="7941" max="7941" width="11.7109375" customWidth="1"/>
    <col min="7942" max="7942" width="10.85546875" customWidth="1"/>
    <col min="7943" max="7943" width="13.140625" customWidth="1"/>
    <col min="7944" max="7944" width="12.5703125" customWidth="1"/>
    <col min="7945" max="7945" width="12.28515625" customWidth="1"/>
    <col min="8193" max="8193" width="7.7109375" customWidth="1"/>
    <col min="8195" max="8195" width="31.85546875" bestFit="1" customWidth="1"/>
    <col min="8196" max="8196" width="12.140625" customWidth="1"/>
    <col min="8197" max="8197" width="11.7109375" customWidth="1"/>
    <col min="8198" max="8198" width="10.85546875" customWidth="1"/>
    <col min="8199" max="8199" width="13.140625" customWidth="1"/>
    <col min="8200" max="8200" width="12.5703125" customWidth="1"/>
    <col min="8201" max="8201" width="12.28515625" customWidth="1"/>
    <col min="8449" max="8449" width="7.7109375" customWidth="1"/>
    <col min="8451" max="8451" width="31.85546875" bestFit="1" customWidth="1"/>
    <col min="8452" max="8452" width="12.140625" customWidth="1"/>
    <col min="8453" max="8453" width="11.7109375" customWidth="1"/>
    <col min="8454" max="8454" width="10.85546875" customWidth="1"/>
    <col min="8455" max="8455" width="13.140625" customWidth="1"/>
    <col min="8456" max="8456" width="12.5703125" customWidth="1"/>
    <col min="8457" max="8457" width="12.28515625" customWidth="1"/>
    <col min="8705" max="8705" width="7.7109375" customWidth="1"/>
    <col min="8707" max="8707" width="31.85546875" bestFit="1" customWidth="1"/>
    <col min="8708" max="8708" width="12.140625" customWidth="1"/>
    <col min="8709" max="8709" width="11.7109375" customWidth="1"/>
    <col min="8710" max="8710" width="10.85546875" customWidth="1"/>
    <col min="8711" max="8711" width="13.140625" customWidth="1"/>
    <col min="8712" max="8712" width="12.5703125" customWidth="1"/>
    <col min="8713" max="8713" width="12.28515625" customWidth="1"/>
    <col min="8961" max="8961" width="7.7109375" customWidth="1"/>
    <col min="8963" max="8963" width="31.85546875" bestFit="1" customWidth="1"/>
    <col min="8964" max="8964" width="12.140625" customWidth="1"/>
    <col min="8965" max="8965" width="11.7109375" customWidth="1"/>
    <col min="8966" max="8966" width="10.85546875" customWidth="1"/>
    <col min="8967" max="8967" width="13.140625" customWidth="1"/>
    <col min="8968" max="8968" width="12.5703125" customWidth="1"/>
    <col min="8969" max="8969" width="12.28515625" customWidth="1"/>
    <col min="9217" max="9217" width="7.7109375" customWidth="1"/>
    <col min="9219" max="9219" width="31.85546875" bestFit="1" customWidth="1"/>
    <col min="9220" max="9220" width="12.140625" customWidth="1"/>
    <col min="9221" max="9221" width="11.7109375" customWidth="1"/>
    <col min="9222" max="9222" width="10.85546875" customWidth="1"/>
    <col min="9223" max="9223" width="13.140625" customWidth="1"/>
    <col min="9224" max="9224" width="12.5703125" customWidth="1"/>
    <col min="9225" max="9225" width="12.28515625" customWidth="1"/>
    <col min="9473" max="9473" width="7.7109375" customWidth="1"/>
    <col min="9475" max="9475" width="31.85546875" bestFit="1" customWidth="1"/>
    <col min="9476" max="9476" width="12.140625" customWidth="1"/>
    <col min="9477" max="9477" width="11.7109375" customWidth="1"/>
    <col min="9478" max="9478" width="10.85546875" customWidth="1"/>
    <col min="9479" max="9479" width="13.140625" customWidth="1"/>
    <col min="9480" max="9480" width="12.5703125" customWidth="1"/>
    <col min="9481" max="9481" width="12.28515625" customWidth="1"/>
    <col min="9729" max="9729" width="7.7109375" customWidth="1"/>
    <col min="9731" max="9731" width="31.85546875" bestFit="1" customWidth="1"/>
    <col min="9732" max="9732" width="12.140625" customWidth="1"/>
    <col min="9733" max="9733" width="11.7109375" customWidth="1"/>
    <col min="9734" max="9734" width="10.85546875" customWidth="1"/>
    <col min="9735" max="9735" width="13.140625" customWidth="1"/>
    <col min="9736" max="9736" width="12.5703125" customWidth="1"/>
    <col min="9737" max="9737" width="12.28515625" customWidth="1"/>
    <col min="9985" max="9985" width="7.7109375" customWidth="1"/>
    <col min="9987" max="9987" width="31.85546875" bestFit="1" customWidth="1"/>
    <col min="9988" max="9988" width="12.140625" customWidth="1"/>
    <col min="9989" max="9989" width="11.7109375" customWidth="1"/>
    <col min="9990" max="9990" width="10.85546875" customWidth="1"/>
    <col min="9991" max="9991" width="13.140625" customWidth="1"/>
    <col min="9992" max="9992" width="12.5703125" customWidth="1"/>
    <col min="9993" max="9993" width="12.28515625" customWidth="1"/>
    <col min="10241" max="10241" width="7.7109375" customWidth="1"/>
    <col min="10243" max="10243" width="31.85546875" bestFit="1" customWidth="1"/>
    <col min="10244" max="10244" width="12.140625" customWidth="1"/>
    <col min="10245" max="10245" width="11.7109375" customWidth="1"/>
    <col min="10246" max="10246" width="10.85546875" customWidth="1"/>
    <col min="10247" max="10247" width="13.140625" customWidth="1"/>
    <col min="10248" max="10248" width="12.5703125" customWidth="1"/>
    <col min="10249" max="10249" width="12.28515625" customWidth="1"/>
    <col min="10497" max="10497" width="7.7109375" customWidth="1"/>
    <col min="10499" max="10499" width="31.85546875" bestFit="1" customWidth="1"/>
    <col min="10500" max="10500" width="12.140625" customWidth="1"/>
    <col min="10501" max="10501" width="11.7109375" customWidth="1"/>
    <col min="10502" max="10502" width="10.85546875" customWidth="1"/>
    <col min="10503" max="10503" width="13.140625" customWidth="1"/>
    <col min="10504" max="10504" width="12.5703125" customWidth="1"/>
    <col min="10505" max="10505" width="12.28515625" customWidth="1"/>
    <col min="10753" max="10753" width="7.7109375" customWidth="1"/>
    <col min="10755" max="10755" width="31.85546875" bestFit="1" customWidth="1"/>
    <col min="10756" max="10756" width="12.140625" customWidth="1"/>
    <col min="10757" max="10757" width="11.7109375" customWidth="1"/>
    <col min="10758" max="10758" width="10.85546875" customWidth="1"/>
    <col min="10759" max="10759" width="13.140625" customWidth="1"/>
    <col min="10760" max="10760" width="12.5703125" customWidth="1"/>
    <col min="10761" max="10761" width="12.28515625" customWidth="1"/>
    <col min="11009" max="11009" width="7.7109375" customWidth="1"/>
    <col min="11011" max="11011" width="31.85546875" bestFit="1" customWidth="1"/>
    <col min="11012" max="11012" width="12.140625" customWidth="1"/>
    <col min="11013" max="11013" width="11.7109375" customWidth="1"/>
    <col min="11014" max="11014" width="10.85546875" customWidth="1"/>
    <col min="11015" max="11015" width="13.140625" customWidth="1"/>
    <col min="11016" max="11016" width="12.5703125" customWidth="1"/>
    <col min="11017" max="11017" width="12.28515625" customWidth="1"/>
    <col min="11265" max="11265" width="7.7109375" customWidth="1"/>
    <col min="11267" max="11267" width="31.85546875" bestFit="1" customWidth="1"/>
    <col min="11268" max="11268" width="12.140625" customWidth="1"/>
    <col min="11269" max="11269" width="11.7109375" customWidth="1"/>
    <col min="11270" max="11270" width="10.85546875" customWidth="1"/>
    <col min="11271" max="11271" width="13.140625" customWidth="1"/>
    <col min="11272" max="11272" width="12.5703125" customWidth="1"/>
    <col min="11273" max="11273" width="12.28515625" customWidth="1"/>
    <col min="11521" max="11521" width="7.7109375" customWidth="1"/>
    <col min="11523" max="11523" width="31.85546875" bestFit="1" customWidth="1"/>
    <col min="11524" max="11524" width="12.140625" customWidth="1"/>
    <col min="11525" max="11525" width="11.7109375" customWidth="1"/>
    <col min="11526" max="11526" width="10.85546875" customWidth="1"/>
    <col min="11527" max="11527" width="13.140625" customWidth="1"/>
    <col min="11528" max="11528" width="12.5703125" customWidth="1"/>
    <col min="11529" max="11529" width="12.28515625" customWidth="1"/>
    <col min="11777" max="11777" width="7.7109375" customWidth="1"/>
    <col min="11779" max="11779" width="31.85546875" bestFit="1" customWidth="1"/>
    <col min="11780" max="11780" width="12.140625" customWidth="1"/>
    <col min="11781" max="11781" width="11.7109375" customWidth="1"/>
    <col min="11782" max="11782" width="10.85546875" customWidth="1"/>
    <col min="11783" max="11783" width="13.140625" customWidth="1"/>
    <col min="11784" max="11784" width="12.5703125" customWidth="1"/>
    <col min="11785" max="11785" width="12.28515625" customWidth="1"/>
    <col min="12033" max="12033" width="7.7109375" customWidth="1"/>
    <col min="12035" max="12035" width="31.85546875" bestFit="1" customWidth="1"/>
    <col min="12036" max="12036" width="12.140625" customWidth="1"/>
    <col min="12037" max="12037" width="11.7109375" customWidth="1"/>
    <col min="12038" max="12038" width="10.85546875" customWidth="1"/>
    <col min="12039" max="12039" width="13.140625" customWidth="1"/>
    <col min="12040" max="12040" width="12.5703125" customWidth="1"/>
    <col min="12041" max="12041" width="12.28515625" customWidth="1"/>
    <col min="12289" max="12289" width="7.7109375" customWidth="1"/>
    <col min="12291" max="12291" width="31.85546875" bestFit="1" customWidth="1"/>
    <col min="12292" max="12292" width="12.140625" customWidth="1"/>
    <col min="12293" max="12293" width="11.7109375" customWidth="1"/>
    <col min="12294" max="12294" width="10.85546875" customWidth="1"/>
    <col min="12295" max="12295" width="13.140625" customWidth="1"/>
    <col min="12296" max="12296" width="12.5703125" customWidth="1"/>
    <col min="12297" max="12297" width="12.28515625" customWidth="1"/>
    <col min="12545" max="12545" width="7.7109375" customWidth="1"/>
    <col min="12547" max="12547" width="31.85546875" bestFit="1" customWidth="1"/>
    <col min="12548" max="12548" width="12.140625" customWidth="1"/>
    <col min="12549" max="12549" width="11.7109375" customWidth="1"/>
    <col min="12550" max="12550" width="10.85546875" customWidth="1"/>
    <col min="12551" max="12551" width="13.140625" customWidth="1"/>
    <col min="12552" max="12552" width="12.5703125" customWidth="1"/>
    <col min="12553" max="12553" width="12.28515625" customWidth="1"/>
    <col min="12801" max="12801" width="7.7109375" customWidth="1"/>
    <col min="12803" max="12803" width="31.85546875" bestFit="1" customWidth="1"/>
    <col min="12804" max="12804" width="12.140625" customWidth="1"/>
    <col min="12805" max="12805" width="11.7109375" customWidth="1"/>
    <col min="12806" max="12806" width="10.85546875" customWidth="1"/>
    <col min="12807" max="12807" width="13.140625" customWidth="1"/>
    <col min="12808" max="12808" width="12.5703125" customWidth="1"/>
    <col min="12809" max="12809" width="12.28515625" customWidth="1"/>
    <col min="13057" max="13057" width="7.7109375" customWidth="1"/>
    <col min="13059" max="13059" width="31.85546875" bestFit="1" customWidth="1"/>
    <col min="13060" max="13060" width="12.140625" customWidth="1"/>
    <col min="13061" max="13061" width="11.7109375" customWidth="1"/>
    <col min="13062" max="13062" width="10.85546875" customWidth="1"/>
    <col min="13063" max="13063" width="13.140625" customWidth="1"/>
    <col min="13064" max="13064" width="12.5703125" customWidth="1"/>
    <col min="13065" max="13065" width="12.28515625" customWidth="1"/>
    <col min="13313" max="13313" width="7.7109375" customWidth="1"/>
    <col min="13315" max="13315" width="31.85546875" bestFit="1" customWidth="1"/>
    <col min="13316" max="13316" width="12.140625" customWidth="1"/>
    <col min="13317" max="13317" width="11.7109375" customWidth="1"/>
    <col min="13318" max="13318" width="10.85546875" customWidth="1"/>
    <col min="13319" max="13319" width="13.140625" customWidth="1"/>
    <col min="13320" max="13320" width="12.5703125" customWidth="1"/>
    <col min="13321" max="13321" width="12.28515625" customWidth="1"/>
    <col min="13569" max="13569" width="7.7109375" customWidth="1"/>
    <col min="13571" max="13571" width="31.85546875" bestFit="1" customWidth="1"/>
    <col min="13572" max="13572" width="12.140625" customWidth="1"/>
    <col min="13573" max="13573" width="11.7109375" customWidth="1"/>
    <col min="13574" max="13574" width="10.85546875" customWidth="1"/>
    <col min="13575" max="13575" width="13.140625" customWidth="1"/>
    <col min="13576" max="13576" width="12.5703125" customWidth="1"/>
    <col min="13577" max="13577" width="12.28515625" customWidth="1"/>
    <col min="13825" max="13825" width="7.7109375" customWidth="1"/>
    <col min="13827" max="13827" width="31.85546875" bestFit="1" customWidth="1"/>
    <col min="13828" max="13828" width="12.140625" customWidth="1"/>
    <col min="13829" max="13829" width="11.7109375" customWidth="1"/>
    <col min="13830" max="13830" width="10.85546875" customWidth="1"/>
    <col min="13831" max="13831" width="13.140625" customWidth="1"/>
    <col min="13832" max="13832" width="12.5703125" customWidth="1"/>
    <col min="13833" max="13833" width="12.28515625" customWidth="1"/>
    <col min="14081" max="14081" width="7.7109375" customWidth="1"/>
    <col min="14083" max="14083" width="31.85546875" bestFit="1" customWidth="1"/>
    <col min="14084" max="14084" width="12.140625" customWidth="1"/>
    <col min="14085" max="14085" width="11.7109375" customWidth="1"/>
    <col min="14086" max="14086" width="10.85546875" customWidth="1"/>
    <col min="14087" max="14087" width="13.140625" customWidth="1"/>
    <col min="14088" max="14088" width="12.5703125" customWidth="1"/>
    <col min="14089" max="14089" width="12.28515625" customWidth="1"/>
    <col min="14337" max="14337" width="7.7109375" customWidth="1"/>
    <col min="14339" max="14339" width="31.85546875" bestFit="1" customWidth="1"/>
    <col min="14340" max="14340" width="12.140625" customWidth="1"/>
    <col min="14341" max="14341" width="11.7109375" customWidth="1"/>
    <col min="14342" max="14342" width="10.85546875" customWidth="1"/>
    <col min="14343" max="14343" width="13.140625" customWidth="1"/>
    <col min="14344" max="14344" width="12.5703125" customWidth="1"/>
    <col min="14345" max="14345" width="12.28515625" customWidth="1"/>
    <col min="14593" max="14593" width="7.7109375" customWidth="1"/>
    <col min="14595" max="14595" width="31.85546875" bestFit="1" customWidth="1"/>
    <col min="14596" max="14596" width="12.140625" customWidth="1"/>
    <col min="14597" max="14597" width="11.7109375" customWidth="1"/>
    <col min="14598" max="14598" width="10.85546875" customWidth="1"/>
    <col min="14599" max="14599" width="13.140625" customWidth="1"/>
    <col min="14600" max="14600" width="12.5703125" customWidth="1"/>
    <col min="14601" max="14601" width="12.28515625" customWidth="1"/>
    <col min="14849" max="14849" width="7.7109375" customWidth="1"/>
    <col min="14851" max="14851" width="31.85546875" bestFit="1" customWidth="1"/>
    <col min="14852" max="14852" width="12.140625" customWidth="1"/>
    <col min="14853" max="14853" width="11.7109375" customWidth="1"/>
    <col min="14854" max="14854" width="10.85546875" customWidth="1"/>
    <col min="14855" max="14855" width="13.140625" customWidth="1"/>
    <col min="14856" max="14856" width="12.5703125" customWidth="1"/>
    <col min="14857" max="14857" width="12.28515625" customWidth="1"/>
    <col min="15105" max="15105" width="7.7109375" customWidth="1"/>
    <col min="15107" max="15107" width="31.85546875" bestFit="1" customWidth="1"/>
    <col min="15108" max="15108" width="12.140625" customWidth="1"/>
    <col min="15109" max="15109" width="11.7109375" customWidth="1"/>
    <col min="15110" max="15110" width="10.85546875" customWidth="1"/>
    <col min="15111" max="15111" width="13.140625" customWidth="1"/>
    <col min="15112" max="15112" width="12.5703125" customWidth="1"/>
    <col min="15113" max="15113" width="12.28515625" customWidth="1"/>
    <col min="15361" max="15361" width="7.7109375" customWidth="1"/>
    <col min="15363" max="15363" width="31.85546875" bestFit="1" customWidth="1"/>
    <col min="15364" max="15364" width="12.140625" customWidth="1"/>
    <col min="15365" max="15365" width="11.7109375" customWidth="1"/>
    <col min="15366" max="15366" width="10.85546875" customWidth="1"/>
    <col min="15367" max="15367" width="13.140625" customWidth="1"/>
    <col min="15368" max="15368" width="12.5703125" customWidth="1"/>
    <col min="15369" max="15369" width="12.28515625" customWidth="1"/>
    <col min="15617" max="15617" width="7.7109375" customWidth="1"/>
    <col min="15619" max="15619" width="31.85546875" bestFit="1" customWidth="1"/>
    <col min="15620" max="15620" width="12.140625" customWidth="1"/>
    <col min="15621" max="15621" width="11.7109375" customWidth="1"/>
    <col min="15622" max="15622" width="10.85546875" customWidth="1"/>
    <col min="15623" max="15623" width="13.140625" customWidth="1"/>
    <col min="15624" max="15624" width="12.5703125" customWidth="1"/>
    <col min="15625" max="15625" width="12.28515625" customWidth="1"/>
    <col min="15873" max="15873" width="7.7109375" customWidth="1"/>
    <col min="15875" max="15875" width="31.85546875" bestFit="1" customWidth="1"/>
    <col min="15876" max="15876" width="12.140625" customWidth="1"/>
    <col min="15877" max="15877" width="11.7109375" customWidth="1"/>
    <col min="15878" max="15878" width="10.85546875" customWidth="1"/>
    <col min="15879" max="15879" width="13.140625" customWidth="1"/>
    <col min="15880" max="15880" width="12.5703125" customWidth="1"/>
    <col min="15881" max="15881" width="12.28515625" customWidth="1"/>
    <col min="16129" max="16129" width="7.7109375" customWidth="1"/>
    <col min="16131" max="16131" width="31.85546875" bestFit="1" customWidth="1"/>
    <col min="16132" max="16132" width="12.140625" customWidth="1"/>
    <col min="16133" max="16133" width="11.7109375" customWidth="1"/>
    <col min="16134" max="16134" width="10.85546875" customWidth="1"/>
    <col min="16135" max="16135" width="13.140625" customWidth="1"/>
    <col min="16136" max="16136" width="12.5703125" customWidth="1"/>
    <col min="16137" max="16137" width="12.28515625" customWidth="1"/>
  </cols>
  <sheetData>
    <row r="1" spans="2:10" ht="15.75">
      <c r="B1" s="1634" t="s">
        <v>953</v>
      </c>
      <c r="C1" s="1634"/>
      <c r="D1" s="1634"/>
      <c r="E1" s="1634"/>
      <c r="F1" s="1634"/>
      <c r="G1" s="1634"/>
      <c r="H1" s="1634"/>
      <c r="I1" s="1634"/>
    </row>
    <row r="2" spans="2:10" ht="23.25">
      <c r="B2" s="1662" t="s">
        <v>1277</v>
      </c>
      <c r="C2" s="1662"/>
      <c r="D2" s="1662"/>
      <c r="E2" s="1662"/>
      <c r="F2" s="1662"/>
      <c r="G2" s="1662"/>
      <c r="H2" s="1662"/>
      <c r="I2" s="1662"/>
      <c r="J2" s="916"/>
    </row>
    <row r="3" spans="2:10" ht="18.75">
      <c r="B3" s="1662" t="s">
        <v>954</v>
      </c>
      <c r="C3" s="1662"/>
      <c r="D3" s="1662"/>
      <c r="E3" s="1662"/>
      <c r="F3" s="1662"/>
      <c r="G3" s="1662"/>
      <c r="H3" s="1662"/>
      <c r="I3" s="1662"/>
      <c r="J3" s="917"/>
    </row>
    <row r="4" spans="2:10" ht="16.5" thickBot="1">
      <c r="B4" s="1655" t="s">
        <v>955</v>
      </c>
      <c r="C4" s="1655"/>
      <c r="D4" s="1655"/>
      <c r="E4" s="1655"/>
      <c r="F4" s="1655"/>
      <c r="G4" s="1655"/>
      <c r="H4" s="1655"/>
      <c r="I4" s="1655"/>
    </row>
    <row r="5" spans="2:10" ht="26.25" customHeight="1" thickTop="1">
      <c r="B5" s="1656" t="s">
        <v>251</v>
      </c>
      <c r="C5" s="1658" t="s">
        <v>956</v>
      </c>
      <c r="D5" s="1660" t="s">
        <v>957</v>
      </c>
      <c r="E5" s="1660"/>
      <c r="F5" s="1660"/>
      <c r="G5" s="1660" t="s">
        <v>958</v>
      </c>
      <c r="H5" s="1660"/>
      <c r="I5" s="1661"/>
    </row>
    <row r="6" spans="2:10" ht="26.25" customHeight="1">
      <c r="B6" s="1657"/>
      <c r="C6" s="1659"/>
      <c r="D6" s="1466" t="s">
        <v>7</v>
      </c>
      <c r="E6" s="1467" t="s">
        <v>50</v>
      </c>
      <c r="F6" s="1481" t="s">
        <v>959</v>
      </c>
      <c r="G6" s="1466" t="s">
        <v>7</v>
      </c>
      <c r="H6" s="1466" t="s">
        <v>50</v>
      </c>
      <c r="I6" s="1468" t="s">
        <v>959</v>
      </c>
    </row>
    <row r="7" spans="2:10" ht="26.25" customHeight="1">
      <c r="B7" s="1469">
        <v>1</v>
      </c>
      <c r="C7" s="1470" t="s">
        <v>960</v>
      </c>
      <c r="D7" s="1472">
        <v>8795.5250580000011</v>
      </c>
      <c r="E7" s="1472">
        <v>7950.759892</v>
      </c>
      <c r="F7" s="1482">
        <f>(E7/D7 -1)*100</f>
        <v>-9.6044881963202595</v>
      </c>
      <c r="G7" s="1472">
        <v>180537.54040900001</v>
      </c>
      <c r="H7" s="1472">
        <v>221342.345993</v>
      </c>
      <c r="I7" s="1473">
        <f t="shared" ref="I7" si="0">(H7/G7 -1)*100</f>
        <v>22.601839756738929</v>
      </c>
    </row>
    <row r="8" spans="2:10" ht="26.25" customHeight="1">
      <c r="B8" s="1469">
        <v>2</v>
      </c>
      <c r="C8" s="1472" t="s">
        <v>961</v>
      </c>
      <c r="D8" s="1472">
        <v>1954.351549</v>
      </c>
      <c r="E8" s="1472">
        <v>2594.0167019999999</v>
      </c>
      <c r="F8" s="1482">
        <f t="shared" ref="F8:F20" si="1">(E8/D8 -1)*100</f>
        <v>32.730301430533459</v>
      </c>
      <c r="G8" s="1472">
        <v>84271.372394000005</v>
      </c>
      <c r="H8" s="1472">
        <v>72159.64151300001</v>
      </c>
      <c r="I8" s="1473">
        <f>H8/G8*100-100</f>
        <v>-14.372295759434351</v>
      </c>
    </row>
    <row r="9" spans="2:10" ht="26.25" customHeight="1">
      <c r="B9" s="1469">
        <v>3</v>
      </c>
      <c r="C9" s="1472" t="s">
        <v>962</v>
      </c>
      <c r="D9" s="1472">
        <v>1654.422491</v>
      </c>
      <c r="E9" s="1484">
        <v>1884.7001749999999</v>
      </c>
      <c r="F9" s="1482">
        <f t="shared" si="1"/>
        <v>13.918916434750027</v>
      </c>
      <c r="G9" s="1472">
        <v>104787.202391</v>
      </c>
      <c r="H9" s="1472">
        <v>126433.81331299999</v>
      </c>
      <c r="I9" s="1473">
        <f t="shared" ref="I9:I21" si="2">H9/G9*100-100</f>
        <v>20.657685698324542</v>
      </c>
    </row>
    <row r="10" spans="2:10" ht="26.25" customHeight="1">
      <c r="B10" s="1469">
        <v>4</v>
      </c>
      <c r="C10" s="1472" t="s">
        <v>963</v>
      </c>
      <c r="D10" s="1472">
        <v>11850.425227</v>
      </c>
      <c r="E10" s="1472">
        <v>14565.076906</v>
      </c>
      <c r="F10" s="1482">
        <f>E10/D10*100-100</f>
        <v>22.907630966819156</v>
      </c>
      <c r="G10" s="1472">
        <v>60918.527485000006</v>
      </c>
      <c r="H10" s="1472">
        <v>79699.872055000014</v>
      </c>
      <c r="I10" s="1473">
        <f t="shared" si="2"/>
        <v>30.830266825843012</v>
      </c>
    </row>
    <row r="11" spans="2:10" ht="26.25" customHeight="1">
      <c r="B11" s="1469">
        <v>5</v>
      </c>
      <c r="C11" s="1472" t="s">
        <v>964</v>
      </c>
      <c r="D11" s="1472">
        <v>12357.607952</v>
      </c>
      <c r="E11" s="1472">
        <v>13126.973978000002</v>
      </c>
      <c r="F11" s="1482">
        <f t="shared" si="1"/>
        <v>6.2258491205450905</v>
      </c>
      <c r="G11" s="1472">
        <v>65005.446752999997</v>
      </c>
      <c r="H11" s="1472">
        <v>78338.151593999995</v>
      </c>
      <c r="I11" s="1473">
        <f t="shared" si="2"/>
        <v>20.510134930169826</v>
      </c>
    </row>
    <row r="12" spans="2:10" ht="26.25" customHeight="1">
      <c r="B12" s="1469">
        <v>6</v>
      </c>
      <c r="C12" s="1472" t="s">
        <v>965</v>
      </c>
      <c r="D12" s="1472">
        <v>1107.6843369999999</v>
      </c>
      <c r="E12" s="1472">
        <v>1289.9033530000002</v>
      </c>
      <c r="F12" s="1482">
        <f t="shared" si="1"/>
        <v>16.450446206860136</v>
      </c>
      <c r="G12" s="1472">
        <v>13850.10298</v>
      </c>
      <c r="H12" s="1472">
        <v>23691.816472999999</v>
      </c>
      <c r="I12" s="1473">
        <f t="shared" si="2"/>
        <v>71.058774849629316</v>
      </c>
    </row>
    <row r="13" spans="2:10" ht="26.25" customHeight="1">
      <c r="B13" s="1469">
        <v>7</v>
      </c>
      <c r="C13" s="1472" t="s">
        <v>966</v>
      </c>
      <c r="D13" s="1472">
        <v>3282.7280350000001</v>
      </c>
      <c r="E13" s="1472">
        <v>4243.5381050000005</v>
      </c>
      <c r="F13" s="1482">
        <f t="shared" si="1"/>
        <v>29.268646679102694</v>
      </c>
      <c r="G13" s="1472">
        <v>17551.231186999998</v>
      </c>
      <c r="H13" s="1472">
        <v>18903.787829999997</v>
      </c>
      <c r="I13" s="1473">
        <f t="shared" si="2"/>
        <v>7.7063348353694039</v>
      </c>
    </row>
    <row r="14" spans="2:10" ht="26.25" customHeight="1">
      <c r="B14" s="1469">
        <v>8</v>
      </c>
      <c r="C14" s="1472" t="s">
        <v>967</v>
      </c>
      <c r="D14" s="1472">
        <v>376.26554000000004</v>
      </c>
      <c r="E14" s="1472">
        <v>263.32979999999998</v>
      </c>
      <c r="F14" s="1482">
        <f t="shared" si="1"/>
        <v>-30.01490383626416</v>
      </c>
      <c r="G14" s="1472">
        <v>8136.818405</v>
      </c>
      <c r="H14" s="1472">
        <v>13262.895882000001</v>
      </c>
      <c r="I14" s="1473">
        <f t="shared" si="2"/>
        <v>62.998548349685109</v>
      </c>
    </row>
    <row r="15" spans="2:10" ht="26.25" customHeight="1">
      <c r="B15" s="1469">
        <v>9</v>
      </c>
      <c r="C15" s="1472" t="s">
        <v>968</v>
      </c>
      <c r="D15" s="1472">
        <v>287.97296999999998</v>
      </c>
      <c r="E15" s="1472">
        <v>417.66542800000002</v>
      </c>
      <c r="F15" s="1482">
        <f t="shared" si="1"/>
        <v>45.036330319474096</v>
      </c>
      <c r="G15" s="1472">
        <v>6809.5851920000005</v>
      </c>
      <c r="H15" s="1472">
        <v>9163.2184460000008</v>
      </c>
      <c r="I15" s="1473">
        <f t="shared" si="2"/>
        <v>34.563533425869792</v>
      </c>
    </row>
    <row r="16" spans="2:10" ht="26.25" customHeight="1">
      <c r="B16" s="1469">
        <v>10</v>
      </c>
      <c r="C16" s="1472" t="s">
        <v>969</v>
      </c>
      <c r="D16" s="1472">
        <v>0</v>
      </c>
      <c r="E16" s="1472">
        <v>1.4E-3</v>
      </c>
      <c r="F16" s="1483" t="s">
        <v>634</v>
      </c>
      <c r="G16" s="1472">
        <v>3214.5898390000002</v>
      </c>
      <c r="H16" s="1472">
        <v>5478.8640999999998</v>
      </c>
      <c r="I16" s="1473">
        <f t="shared" si="2"/>
        <v>70.437423572034106</v>
      </c>
    </row>
    <row r="17" spans="2:13" ht="26.25" customHeight="1">
      <c r="B17" s="1469">
        <v>11</v>
      </c>
      <c r="C17" s="1472" t="s">
        <v>970</v>
      </c>
      <c r="D17" s="1472">
        <v>0</v>
      </c>
      <c r="E17" s="1472">
        <v>0</v>
      </c>
      <c r="F17" s="1483" t="s">
        <v>634</v>
      </c>
      <c r="G17" s="1471">
        <v>0</v>
      </c>
      <c r="H17" s="1472">
        <v>0</v>
      </c>
      <c r="I17" s="1474" t="s">
        <v>634</v>
      </c>
    </row>
    <row r="18" spans="2:13" ht="26.25" customHeight="1">
      <c r="B18" s="1469">
        <v>12</v>
      </c>
      <c r="C18" s="1472" t="s">
        <v>971</v>
      </c>
      <c r="D18" s="1472">
        <v>15.739538</v>
      </c>
      <c r="E18" s="1472">
        <v>16.758122</v>
      </c>
      <c r="F18" s="1482">
        <f t="shared" si="1"/>
        <v>6.4714987187044493</v>
      </c>
      <c r="G18" s="1471">
        <v>855.25943099999995</v>
      </c>
      <c r="H18" s="1472">
        <v>724.24778900000013</v>
      </c>
      <c r="I18" s="1473">
        <f t="shared" si="2"/>
        <v>-15.318351046631122</v>
      </c>
      <c r="M18" t="s">
        <v>121</v>
      </c>
    </row>
    <row r="19" spans="2:13" ht="26.25" customHeight="1">
      <c r="B19" s="1475">
        <v>13</v>
      </c>
      <c r="C19" s="1472" t="s">
        <v>972</v>
      </c>
      <c r="D19" s="1472">
        <v>451.0680740000019</v>
      </c>
      <c r="E19" s="1472">
        <v>1191.3877129999998</v>
      </c>
      <c r="F19" s="1482">
        <f t="shared" si="1"/>
        <v>164.12592282024261</v>
      </c>
      <c r="G19" s="1471">
        <v>9149.1758450000143</v>
      </c>
      <c r="H19" s="1472">
        <v>9706.2999999999993</v>
      </c>
      <c r="I19" s="1473">
        <f t="shared" si="2"/>
        <v>6.0893370554731661</v>
      </c>
      <c r="K19" t="s">
        <v>121</v>
      </c>
    </row>
    <row r="20" spans="2:13" ht="26.25" customHeight="1">
      <c r="B20" s="1469">
        <v>14</v>
      </c>
      <c r="C20" s="1472" t="s">
        <v>973</v>
      </c>
      <c r="D20" s="1472">
        <v>46.125339500000003</v>
      </c>
      <c r="E20" s="1485">
        <v>78.022000000000006</v>
      </c>
      <c r="F20" s="1482">
        <f t="shared" si="1"/>
        <v>69.152142500761428</v>
      </c>
      <c r="G20" s="1471">
        <v>1071.4803942200001</v>
      </c>
      <c r="H20" s="1485">
        <v>2320.1</v>
      </c>
      <c r="I20" s="1531">
        <f t="shared" si="2"/>
        <v>116.53219345081447</v>
      </c>
    </row>
    <row r="21" spans="2:13" ht="26.25" customHeight="1" thickBot="1">
      <c r="B21" s="1476"/>
      <c r="C21" s="1477" t="s">
        <v>575</v>
      </c>
      <c r="D21" s="1480">
        <f>SUM(D7:D20)</f>
        <v>42179.916110500009</v>
      </c>
      <c r="E21" s="1479">
        <f>SUM(E7:E20)</f>
        <v>47622.133573999992</v>
      </c>
      <c r="F21" s="1478">
        <f t="shared" ref="F21" si="3">(E21/D21 -1)*100</f>
        <v>12.902390439191102</v>
      </c>
      <c r="G21" s="1478">
        <f>SUM(G7:G20)</f>
        <v>556158.33270522009</v>
      </c>
      <c r="H21" s="1480">
        <f>SUM(H7:H20)</f>
        <v>661225.05498800019</v>
      </c>
      <c r="I21" s="1532">
        <f t="shared" si="2"/>
        <v>18.891512740935326</v>
      </c>
    </row>
    <row r="22" spans="2:13" ht="26.25" customHeight="1" thickTop="1">
      <c r="B22" s="1301" t="s">
        <v>748</v>
      </c>
      <c r="C22" s="1061"/>
      <c r="D22" s="1061"/>
      <c r="E22" s="1061"/>
      <c r="F22" s="1061"/>
      <c r="G22" s="1061"/>
      <c r="H22" s="1061"/>
      <c r="I22" s="1061"/>
    </row>
    <row r="23" spans="2:13">
      <c r="E23" s="918"/>
      <c r="F23" s="918"/>
      <c r="G23" s="918"/>
      <c r="H23" s="918"/>
    </row>
    <row r="24" spans="2:13">
      <c r="E24" s="918"/>
      <c r="H24" s="918"/>
    </row>
    <row r="25" spans="2:13">
      <c r="D25" s="918"/>
      <c r="E25" s="918"/>
    </row>
  </sheetData>
  <mergeCells count="8">
    <mergeCell ref="B1:I1"/>
    <mergeCell ref="B4:I4"/>
    <mergeCell ref="B5:B6"/>
    <mergeCell ref="C5:C6"/>
    <mergeCell ref="D5:F5"/>
    <mergeCell ref="G5:I5"/>
    <mergeCell ref="B2:I2"/>
    <mergeCell ref="B3:I3"/>
  </mergeCells>
  <pageMargins left="0.7" right="0.7" top="0.75" bottom="0.75" header="0.3" footer="0.3"/>
  <pageSetup paperSize="9" scale="6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"/>
  <sheetViews>
    <sheetView workbookViewId="0">
      <selection activeCell="L20" sqref="L20"/>
    </sheetView>
  </sheetViews>
  <sheetFormatPr defaultRowHeight="21" customHeight="1"/>
  <cols>
    <col min="1" max="11" width="12.7109375" style="919" customWidth="1"/>
    <col min="12" max="12" width="12.28515625" style="919" customWidth="1"/>
    <col min="13" max="13" width="11.5703125" style="919" customWidth="1"/>
    <col min="14" max="256" width="9.140625" style="919"/>
    <col min="257" max="267" width="12.7109375" style="919" customWidth="1"/>
    <col min="268" max="268" width="12.28515625" style="919" customWidth="1"/>
    <col min="269" max="269" width="11.5703125" style="919" customWidth="1"/>
    <col min="270" max="512" width="9.140625" style="919"/>
    <col min="513" max="523" width="12.7109375" style="919" customWidth="1"/>
    <col min="524" max="524" width="12.28515625" style="919" customWidth="1"/>
    <col min="525" max="525" width="11.5703125" style="919" customWidth="1"/>
    <col min="526" max="768" width="9.140625" style="919"/>
    <col min="769" max="779" width="12.7109375" style="919" customWidth="1"/>
    <col min="780" max="780" width="12.28515625" style="919" customWidth="1"/>
    <col min="781" max="781" width="11.5703125" style="919" customWidth="1"/>
    <col min="782" max="1024" width="9.140625" style="919"/>
    <col min="1025" max="1035" width="12.7109375" style="919" customWidth="1"/>
    <col min="1036" max="1036" width="12.28515625" style="919" customWidth="1"/>
    <col min="1037" max="1037" width="11.5703125" style="919" customWidth="1"/>
    <col min="1038" max="1280" width="9.140625" style="919"/>
    <col min="1281" max="1291" width="12.7109375" style="919" customWidth="1"/>
    <col min="1292" max="1292" width="12.28515625" style="919" customWidth="1"/>
    <col min="1293" max="1293" width="11.5703125" style="919" customWidth="1"/>
    <col min="1294" max="1536" width="9.140625" style="919"/>
    <col min="1537" max="1547" width="12.7109375" style="919" customWidth="1"/>
    <col min="1548" max="1548" width="12.28515625" style="919" customWidth="1"/>
    <col min="1549" max="1549" width="11.5703125" style="919" customWidth="1"/>
    <col min="1550" max="1792" width="9.140625" style="919"/>
    <col min="1793" max="1803" width="12.7109375" style="919" customWidth="1"/>
    <col min="1804" max="1804" width="12.28515625" style="919" customWidth="1"/>
    <col min="1805" max="1805" width="11.5703125" style="919" customWidth="1"/>
    <col min="1806" max="2048" width="9.140625" style="919"/>
    <col min="2049" max="2059" width="12.7109375" style="919" customWidth="1"/>
    <col min="2060" max="2060" width="12.28515625" style="919" customWidth="1"/>
    <col min="2061" max="2061" width="11.5703125" style="919" customWidth="1"/>
    <col min="2062" max="2304" width="9.140625" style="919"/>
    <col min="2305" max="2315" width="12.7109375" style="919" customWidth="1"/>
    <col min="2316" max="2316" width="12.28515625" style="919" customWidth="1"/>
    <col min="2317" max="2317" width="11.5703125" style="919" customWidth="1"/>
    <col min="2318" max="2560" width="9.140625" style="919"/>
    <col min="2561" max="2571" width="12.7109375" style="919" customWidth="1"/>
    <col min="2572" max="2572" width="12.28515625" style="919" customWidth="1"/>
    <col min="2573" max="2573" width="11.5703125" style="919" customWidth="1"/>
    <col min="2574" max="2816" width="9.140625" style="919"/>
    <col min="2817" max="2827" width="12.7109375" style="919" customWidth="1"/>
    <col min="2828" max="2828" width="12.28515625" style="919" customWidth="1"/>
    <col min="2829" max="2829" width="11.5703125" style="919" customWidth="1"/>
    <col min="2830" max="3072" width="9.140625" style="919"/>
    <col min="3073" max="3083" width="12.7109375" style="919" customWidth="1"/>
    <col min="3084" max="3084" width="12.28515625" style="919" customWidth="1"/>
    <col min="3085" max="3085" width="11.5703125" style="919" customWidth="1"/>
    <col min="3086" max="3328" width="9.140625" style="919"/>
    <col min="3329" max="3339" width="12.7109375" style="919" customWidth="1"/>
    <col min="3340" max="3340" width="12.28515625" style="919" customWidth="1"/>
    <col min="3341" max="3341" width="11.5703125" style="919" customWidth="1"/>
    <col min="3342" max="3584" width="9.140625" style="919"/>
    <col min="3585" max="3595" width="12.7109375" style="919" customWidth="1"/>
    <col min="3596" max="3596" width="12.28515625" style="919" customWidth="1"/>
    <col min="3597" max="3597" width="11.5703125" style="919" customWidth="1"/>
    <col min="3598" max="3840" width="9.140625" style="919"/>
    <col min="3841" max="3851" width="12.7109375" style="919" customWidth="1"/>
    <col min="3852" max="3852" width="12.28515625" style="919" customWidth="1"/>
    <col min="3853" max="3853" width="11.5703125" style="919" customWidth="1"/>
    <col min="3854" max="4096" width="9.140625" style="919"/>
    <col min="4097" max="4107" width="12.7109375" style="919" customWidth="1"/>
    <col min="4108" max="4108" width="12.28515625" style="919" customWidth="1"/>
    <col min="4109" max="4109" width="11.5703125" style="919" customWidth="1"/>
    <col min="4110" max="4352" width="9.140625" style="919"/>
    <col min="4353" max="4363" width="12.7109375" style="919" customWidth="1"/>
    <col min="4364" max="4364" width="12.28515625" style="919" customWidth="1"/>
    <col min="4365" max="4365" width="11.5703125" style="919" customWidth="1"/>
    <col min="4366" max="4608" width="9.140625" style="919"/>
    <col min="4609" max="4619" width="12.7109375" style="919" customWidth="1"/>
    <col min="4620" max="4620" width="12.28515625" style="919" customWidth="1"/>
    <col min="4621" max="4621" width="11.5703125" style="919" customWidth="1"/>
    <col min="4622" max="4864" width="9.140625" style="919"/>
    <col min="4865" max="4875" width="12.7109375" style="919" customWidth="1"/>
    <col min="4876" max="4876" width="12.28515625" style="919" customWidth="1"/>
    <col min="4877" max="4877" width="11.5703125" style="919" customWidth="1"/>
    <col min="4878" max="5120" width="9.140625" style="919"/>
    <col min="5121" max="5131" width="12.7109375" style="919" customWidth="1"/>
    <col min="5132" max="5132" width="12.28515625" style="919" customWidth="1"/>
    <col min="5133" max="5133" width="11.5703125" style="919" customWidth="1"/>
    <col min="5134" max="5376" width="9.140625" style="919"/>
    <col min="5377" max="5387" width="12.7109375" style="919" customWidth="1"/>
    <col min="5388" max="5388" width="12.28515625" style="919" customWidth="1"/>
    <col min="5389" max="5389" width="11.5703125" style="919" customWidth="1"/>
    <col min="5390" max="5632" width="9.140625" style="919"/>
    <col min="5633" max="5643" width="12.7109375" style="919" customWidth="1"/>
    <col min="5644" max="5644" width="12.28515625" style="919" customWidth="1"/>
    <col min="5645" max="5645" width="11.5703125" style="919" customWidth="1"/>
    <col min="5646" max="5888" width="9.140625" style="919"/>
    <col min="5889" max="5899" width="12.7109375" style="919" customWidth="1"/>
    <col min="5900" max="5900" width="12.28515625" style="919" customWidth="1"/>
    <col min="5901" max="5901" width="11.5703125" style="919" customWidth="1"/>
    <col min="5902" max="6144" width="9.140625" style="919"/>
    <col min="6145" max="6155" width="12.7109375" style="919" customWidth="1"/>
    <col min="6156" max="6156" width="12.28515625" style="919" customWidth="1"/>
    <col min="6157" max="6157" width="11.5703125" style="919" customWidth="1"/>
    <col min="6158" max="6400" width="9.140625" style="919"/>
    <col min="6401" max="6411" width="12.7109375" style="919" customWidth="1"/>
    <col min="6412" max="6412" width="12.28515625" style="919" customWidth="1"/>
    <col min="6413" max="6413" width="11.5703125" style="919" customWidth="1"/>
    <col min="6414" max="6656" width="9.140625" style="919"/>
    <col min="6657" max="6667" width="12.7109375" style="919" customWidth="1"/>
    <col min="6668" max="6668" width="12.28515625" style="919" customWidth="1"/>
    <col min="6669" max="6669" width="11.5703125" style="919" customWidth="1"/>
    <col min="6670" max="6912" width="9.140625" style="919"/>
    <col min="6913" max="6923" width="12.7109375" style="919" customWidth="1"/>
    <col min="6924" max="6924" width="12.28515625" style="919" customWidth="1"/>
    <col min="6925" max="6925" width="11.5703125" style="919" customWidth="1"/>
    <col min="6926" max="7168" width="9.140625" style="919"/>
    <col min="7169" max="7179" width="12.7109375" style="919" customWidth="1"/>
    <col min="7180" max="7180" width="12.28515625" style="919" customWidth="1"/>
    <col min="7181" max="7181" width="11.5703125" style="919" customWidth="1"/>
    <col min="7182" max="7424" width="9.140625" style="919"/>
    <col min="7425" max="7435" width="12.7109375" style="919" customWidth="1"/>
    <col min="7436" max="7436" width="12.28515625" style="919" customWidth="1"/>
    <col min="7437" max="7437" width="11.5703125" style="919" customWidth="1"/>
    <col min="7438" max="7680" width="9.140625" style="919"/>
    <col min="7681" max="7691" width="12.7109375" style="919" customWidth="1"/>
    <col min="7692" max="7692" width="12.28515625" style="919" customWidth="1"/>
    <col min="7693" max="7693" width="11.5703125" style="919" customWidth="1"/>
    <col min="7694" max="7936" width="9.140625" style="919"/>
    <col min="7937" max="7947" width="12.7109375" style="919" customWidth="1"/>
    <col min="7948" max="7948" width="12.28515625" style="919" customWidth="1"/>
    <col min="7949" max="7949" width="11.5703125" style="919" customWidth="1"/>
    <col min="7950" max="8192" width="9.140625" style="919"/>
    <col min="8193" max="8203" width="12.7109375" style="919" customWidth="1"/>
    <col min="8204" max="8204" width="12.28515625" style="919" customWidth="1"/>
    <col min="8205" max="8205" width="11.5703125" style="919" customWidth="1"/>
    <col min="8206" max="8448" width="9.140625" style="919"/>
    <col min="8449" max="8459" width="12.7109375" style="919" customWidth="1"/>
    <col min="8460" max="8460" width="12.28515625" style="919" customWidth="1"/>
    <col min="8461" max="8461" width="11.5703125" style="919" customWidth="1"/>
    <col min="8462" max="8704" width="9.140625" style="919"/>
    <col min="8705" max="8715" width="12.7109375" style="919" customWidth="1"/>
    <col min="8716" max="8716" width="12.28515625" style="919" customWidth="1"/>
    <col min="8717" max="8717" width="11.5703125" style="919" customWidth="1"/>
    <col min="8718" max="8960" width="9.140625" style="919"/>
    <col min="8961" max="8971" width="12.7109375" style="919" customWidth="1"/>
    <col min="8972" max="8972" width="12.28515625" style="919" customWidth="1"/>
    <col min="8973" max="8973" width="11.5703125" style="919" customWidth="1"/>
    <col min="8974" max="9216" width="9.140625" style="919"/>
    <col min="9217" max="9227" width="12.7109375" style="919" customWidth="1"/>
    <col min="9228" max="9228" width="12.28515625" style="919" customWidth="1"/>
    <col min="9229" max="9229" width="11.5703125" style="919" customWidth="1"/>
    <col min="9230" max="9472" width="9.140625" style="919"/>
    <col min="9473" max="9483" width="12.7109375" style="919" customWidth="1"/>
    <col min="9484" max="9484" width="12.28515625" style="919" customWidth="1"/>
    <col min="9485" max="9485" width="11.5703125" style="919" customWidth="1"/>
    <col min="9486" max="9728" width="9.140625" style="919"/>
    <col min="9729" max="9739" width="12.7109375" style="919" customWidth="1"/>
    <col min="9740" max="9740" width="12.28515625" style="919" customWidth="1"/>
    <col min="9741" max="9741" width="11.5703125" style="919" customWidth="1"/>
    <col min="9742" max="9984" width="9.140625" style="919"/>
    <col min="9985" max="9995" width="12.7109375" style="919" customWidth="1"/>
    <col min="9996" max="9996" width="12.28515625" style="919" customWidth="1"/>
    <col min="9997" max="9997" width="11.5703125" style="919" customWidth="1"/>
    <col min="9998" max="10240" width="9.140625" style="919"/>
    <col min="10241" max="10251" width="12.7109375" style="919" customWidth="1"/>
    <col min="10252" max="10252" width="12.28515625" style="919" customWidth="1"/>
    <col min="10253" max="10253" width="11.5703125" style="919" customWidth="1"/>
    <col min="10254" max="10496" width="9.140625" style="919"/>
    <col min="10497" max="10507" width="12.7109375" style="919" customWidth="1"/>
    <col min="10508" max="10508" width="12.28515625" style="919" customWidth="1"/>
    <col min="10509" max="10509" width="11.5703125" style="919" customWidth="1"/>
    <col min="10510" max="10752" width="9.140625" style="919"/>
    <col min="10753" max="10763" width="12.7109375" style="919" customWidth="1"/>
    <col min="10764" max="10764" width="12.28515625" style="919" customWidth="1"/>
    <col min="10765" max="10765" width="11.5703125" style="919" customWidth="1"/>
    <col min="10766" max="11008" width="9.140625" style="919"/>
    <col min="11009" max="11019" width="12.7109375" style="919" customWidth="1"/>
    <col min="11020" max="11020" width="12.28515625" style="919" customWidth="1"/>
    <col min="11021" max="11021" width="11.5703125" style="919" customWidth="1"/>
    <col min="11022" max="11264" width="9.140625" style="919"/>
    <col min="11265" max="11275" width="12.7109375" style="919" customWidth="1"/>
    <col min="11276" max="11276" width="12.28515625" style="919" customWidth="1"/>
    <col min="11277" max="11277" width="11.5703125" style="919" customWidth="1"/>
    <col min="11278" max="11520" width="9.140625" style="919"/>
    <col min="11521" max="11531" width="12.7109375" style="919" customWidth="1"/>
    <col min="11532" max="11532" width="12.28515625" style="919" customWidth="1"/>
    <col min="11533" max="11533" width="11.5703125" style="919" customWidth="1"/>
    <col min="11534" max="11776" width="9.140625" style="919"/>
    <col min="11777" max="11787" width="12.7109375" style="919" customWidth="1"/>
    <col min="11788" max="11788" width="12.28515625" style="919" customWidth="1"/>
    <col min="11789" max="11789" width="11.5703125" style="919" customWidth="1"/>
    <col min="11790" max="12032" width="9.140625" style="919"/>
    <col min="12033" max="12043" width="12.7109375" style="919" customWidth="1"/>
    <col min="12044" max="12044" width="12.28515625" style="919" customWidth="1"/>
    <col min="12045" max="12045" width="11.5703125" style="919" customWidth="1"/>
    <col min="12046" max="12288" width="9.140625" style="919"/>
    <col min="12289" max="12299" width="12.7109375" style="919" customWidth="1"/>
    <col min="12300" max="12300" width="12.28515625" style="919" customWidth="1"/>
    <col min="12301" max="12301" width="11.5703125" style="919" customWidth="1"/>
    <col min="12302" max="12544" width="9.140625" style="919"/>
    <col min="12545" max="12555" width="12.7109375" style="919" customWidth="1"/>
    <col min="12556" max="12556" width="12.28515625" style="919" customWidth="1"/>
    <col min="12557" max="12557" width="11.5703125" style="919" customWidth="1"/>
    <col min="12558" max="12800" width="9.140625" style="919"/>
    <col min="12801" max="12811" width="12.7109375" style="919" customWidth="1"/>
    <col min="12812" max="12812" width="12.28515625" style="919" customWidth="1"/>
    <col min="12813" max="12813" width="11.5703125" style="919" customWidth="1"/>
    <col min="12814" max="13056" width="9.140625" style="919"/>
    <col min="13057" max="13067" width="12.7109375" style="919" customWidth="1"/>
    <col min="13068" max="13068" width="12.28515625" style="919" customWidth="1"/>
    <col min="13069" max="13069" width="11.5703125" style="919" customWidth="1"/>
    <col min="13070" max="13312" width="9.140625" style="919"/>
    <col min="13313" max="13323" width="12.7109375" style="919" customWidth="1"/>
    <col min="13324" max="13324" width="12.28515625" style="919" customWidth="1"/>
    <col min="13325" max="13325" width="11.5703125" style="919" customWidth="1"/>
    <col min="13326" max="13568" width="9.140625" style="919"/>
    <col min="13569" max="13579" width="12.7109375" style="919" customWidth="1"/>
    <col min="13580" max="13580" width="12.28515625" style="919" customWidth="1"/>
    <col min="13581" max="13581" width="11.5703125" style="919" customWidth="1"/>
    <col min="13582" max="13824" width="9.140625" style="919"/>
    <col min="13825" max="13835" width="12.7109375" style="919" customWidth="1"/>
    <col min="13836" max="13836" width="12.28515625" style="919" customWidth="1"/>
    <col min="13837" max="13837" width="11.5703125" style="919" customWidth="1"/>
    <col min="13838" max="14080" width="9.140625" style="919"/>
    <col min="14081" max="14091" width="12.7109375" style="919" customWidth="1"/>
    <col min="14092" max="14092" width="12.28515625" style="919" customWidth="1"/>
    <col min="14093" max="14093" width="11.5703125" style="919" customWidth="1"/>
    <col min="14094" max="14336" width="9.140625" style="919"/>
    <col min="14337" max="14347" width="12.7109375" style="919" customWidth="1"/>
    <col min="14348" max="14348" width="12.28515625" style="919" customWidth="1"/>
    <col min="14349" max="14349" width="11.5703125" style="919" customWidth="1"/>
    <col min="14350" max="14592" width="9.140625" style="919"/>
    <col min="14593" max="14603" width="12.7109375" style="919" customWidth="1"/>
    <col min="14604" max="14604" width="12.28515625" style="919" customWidth="1"/>
    <col min="14605" max="14605" width="11.5703125" style="919" customWidth="1"/>
    <col min="14606" max="14848" width="9.140625" style="919"/>
    <col min="14849" max="14859" width="12.7109375" style="919" customWidth="1"/>
    <col min="14860" max="14860" width="12.28515625" style="919" customWidth="1"/>
    <col min="14861" max="14861" width="11.5703125" style="919" customWidth="1"/>
    <col min="14862" max="15104" width="9.140625" style="919"/>
    <col min="15105" max="15115" width="12.7109375" style="919" customWidth="1"/>
    <col min="15116" max="15116" width="12.28515625" style="919" customWidth="1"/>
    <col min="15117" max="15117" width="11.5703125" style="919" customWidth="1"/>
    <col min="15118" max="15360" width="9.140625" style="919"/>
    <col min="15361" max="15371" width="12.7109375" style="919" customWidth="1"/>
    <col min="15372" max="15372" width="12.28515625" style="919" customWidth="1"/>
    <col min="15373" max="15373" width="11.5703125" style="919" customWidth="1"/>
    <col min="15374" max="15616" width="9.140625" style="919"/>
    <col min="15617" max="15627" width="12.7109375" style="919" customWidth="1"/>
    <col min="15628" max="15628" width="12.28515625" style="919" customWidth="1"/>
    <col min="15629" max="15629" width="11.5703125" style="919" customWidth="1"/>
    <col min="15630" max="15872" width="9.140625" style="919"/>
    <col min="15873" max="15883" width="12.7109375" style="919" customWidth="1"/>
    <col min="15884" max="15884" width="12.28515625" style="919" customWidth="1"/>
    <col min="15885" max="15885" width="11.5703125" style="919" customWidth="1"/>
    <col min="15886" max="16128" width="9.140625" style="919"/>
    <col min="16129" max="16139" width="12.7109375" style="919" customWidth="1"/>
    <col min="16140" max="16140" width="12.28515625" style="919" customWidth="1"/>
    <col min="16141" max="16141" width="11.5703125" style="919" customWidth="1"/>
    <col min="16142" max="16384" width="9.140625" style="919"/>
  </cols>
  <sheetData>
    <row r="1" spans="1:13" ht="15.75">
      <c r="A1" s="1663" t="s">
        <v>974</v>
      </c>
      <c r="B1" s="1663"/>
      <c r="C1" s="1663"/>
      <c r="D1" s="1663"/>
      <c r="E1" s="1663"/>
      <c r="F1" s="1663"/>
      <c r="G1" s="1663"/>
      <c r="H1" s="1663"/>
      <c r="I1" s="1663"/>
      <c r="J1" s="1663"/>
      <c r="K1" s="1663"/>
      <c r="L1" s="1663"/>
      <c r="M1" s="1663"/>
    </row>
    <row r="2" spans="1:13" ht="15.75">
      <c r="A2" s="1663" t="s">
        <v>975</v>
      </c>
      <c r="B2" s="1663"/>
      <c r="C2" s="1663"/>
      <c r="D2" s="1663"/>
      <c r="E2" s="1663"/>
      <c r="F2" s="1663"/>
      <c r="G2" s="1663"/>
      <c r="H2" s="1663"/>
      <c r="I2" s="1663"/>
      <c r="J2" s="1663"/>
      <c r="K2" s="1663"/>
      <c r="L2" s="1663"/>
      <c r="M2" s="1663"/>
    </row>
    <row r="3" spans="1:13" ht="15.75" customHeight="1" thickBot="1">
      <c r="A3" s="1664" t="s">
        <v>67</v>
      </c>
      <c r="B3" s="1664"/>
      <c r="C3" s="1664"/>
      <c r="D3" s="1664"/>
      <c r="E3" s="1664"/>
      <c r="F3" s="1664"/>
      <c r="G3" s="1664"/>
      <c r="H3" s="1664"/>
      <c r="I3" s="1664"/>
      <c r="J3" s="1664"/>
      <c r="K3" s="1664"/>
      <c r="L3" s="1664"/>
      <c r="M3" s="1664"/>
    </row>
    <row r="4" spans="1:13" ht="23.25" customHeight="1" thickTop="1">
      <c r="A4" s="1486" t="s">
        <v>632</v>
      </c>
      <c r="B4" s="1487" t="s">
        <v>976</v>
      </c>
      <c r="C4" s="1487" t="s">
        <v>977</v>
      </c>
      <c r="D4" s="1487" t="s">
        <v>978</v>
      </c>
      <c r="E4" s="1487" t="s">
        <v>979</v>
      </c>
      <c r="F4" s="1488" t="s">
        <v>980</v>
      </c>
      <c r="G4" s="1488" t="s">
        <v>981</v>
      </c>
      <c r="H4" s="1488" t="s">
        <v>982</v>
      </c>
      <c r="I4" s="1489" t="s">
        <v>719</v>
      </c>
      <c r="J4" s="1489" t="s">
        <v>720</v>
      </c>
      <c r="K4" s="1489" t="s">
        <v>6</v>
      </c>
      <c r="L4" s="1490" t="s">
        <v>1278</v>
      </c>
      <c r="M4" s="1491" t="s">
        <v>1274</v>
      </c>
    </row>
    <row r="5" spans="1:13" ht="23.25" customHeight="1">
      <c r="A5" s="1492" t="s">
        <v>201</v>
      </c>
      <c r="B5" s="1493">
        <v>957.5</v>
      </c>
      <c r="C5" s="1493">
        <v>2133.8000000000002</v>
      </c>
      <c r="D5" s="1493">
        <v>3417.43</v>
      </c>
      <c r="E5" s="1493">
        <v>3939.5</v>
      </c>
      <c r="F5" s="1493">
        <v>2628.6460000000002</v>
      </c>
      <c r="G5" s="1493">
        <v>3023.9850000000006</v>
      </c>
      <c r="H5" s="1493">
        <v>3350.8</v>
      </c>
      <c r="I5" s="1494">
        <v>5513.3755829999982</v>
      </c>
      <c r="J5" s="1493">
        <v>6551.1244999999999</v>
      </c>
      <c r="K5" s="1493">
        <v>9220.5297679999985</v>
      </c>
      <c r="L5" s="1493">
        <v>6774.6354419999998</v>
      </c>
      <c r="M5" s="1495">
        <v>10272.894704</v>
      </c>
    </row>
    <row r="6" spans="1:13" ht="23.25" customHeight="1">
      <c r="A6" s="1492" t="s">
        <v>202</v>
      </c>
      <c r="B6" s="1493">
        <v>1207.954</v>
      </c>
      <c r="C6" s="1493">
        <v>1655.2090000000001</v>
      </c>
      <c r="D6" s="1493">
        <v>2820.1</v>
      </c>
      <c r="E6" s="1493">
        <v>4235.2</v>
      </c>
      <c r="F6" s="1493">
        <v>4914.0360000000001</v>
      </c>
      <c r="G6" s="1493">
        <v>5135.26</v>
      </c>
      <c r="H6" s="1493">
        <v>3193.1</v>
      </c>
      <c r="I6" s="1494">
        <v>6800.9159080000009</v>
      </c>
      <c r="J6" s="1494">
        <v>6873.778996</v>
      </c>
      <c r="K6" s="1494">
        <v>2674.8709549999999</v>
      </c>
      <c r="L6" s="1493">
        <v>7496.8306839999987</v>
      </c>
      <c r="M6" s="1495">
        <v>10891.867367000003</v>
      </c>
    </row>
    <row r="7" spans="1:13" ht="23.25" customHeight="1">
      <c r="A7" s="1492" t="s">
        <v>203</v>
      </c>
      <c r="B7" s="1493">
        <v>865.71900000000005</v>
      </c>
      <c r="C7" s="1493">
        <v>2411.6</v>
      </c>
      <c r="D7" s="1493">
        <v>1543.5170000000001</v>
      </c>
      <c r="E7" s="1493">
        <v>4145.5</v>
      </c>
      <c r="F7" s="1493">
        <v>4589.3469999999998</v>
      </c>
      <c r="G7" s="1493">
        <v>3823.28</v>
      </c>
      <c r="H7" s="1493">
        <v>2878.5835040000002</v>
      </c>
      <c r="I7" s="1494">
        <v>5499.6267330000001</v>
      </c>
      <c r="J7" s="1494">
        <v>4687.5600000000004</v>
      </c>
      <c r="K7" s="1494">
        <v>1943.2883870000001</v>
      </c>
      <c r="L7" s="1493">
        <v>5574.7615070000002</v>
      </c>
      <c r="M7" s="1495">
        <v>11232.899986000004</v>
      </c>
    </row>
    <row r="8" spans="1:13" ht="23.25" customHeight="1">
      <c r="A8" s="1492" t="s">
        <v>204</v>
      </c>
      <c r="B8" s="1493">
        <v>1188.259</v>
      </c>
      <c r="C8" s="1493">
        <v>2065.6999999999998</v>
      </c>
      <c r="D8" s="1493">
        <v>1571.367</v>
      </c>
      <c r="E8" s="1493">
        <v>3894.8</v>
      </c>
      <c r="F8" s="1493">
        <v>2064.913</v>
      </c>
      <c r="G8" s="1493">
        <v>3673.03</v>
      </c>
      <c r="H8" s="1493">
        <v>4227.3</v>
      </c>
      <c r="I8" s="1494">
        <v>4878.9203680000001</v>
      </c>
      <c r="J8" s="1494">
        <v>6661.43</v>
      </c>
      <c r="K8" s="1494">
        <v>1729.7318549999995</v>
      </c>
      <c r="L8" s="1493">
        <v>7059.7193449999995</v>
      </c>
      <c r="M8" s="1495">
        <v>9703.7204079999992</v>
      </c>
    </row>
    <row r="9" spans="1:13" ht="23.25" customHeight="1">
      <c r="A9" s="1492" t="s">
        <v>205</v>
      </c>
      <c r="B9" s="1493">
        <v>1661.3610000000001</v>
      </c>
      <c r="C9" s="1493">
        <v>2859.9</v>
      </c>
      <c r="D9" s="1493">
        <v>2301.56</v>
      </c>
      <c r="E9" s="1493">
        <v>4767.3999999999996</v>
      </c>
      <c r="F9" s="1493">
        <v>3784.9839999999999</v>
      </c>
      <c r="G9" s="1493">
        <v>5468.7659999999996</v>
      </c>
      <c r="H9" s="1493">
        <v>3117</v>
      </c>
      <c r="I9" s="1494">
        <v>6215.8037160000003</v>
      </c>
      <c r="J9" s="1494">
        <v>6053</v>
      </c>
      <c r="K9" s="1494">
        <v>6048.7550779999992</v>
      </c>
      <c r="L9" s="1493">
        <v>6728.4490170000017</v>
      </c>
      <c r="M9" s="1495">
        <v>10634.355268999998</v>
      </c>
    </row>
    <row r="10" spans="1:13" ht="23.25" customHeight="1">
      <c r="A10" s="1492" t="s">
        <v>206</v>
      </c>
      <c r="B10" s="1493">
        <v>1643.9849999999999</v>
      </c>
      <c r="C10" s="1493">
        <v>3805.5</v>
      </c>
      <c r="D10" s="1493">
        <v>2016.8240000000001</v>
      </c>
      <c r="E10" s="1493">
        <v>4917.8</v>
      </c>
      <c r="F10" s="1493">
        <v>4026.84</v>
      </c>
      <c r="G10" s="1493">
        <v>5113.1090000000004</v>
      </c>
      <c r="H10" s="1493">
        <v>3147.6299930000009</v>
      </c>
      <c r="I10" s="1494">
        <v>7250.6900829999995</v>
      </c>
      <c r="J10" s="1494">
        <v>6521.12</v>
      </c>
      <c r="K10" s="1494">
        <v>5194.9025220000003</v>
      </c>
      <c r="L10" s="1493">
        <v>6554.5328209999998</v>
      </c>
      <c r="M10" s="1495">
        <v>9930.6</v>
      </c>
    </row>
    <row r="11" spans="1:13" ht="23.25" customHeight="1">
      <c r="A11" s="1492" t="s">
        <v>207</v>
      </c>
      <c r="B11" s="1493">
        <v>716.98099999999999</v>
      </c>
      <c r="C11" s="1493">
        <v>2962.1</v>
      </c>
      <c r="D11" s="1493">
        <v>2007.5</v>
      </c>
      <c r="E11" s="1493">
        <v>5107.5</v>
      </c>
      <c r="F11" s="1493">
        <v>5404.0780000000004</v>
      </c>
      <c r="G11" s="1493">
        <v>5923.4</v>
      </c>
      <c r="H11" s="1493">
        <v>3693.2007319999998</v>
      </c>
      <c r="I11" s="1496">
        <v>7103.7186680000004</v>
      </c>
      <c r="J11" s="1496">
        <v>5399.75</v>
      </c>
      <c r="K11" s="1496">
        <v>5664.3699710000001</v>
      </c>
      <c r="L11" s="1497">
        <v>9021.8687930000015</v>
      </c>
      <c r="M11" s="1498">
        <v>10746.6</v>
      </c>
    </row>
    <row r="12" spans="1:13" ht="23.25" customHeight="1">
      <c r="A12" s="1492" t="s">
        <v>208</v>
      </c>
      <c r="B12" s="1493">
        <v>1428.479</v>
      </c>
      <c r="C12" s="1493">
        <v>1963.1</v>
      </c>
      <c r="D12" s="1493">
        <v>2480.0949999999998</v>
      </c>
      <c r="E12" s="1493">
        <v>3755.8</v>
      </c>
      <c r="F12" s="1493">
        <v>4548.1769999999997</v>
      </c>
      <c r="G12" s="1493">
        <v>5524.5529999999999</v>
      </c>
      <c r="H12" s="1493">
        <v>2894.6</v>
      </c>
      <c r="I12" s="1496">
        <v>6370.2816669999984</v>
      </c>
      <c r="J12" s="1496">
        <v>7039.43</v>
      </c>
      <c r="K12" s="1496">
        <v>7382.366038000001</v>
      </c>
      <c r="L12" s="1497">
        <v>7526.0486350000019</v>
      </c>
      <c r="M12" s="1498"/>
    </row>
    <row r="13" spans="1:13" ht="23.25" customHeight="1">
      <c r="A13" s="1492" t="s">
        <v>209</v>
      </c>
      <c r="B13" s="1493">
        <v>2052.8530000000001</v>
      </c>
      <c r="C13" s="1493">
        <v>3442.1</v>
      </c>
      <c r="D13" s="1493">
        <v>3768.18</v>
      </c>
      <c r="E13" s="1493">
        <v>4382.1000000000004</v>
      </c>
      <c r="F13" s="1493">
        <v>4505.9769999999999</v>
      </c>
      <c r="G13" s="1493">
        <v>4638.701</v>
      </c>
      <c r="H13" s="1493">
        <v>3614.0764290000002</v>
      </c>
      <c r="I13" s="1496">
        <v>7574.0239679999995</v>
      </c>
      <c r="J13" s="1496">
        <v>6503.97</v>
      </c>
      <c r="K13" s="1496">
        <v>6771.428519000001</v>
      </c>
      <c r="L13" s="1497">
        <v>9922.8314289999998</v>
      </c>
      <c r="M13" s="1498"/>
    </row>
    <row r="14" spans="1:13" ht="23.25" customHeight="1">
      <c r="A14" s="1492" t="s">
        <v>210</v>
      </c>
      <c r="B14" s="1493">
        <v>2714.8429999999998</v>
      </c>
      <c r="C14" s="1493">
        <v>3420.2</v>
      </c>
      <c r="D14" s="1493">
        <v>3495.0349999999999</v>
      </c>
      <c r="E14" s="1493">
        <v>3427.2</v>
      </c>
      <c r="F14" s="1493">
        <v>3263.9209999999998</v>
      </c>
      <c r="G14" s="1493">
        <v>5139.5680000000002</v>
      </c>
      <c r="H14" s="1493">
        <v>3358.2392350000009</v>
      </c>
      <c r="I14" s="1496">
        <v>5302.3272899999984</v>
      </c>
      <c r="J14" s="1496">
        <v>4403.9783417999997</v>
      </c>
      <c r="K14" s="1496">
        <v>5899.4462929999991</v>
      </c>
      <c r="L14" s="1497">
        <v>8227.5991320000012</v>
      </c>
      <c r="M14" s="1498"/>
    </row>
    <row r="15" spans="1:13" ht="23.25" customHeight="1">
      <c r="A15" s="1492" t="s">
        <v>211</v>
      </c>
      <c r="B15" s="1493">
        <v>1711.2</v>
      </c>
      <c r="C15" s="1493">
        <v>2205.73</v>
      </c>
      <c r="D15" s="1493">
        <v>3452.1</v>
      </c>
      <c r="E15" s="1493">
        <v>3016.2</v>
      </c>
      <c r="F15" s="1493">
        <v>4066.7150000000001</v>
      </c>
      <c r="G15" s="1493">
        <v>5497.3729999999996</v>
      </c>
      <c r="H15" s="1493">
        <v>3799.3208210000007</v>
      </c>
      <c r="I15" s="1496">
        <v>5892.2001649999993</v>
      </c>
      <c r="J15" s="1496">
        <v>7150.5194390000006</v>
      </c>
      <c r="K15" s="1496">
        <v>7405.3902679999992</v>
      </c>
      <c r="L15" s="1497">
        <v>11514.789676</v>
      </c>
      <c r="M15" s="1498"/>
    </row>
    <row r="16" spans="1:13" ht="23.25" customHeight="1">
      <c r="A16" s="1492" t="s">
        <v>212</v>
      </c>
      <c r="B16" s="1493">
        <v>1571.796</v>
      </c>
      <c r="C16" s="1493">
        <v>3091.4349999999999</v>
      </c>
      <c r="D16" s="1493">
        <v>4253.0950000000003</v>
      </c>
      <c r="E16" s="1493">
        <v>2113.92</v>
      </c>
      <c r="F16" s="1499">
        <v>3970.4189999999999</v>
      </c>
      <c r="G16" s="1499">
        <v>7717.93</v>
      </c>
      <c r="H16" s="1493">
        <v>4485.5208590000002</v>
      </c>
      <c r="I16" s="1496">
        <v>6628.0436819999995</v>
      </c>
      <c r="J16" s="1496">
        <v>10623.366395999999</v>
      </c>
      <c r="K16" s="1496">
        <v>10266.200000000001</v>
      </c>
      <c r="L16" s="1497">
        <v>8599.8682250000002</v>
      </c>
      <c r="M16" s="1498"/>
    </row>
    <row r="17" spans="1:13" ht="23.25" customHeight="1" thickBot="1">
      <c r="A17" s="1500" t="s">
        <v>422</v>
      </c>
      <c r="B17" s="1501">
        <v>17720.93</v>
      </c>
      <c r="C17" s="1501">
        <v>32016.374</v>
      </c>
      <c r="D17" s="1501">
        <v>33126.803</v>
      </c>
      <c r="E17" s="1501">
        <v>47702.92</v>
      </c>
      <c r="F17" s="1501">
        <v>47768.053000000007</v>
      </c>
      <c r="G17" s="1501">
        <v>60678.955000000002</v>
      </c>
      <c r="H17" s="1501">
        <v>41759.371572999997</v>
      </c>
      <c r="I17" s="1502">
        <v>75029.927831000008</v>
      </c>
      <c r="J17" s="1502">
        <v>78469.027672800003</v>
      </c>
      <c r="K17" s="1502">
        <v>70201.279653999998</v>
      </c>
      <c r="L17" s="1501">
        <v>95001.934706</v>
      </c>
      <c r="M17" s="1503">
        <f>SUM(M5:M16)</f>
        <v>73412.937734000006</v>
      </c>
    </row>
    <row r="18" spans="1:13" ht="23.25" customHeight="1" thickTop="1">
      <c r="A18" s="1665" t="s">
        <v>983</v>
      </c>
      <c r="B18" s="1665"/>
      <c r="C18" s="1665"/>
      <c r="D18" s="1665"/>
      <c r="E18" s="1665"/>
      <c r="F18" s="1665"/>
      <c r="G18" s="1665"/>
      <c r="H18" s="1665"/>
      <c r="I18" s="1665"/>
      <c r="J18" s="1665"/>
      <c r="K18" s="1665"/>
      <c r="L18" s="1665"/>
      <c r="M18" s="1665"/>
    </row>
    <row r="19" spans="1:13" ht="23.25" customHeight="1">
      <c r="A19" s="1666" t="s">
        <v>1275</v>
      </c>
      <c r="B19" s="1666"/>
      <c r="C19" s="1666"/>
      <c r="D19" s="1666"/>
      <c r="E19" s="1666"/>
      <c r="F19" s="1666"/>
      <c r="G19" s="1666"/>
      <c r="H19" s="1666"/>
      <c r="I19" s="1666"/>
      <c r="J19" s="1666"/>
      <c r="K19" s="1666"/>
      <c r="L19" s="1666"/>
      <c r="M19" s="1666"/>
    </row>
  </sheetData>
  <mergeCells count="5">
    <mergeCell ref="A1:M1"/>
    <mergeCell ref="A2:M2"/>
    <mergeCell ref="A3:M3"/>
    <mergeCell ref="A18:M18"/>
    <mergeCell ref="A19:M19"/>
  </mergeCells>
  <pageMargins left="0.7" right="0.7" top="0.75" bottom="0.75" header="0.3" footer="0.3"/>
  <pageSetup scale="7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S25"/>
  <sheetViews>
    <sheetView workbookViewId="0">
      <selection activeCell="X14" sqref="X14"/>
    </sheetView>
  </sheetViews>
  <sheetFormatPr defaultRowHeight="15.75"/>
  <cols>
    <col min="1" max="1" width="12.140625" style="959" bestFit="1" customWidth="1"/>
    <col min="2" max="2" width="10.85546875" style="959" hidden="1" customWidth="1"/>
    <col min="3" max="3" width="11" style="959" hidden="1" customWidth="1"/>
    <col min="4" max="4" width="9.7109375" style="959" customWidth="1"/>
    <col min="5" max="5" width="12.7109375" style="959" customWidth="1"/>
    <col min="6" max="6" width="10.140625" style="959" customWidth="1"/>
    <col min="7" max="7" width="10.5703125" style="959" customWidth="1"/>
    <col min="8" max="9" width="0" style="959" hidden="1" customWidth="1"/>
    <col min="10" max="10" width="9.140625" style="959"/>
    <col min="11" max="11" width="12.5703125" style="959" customWidth="1"/>
    <col min="12" max="12" width="9.140625" style="959"/>
    <col min="13" max="13" width="9.7109375" style="959" customWidth="1"/>
    <col min="14" max="15" width="0" style="959" hidden="1" customWidth="1"/>
    <col min="16" max="16" width="9.140625" style="959"/>
    <col min="17" max="17" width="10.7109375" style="959" customWidth="1"/>
    <col min="18" max="256" width="9.140625" style="959"/>
    <col min="257" max="257" width="9.5703125" style="959" bestFit="1" customWidth="1"/>
    <col min="258" max="259" width="0" style="959" hidden="1" customWidth="1"/>
    <col min="260" max="260" width="9.7109375" style="959" customWidth="1"/>
    <col min="261" max="261" width="12.7109375" style="959" customWidth="1"/>
    <col min="262" max="262" width="10.140625" style="959" customWidth="1"/>
    <col min="263" max="263" width="10.5703125" style="959" customWidth="1"/>
    <col min="264" max="265" width="0" style="959" hidden="1" customWidth="1"/>
    <col min="266" max="266" width="9.140625" style="959"/>
    <col min="267" max="267" width="9.85546875" style="959" customWidth="1"/>
    <col min="268" max="268" width="9.140625" style="959"/>
    <col min="269" max="269" width="9.7109375" style="959" customWidth="1"/>
    <col min="270" max="271" width="0" style="959" hidden="1" customWidth="1"/>
    <col min="272" max="272" width="9.140625" style="959"/>
    <col min="273" max="273" width="10.7109375" style="959" customWidth="1"/>
    <col min="274" max="512" width="9.140625" style="959"/>
    <col min="513" max="513" width="9.5703125" style="959" bestFit="1" customWidth="1"/>
    <col min="514" max="515" width="0" style="959" hidden="1" customWidth="1"/>
    <col min="516" max="516" width="9.7109375" style="959" customWidth="1"/>
    <col min="517" max="517" width="12.7109375" style="959" customWidth="1"/>
    <col min="518" max="518" width="10.140625" style="959" customWidth="1"/>
    <col min="519" max="519" width="10.5703125" style="959" customWidth="1"/>
    <col min="520" max="521" width="0" style="959" hidden="1" customWidth="1"/>
    <col min="522" max="522" width="9.140625" style="959"/>
    <col min="523" max="523" width="9.85546875" style="959" customWidth="1"/>
    <col min="524" max="524" width="9.140625" style="959"/>
    <col min="525" max="525" width="9.7109375" style="959" customWidth="1"/>
    <col min="526" max="527" width="0" style="959" hidden="1" customWidth="1"/>
    <col min="528" max="528" width="9.140625" style="959"/>
    <col min="529" max="529" width="10.7109375" style="959" customWidth="1"/>
    <col min="530" max="768" width="9.140625" style="959"/>
    <col min="769" max="769" width="9.5703125" style="959" bestFit="1" customWidth="1"/>
    <col min="770" max="771" width="0" style="959" hidden="1" customWidth="1"/>
    <col min="772" max="772" width="9.7109375" style="959" customWidth="1"/>
    <col min="773" max="773" width="12.7109375" style="959" customWidth="1"/>
    <col min="774" max="774" width="10.140625" style="959" customWidth="1"/>
    <col min="775" max="775" width="10.5703125" style="959" customWidth="1"/>
    <col min="776" max="777" width="0" style="959" hidden="1" customWidth="1"/>
    <col min="778" max="778" width="9.140625" style="959"/>
    <col min="779" max="779" width="9.85546875" style="959" customWidth="1"/>
    <col min="780" max="780" width="9.140625" style="959"/>
    <col min="781" max="781" width="9.7109375" style="959" customWidth="1"/>
    <col min="782" max="783" width="0" style="959" hidden="1" customWidth="1"/>
    <col min="784" max="784" width="9.140625" style="959"/>
    <col min="785" max="785" width="10.7109375" style="959" customWidth="1"/>
    <col min="786" max="1024" width="9.140625" style="959"/>
    <col min="1025" max="1025" width="9.5703125" style="959" bestFit="1" customWidth="1"/>
    <col min="1026" max="1027" width="0" style="959" hidden="1" customWidth="1"/>
    <col min="1028" max="1028" width="9.7109375" style="959" customWidth="1"/>
    <col min="1029" max="1029" width="12.7109375" style="959" customWidth="1"/>
    <col min="1030" max="1030" width="10.140625" style="959" customWidth="1"/>
    <col min="1031" max="1031" width="10.5703125" style="959" customWidth="1"/>
    <col min="1032" max="1033" width="0" style="959" hidden="1" customWidth="1"/>
    <col min="1034" max="1034" width="9.140625" style="959"/>
    <col min="1035" max="1035" width="9.85546875" style="959" customWidth="1"/>
    <col min="1036" max="1036" width="9.140625" style="959"/>
    <col min="1037" max="1037" width="9.7109375" style="959" customWidth="1"/>
    <col min="1038" max="1039" width="0" style="959" hidden="1" customWidth="1"/>
    <col min="1040" max="1040" width="9.140625" style="959"/>
    <col min="1041" max="1041" width="10.7109375" style="959" customWidth="1"/>
    <col min="1042" max="1280" width="9.140625" style="959"/>
    <col min="1281" max="1281" width="9.5703125" style="959" bestFit="1" customWidth="1"/>
    <col min="1282" max="1283" width="0" style="959" hidden="1" customWidth="1"/>
    <col min="1284" max="1284" width="9.7109375" style="959" customWidth="1"/>
    <col min="1285" max="1285" width="12.7109375" style="959" customWidth="1"/>
    <col min="1286" max="1286" width="10.140625" style="959" customWidth="1"/>
    <col min="1287" max="1287" width="10.5703125" style="959" customWidth="1"/>
    <col min="1288" max="1289" width="0" style="959" hidden="1" customWidth="1"/>
    <col min="1290" max="1290" width="9.140625" style="959"/>
    <col min="1291" max="1291" width="9.85546875" style="959" customWidth="1"/>
    <col min="1292" max="1292" width="9.140625" style="959"/>
    <col min="1293" max="1293" width="9.7109375" style="959" customWidth="1"/>
    <col min="1294" max="1295" width="0" style="959" hidden="1" customWidth="1"/>
    <col min="1296" max="1296" width="9.140625" style="959"/>
    <col min="1297" max="1297" width="10.7109375" style="959" customWidth="1"/>
    <col min="1298" max="1536" width="9.140625" style="959"/>
    <col min="1537" max="1537" width="9.5703125" style="959" bestFit="1" customWidth="1"/>
    <col min="1538" max="1539" width="0" style="959" hidden="1" customWidth="1"/>
    <col min="1540" max="1540" width="9.7109375" style="959" customWidth="1"/>
    <col min="1541" max="1541" width="12.7109375" style="959" customWidth="1"/>
    <col min="1542" max="1542" width="10.140625" style="959" customWidth="1"/>
    <col min="1543" max="1543" width="10.5703125" style="959" customWidth="1"/>
    <col min="1544" max="1545" width="0" style="959" hidden="1" customWidth="1"/>
    <col min="1546" max="1546" width="9.140625" style="959"/>
    <col min="1547" max="1547" width="9.85546875" style="959" customWidth="1"/>
    <col min="1548" max="1548" width="9.140625" style="959"/>
    <col min="1549" max="1549" width="9.7109375" style="959" customWidth="1"/>
    <col min="1550" max="1551" width="0" style="959" hidden="1" customWidth="1"/>
    <col min="1552" max="1552" width="9.140625" style="959"/>
    <col min="1553" max="1553" width="10.7109375" style="959" customWidth="1"/>
    <col min="1554" max="1792" width="9.140625" style="959"/>
    <col min="1793" max="1793" width="9.5703125" style="959" bestFit="1" customWidth="1"/>
    <col min="1794" max="1795" width="0" style="959" hidden="1" customWidth="1"/>
    <col min="1796" max="1796" width="9.7109375" style="959" customWidth="1"/>
    <col min="1797" max="1797" width="12.7109375" style="959" customWidth="1"/>
    <col min="1798" max="1798" width="10.140625" style="959" customWidth="1"/>
    <col min="1799" max="1799" width="10.5703125" style="959" customWidth="1"/>
    <col min="1800" max="1801" width="0" style="959" hidden="1" customWidth="1"/>
    <col min="1802" max="1802" width="9.140625" style="959"/>
    <col min="1803" max="1803" width="9.85546875" style="959" customWidth="1"/>
    <col min="1804" max="1804" width="9.140625" style="959"/>
    <col min="1805" max="1805" width="9.7109375" style="959" customWidth="1"/>
    <col min="1806" max="1807" width="0" style="959" hidden="1" customWidth="1"/>
    <col min="1808" max="1808" width="9.140625" style="959"/>
    <col min="1809" max="1809" width="10.7109375" style="959" customWidth="1"/>
    <col min="1810" max="2048" width="9.140625" style="959"/>
    <col min="2049" max="2049" width="9.5703125" style="959" bestFit="1" customWidth="1"/>
    <col min="2050" max="2051" width="0" style="959" hidden="1" customWidth="1"/>
    <col min="2052" max="2052" width="9.7109375" style="959" customWidth="1"/>
    <col min="2053" max="2053" width="12.7109375" style="959" customWidth="1"/>
    <col min="2054" max="2054" width="10.140625" style="959" customWidth="1"/>
    <col min="2055" max="2055" width="10.5703125" style="959" customWidth="1"/>
    <col min="2056" max="2057" width="0" style="959" hidden="1" customWidth="1"/>
    <col min="2058" max="2058" width="9.140625" style="959"/>
    <col min="2059" max="2059" width="9.85546875" style="959" customWidth="1"/>
    <col min="2060" max="2060" width="9.140625" style="959"/>
    <col min="2061" max="2061" width="9.7109375" style="959" customWidth="1"/>
    <col min="2062" max="2063" width="0" style="959" hidden="1" customWidth="1"/>
    <col min="2064" max="2064" width="9.140625" style="959"/>
    <col min="2065" max="2065" width="10.7109375" style="959" customWidth="1"/>
    <col min="2066" max="2304" width="9.140625" style="959"/>
    <col min="2305" max="2305" width="9.5703125" style="959" bestFit="1" customWidth="1"/>
    <col min="2306" max="2307" width="0" style="959" hidden="1" customWidth="1"/>
    <col min="2308" max="2308" width="9.7109375" style="959" customWidth="1"/>
    <col min="2309" max="2309" width="12.7109375" style="959" customWidth="1"/>
    <col min="2310" max="2310" width="10.140625" style="959" customWidth="1"/>
    <col min="2311" max="2311" width="10.5703125" style="959" customWidth="1"/>
    <col min="2312" max="2313" width="0" style="959" hidden="1" customWidth="1"/>
    <col min="2314" max="2314" width="9.140625" style="959"/>
    <col min="2315" max="2315" width="9.85546875" style="959" customWidth="1"/>
    <col min="2316" max="2316" width="9.140625" style="959"/>
    <col min="2317" max="2317" width="9.7109375" style="959" customWidth="1"/>
    <col min="2318" max="2319" width="0" style="959" hidden="1" customWidth="1"/>
    <col min="2320" max="2320" width="9.140625" style="959"/>
    <col min="2321" max="2321" width="10.7109375" style="959" customWidth="1"/>
    <col min="2322" max="2560" width="9.140625" style="959"/>
    <col min="2561" max="2561" width="9.5703125" style="959" bestFit="1" customWidth="1"/>
    <col min="2562" max="2563" width="0" style="959" hidden="1" customWidth="1"/>
    <col min="2564" max="2564" width="9.7109375" style="959" customWidth="1"/>
    <col min="2565" max="2565" width="12.7109375" style="959" customWidth="1"/>
    <col min="2566" max="2566" width="10.140625" style="959" customWidth="1"/>
    <col min="2567" max="2567" width="10.5703125" style="959" customWidth="1"/>
    <col min="2568" max="2569" width="0" style="959" hidden="1" customWidth="1"/>
    <col min="2570" max="2570" width="9.140625" style="959"/>
    <col min="2571" max="2571" width="9.85546875" style="959" customWidth="1"/>
    <col min="2572" max="2572" width="9.140625" style="959"/>
    <col min="2573" max="2573" width="9.7109375" style="959" customWidth="1"/>
    <col min="2574" max="2575" width="0" style="959" hidden="1" customWidth="1"/>
    <col min="2576" max="2576" width="9.140625" style="959"/>
    <col min="2577" max="2577" width="10.7109375" style="959" customWidth="1"/>
    <col min="2578" max="2816" width="9.140625" style="959"/>
    <col min="2817" max="2817" width="9.5703125" style="959" bestFit="1" customWidth="1"/>
    <col min="2818" max="2819" width="0" style="959" hidden="1" customWidth="1"/>
    <col min="2820" max="2820" width="9.7109375" style="959" customWidth="1"/>
    <col min="2821" max="2821" width="12.7109375" style="959" customWidth="1"/>
    <col min="2822" max="2822" width="10.140625" style="959" customWidth="1"/>
    <col min="2823" max="2823" width="10.5703125" style="959" customWidth="1"/>
    <col min="2824" max="2825" width="0" style="959" hidden="1" customWidth="1"/>
    <col min="2826" max="2826" width="9.140625" style="959"/>
    <col min="2827" max="2827" width="9.85546875" style="959" customWidth="1"/>
    <col min="2828" max="2828" width="9.140625" style="959"/>
    <col min="2829" max="2829" width="9.7109375" style="959" customWidth="1"/>
    <col min="2830" max="2831" width="0" style="959" hidden="1" customWidth="1"/>
    <col min="2832" max="2832" width="9.140625" style="959"/>
    <col min="2833" max="2833" width="10.7109375" style="959" customWidth="1"/>
    <col min="2834" max="3072" width="9.140625" style="959"/>
    <col min="3073" max="3073" width="9.5703125" style="959" bestFit="1" customWidth="1"/>
    <col min="3074" max="3075" width="0" style="959" hidden="1" customWidth="1"/>
    <col min="3076" max="3076" width="9.7109375" style="959" customWidth="1"/>
    <col min="3077" max="3077" width="12.7109375" style="959" customWidth="1"/>
    <col min="3078" max="3078" width="10.140625" style="959" customWidth="1"/>
    <col min="3079" max="3079" width="10.5703125" style="959" customWidth="1"/>
    <col min="3080" max="3081" width="0" style="959" hidden="1" customWidth="1"/>
    <col min="3082" max="3082" width="9.140625" style="959"/>
    <col min="3083" max="3083" width="9.85546875" style="959" customWidth="1"/>
    <col min="3084" max="3084" width="9.140625" style="959"/>
    <col min="3085" max="3085" width="9.7109375" style="959" customWidth="1"/>
    <col min="3086" max="3087" width="0" style="959" hidden="1" customWidth="1"/>
    <col min="3088" max="3088" width="9.140625" style="959"/>
    <col min="3089" max="3089" width="10.7109375" style="959" customWidth="1"/>
    <col min="3090" max="3328" width="9.140625" style="959"/>
    <col min="3329" max="3329" width="9.5703125" style="959" bestFit="1" customWidth="1"/>
    <col min="3330" max="3331" width="0" style="959" hidden="1" customWidth="1"/>
    <col min="3332" max="3332" width="9.7109375" style="959" customWidth="1"/>
    <col min="3333" max="3333" width="12.7109375" style="959" customWidth="1"/>
    <col min="3334" max="3334" width="10.140625" style="959" customWidth="1"/>
    <col min="3335" max="3335" width="10.5703125" style="959" customWidth="1"/>
    <col min="3336" max="3337" width="0" style="959" hidden="1" customWidth="1"/>
    <col min="3338" max="3338" width="9.140625" style="959"/>
    <col min="3339" max="3339" width="9.85546875" style="959" customWidth="1"/>
    <col min="3340" max="3340" width="9.140625" style="959"/>
    <col min="3341" max="3341" width="9.7109375" style="959" customWidth="1"/>
    <col min="3342" max="3343" width="0" style="959" hidden="1" customWidth="1"/>
    <col min="3344" max="3344" width="9.140625" style="959"/>
    <col min="3345" max="3345" width="10.7109375" style="959" customWidth="1"/>
    <col min="3346" max="3584" width="9.140625" style="959"/>
    <col min="3585" max="3585" width="9.5703125" style="959" bestFit="1" customWidth="1"/>
    <col min="3586" max="3587" width="0" style="959" hidden="1" customWidth="1"/>
    <col min="3588" max="3588" width="9.7109375" style="959" customWidth="1"/>
    <col min="3589" max="3589" width="12.7109375" style="959" customWidth="1"/>
    <col min="3590" max="3590" width="10.140625" style="959" customWidth="1"/>
    <col min="3591" max="3591" width="10.5703125" style="959" customWidth="1"/>
    <col min="3592" max="3593" width="0" style="959" hidden="1" customWidth="1"/>
    <col min="3594" max="3594" width="9.140625" style="959"/>
    <col min="3595" max="3595" width="9.85546875" style="959" customWidth="1"/>
    <col min="3596" max="3596" width="9.140625" style="959"/>
    <col min="3597" max="3597" width="9.7109375" style="959" customWidth="1"/>
    <col min="3598" max="3599" width="0" style="959" hidden="1" customWidth="1"/>
    <col min="3600" max="3600" width="9.140625" style="959"/>
    <col min="3601" max="3601" width="10.7109375" style="959" customWidth="1"/>
    <col min="3602" max="3840" width="9.140625" style="959"/>
    <col min="3841" max="3841" width="9.5703125" style="959" bestFit="1" customWidth="1"/>
    <col min="3842" max="3843" width="0" style="959" hidden="1" customWidth="1"/>
    <col min="3844" max="3844" width="9.7109375" style="959" customWidth="1"/>
    <col min="3845" max="3845" width="12.7109375" style="959" customWidth="1"/>
    <col min="3846" max="3846" width="10.140625" style="959" customWidth="1"/>
    <col min="3847" max="3847" width="10.5703125" style="959" customWidth="1"/>
    <col min="3848" max="3849" width="0" style="959" hidden="1" customWidth="1"/>
    <col min="3850" max="3850" width="9.140625" style="959"/>
    <col min="3851" max="3851" width="9.85546875" style="959" customWidth="1"/>
    <col min="3852" max="3852" width="9.140625" style="959"/>
    <col min="3853" max="3853" width="9.7109375" style="959" customWidth="1"/>
    <col min="3854" max="3855" width="0" style="959" hidden="1" customWidth="1"/>
    <col min="3856" max="3856" width="9.140625" style="959"/>
    <col min="3857" max="3857" width="10.7109375" style="959" customWidth="1"/>
    <col min="3858" max="4096" width="9.140625" style="959"/>
    <col min="4097" max="4097" width="9.5703125" style="959" bestFit="1" customWidth="1"/>
    <col min="4098" max="4099" width="0" style="959" hidden="1" customWidth="1"/>
    <col min="4100" max="4100" width="9.7109375" style="959" customWidth="1"/>
    <col min="4101" max="4101" width="12.7109375" style="959" customWidth="1"/>
    <col min="4102" max="4102" width="10.140625" style="959" customWidth="1"/>
    <col min="4103" max="4103" width="10.5703125" style="959" customWidth="1"/>
    <col min="4104" max="4105" width="0" style="959" hidden="1" customWidth="1"/>
    <col min="4106" max="4106" width="9.140625" style="959"/>
    <col min="4107" max="4107" width="9.85546875" style="959" customWidth="1"/>
    <col min="4108" max="4108" width="9.140625" style="959"/>
    <col min="4109" max="4109" width="9.7109375" style="959" customWidth="1"/>
    <col min="4110" max="4111" width="0" style="959" hidden="1" customWidth="1"/>
    <col min="4112" max="4112" width="9.140625" style="959"/>
    <col min="4113" max="4113" width="10.7109375" style="959" customWidth="1"/>
    <col min="4114" max="4352" width="9.140625" style="959"/>
    <col min="4353" max="4353" width="9.5703125" style="959" bestFit="1" customWidth="1"/>
    <col min="4354" max="4355" width="0" style="959" hidden="1" customWidth="1"/>
    <col min="4356" max="4356" width="9.7109375" style="959" customWidth="1"/>
    <col min="4357" max="4357" width="12.7109375" style="959" customWidth="1"/>
    <col min="4358" max="4358" width="10.140625" style="959" customWidth="1"/>
    <col min="4359" max="4359" width="10.5703125" style="959" customWidth="1"/>
    <col min="4360" max="4361" width="0" style="959" hidden="1" customWidth="1"/>
    <col min="4362" max="4362" width="9.140625" style="959"/>
    <col min="4363" max="4363" width="9.85546875" style="959" customWidth="1"/>
    <col min="4364" max="4364" width="9.140625" style="959"/>
    <col min="4365" max="4365" width="9.7109375" style="959" customWidth="1"/>
    <col min="4366" max="4367" width="0" style="959" hidden="1" customWidth="1"/>
    <col min="4368" max="4368" width="9.140625" style="959"/>
    <col min="4369" max="4369" width="10.7109375" style="959" customWidth="1"/>
    <col min="4370" max="4608" width="9.140625" style="959"/>
    <col min="4609" max="4609" width="9.5703125" style="959" bestFit="1" customWidth="1"/>
    <col min="4610" max="4611" width="0" style="959" hidden="1" customWidth="1"/>
    <col min="4612" max="4612" width="9.7109375" style="959" customWidth="1"/>
    <col min="4613" max="4613" width="12.7109375" style="959" customWidth="1"/>
    <col min="4614" max="4614" width="10.140625" style="959" customWidth="1"/>
    <col min="4615" max="4615" width="10.5703125" style="959" customWidth="1"/>
    <col min="4616" max="4617" width="0" style="959" hidden="1" customWidth="1"/>
    <col min="4618" max="4618" width="9.140625" style="959"/>
    <col min="4619" max="4619" width="9.85546875" style="959" customWidth="1"/>
    <col min="4620" max="4620" width="9.140625" style="959"/>
    <col min="4621" max="4621" width="9.7109375" style="959" customWidth="1"/>
    <col min="4622" max="4623" width="0" style="959" hidden="1" customWidth="1"/>
    <col min="4624" max="4624" width="9.140625" style="959"/>
    <col min="4625" max="4625" width="10.7109375" style="959" customWidth="1"/>
    <col min="4626" max="4864" width="9.140625" style="959"/>
    <col min="4865" max="4865" width="9.5703125" style="959" bestFit="1" customWidth="1"/>
    <col min="4866" max="4867" width="0" style="959" hidden="1" customWidth="1"/>
    <col min="4868" max="4868" width="9.7109375" style="959" customWidth="1"/>
    <col min="4869" max="4869" width="12.7109375" style="959" customWidth="1"/>
    <col min="4870" max="4870" width="10.140625" style="959" customWidth="1"/>
    <col min="4871" max="4871" width="10.5703125" style="959" customWidth="1"/>
    <col min="4872" max="4873" width="0" style="959" hidden="1" customWidth="1"/>
    <col min="4874" max="4874" width="9.140625" style="959"/>
    <col min="4875" max="4875" width="9.85546875" style="959" customWidth="1"/>
    <col min="4876" max="4876" width="9.140625" style="959"/>
    <col min="4877" max="4877" width="9.7109375" style="959" customWidth="1"/>
    <col min="4878" max="4879" width="0" style="959" hidden="1" customWidth="1"/>
    <col min="4880" max="4880" width="9.140625" style="959"/>
    <col min="4881" max="4881" width="10.7109375" style="959" customWidth="1"/>
    <col min="4882" max="5120" width="9.140625" style="959"/>
    <col min="5121" max="5121" width="9.5703125" style="959" bestFit="1" customWidth="1"/>
    <col min="5122" max="5123" width="0" style="959" hidden="1" customWidth="1"/>
    <col min="5124" max="5124" width="9.7109375" style="959" customWidth="1"/>
    <col min="5125" max="5125" width="12.7109375" style="959" customWidth="1"/>
    <col min="5126" max="5126" width="10.140625" style="959" customWidth="1"/>
    <col min="5127" max="5127" width="10.5703125" style="959" customWidth="1"/>
    <col min="5128" max="5129" width="0" style="959" hidden="1" customWidth="1"/>
    <col min="5130" max="5130" width="9.140625" style="959"/>
    <col min="5131" max="5131" width="9.85546875" style="959" customWidth="1"/>
    <col min="5132" max="5132" width="9.140625" style="959"/>
    <col min="5133" max="5133" width="9.7109375" style="959" customWidth="1"/>
    <col min="5134" max="5135" width="0" style="959" hidden="1" customWidth="1"/>
    <col min="5136" max="5136" width="9.140625" style="959"/>
    <col min="5137" max="5137" width="10.7109375" style="959" customWidth="1"/>
    <col min="5138" max="5376" width="9.140625" style="959"/>
    <col min="5377" max="5377" width="9.5703125" style="959" bestFit="1" customWidth="1"/>
    <col min="5378" max="5379" width="0" style="959" hidden="1" customWidth="1"/>
    <col min="5380" max="5380" width="9.7109375" style="959" customWidth="1"/>
    <col min="5381" max="5381" width="12.7109375" style="959" customWidth="1"/>
    <col min="5382" max="5382" width="10.140625" style="959" customWidth="1"/>
    <col min="5383" max="5383" width="10.5703125" style="959" customWidth="1"/>
    <col min="5384" max="5385" width="0" style="959" hidden="1" customWidth="1"/>
    <col min="5386" max="5386" width="9.140625" style="959"/>
    <col min="5387" max="5387" width="9.85546875" style="959" customWidth="1"/>
    <col min="5388" max="5388" width="9.140625" style="959"/>
    <col min="5389" max="5389" width="9.7109375" style="959" customWidth="1"/>
    <col min="5390" max="5391" width="0" style="959" hidden="1" customWidth="1"/>
    <col min="5392" max="5392" width="9.140625" style="959"/>
    <col min="5393" max="5393" width="10.7109375" style="959" customWidth="1"/>
    <col min="5394" max="5632" width="9.140625" style="959"/>
    <col min="5633" max="5633" width="9.5703125" style="959" bestFit="1" customWidth="1"/>
    <col min="5634" max="5635" width="0" style="959" hidden="1" customWidth="1"/>
    <col min="5636" max="5636" width="9.7109375" style="959" customWidth="1"/>
    <col min="5637" max="5637" width="12.7109375" style="959" customWidth="1"/>
    <col min="5638" max="5638" width="10.140625" style="959" customWidth="1"/>
    <col min="5639" max="5639" width="10.5703125" style="959" customWidth="1"/>
    <col min="5640" max="5641" width="0" style="959" hidden="1" customWidth="1"/>
    <col min="5642" max="5642" width="9.140625" style="959"/>
    <col min="5643" max="5643" width="9.85546875" style="959" customWidth="1"/>
    <col min="5644" max="5644" width="9.140625" style="959"/>
    <col min="5645" max="5645" width="9.7109375" style="959" customWidth="1"/>
    <col min="5646" max="5647" width="0" style="959" hidden="1" customWidth="1"/>
    <col min="5648" max="5648" width="9.140625" style="959"/>
    <col min="5649" max="5649" width="10.7109375" style="959" customWidth="1"/>
    <col min="5650" max="5888" width="9.140625" style="959"/>
    <col min="5889" max="5889" width="9.5703125" style="959" bestFit="1" customWidth="1"/>
    <col min="5890" max="5891" width="0" style="959" hidden="1" customWidth="1"/>
    <col min="5892" max="5892" width="9.7109375" style="959" customWidth="1"/>
    <col min="5893" max="5893" width="12.7109375" style="959" customWidth="1"/>
    <col min="5894" max="5894" width="10.140625" style="959" customWidth="1"/>
    <col min="5895" max="5895" width="10.5703125" style="959" customWidth="1"/>
    <col min="5896" max="5897" width="0" style="959" hidden="1" customWidth="1"/>
    <col min="5898" max="5898" width="9.140625" style="959"/>
    <col min="5899" max="5899" width="9.85546875" style="959" customWidth="1"/>
    <col min="5900" max="5900" width="9.140625" style="959"/>
    <col min="5901" max="5901" width="9.7109375" style="959" customWidth="1"/>
    <col min="5902" max="5903" width="0" style="959" hidden="1" customWidth="1"/>
    <col min="5904" max="5904" width="9.140625" style="959"/>
    <col min="5905" max="5905" width="10.7109375" style="959" customWidth="1"/>
    <col min="5906" max="6144" width="9.140625" style="959"/>
    <col min="6145" max="6145" width="9.5703125" style="959" bestFit="1" customWidth="1"/>
    <col min="6146" max="6147" width="0" style="959" hidden="1" customWidth="1"/>
    <col min="6148" max="6148" width="9.7109375" style="959" customWidth="1"/>
    <col min="6149" max="6149" width="12.7109375" style="959" customWidth="1"/>
    <col min="6150" max="6150" width="10.140625" style="959" customWidth="1"/>
    <col min="6151" max="6151" width="10.5703125" style="959" customWidth="1"/>
    <col min="6152" max="6153" width="0" style="959" hidden="1" customWidth="1"/>
    <col min="6154" max="6154" width="9.140625" style="959"/>
    <col min="6155" max="6155" width="9.85546875" style="959" customWidth="1"/>
    <col min="6156" max="6156" width="9.140625" style="959"/>
    <col min="6157" max="6157" width="9.7109375" style="959" customWidth="1"/>
    <col min="6158" max="6159" width="0" style="959" hidden="1" customWidth="1"/>
    <col min="6160" max="6160" width="9.140625" style="959"/>
    <col min="6161" max="6161" width="10.7109375" style="959" customWidth="1"/>
    <col min="6162" max="6400" width="9.140625" style="959"/>
    <col min="6401" max="6401" width="9.5703125" style="959" bestFit="1" customWidth="1"/>
    <col min="6402" max="6403" width="0" style="959" hidden="1" customWidth="1"/>
    <col min="6404" max="6404" width="9.7109375" style="959" customWidth="1"/>
    <col min="6405" max="6405" width="12.7109375" style="959" customWidth="1"/>
    <col min="6406" max="6406" width="10.140625" style="959" customWidth="1"/>
    <col min="6407" max="6407" width="10.5703125" style="959" customWidth="1"/>
    <col min="6408" max="6409" width="0" style="959" hidden="1" customWidth="1"/>
    <col min="6410" max="6410" width="9.140625" style="959"/>
    <col min="6411" max="6411" width="9.85546875" style="959" customWidth="1"/>
    <col min="6412" max="6412" width="9.140625" style="959"/>
    <col min="6413" max="6413" width="9.7109375" style="959" customWidth="1"/>
    <col min="6414" max="6415" width="0" style="959" hidden="1" customWidth="1"/>
    <col min="6416" max="6416" width="9.140625" style="959"/>
    <col min="6417" max="6417" width="10.7109375" style="959" customWidth="1"/>
    <col min="6418" max="6656" width="9.140625" style="959"/>
    <col min="6657" max="6657" width="9.5703125" style="959" bestFit="1" customWidth="1"/>
    <col min="6658" max="6659" width="0" style="959" hidden="1" customWidth="1"/>
    <col min="6660" max="6660" width="9.7109375" style="959" customWidth="1"/>
    <col min="6661" max="6661" width="12.7109375" style="959" customWidth="1"/>
    <col min="6662" max="6662" width="10.140625" style="959" customWidth="1"/>
    <col min="6663" max="6663" width="10.5703125" style="959" customWidth="1"/>
    <col min="6664" max="6665" width="0" style="959" hidden="1" customWidth="1"/>
    <col min="6666" max="6666" width="9.140625" style="959"/>
    <col min="6667" max="6667" width="9.85546875" style="959" customWidth="1"/>
    <col min="6668" max="6668" width="9.140625" style="959"/>
    <col min="6669" max="6669" width="9.7109375" style="959" customWidth="1"/>
    <col min="6670" max="6671" width="0" style="959" hidden="1" customWidth="1"/>
    <col min="6672" max="6672" width="9.140625" style="959"/>
    <col min="6673" max="6673" width="10.7109375" style="959" customWidth="1"/>
    <col min="6674" max="6912" width="9.140625" style="959"/>
    <col min="6913" max="6913" width="9.5703125" style="959" bestFit="1" customWidth="1"/>
    <col min="6914" max="6915" width="0" style="959" hidden="1" customWidth="1"/>
    <col min="6916" max="6916" width="9.7109375" style="959" customWidth="1"/>
    <col min="6917" max="6917" width="12.7109375" style="959" customWidth="1"/>
    <col min="6918" max="6918" width="10.140625" style="959" customWidth="1"/>
    <col min="6919" max="6919" width="10.5703125" style="959" customWidth="1"/>
    <col min="6920" max="6921" width="0" style="959" hidden="1" customWidth="1"/>
    <col min="6922" max="6922" width="9.140625" style="959"/>
    <col min="6923" max="6923" width="9.85546875" style="959" customWidth="1"/>
    <col min="6924" max="6924" width="9.140625" style="959"/>
    <col min="6925" max="6925" width="9.7109375" style="959" customWidth="1"/>
    <col min="6926" max="6927" width="0" style="959" hidden="1" customWidth="1"/>
    <col min="6928" max="6928" width="9.140625" style="959"/>
    <col min="6929" max="6929" width="10.7109375" style="959" customWidth="1"/>
    <col min="6930" max="7168" width="9.140625" style="959"/>
    <col min="7169" max="7169" width="9.5703125" style="959" bestFit="1" customWidth="1"/>
    <col min="7170" max="7171" width="0" style="959" hidden="1" customWidth="1"/>
    <col min="7172" max="7172" width="9.7109375" style="959" customWidth="1"/>
    <col min="7173" max="7173" width="12.7109375" style="959" customWidth="1"/>
    <col min="7174" max="7174" width="10.140625" style="959" customWidth="1"/>
    <col min="7175" max="7175" width="10.5703125" style="959" customWidth="1"/>
    <col min="7176" max="7177" width="0" style="959" hidden="1" customWidth="1"/>
    <col min="7178" max="7178" width="9.140625" style="959"/>
    <col min="7179" max="7179" width="9.85546875" style="959" customWidth="1"/>
    <col min="7180" max="7180" width="9.140625" style="959"/>
    <col min="7181" max="7181" width="9.7109375" style="959" customWidth="1"/>
    <col min="7182" max="7183" width="0" style="959" hidden="1" customWidth="1"/>
    <col min="7184" max="7184" width="9.140625" style="959"/>
    <col min="7185" max="7185" width="10.7109375" style="959" customWidth="1"/>
    <col min="7186" max="7424" width="9.140625" style="959"/>
    <col min="7425" max="7425" width="9.5703125" style="959" bestFit="1" customWidth="1"/>
    <col min="7426" max="7427" width="0" style="959" hidden="1" customWidth="1"/>
    <col min="7428" max="7428" width="9.7109375" style="959" customWidth="1"/>
    <col min="7429" max="7429" width="12.7109375" style="959" customWidth="1"/>
    <col min="7430" max="7430" width="10.140625" style="959" customWidth="1"/>
    <col min="7431" max="7431" width="10.5703125" style="959" customWidth="1"/>
    <col min="7432" max="7433" width="0" style="959" hidden="1" customWidth="1"/>
    <col min="7434" max="7434" width="9.140625" style="959"/>
    <col min="7435" max="7435" width="9.85546875" style="959" customWidth="1"/>
    <col min="7436" max="7436" width="9.140625" style="959"/>
    <col min="7437" max="7437" width="9.7109375" style="959" customWidth="1"/>
    <col min="7438" max="7439" width="0" style="959" hidden="1" customWidth="1"/>
    <col min="7440" max="7440" width="9.140625" style="959"/>
    <col min="7441" max="7441" width="10.7109375" style="959" customWidth="1"/>
    <col min="7442" max="7680" width="9.140625" style="959"/>
    <col min="7681" max="7681" width="9.5703125" style="959" bestFit="1" customWidth="1"/>
    <col min="7682" max="7683" width="0" style="959" hidden="1" customWidth="1"/>
    <col min="7684" max="7684" width="9.7109375" style="959" customWidth="1"/>
    <col min="7685" max="7685" width="12.7109375" style="959" customWidth="1"/>
    <col min="7686" max="7686" width="10.140625" style="959" customWidth="1"/>
    <col min="7687" max="7687" width="10.5703125" style="959" customWidth="1"/>
    <col min="7688" max="7689" width="0" style="959" hidden="1" customWidth="1"/>
    <col min="7690" max="7690" width="9.140625" style="959"/>
    <col min="7691" max="7691" width="9.85546875" style="959" customWidth="1"/>
    <col min="7692" max="7692" width="9.140625" style="959"/>
    <col min="7693" max="7693" width="9.7109375" style="959" customWidth="1"/>
    <col min="7694" max="7695" width="0" style="959" hidden="1" customWidth="1"/>
    <col min="7696" max="7696" width="9.140625" style="959"/>
    <col min="7697" max="7697" width="10.7109375" style="959" customWidth="1"/>
    <col min="7698" max="7936" width="9.140625" style="959"/>
    <col min="7937" max="7937" width="9.5703125" style="959" bestFit="1" customWidth="1"/>
    <col min="7938" max="7939" width="0" style="959" hidden="1" customWidth="1"/>
    <col min="7940" max="7940" width="9.7109375" style="959" customWidth="1"/>
    <col min="7941" max="7941" width="12.7109375" style="959" customWidth="1"/>
    <col min="7942" max="7942" width="10.140625" style="959" customWidth="1"/>
    <col min="7943" max="7943" width="10.5703125" style="959" customWidth="1"/>
    <col min="7944" max="7945" width="0" style="959" hidden="1" customWidth="1"/>
    <col min="7946" max="7946" width="9.140625" style="959"/>
    <col min="7947" max="7947" width="9.85546875" style="959" customWidth="1"/>
    <col min="7948" max="7948" width="9.140625" style="959"/>
    <col min="7949" max="7949" width="9.7109375" style="959" customWidth="1"/>
    <col min="7950" max="7951" width="0" style="959" hidden="1" customWidth="1"/>
    <col min="7952" max="7952" width="9.140625" style="959"/>
    <col min="7953" max="7953" width="10.7109375" style="959" customWidth="1"/>
    <col min="7954" max="8192" width="9.140625" style="959"/>
    <col min="8193" max="8193" width="9.5703125" style="959" bestFit="1" customWidth="1"/>
    <col min="8194" max="8195" width="0" style="959" hidden="1" customWidth="1"/>
    <col min="8196" max="8196" width="9.7109375" style="959" customWidth="1"/>
    <col min="8197" max="8197" width="12.7109375" style="959" customWidth="1"/>
    <col min="8198" max="8198" width="10.140625" style="959" customWidth="1"/>
    <col min="8199" max="8199" width="10.5703125" style="959" customWidth="1"/>
    <col min="8200" max="8201" width="0" style="959" hidden="1" customWidth="1"/>
    <col min="8202" max="8202" width="9.140625" style="959"/>
    <col min="8203" max="8203" width="9.85546875" style="959" customWidth="1"/>
    <col min="8204" max="8204" width="9.140625" style="959"/>
    <col min="8205" max="8205" width="9.7109375" style="959" customWidth="1"/>
    <col min="8206" max="8207" width="0" style="959" hidden="1" customWidth="1"/>
    <col min="8208" max="8208" width="9.140625" style="959"/>
    <col min="8209" max="8209" width="10.7109375" style="959" customWidth="1"/>
    <col min="8210" max="8448" width="9.140625" style="959"/>
    <col min="8449" max="8449" width="9.5703125" style="959" bestFit="1" customWidth="1"/>
    <col min="8450" max="8451" width="0" style="959" hidden="1" customWidth="1"/>
    <col min="8452" max="8452" width="9.7109375" style="959" customWidth="1"/>
    <col min="8453" max="8453" width="12.7109375" style="959" customWidth="1"/>
    <col min="8454" max="8454" width="10.140625" style="959" customWidth="1"/>
    <col min="8455" max="8455" width="10.5703125" style="959" customWidth="1"/>
    <col min="8456" max="8457" width="0" style="959" hidden="1" customWidth="1"/>
    <col min="8458" max="8458" width="9.140625" style="959"/>
    <col min="8459" max="8459" width="9.85546875" style="959" customWidth="1"/>
    <col min="8460" max="8460" width="9.140625" style="959"/>
    <col min="8461" max="8461" width="9.7109375" style="959" customWidth="1"/>
    <col min="8462" max="8463" width="0" style="959" hidden="1" customWidth="1"/>
    <col min="8464" max="8464" width="9.140625" style="959"/>
    <col min="8465" max="8465" width="10.7109375" style="959" customWidth="1"/>
    <col min="8466" max="8704" width="9.140625" style="959"/>
    <col min="8705" max="8705" width="9.5703125" style="959" bestFit="1" customWidth="1"/>
    <col min="8706" max="8707" width="0" style="959" hidden="1" customWidth="1"/>
    <col min="8708" max="8708" width="9.7109375" style="959" customWidth="1"/>
    <col min="8709" max="8709" width="12.7109375" style="959" customWidth="1"/>
    <col min="8710" max="8710" width="10.140625" style="959" customWidth="1"/>
    <col min="8711" max="8711" width="10.5703125" style="959" customWidth="1"/>
    <col min="8712" max="8713" width="0" style="959" hidden="1" customWidth="1"/>
    <col min="8714" max="8714" width="9.140625" style="959"/>
    <col min="8715" max="8715" width="9.85546875" style="959" customWidth="1"/>
    <col min="8716" max="8716" width="9.140625" style="959"/>
    <col min="8717" max="8717" width="9.7109375" style="959" customWidth="1"/>
    <col min="8718" max="8719" width="0" style="959" hidden="1" customWidth="1"/>
    <col min="8720" max="8720" width="9.140625" style="959"/>
    <col min="8721" max="8721" width="10.7109375" style="959" customWidth="1"/>
    <col min="8722" max="8960" width="9.140625" style="959"/>
    <col min="8961" max="8961" width="9.5703125" style="959" bestFit="1" customWidth="1"/>
    <col min="8962" max="8963" width="0" style="959" hidden="1" customWidth="1"/>
    <col min="8964" max="8964" width="9.7109375" style="959" customWidth="1"/>
    <col min="8965" max="8965" width="12.7109375" style="959" customWidth="1"/>
    <col min="8966" max="8966" width="10.140625" style="959" customWidth="1"/>
    <col min="8967" max="8967" width="10.5703125" style="959" customWidth="1"/>
    <col min="8968" max="8969" width="0" style="959" hidden="1" customWidth="1"/>
    <col min="8970" max="8970" width="9.140625" style="959"/>
    <col min="8971" max="8971" width="9.85546875" style="959" customWidth="1"/>
    <col min="8972" max="8972" width="9.140625" style="959"/>
    <col min="8973" max="8973" width="9.7109375" style="959" customWidth="1"/>
    <col min="8974" max="8975" width="0" style="959" hidden="1" customWidth="1"/>
    <col min="8976" max="8976" width="9.140625" style="959"/>
    <col min="8977" max="8977" width="10.7109375" style="959" customWidth="1"/>
    <col min="8978" max="9216" width="9.140625" style="959"/>
    <col min="9217" max="9217" width="9.5703125" style="959" bestFit="1" customWidth="1"/>
    <col min="9218" max="9219" width="0" style="959" hidden="1" customWidth="1"/>
    <col min="9220" max="9220" width="9.7109375" style="959" customWidth="1"/>
    <col min="9221" max="9221" width="12.7109375" style="959" customWidth="1"/>
    <col min="9222" max="9222" width="10.140625" style="959" customWidth="1"/>
    <col min="9223" max="9223" width="10.5703125" style="959" customWidth="1"/>
    <col min="9224" max="9225" width="0" style="959" hidden="1" customWidth="1"/>
    <col min="9226" max="9226" width="9.140625" style="959"/>
    <col min="9227" max="9227" width="9.85546875" style="959" customWidth="1"/>
    <col min="9228" max="9228" width="9.140625" style="959"/>
    <col min="9229" max="9229" width="9.7109375" style="959" customWidth="1"/>
    <col min="9230" max="9231" width="0" style="959" hidden="1" customWidth="1"/>
    <col min="9232" max="9232" width="9.140625" style="959"/>
    <col min="9233" max="9233" width="10.7109375" style="959" customWidth="1"/>
    <col min="9234" max="9472" width="9.140625" style="959"/>
    <col min="9473" max="9473" width="9.5703125" style="959" bestFit="1" customWidth="1"/>
    <col min="9474" max="9475" width="0" style="959" hidden="1" customWidth="1"/>
    <col min="9476" max="9476" width="9.7109375" style="959" customWidth="1"/>
    <col min="9477" max="9477" width="12.7109375" style="959" customWidth="1"/>
    <col min="9478" max="9478" width="10.140625" style="959" customWidth="1"/>
    <col min="9479" max="9479" width="10.5703125" style="959" customWidth="1"/>
    <col min="9480" max="9481" width="0" style="959" hidden="1" customWidth="1"/>
    <col min="9482" max="9482" width="9.140625" style="959"/>
    <col min="9483" max="9483" width="9.85546875" style="959" customWidth="1"/>
    <col min="9484" max="9484" width="9.140625" style="959"/>
    <col min="9485" max="9485" width="9.7109375" style="959" customWidth="1"/>
    <col min="9486" max="9487" width="0" style="959" hidden="1" customWidth="1"/>
    <col min="9488" max="9488" width="9.140625" style="959"/>
    <col min="9489" max="9489" width="10.7109375" style="959" customWidth="1"/>
    <col min="9490" max="9728" width="9.140625" style="959"/>
    <col min="9729" max="9729" width="9.5703125" style="959" bestFit="1" customWidth="1"/>
    <col min="9730" max="9731" width="0" style="959" hidden="1" customWidth="1"/>
    <col min="9732" max="9732" width="9.7109375" style="959" customWidth="1"/>
    <col min="9733" max="9733" width="12.7109375" style="959" customWidth="1"/>
    <col min="9734" max="9734" width="10.140625" style="959" customWidth="1"/>
    <col min="9735" max="9735" width="10.5703125" style="959" customWidth="1"/>
    <col min="9736" max="9737" width="0" style="959" hidden="1" customWidth="1"/>
    <col min="9738" max="9738" width="9.140625" style="959"/>
    <col min="9739" max="9739" width="9.85546875" style="959" customWidth="1"/>
    <col min="9740" max="9740" width="9.140625" style="959"/>
    <col min="9741" max="9741" width="9.7109375" style="959" customWidth="1"/>
    <col min="9742" max="9743" width="0" style="959" hidden="1" customWidth="1"/>
    <col min="9744" max="9744" width="9.140625" style="959"/>
    <col min="9745" max="9745" width="10.7109375" style="959" customWidth="1"/>
    <col min="9746" max="9984" width="9.140625" style="959"/>
    <col min="9985" max="9985" width="9.5703125" style="959" bestFit="1" customWidth="1"/>
    <col min="9986" max="9987" width="0" style="959" hidden="1" customWidth="1"/>
    <col min="9988" max="9988" width="9.7109375" style="959" customWidth="1"/>
    <col min="9989" max="9989" width="12.7109375" style="959" customWidth="1"/>
    <col min="9990" max="9990" width="10.140625" style="959" customWidth="1"/>
    <col min="9991" max="9991" width="10.5703125" style="959" customWidth="1"/>
    <col min="9992" max="9993" width="0" style="959" hidden="1" customWidth="1"/>
    <col min="9994" max="9994" width="9.140625" style="959"/>
    <col min="9995" max="9995" width="9.85546875" style="959" customWidth="1"/>
    <col min="9996" max="9996" width="9.140625" style="959"/>
    <col min="9997" max="9997" width="9.7109375" style="959" customWidth="1"/>
    <col min="9998" max="9999" width="0" style="959" hidden="1" customWidth="1"/>
    <col min="10000" max="10000" width="9.140625" style="959"/>
    <col min="10001" max="10001" width="10.7109375" style="959" customWidth="1"/>
    <col min="10002" max="10240" width="9.140625" style="959"/>
    <col min="10241" max="10241" width="9.5703125" style="959" bestFit="1" customWidth="1"/>
    <col min="10242" max="10243" width="0" style="959" hidden="1" customWidth="1"/>
    <col min="10244" max="10244" width="9.7109375" style="959" customWidth="1"/>
    <col min="10245" max="10245" width="12.7109375" style="959" customWidth="1"/>
    <col min="10246" max="10246" width="10.140625" style="959" customWidth="1"/>
    <col min="10247" max="10247" width="10.5703125" style="959" customWidth="1"/>
    <col min="10248" max="10249" width="0" style="959" hidden="1" customWidth="1"/>
    <col min="10250" max="10250" width="9.140625" style="959"/>
    <col min="10251" max="10251" width="9.85546875" style="959" customWidth="1"/>
    <col min="10252" max="10252" width="9.140625" style="959"/>
    <col min="10253" max="10253" width="9.7109375" style="959" customWidth="1"/>
    <col min="10254" max="10255" width="0" style="959" hidden="1" customWidth="1"/>
    <col min="10256" max="10256" width="9.140625" style="959"/>
    <col min="10257" max="10257" width="10.7109375" style="959" customWidth="1"/>
    <col min="10258" max="10496" width="9.140625" style="959"/>
    <col min="10497" max="10497" width="9.5703125" style="959" bestFit="1" customWidth="1"/>
    <col min="10498" max="10499" width="0" style="959" hidden="1" customWidth="1"/>
    <col min="10500" max="10500" width="9.7109375" style="959" customWidth="1"/>
    <col min="10501" max="10501" width="12.7109375" style="959" customWidth="1"/>
    <col min="10502" max="10502" width="10.140625" style="959" customWidth="1"/>
    <col min="10503" max="10503" width="10.5703125" style="959" customWidth="1"/>
    <col min="10504" max="10505" width="0" style="959" hidden="1" customWidth="1"/>
    <col min="10506" max="10506" width="9.140625" style="959"/>
    <col min="10507" max="10507" width="9.85546875" style="959" customWidth="1"/>
    <col min="10508" max="10508" width="9.140625" style="959"/>
    <col min="10509" max="10509" width="9.7109375" style="959" customWidth="1"/>
    <col min="10510" max="10511" width="0" style="959" hidden="1" customWidth="1"/>
    <col min="10512" max="10512" width="9.140625" style="959"/>
    <col min="10513" max="10513" width="10.7109375" style="959" customWidth="1"/>
    <col min="10514" max="10752" width="9.140625" style="959"/>
    <col min="10753" max="10753" width="9.5703125" style="959" bestFit="1" customWidth="1"/>
    <col min="10754" max="10755" width="0" style="959" hidden="1" customWidth="1"/>
    <col min="10756" max="10756" width="9.7109375" style="959" customWidth="1"/>
    <col min="10757" max="10757" width="12.7109375" style="959" customWidth="1"/>
    <col min="10758" max="10758" width="10.140625" style="959" customWidth="1"/>
    <col min="10759" max="10759" width="10.5703125" style="959" customWidth="1"/>
    <col min="10760" max="10761" width="0" style="959" hidden="1" customWidth="1"/>
    <col min="10762" max="10762" width="9.140625" style="959"/>
    <col min="10763" max="10763" width="9.85546875" style="959" customWidth="1"/>
    <col min="10764" max="10764" width="9.140625" style="959"/>
    <col min="10765" max="10765" width="9.7109375" style="959" customWidth="1"/>
    <col min="10766" max="10767" width="0" style="959" hidden="1" customWidth="1"/>
    <col min="10768" max="10768" width="9.140625" style="959"/>
    <col min="10769" max="10769" width="10.7109375" style="959" customWidth="1"/>
    <col min="10770" max="11008" width="9.140625" style="959"/>
    <col min="11009" max="11009" width="9.5703125" style="959" bestFit="1" customWidth="1"/>
    <col min="11010" max="11011" width="0" style="959" hidden="1" customWidth="1"/>
    <col min="11012" max="11012" width="9.7109375" style="959" customWidth="1"/>
    <col min="11013" max="11013" width="12.7109375" style="959" customWidth="1"/>
    <col min="11014" max="11014" width="10.140625" style="959" customWidth="1"/>
    <col min="11015" max="11015" width="10.5703125" style="959" customWidth="1"/>
    <col min="11016" max="11017" width="0" style="959" hidden="1" customWidth="1"/>
    <col min="11018" max="11018" width="9.140625" style="959"/>
    <col min="11019" max="11019" width="9.85546875" style="959" customWidth="1"/>
    <col min="11020" max="11020" width="9.140625" style="959"/>
    <col min="11021" max="11021" width="9.7109375" style="959" customWidth="1"/>
    <col min="11022" max="11023" width="0" style="959" hidden="1" customWidth="1"/>
    <col min="11024" max="11024" width="9.140625" style="959"/>
    <col min="11025" max="11025" width="10.7109375" style="959" customWidth="1"/>
    <col min="11026" max="11264" width="9.140625" style="959"/>
    <col min="11265" max="11265" width="9.5703125" style="959" bestFit="1" customWidth="1"/>
    <col min="11266" max="11267" width="0" style="959" hidden="1" customWidth="1"/>
    <col min="11268" max="11268" width="9.7109375" style="959" customWidth="1"/>
    <col min="11269" max="11269" width="12.7109375" style="959" customWidth="1"/>
    <col min="11270" max="11270" width="10.140625" style="959" customWidth="1"/>
    <col min="11271" max="11271" width="10.5703125" style="959" customWidth="1"/>
    <col min="11272" max="11273" width="0" style="959" hidden="1" customWidth="1"/>
    <col min="11274" max="11274" width="9.140625" style="959"/>
    <col min="11275" max="11275" width="9.85546875" style="959" customWidth="1"/>
    <col min="11276" max="11276" width="9.140625" style="959"/>
    <col min="11277" max="11277" width="9.7109375" style="959" customWidth="1"/>
    <col min="11278" max="11279" width="0" style="959" hidden="1" customWidth="1"/>
    <col min="11280" max="11280" width="9.140625" style="959"/>
    <col min="11281" max="11281" width="10.7109375" style="959" customWidth="1"/>
    <col min="11282" max="11520" width="9.140625" style="959"/>
    <col min="11521" max="11521" width="9.5703125" style="959" bestFit="1" customWidth="1"/>
    <col min="11522" max="11523" width="0" style="959" hidden="1" customWidth="1"/>
    <col min="11524" max="11524" width="9.7109375" style="959" customWidth="1"/>
    <col min="11525" max="11525" width="12.7109375" style="959" customWidth="1"/>
    <col min="11526" max="11526" width="10.140625" style="959" customWidth="1"/>
    <col min="11527" max="11527" width="10.5703125" style="959" customWidth="1"/>
    <col min="11528" max="11529" width="0" style="959" hidden="1" customWidth="1"/>
    <col min="11530" max="11530" width="9.140625" style="959"/>
    <col min="11531" max="11531" width="9.85546875" style="959" customWidth="1"/>
    <col min="11532" max="11532" width="9.140625" style="959"/>
    <col min="11533" max="11533" width="9.7109375" style="959" customWidth="1"/>
    <col min="11534" max="11535" width="0" style="959" hidden="1" customWidth="1"/>
    <col min="11536" max="11536" width="9.140625" style="959"/>
    <col min="11537" max="11537" width="10.7109375" style="959" customWidth="1"/>
    <col min="11538" max="11776" width="9.140625" style="959"/>
    <col min="11777" max="11777" width="9.5703125" style="959" bestFit="1" customWidth="1"/>
    <col min="11778" max="11779" width="0" style="959" hidden="1" customWidth="1"/>
    <col min="11780" max="11780" width="9.7109375" style="959" customWidth="1"/>
    <col min="11781" max="11781" width="12.7109375" style="959" customWidth="1"/>
    <col min="11782" max="11782" width="10.140625" style="959" customWidth="1"/>
    <col min="11783" max="11783" width="10.5703125" style="959" customWidth="1"/>
    <col min="11784" max="11785" width="0" style="959" hidden="1" customWidth="1"/>
    <col min="11786" max="11786" width="9.140625" style="959"/>
    <col min="11787" max="11787" width="9.85546875" style="959" customWidth="1"/>
    <col min="11788" max="11788" width="9.140625" style="959"/>
    <col min="11789" max="11789" width="9.7109375" style="959" customWidth="1"/>
    <col min="11790" max="11791" width="0" style="959" hidden="1" customWidth="1"/>
    <col min="11792" max="11792" width="9.140625" style="959"/>
    <col min="11793" max="11793" width="10.7109375" style="959" customWidth="1"/>
    <col min="11794" max="12032" width="9.140625" style="959"/>
    <col min="12033" max="12033" width="9.5703125" style="959" bestFit="1" customWidth="1"/>
    <col min="12034" max="12035" width="0" style="959" hidden="1" customWidth="1"/>
    <col min="12036" max="12036" width="9.7109375" style="959" customWidth="1"/>
    <col min="12037" max="12037" width="12.7109375" style="959" customWidth="1"/>
    <col min="12038" max="12038" width="10.140625" style="959" customWidth="1"/>
    <col min="12039" max="12039" width="10.5703125" style="959" customWidth="1"/>
    <col min="12040" max="12041" width="0" style="959" hidden="1" customWidth="1"/>
    <col min="12042" max="12042" width="9.140625" style="959"/>
    <col min="12043" max="12043" width="9.85546875" style="959" customWidth="1"/>
    <col min="12044" max="12044" width="9.140625" style="959"/>
    <col min="12045" max="12045" width="9.7109375" style="959" customWidth="1"/>
    <col min="12046" max="12047" width="0" style="959" hidden="1" customWidth="1"/>
    <col min="12048" max="12048" width="9.140625" style="959"/>
    <col min="12049" max="12049" width="10.7109375" style="959" customWidth="1"/>
    <col min="12050" max="12288" width="9.140625" style="959"/>
    <col min="12289" max="12289" width="9.5703125" style="959" bestFit="1" customWidth="1"/>
    <col min="12290" max="12291" width="0" style="959" hidden="1" customWidth="1"/>
    <col min="12292" max="12292" width="9.7109375" style="959" customWidth="1"/>
    <col min="12293" max="12293" width="12.7109375" style="959" customWidth="1"/>
    <col min="12294" max="12294" width="10.140625" style="959" customWidth="1"/>
    <col min="12295" max="12295" width="10.5703125" style="959" customWidth="1"/>
    <col min="12296" max="12297" width="0" style="959" hidden="1" customWidth="1"/>
    <col min="12298" max="12298" width="9.140625" style="959"/>
    <col min="12299" max="12299" width="9.85546875" style="959" customWidth="1"/>
    <col min="12300" max="12300" width="9.140625" style="959"/>
    <col min="12301" max="12301" width="9.7109375" style="959" customWidth="1"/>
    <col min="12302" max="12303" width="0" style="959" hidden="1" customWidth="1"/>
    <col min="12304" max="12304" width="9.140625" style="959"/>
    <col min="12305" max="12305" width="10.7109375" style="959" customWidth="1"/>
    <col min="12306" max="12544" width="9.140625" style="959"/>
    <col min="12545" max="12545" width="9.5703125" style="959" bestFit="1" customWidth="1"/>
    <col min="12546" max="12547" width="0" style="959" hidden="1" customWidth="1"/>
    <col min="12548" max="12548" width="9.7109375" style="959" customWidth="1"/>
    <col min="12549" max="12549" width="12.7109375" style="959" customWidth="1"/>
    <col min="12550" max="12550" width="10.140625" style="959" customWidth="1"/>
    <col min="12551" max="12551" width="10.5703125" style="959" customWidth="1"/>
    <col min="12552" max="12553" width="0" style="959" hidden="1" customWidth="1"/>
    <col min="12554" max="12554" width="9.140625" style="959"/>
    <col min="12555" max="12555" width="9.85546875" style="959" customWidth="1"/>
    <col min="12556" max="12556" width="9.140625" style="959"/>
    <col min="12557" max="12557" width="9.7109375" style="959" customWidth="1"/>
    <col min="12558" max="12559" width="0" style="959" hidden="1" customWidth="1"/>
    <col min="12560" max="12560" width="9.140625" style="959"/>
    <col min="12561" max="12561" width="10.7109375" style="959" customWidth="1"/>
    <col min="12562" max="12800" width="9.140625" style="959"/>
    <col min="12801" max="12801" width="9.5703125" style="959" bestFit="1" customWidth="1"/>
    <col min="12802" max="12803" width="0" style="959" hidden="1" customWidth="1"/>
    <col min="12804" max="12804" width="9.7109375" style="959" customWidth="1"/>
    <col min="12805" max="12805" width="12.7109375" style="959" customWidth="1"/>
    <col min="12806" max="12806" width="10.140625" style="959" customWidth="1"/>
    <col min="12807" max="12807" width="10.5703125" style="959" customWidth="1"/>
    <col min="12808" max="12809" width="0" style="959" hidden="1" customWidth="1"/>
    <col min="12810" max="12810" width="9.140625" style="959"/>
    <col min="12811" max="12811" width="9.85546875" style="959" customWidth="1"/>
    <col min="12812" max="12812" width="9.140625" style="959"/>
    <col min="12813" max="12813" width="9.7109375" style="959" customWidth="1"/>
    <col min="12814" max="12815" width="0" style="959" hidden="1" customWidth="1"/>
    <col min="12816" max="12816" width="9.140625" style="959"/>
    <col min="12817" max="12817" width="10.7109375" style="959" customWidth="1"/>
    <col min="12818" max="13056" width="9.140625" style="959"/>
    <col min="13057" max="13057" width="9.5703125" style="959" bestFit="1" customWidth="1"/>
    <col min="13058" max="13059" width="0" style="959" hidden="1" customWidth="1"/>
    <col min="13060" max="13060" width="9.7109375" style="959" customWidth="1"/>
    <col min="13061" max="13061" width="12.7109375" style="959" customWidth="1"/>
    <col min="13062" max="13062" width="10.140625" style="959" customWidth="1"/>
    <col min="13063" max="13063" width="10.5703125" style="959" customWidth="1"/>
    <col min="13064" max="13065" width="0" style="959" hidden="1" customWidth="1"/>
    <col min="13066" max="13066" width="9.140625" style="959"/>
    <col min="13067" max="13067" width="9.85546875" style="959" customWidth="1"/>
    <col min="13068" max="13068" width="9.140625" style="959"/>
    <col min="13069" max="13069" width="9.7109375" style="959" customWidth="1"/>
    <col min="13070" max="13071" width="0" style="959" hidden="1" customWidth="1"/>
    <col min="13072" max="13072" width="9.140625" style="959"/>
    <col min="13073" max="13073" width="10.7109375" style="959" customWidth="1"/>
    <col min="13074" max="13312" width="9.140625" style="959"/>
    <col min="13313" max="13313" width="9.5703125" style="959" bestFit="1" customWidth="1"/>
    <col min="13314" max="13315" width="0" style="959" hidden="1" customWidth="1"/>
    <col min="13316" max="13316" width="9.7109375" style="959" customWidth="1"/>
    <col min="13317" max="13317" width="12.7109375" style="959" customWidth="1"/>
    <col min="13318" max="13318" width="10.140625" style="959" customWidth="1"/>
    <col min="13319" max="13319" width="10.5703125" style="959" customWidth="1"/>
    <col min="13320" max="13321" width="0" style="959" hidden="1" customWidth="1"/>
    <col min="13322" max="13322" width="9.140625" style="959"/>
    <col min="13323" max="13323" width="9.85546875" style="959" customWidth="1"/>
    <col min="13324" max="13324" width="9.140625" style="959"/>
    <col min="13325" max="13325" width="9.7109375" style="959" customWidth="1"/>
    <col min="13326" max="13327" width="0" style="959" hidden="1" customWidth="1"/>
    <col min="13328" max="13328" width="9.140625" style="959"/>
    <col min="13329" max="13329" width="10.7109375" style="959" customWidth="1"/>
    <col min="13330" max="13568" width="9.140625" style="959"/>
    <col min="13569" max="13569" width="9.5703125" style="959" bestFit="1" customWidth="1"/>
    <col min="13570" max="13571" width="0" style="959" hidden="1" customWidth="1"/>
    <col min="13572" max="13572" width="9.7109375" style="959" customWidth="1"/>
    <col min="13573" max="13573" width="12.7109375" style="959" customWidth="1"/>
    <col min="13574" max="13574" width="10.140625" style="959" customWidth="1"/>
    <col min="13575" max="13575" width="10.5703125" style="959" customWidth="1"/>
    <col min="13576" max="13577" width="0" style="959" hidden="1" customWidth="1"/>
    <col min="13578" max="13578" width="9.140625" style="959"/>
    <col min="13579" max="13579" width="9.85546875" style="959" customWidth="1"/>
    <col min="13580" max="13580" width="9.140625" style="959"/>
    <col min="13581" max="13581" width="9.7109375" style="959" customWidth="1"/>
    <col min="13582" max="13583" width="0" style="959" hidden="1" customWidth="1"/>
    <col min="13584" max="13584" width="9.140625" style="959"/>
    <col min="13585" max="13585" width="10.7109375" style="959" customWidth="1"/>
    <col min="13586" max="13824" width="9.140625" style="959"/>
    <col min="13825" max="13825" width="9.5703125" style="959" bestFit="1" customWidth="1"/>
    <col min="13826" max="13827" width="0" style="959" hidden="1" customWidth="1"/>
    <col min="13828" max="13828" width="9.7109375" style="959" customWidth="1"/>
    <col min="13829" max="13829" width="12.7109375" style="959" customWidth="1"/>
    <col min="13830" max="13830" width="10.140625" style="959" customWidth="1"/>
    <col min="13831" max="13831" width="10.5703125" style="959" customWidth="1"/>
    <col min="13832" max="13833" width="0" style="959" hidden="1" customWidth="1"/>
    <col min="13834" max="13834" width="9.140625" style="959"/>
    <col min="13835" max="13835" width="9.85546875" style="959" customWidth="1"/>
    <col min="13836" max="13836" width="9.140625" style="959"/>
    <col min="13837" max="13837" width="9.7109375" style="959" customWidth="1"/>
    <col min="13838" max="13839" width="0" style="959" hidden="1" customWidth="1"/>
    <col min="13840" max="13840" width="9.140625" style="959"/>
    <col min="13841" max="13841" width="10.7109375" style="959" customWidth="1"/>
    <col min="13842" max="14080" width="9.140625" style="959"/>
    <col min="14081" max="14081" width="9.5703125" style="959" bestFit="1" customWidth="1"/>
    <col min="14082" max="14083" width="0" style="959" hidden="1" customWidth="1"/>
    <col min="14084" max="14084" width="9.7109375" style="959" customWidth="1"/>
    <col min="14085" max="14085" width="12.7109375" style="959" customWidth="1"/>
    <col min="14086" max="14086" width="10.140625" style="959" customWidth="1"/>
    <col min="14087" max="14087" width="10.5703125" style="959" customWidth="1"/>
    <col min="14088" max="14089" width="0" style="959" hidden="1" customWidth="1"/>
    <col min="14090" max="14090" width="9.140625" style="959"/>
    <col min="14091" max="14091" width="9.85546875" style="959" customWidth="1"/>
    <col min="14092" max="14092" width="9.140625" style="959"/>
    <col min="14093" max="14093" width="9.7109375" style="959" customWidth="1"/>
    <col min="14094" max="14095" width="0" style="959" hidden="1" customWidth="1"/>
    <col min="14096" max="14096" width="9.140625" style="959"/>
    <col min="14097" max="14097" width="10.7109375" style="959" customWidth="1"/>
    <col min="14098" max="14336" width="9.140625" style="959"/>
    <col min="14337" max="14337" width="9.5703125" style="959" bestFit="1" customWidth="1"/>
    <col min="14338" max="14339" width="0" style="959" hidden="1" customWidth="1"/>
    <col min="14340" max="14340" width="9.7109375" style="959" customWidth="1"/>
    <col min="14341" max="14341" width="12.7109375" style="959" customWidth="1"/>
    <col min="14342" max="14342" width="10.140625" style="959" customWidth="1"/>
    <col min="14343" max="14343" width="10.5703125" style="959" customWidth="1"/>
    <col min="14344" max="14345" width="0" style="959" hidden="1" customWidth="1"/>
    <col min="14346" max="14346" width="9.140625" style="959"/>
    <col min="14347" max="14347" width="9.85546875" style="959" customWidth="1"/>
    <col min="14348" max="14348" width="9.140625" style="959"/>
    <col min="14349" max="14349" width="9.7109375" style="959" customWidth="1"/>
    <col min="14350" max="14351" width="0" style="959" hidden="1" customWidth="1"/>
    <col min="14352" max="14352" width="9.140625" style="959"/>
    <col min="14353" max="14353" width="10.7109375" style="959" customWidth="1"/>
    <col min="14354" max="14592" width="9.140625" style="959"/>
    <col min="14593" max="14593" width="9.5703125" style="959" bestFit="1" customWidth="1"/>
    <col min="14594" max="14595" width="0" style="959" hidden="1" customWidth="1"/>
    <col min="14596" max="14596" width="9.7109375" style="959" customWidth="1"/>
    <col min="14597" max="14597" width="12.7109375" style="959" customWidth="1"/>
    <col min="14598" max="14598" width="10.140625" style="959" customWidth="1"/>
    <col min="14599" max="14599" width="10.5703125" style="959" customWidth="1"/>
    <col min="14600" max="14601" width="0" style="959" hidden="1" customWidth="1"/>
    <col min="14602" max="14602" width="9.140625" style="959"/>
    <col min="14603" max="14603" width="9.85546875" style="959" customWidth="1"/>
    <col min="14604" max="14604" width="9.140625" style="959"/>
    <col min="14605" max="14605" width="9.7109375" style="959" customWidth="1"/>
    <col min="14606" max="14607" width="0" style="959" hidden="1" customWidth="1"/>
    <col min="14608" max="14608" width="9.140625" style="959"/>
    <col min="14609" max="14609" width="10.7109375" style="959" customWidth="1"/>
    <col min="14610" max="14848" width="9.140625" style="959"/>
    <col min="14849" max="14849" width="9.5703125" style="959" bestFit="1" customWidth="1"/>
    <col min="14850" max="14851" width="0" style="959" hidden="1" customWidth="1"/>
    <col min="14852" max="14852" width="9.7109375" style="959" customWidth="1"/>
    <col min="14853" max="14853" width="12.7109375" style="959" customWidth="1"/>
    <col min="14854" max="14854" width="10.140625" style="959" customWidth="1"/>
    <col min="14855" max="14855" width="10.5703125" style="959" customWidth="1"/>
    <col min="14856" max="14857" width="0" style="959" hidden="1" customWidth="1"/>
    <col min="14858" max="14858" width="9.140625" style="959"/>
    <col min="14859" max="14859" width="9.85546875" style="959" customWidth="1"/>
    <col min="14860" max="14860" width="9.140625" style="959"/>
    <col min="14861" max="14861" width="9.7109375" style="959" customWidth="1"/>
    <col min="14862" max="14863" width="0" style="959" hidden="1" customWidth="1"/>
    <col min="14864" max="14864" width="9.140625" style="959"/>
    <col min="14865" max="14865" width="10.7109375" style="959" customWidth="1"/>
    <col min="14866" max="15104" width="9.140625" style="959"/>
    <col min="15105" max="15105" width="9.5703125" style="959" bestFit="1" customWidth="1"/>
    <col min="15106" max="15107" width="0" style="959" hidden="1" customWidth="1"/>
    <col min="15108" max="15108" width="9.7109375" style="959" customWidth="1"/>
    <col min="15109" max="15109" width="12.7109375" style="959" customWidth="1"/>
    <col min="15110" max="15110" width="10.140625" style="959" customWidth="1"/>
    <col min="15111" max="15111" width="10.5703125" style="959" customWidth="1"/>
    <col min="15112" max="15113" width="0" style="959" hidden="1" customWidth="1"/>
    <col min="15114" max="15114" width="9.140625" style="959"/>
    <col min="15115" max="15115" width="9.85546875" style="959" customWidth="1"/>
    <col min="15116" max="15116" width="9.140625" style="959"/>
    <col min="15117" max="15117" width="9.7109375" style="959" customWidth="1"/>
    <col min="15118" max="15119" width="0" style="959" hidden="1" customWidth="1"/>
    <col min="15120" max="15120" width="9.140625" style="959"/>
    <col min="15121" max="15121" width="10.7109375" style="959" customWidth="1"/>
    <col min="15122" max="15360" width="9.140625" style="959"/>
    <col min="15361" max="15361" width="9.5703125" style="959" bestFit="1" customWidth="1"/>
    <col min="15362" max="15363" width="0" style="959" hidden="1" customWidth="1"/>
    <col min="15364" max="15364" width="9.7109375" style="959" customWidth="1"/>
    <col min="15365" max="15365" width="12.7109375" style="959" customWidth="1"/>
    <col min="15366" max="15366" width="10.140625" style="959" customWidth="1"/>
    <col min="15367" max="15367" width="10.5703125" style="959" customWidth="1"/>
    <col min="15368" max="15369" width="0" style="959" hidden="1" customWidth="1"/>
    <col min="15370" max="15370" width="9.140625" style="959"/>
    <col min="15371" max="15371" width="9.85546875" style="959" customWidth="1"/>
    <col min="15372" max="15372" width="9.140625" style="959"/>
    <col min="15373" max="15373" width="9.7109375" style="959" customWidth="1"/>
    <col min="15374" max="15375" width="0" style="959" hidden="1" customWidth="1"/>
    <col min="15376" max="15376" width="9.140625" style="959"/>
    <col min="15377" max="15377" width="10.7109375" style="959" customWidth="1"/>
    <col min="15378" max="15616" width="9.140625" style="959"/>
    <col min="15617" max="15617" width="9.5703125" style="959" bestFit="1" customWidth="1"/>
    <col min="15618" max="15619" width="0" style="959" hidden="1" customWidth="1"/>
    <col min="15620" max="15620" width="9.7109375" style="959" customWidth="1"/>
    <col min="15621" max="15621" width="12.7109375" style="959" customWidth="1"/>
    <col min="15622" max="15622" width="10.140625" style="959" customWidth="1"/>
    <col min="15623" max="15623" width="10.5703125" style="959" customWidth="1"/>
    <col min="15624" max="15625" width="0" style="959" hidden="1" customWidth="1"/>
    <col min="15626" max="15626" width="9.140625" style="959"/>
    <col min="15627" max="15627" width="9.85546875" style="959" customWidth="1"/>
    <col min="15628" max="15628" width="9.140625" style="959"/>
    <col min="15629" max="15629" width="9.7109375" style="959" customWidth="1"/>
    <col min="15630" max="15631" width="0" style="959" hidden="1" customWidth="1"/>
    <col min="15632" max="15632" width="9.140625" style="959"/>
    <col min="15633" max="15633" width="10.7109375" style="959" customWidth="1"/>
    <col min="15634" max="15872" width="9.140625" style="959"/>
    <col min="15873" max="15873" width="9.5703125" style="959" bestFit="1" customWidth="1"/>
    <col min="15874" max="15875" width="0" style="959" hidden="1" customWidth="1"/>
    <col min="15876" max="15876" width="9.7109375" style="959" customWidth="1"/>
    <col min="15877" max="15877" width="12.7109375" style="959" customWidth="1"/>
    <col min="15878" max="15878" width="10.140625" style="959" customWidth="1"/>
    <col min="15879" max="15879" width="10.5703125" style="959" customWidth="1"/>
    <col min="15880" max="15881" width="0" style="959" hidden="1" customWidth="1"/>
    <col min="15882" max="15882" width="9.140625" style="959"/>
    <col min="15883" max="15883" width="9.85546875" style="959" customWidth="1"/>
    <col min="15884" max="15884" width="9.140625" style="959"/>
    <col min="15885" max="15885" width="9.7109375" style="959" customWidth="1"/>
    <col min="15886" max="15887" width="0" style="959" hidden="1" customWidth="1"/>
    <col min="15888" max="15888" width="9.140625" style="959"/>
    <col min="15889" max="15889" width="10.7109375" style="959" customWidth="1"/>
    <col min="15890" max="16128" width="9.140625" style="959"/>
    <col min="16129" max="16129" width="9.5703125" style="959" bestFit="1" customWidth="1"/>
    <col min="16130" max="16131" width="0" style="959" hidden="1" customWidth="1"/>
    <col min="16132" max="16132" width="9.7109375" style="959" customWidth="1"/>
    <col min="16133" max="16133" width="12.7109375" style="959" customWidth="1"/>
    <col min="16134" max="16134" width="10.140625" style="959" customWidth="1"/>
    <col min="16135" max="16135" width="10.5703125" style="959" customWidth="1"/>
    <col min="16136" max="16137" width="0" style="959" hidden="1" customWidth="1"/>
    <col min="16138" max="16138" width="9.140625" style="959"/>
    <col min="16139" max="16139" width="9.85546875" style="959" customWidth="1"/>
    <col min="16140" max="16140" width="9.140625" style="959"/>
    <col min="16141" max="16141" width="9.7109375" style="959" customWidth="1"/>
    <col min="16142" max="16143" width="0" style="959" hidden="1" customWidth="1"/>
    <col min="16144" max="16144" width="9.140625" style="959"/>
    <col min="16145" max="16145" width="10.7109375" style="959" customWidth="1"/>
    <col min="16146" max="16384" width="9.140625" style="959"/>
  </cols>
  <sheetData>
    <row r="1" spans="1:19">
      <c r="A1" s="1667" t="s">
        <v>984</v>
      </c>
      <c r="B1" s="1667"/>
      <c r="C1" s="1667"/>
      <c r="D1" s="1667"/>
      <c r="E1" s="1667"/>
      <c r="F1" s="1667"/>
      <c r="G1" s="1667"/>
      <c r="H1" s="1667"/>
      <c r="I1" s="1667"/>
      <c r="J1" s="1667"/>
      <c r="K1" s="1667"/>
      <c r="L1" s="1667"/>
      <c r="M1" s="1667"/>
      <c r="N1" s="1667"/>
      <c r="O1" s="1667"/>
      <c r="P1" s="1667"/>
      <c r="Q1" s="1667"/>
      <c r="R1" s="1667"/>
      <c r="S1" s="1667"/>
    </row>
    <row r="2" spans="1:19">
      <c r="A2" s="1668" t="s">
        <v>105</v>
      </c>
      <c r="B2" s="1668"/>
      <c r="C2" s="1668"/>
      <c r="D2" s="1668"/>
      <c r="E2" s="1668"/>
      <c r="F2" s="1668"/>
      <c r="G2" s="1668"/>
      <c r="H2" s="1668"/>
      <c r="I2" s="1668"/>
      <c r="J2" s="1668"/>
      <c r="K2" s="1668"/>
      <c r="L2" s="1668"/>
      <c r="M2" s="1668"/>
      <c r="N2" s="1668"/>
      <c r="O2" s="1668"/>
      <c r="P2" s="1668"/>
      <c r="Q2" s="1668"/>
      <c r="R2" s="1668"/>
      <c r="S2" s="1668"/>
    </row>
    <row r="3" spans="1:19" ht="16.5" thickBot="1">
      <c r="A3" s="1669" t="s">
        <v>985</v>
      </c>
      <c r="B3" s="1669"/>
      <c r="C3" s="1669"/>
      <c r="D3" s="1669"/>
      <c r="E3" s="1669"/>
      <c r="F3" s="1669"/>
      <c r="G3" s="1669"/>
      <c r="H3" s="1669"/>
      <c r="I3" s="1669"/>
      <c r="J3" s="1669"/>
      <c r="K3" s="1669"/>
      <c r="L3" s="1669"/>
      <c r="M3" s="1669"/>
      <c r="N3" s="1669"/>
      <c r="O3" s="1669"/>
      <c r="P3" s="1669"/>
      <c r="Q3" s="1669"/>
      <c r="R3" s="1669"/>
      <c r="S3" s="1669"/>
    </row>
    <row r="4" spans="1:19" ht="16.5" thickTop="1">
      <c r="A4" s="1670" t="s">
        <v>986</v>
      </c>
      <c r="B4" s="1671"/>
      <c r="C4" s="1671"/>
      <c r="D4" s="1671"/>
      <c r="E4" s="1671"/>
      <c r="F4" s="1671"/>
      <c r="G4" s="1672"/>
      <c r="H4" s="1670" t="s">
        <v>987</v>
      </c>
      <c r="I4" s="1671"/>
      <c r="J4" s="1671"/>
      <c r="K4" s="1671"/>
      <c r="L4" s="1671"/>
      <c r="M4" s="1672"/>
      <c r="N4" s="1670" t="s">
        <v>988</v>
      </c>
      <c r="O4" s="1671"/>
      <c r="P4" s="1671"/>
      <c r="Q4" s="1671"/>
      <c r="R4" s="1671"/>
      <c r="S4" s="1672"/>
    </row>
    <row r="5" spans="1:19" ht="16.5" thickBot="1">
      <c r="A5" s="1504"/>
      <c r="B5" s="825"/>
      <c r="C5" s="825"/>
      <c r="D5" s="825"/>
      <c r="E5" s="825"/>
      <c r="F5" s="825"/>
      <c r="G5" s="1505"/>
      <c r="H5" s="1506"/>
      <c r="I5" s="825"/>
      <c r="J5" s="825"/>
      <c r="K5" s="825"/>
      <c r="L5" s="825"/>
      <c r="M5" s="1505"/>
      <c r="N5" s="1506"/>
      <c r="O5" s="825"/>
      <c r="P5" s="825"/>
      <c r="Q5" s="825"/>
      <c r="R5" s="825"/>
      <c r="S5" s="1505"/>
    </row>
    <row r="6" spans="1:19" ht="16.5" thickTop="1">
      <c r="A6" s="1677" t="s">
        <v>989</v>
      </c>
      <c r="B6" s="1676" t="s">
        <v>719</v>
      </c>
      <c r="C6" s="1676"/>
      <c r="D6" s="1676" t="s">
        <v>7</v>
      </c>
      <c r="E6" s="1676"/>
      <c r="F6" s="1673" t="s">
        <v>50</v>
      </c>
      <c r="G6" s="1674"/>
      <c r="H6" s="1675" t="s">
        <v>719</v>
      </c>
      <c r="I6" s="1676"/>
      <c r="J6" s="1676" t="s">
        <v>7</v>
      </c>
      <c r="K6" s="1676"/>
      <c r="L6" s="1673" t="s">
        <v>50</v>
      </c>
      <c r="M6" s="1674"/>
      <c r="N6" s="1675" t="s">
        <v>719</v>
      </c>
      <c r="O6" s="1676"/>
      <c r="P6" s="1676" t="s">
        <v>7</v>
      </c>
      <c r="Q6" s="1676"/>
      <c r="R6" s="1673" t="s">
        <v>50</v>
      </c>
      <c r="S6" s="1674"/>
    </row>
    <row r="7" spans="1:19" ht="47.25">
      <c r="A7" s="1678"/>
      <c r="B7" s="1507" t="s">
        <v>200</v>
      </c>
      <c r="C7" s="1507" t="s">
        <v>157</v>
      </c>
      <c r="D7" s="1507" t="s">
        <v>200</v>
      </c>
      <c r="E7" s="1507" t="s">
        <v>5</v>
      </c>
      <c r="F7" s="1508" t="s">
        <v>200</v>
      </c>
      <c r="G7" s="1509" t="s">
        <v>990</v>
      </c>
      <c r="H7" s="1510" t="s">
        <v>200</v>
      </c>
      <c r="I7" s="1507" t="s">
        <v>157</v>
      </c>
      <c r="J7" s="1507" t="s">
        <v>200</v>
      </c>
      <c r="K7" s="1507" t="s">
        <v>5</v>
      </c>
      <c r="L7" s="1508" t="s">
        <v>200</v>
      </c>
      <c r="M7" s="1509" t="s">
        <v>1279</v>
      </c>
      <c r="N7" s="1511" t="s">
        <v>200</v>
      </c>
      <c r="O7" s="1512" t="s">
        <v>157</v>
      </c>
      <c r="P7" s="1512" t="s">
        <v>200</v>
      </c>
      <c r="Q7" s="1512" t="s">
        <v>5</v>
      </c>
      <c r="R7" s="1513" t="s">
        <v>200</v>
      </c>
      <c r="S7" s="1514" t="s">
        <v>5</v>
      </c>
    </row>
    <row r="8" spans="1:19" ht="18" customHeight="1">
      <c r="A8" s="1515" t="s">
        <v>991</v>
      </c>
      <c r="B8" s="77">
        <v>112.68935709970962</v>
      </c>
      <c r="C8" s="77">
        <v>17.519220694849636</v>
      </c>
      <c r="D8" s="77">
        <v>155.80000000000001</v>
      </c>
      <c r="E8" s="77">
        <v>16.538260154087837</v>
      </c>
      <c r="F8" s="77">
        <v>156.5</v>
      </c>
      <c r="G8" s="78">
        <v>0.5</v>
      </c>
      <c r="H8" s="1516">
        <v>102.86640075318743</v>
      </c>
      <c r="I8" s="77">
        <v>4.1124600470362083</v>
      </c>
      <c r="J8" s="1517">
        <v>98.019994447746356</v>
      </c>
      <c r="K8" s="77">
        <v>-12.627895987282713</v>
      </c>
      <c r="L8" s="77">
        <v>102.9</v>
      </c>
      <c r="M8" s="78">
        <v>5</v>
      </c>
      <c r="N8" s="1516">
        <v>109.54923694675671</v>
      </c>
      <c r="O8" s="77">
        <v>12.877191300403894</v>
      </c>
      <c r="P8" s="1517">
        <v>158.94716264553114</v>
      </c>
      <c r="Q8" s="77">
        <v>21.974412022673846</v>
      </c>
      <c r="R8" s="77">
        <v>152.1</v>
      </c>
      <c r="S8" s="78">
        <v>-4.3</v>
      </c>
    </row>
    <row r="9" spans="1:19" ht="18" customHeight="1">
      <c r="A9" s="1518" t="s">
        <v>992</v>
      </c>
      <c r="B9" s="79">
        <v>114.00424675175967</v>
      </c>
      <c r="C9" s="79">
        <v>16.606640858359654</v>
      </c>
      <c r="D9" s="79">
        <v>157.80000000000001</v>
      </c>
      <c r="E9" s="79">
        <v>18.825301204819269</v>
      </c>
      <c r="F9" s="79">
        <v>157.80000000000001</v>
      </c>
      <c r="G9" s="80">
        <v>0</v>
      </c>
      <c r="H9" s="1519">
        <v>104.46369637198811</v>
      </c>
      <c r="I9" s="79">
        <v>3.5640504476687198</v>
      </c>
      <c r="J9" s="1520">
        <v>99.80622837370241</v>
      </c>
      <c r="K9" s="79">
        <v>-10.019252120261754</v>
      </c>
      <c r="L9" s="79">
        <v>104.2</v>
      </c>
      <c r="M9" s="80">
        <v>4.4000000000000004</v>
      </c>
      <c r="N9" s="1519">
        <v>109.13288607536758</v>
      </c>
      <c r="O9" s="79">
        <v>12.593743054962303</v>
      </c>
      <c r="P9" s="1520">
        <v>158.09548156592496</v>
      </c>
      <c r="Q9" s="79">
        <v>22.500188653115046</v>
      </c>
      <c r="R9" s="79">
        <v>151.5</v>
      </c>
      <c r="S9" s="80">
        <v>-4.2</v>
      </c>
    </row>
    <row r="10" spans="1:19" ht="18" customHeight="1">
      <c r="A10" s="1521" t="s">
        <v>993</v>
      </c>
      <c r="B10" s="1522">
        <v>113.62847620478178</v>
      </c>
      <c r="C10" s="1522">
        <v>16.033148191853869</v>
      </c>
      <c r="D10" s="1522">
        <v>157.30000000000001</v>
      </c>
      <c r="E10" s="1522">
        <v>13.9</v>
      </c>
      <c r="F10" s="1522">
        <v>172.4</v>
      </c>
      <c r="G10" s="1523">
        <v>9.6</v>
      </c>
      <c r="H10" s="1524">
        <v>107.15943410332939</v>
      </c>
      <c r="I10" s="1522">
        <v>5.9304234210461289</v>
      </c>
      <c r="J10" s="1525">
        <v>99.993079584775089</v>
      </c>
      <c r="K10" s="1522">
        <v>-3.5254056219536523</v>
      </c>
      <c r="L10" s="1522">
        <v>105.2</v>
      </c>
      <c r="M10" s="1523">
        <v>5.2</v>
      </c>
      <c r="N10" s="1524">
        <v>106.03683861862743</v>
      </c>
      <c r="O10" s="1522">
        <v>9.5371324351758915</v>
      </c>
      <c r="P10" s="1525">
        <v>157.32718162394249</v>
      </c>
      <c r="Q10" s="1522">
        <v>18.023866880814211</v>
      </c>
      <c r="R10" s="1522">
        <v>163.9</v>
      </c>
      <c r="S10" s="1523">
        <v>4.2</v>
      </c>
    </row>
    <row r="11" spans="1:19" ht="18" customHeight="1">
      <c r="A11" s="1515" t="s">
        <v>994</v>
      </c>
      <c r="B11" s="77">
        <v>106.22663500669962</v>
      </c>
      <c r="C11" s="77">
        <v>8.6402732344659512</v>
      </c>
      <c r="D11" s="77">
        <v>156.4</v>
      </c>
      <c r="E11" s="77">
        <v>12.842712842712857</v>
      </c>
      <c r="F11" s="77">
        <v>158.19999999999999</v>
      </c>
      <c r="G11" s="78">
        <v>1.1508951406649537</v>
      </c>
      <c r="H11" s="1516">
        <v>107.1476900720676</v>
      </c>
      <c r="I11" s="77">
        <v>6.9101733253367001</v>
      </c>
      <c r="J11" s="1517">
        <v>100.80276816608996</v>
      </c>
      <c r="K11" s="77">
        <v>-0.16449623029471638</v>
      </c>
      <c r="L11" s="77">
        <v>105.4</v>
      </c>
      <c r="M11" s="78">
        <v>4.5634920634920695</v>
      </c>
      <c r="N11" s="1516">
        <v>99.140387380494644</v>
      </c>
      <c r="O11" s="77">
        <v>1.6182743468803267</v>
      </c>
      <c r="P11" s="1517">
        <v>155.18869931684753</v>
      </c>
      <c r="Q11" s="77">
        <v>13.088446111122664</v>
      </c>
      <c r="R11" s="77">
        <v>150.1</v>
      </c>
      <c r="S11" s="78">
        <v>-3.2603580562659715</v>
      </c>
    </row>
    <row r="12" spans="1:19" ht="18" customHeight="1">
      <c r="A12" s="1518" t="s">
        <v>995</v>
      </c>
      <c r="B12" s="79">
        <v>111.03290658759045</v>
      </c>
      <c r="C12" s="79">
        <v>11.712737948937075</v>
      </c>
      <c r="D12" s="79">
        <v>160.19999999999999</v>
      </c>
      <c r="E12" s="79">
        <v>12.3</v>
      </c>
      <c r="F12" s="79">
        <v>159.6</v>
      </c>
      <c r="G12" s="80">
        <v>-0.37453183520599342</v>
      </c>
      <c r="H12" s="1519">
        <v>107.67627899454415</v>
      </c>
      <c r="I12" s="79">
        <v>8.1060300031000594</v>
      </c>
      <c r="J12" s="1520">
        <v>101.05882352941175</v>
      </c>
      <c r="K12" s="79">
        <v>-0.32081911262800133</v>
      </c>
      <c r="L12" s="79">
        <v>106.1</v>
      </c>
      <c r="M12" s="80">
        <v>4.9455984174085144</v>
      </c>
      <c r="N12" s="1519">
        <v>103.11733245649803</v>
      </c>
      <c r="O12" s="79">
        <v>3.3362689812340705</v>
      </c>
      <c r="P12" s="1520">
        <v>158.51331699316017</v>
      </c>
      <c r="Q12" s="79">
        <v>12.631832578371643</v>
      </c>
      <c r="R12" s="79">
        <v>150.1</v>
      </c>
      <c r="S12" s="80">
        <v>-5.2739700374531822</v>
      </c>
    </row>
    <row r="13" spans="1:19" ht="18" customHeight="1">
      <c r="A13" s="1521" t="s">
        <v>996</v>
      </c>
      <c r="B13" s="1522">
        <v>109.67740254546072</v>
      </c>
      <c r="C13" s="1522">
        <v>10.170218215821933</v>
      </c>
      <c r="D13" s="1522">
        <v>160.30000000000001</v>
      </c>
      <c r="E13" s="1522">
        <v>11.8</v>
      </c>
      <c r="F13" s="1522">
        <v>159.6</v>
      </c>
      <c r="G13" s="1523">
        <v>-0.4</v>
      </c>
      <c r="H13" s="1524">
        <v>110.03982842329214</v>
      </c>
      <c r="I13" s="1522">
        <v>11.113372020915051</v>
      </c>
      <c r="J13" s="1525">
        <v>102.3</v>
      </c>
      <c r="K13" s="1522">
        <v>2.6078234704112333</v>
      </c>
      <c r="L13" s="1522">
        <v>106.1</v>
      </c>
      <c r="M13" s="1523">
        <v>3.7</v>
      </c>
      <c r="N13" s="1524">
        <v>99.670641182356931</v>
      </c>
      <c r="O13" s="1522">
        <v>-0.84882115261122237</v>
      </c>
      <c r="P13" s="1520">
        <v>156.63888947709367</v>
      </c>
      <c r="Q13" s="79">
        <v>8.8525986637203999</v>
      </c>
      <c r="R13" s="1522">
        <v>150.4</v>
      </c>
      <c r="S13" s="1523">
        <v>-4</v>
      </c>
    </row>
    <row r="14" spans="1:19" ht="18" customHeight="1">
      <c r="A14" s="1515" t="s">
        <v>997</v>
      </c>
      <c r="B14" s="77">
        <v>112.45944271084433</v>
      </c>
      <c r="C14" s="77">
        <v>14.385226639702921</v>
      </c>
      <c r="D14" s="77">
        <v>161.6</v>
      </c>
      <c r="E14" s="77">
        <v>11.7</v>
      </c>
      <c r="F14" s="77">
        <v>159.6</v>
      </c>
      <c r="G14" s="78">
        <v>-1.2</v>
      </c>
      <c r="H14" s="1516">
        <v>112.78410133672875</v>
      </c>
      <c r="I14" s="77">
        <v>14.253046300309052</v>
      </c>
      <c r="J14" s="1517">
        <v>104.1</v>
      </c>
      <c r="K14" s="77">
        <v>6.7</v>
      </c>
      <c r="L14" s="77">
        <v>106.1</v>
      </c>
      <c r="M14" s="78">
        <v>1.9</v>
      </c>
      <c r="N14" s="1516">
        <v>99.712141496863012</v>
      </c>
      <c r="O14" s="77">
        <v>0.11569086661063466</v>
      </c>
      <c r="P14" s="1517">
        <v>155.24</v>
      </c>
      <c r="Q14" s="77">
        <v>4.7</v>
      </c>
      <c r="R14" s="77">
        <v>150.4</v>
      </c>
      <c r="S14" s="78">
        <v>-3.1</v>
      </c>
    </row>
    <row r="15" spans="1:19" ht="18" customHeight="1">
      <c r="A15" s="1518" t="s">
        <v>998</v>
      </c>
      <c r="B15" s="79">
        <v>112.27075204399073</v>
      </c>
      <c r="C15" s="79">
        <v>12.591503947140453</v>
      </c>
      <c r="D15" s="79">
        <v>160.19999999999999</v>
      </c>
      <c r="E15" s="79">
        <v>10.7</v>
      </c>
      <c r="F15" s="79"/>
      <c r="G15" s="80"/>
      <c r="H15" s="1519">
        <v>112.06370773024058</v>
      </c>
      <c r="I15" s="79">
        <v>12.165595574456802</v>
      </c>
      <c r="J15" s="1520">
        <v>104.7</v>
      </c>
      <c r="K15" s="79">
        <v>8.1999999999999993</v>
      </c>
      <c r="L15" s="79"/>
      <c r="M15" s="80"/>
      <c r="N15" s="1519">
        <v>100.1847559017488</v>
      </c>
      <c r="O15" s="79">
        <v>0.37971391361351436</v>
      </c>
      <c r="P15" s="1520">
        <v>153.01</v>
      </c>
      <c r="Q15" s="79">
        <v>2.38</v>
      </c>
      <c r="R15" s="79"/>
      <c r="S15" s="80"/>
    </row>
    <row r="16" spans="1:19" ht="18" customHeight="1">
      <c r="A16" s="1521" t="s">
        <v>999</v>
      </c>
      <c r="B16" s="1522">
        <v>111.60232184290282</v>
      </c>
      <c r="C16" s="1522">
        <v>11.667010575844628</v>
      </c>
      <c r="D16" s="1522">
        <v>159.96805111821087</v>
      </c>
      <c r="E16" s="1522">
        <v>8.8218034817761009</v>
      </c>
      <c r="F16" s="1522"/>
      <c r="G16" s="1523"/>
      <c r="H16" s="1524">
        <v>110.48672511906376</v>
      </c>
      <c r="I16" s="1522">
        <v>10.534807515222241</v>
      </c>
      <c r="J16" s="1525">
        <v>104.2</v>
      </c>
      <c r="K16" s="1522">
        <v>5.3814389697648437</v>
      </c>
      <c r="L16" s="1522"/>
      <c r="M16" s="1523"/>
      <c r="N16" s="1524">
        <v>101.00971109663794</v>
      </c>
      <c r="O16" s="1522">
        <v>1.0242955011854065</v>
      </c>
      <c r="P16" s="1525">
        <v>153.52020260864765</v>
      </c>
      <c r="Q16" s="1522">
        <v>3.2893715924549127</v>
      </c>
      <c r="R16" s="1522"/>
      <c r="S16" s="1523"/>
    </row>
    <row r="17" spans="1:19" ht="18" customHeight="1">
      <c r="A17" s="1515" t="s">
        <v>1000</v>
      </c>
      <c r="B17" s="77">
        <v>112.06722997872829</v>
      </c>
      <c r="C17" s="77">
        <v>8.820195726362499</v>
      </c>
      <c r="D17" s="77">
        <v>158.01916932907349</v>
      </c>
      <c r="E17" s="77">
        <v>5.7691896446275024</v>
      </c>
      <c r="F17" s="77"/>
      <c r="G17" s="78"/>
      <c r="H17" s="1516">
        <v>109.15708229953579</v>
      </c>
      <c r="I17" s="77">
        <v>10.143002922814119</v>
      </c>
      <c r="J17" s="1517">
        <v>103.64705882352941</v>
      </c>
      <c r="K17" s="77">
        <v>4.063312071816668</v>
      </c>
      <c r="L17" s="77"/>
      <c r="M17" s="78"/>
      <c r="N17" s="1516">
        <v>102.6660181986239</v>
      </c>
      <c r="O17" s="77">
        <v>-1.2009906769825562</v>
      </c>
      <c r="P17" s="1517">
        <v>152.4589034389472</v>
      </c>
      <c r="Q17" s="77">
        <v>1.5715545895717611</v>
      </c>
      <c r="R17" s="77"/>
      <c r="S17" s="78"/>
    </row>
    <row r="18" spans="1:19" ht="18" customHeight="1">
      <c r="A18" s="1518" t="s">
        <v>1001</v>
      </c>
      <c r="B18" s="79">
        <v>113.22717848462969</v>
      </c>
      <c r="C18" s="79">
        <v>6.4207115404632873</v>
      </c>
      <c r="D18" s="79">
        <v>154.1</v>
      </c>
      <c r="E18" s="79">
        <v>1.1000000000000001</v>
      </c>
      <c r="F18" s="79"/>
      <c r="G18" s="80"/>
      <c r="H18" s="1519">
        <v>109.72889947384357</v>
      </c>
      <c r="I18" s="79">
        <v>9.2560421725574713</v>
      </c>
      <c r="J18" s="1520">
        <v>103.3</v>
      </c>
      <c r="K18" s="79">
        <v>-0.4</v>
      </c>
      <c r="L18" s="79"/>
      <c r="M18" s="80"/>
      <c r="N18" s="1519">
        <v>103.18811090565983</v>
      </c>
      <c r="O18" s="79">
        <v>-2.5951247873468617</v>
      </c>
      <c r="P18" s="1520">
        <v>149.18</v>
      </c>
      <c r="Q18" s="79">
        <v>1.52</v>
      </c>
      <c r="R18" s="79"/>
      <c r="S18" s="80"/>
    </row>
    <row r="19" spans="1:19" ht="18" customHeight="1">
      <c r="A19" s="1521" t="s">
        <v>1002</v>
      </c>
      <c r="B19" s="1522">
        <v>119.53589074776228</v>
      </c>
      <c r="C19" s="1522">
        <v>14.565665659899764</v>
      </c>
      <c r="D19" s="1522">
        <v>154.30000000000001</v>
      </c>
      <c r="E19" s="1522">
        <v>0.47</v>
      </c>
      <c r="F19" s="1522"/>
      <c r="G19" s="1523"/>
      <c r="H19" s="1524">
        <v>110.13879962172938</v>
      </c>
      <c r="I19" s="1522">
        <v>7.7765085604491588</v>
      </c>
      <c r="J19" s="1525">
        <v>102.7</v>
      </c>
      <c r="K19" s="1522">
        <v>1.7</v>
      </c>
      <c r="L19" s="1522"/>
      <c r="M19" s="1523"/>
      <c r="N19" s="1524">
        <v>108.53204425534608</v>
      </c>
      <c r="O19" s="1522">
        <v>6.2992921093215131</v>
      </c>
      <c r="P19" s="1525">
        <v>150.24</v>
      </c>
      <c r="Q19" s="1522">
        <v>-1.1599999999999999</v>
      </c>
      <c r="R19" s="1522"/>
      <c r="S19" s="1523"/>
    </row>
    <row r="20" spans="1:19" ht="18" customHeight="1" thickBot="1">
      <c r="A20" s="1526" t="s">
        <v>213</v>
      </c>
      <c r="B20" s="1527">
        <v>112.36848666707168</v>
      </c>
      <c r="C20" s="1527">
        <v>12.368486667071693</v>
      </c>
      <c r="D20" s="1527">
        <v>157.9989350372737</v>
      </c>
      <c r="E20" s="1527">
        <v>10.397615610391247</v>
      </c>
      <c r="F20" s="1527"/>
      <c r="G20" s="1528"/>
      <c r="H20" s="1529"/>
      <c r="I20" s="1527"/>
      <c r="J20" s="1530">
        <v>102.05232941043793</v>
      </c>
      <c r="K20" s="1527">
        <v>0.12887757558914112</v>
      </c>
      <c r="L20" s="1527"/>
      <c r="M20" s="1528"/>
      <c r="N20" s="1529"/>
      <c r="O20" s="1527"/>
      <c r="P20" s="1530">
        <v>154.86331980584123</v>
      </c>
      <c r="Q20" s="1527">
        <v>9.1144752617900391</v>
      </c>
      <c r="R20" s="1527"/>
      <c r="S20" s="1528"/>
    </row>
    <row r="21" spans="1:19" ht="9" customHeight="1" thickTop="1">
      <c r="A21" s="920"/>
    </row>
    <row r="22" spans="1:19" ht="9" customHeight="1">
      <c r="A22" s="920"/>
    </row>
    <row r="24" spans="1:19">
      <c r="D24" s="964"/>
      <c r="E24" s="964"/>
    </row>
    <row r="25" spans="1:19">
      <c r="D25" s="964"/>
      <c r="E25" s="964"/>
    </row>
  </sheetData>
  <mergeCells count="16">
    <mergeCell ref="L6:M6"/>
    <mergeCell ref="N6:O6"/>
    <mergeCell ref="P6:Q6"/>
    <mergeCell ref="R6:S6"/>
    <mergeCell ref="A6:A7"/>
    <mergeCell ref="B6:C6"/>
    <mergeCell ref="D6:E6"/>
    <mergeCell ref="F6:G6"/>
    <mergeCell ref="H6:I6"/>
    <mergeCell ref="J6:K6"/>
    <mergeCell ref="A1:S1"/>
    <mergeCell ref="A2:S2"/>
    <mergeCell ref="A3:S3"/>
    <mergeCell ref="A4:G4"/>
    <mergeCell ref="H4:M4"/>
    <mergeCell ref="N4:S4"/>
  </mergeCells>
  <printOptions horizontalCentered="1"/>
  <pageMargins left="0.7" right="0.28000000000000003" top="0.75" bottom="0.75" header="0.3" footer="0.3"/>
  <pageSetup scale="95" orientation="landscape" r:id="rId1"/>
  <rowBreaks count="1" manualBreakCount="1">
    <brk id="20" max="18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52"/>
  <sheetViews>
    <sheetView workbookViewId="0">
      <selection activeCell="P20" sqref="P20"/>
    </sheetView>
  </sheetViews>
  <sheetFormatPr defaultRowHeight="15.75"/>
  <cols>
    <col min="1" max="1" width="3.28515625" style="921" customWidth="1"/>
    <col min="2" max="2" width="4.85546875" style="921" customWidth="1"/>
    <col min="3" max="3" width="6.140625" style="921" customWidth="1"/>
    <col min="4" max="4" width="5.28515625" style="921" customWidth="1"/>
    <col min="5" max="5" width="26.140625" style="921" customWidth="1"/>
    <col min="6" max="10" width="15.7109375" style="921" customWidth="1"/>
    <col min="11" max="11" width="14.85546875" style="921" customWidth="1"/>
    <col min="12" max="12" width="15.42578125" style="921" customWidth="1"/>
    <col min="13" max="192" width="9.140625" style="921"/>
    <col min="193" max="193" width="3.28515625" style="921" customWidth="1"/>
    <col min="194" max="194" width="4.85546875" style="921" customWidth="1"/>
    <col min="195" max="195" width="6.140625" style="921" customWidth="1"/>
    <col min="196" max="196" width="5.28515625" style="921" customWidth="1"/>
    <col min="197" max="197" width="26.140625" style="921" customWidth="1"/>
    <col min="198" max="198" width="11" style="921" customWidth="1"/>
    <col min="199" max="199" width="10.7109375" style="921" customWidth="1"/>
    <col min="200" max="200" width="10.28515625" style="921" customWidth="1"/>
    <col min="201" max="201" width="11.140625" style="921" customWidth="1"/>
    <col min="202" max="202" width="11.28515625" style="921" customWidth="1"/>
    <col min="203" max="203" width="10" style="921" customWidth="1"/>
    <col min="204" max="204" width="12.42578125" style="921" customWidth="1"/>
    <col min="205" max="256" width="9.140625" style="921"/>
    <col min="257" max="257" width="3.28515625" style="921" customWidth="1"/>
    <col min="258" max="258" width="4.85546875" style="921" customWidth="1"/>
    <col min="259" max="259" width="6.140625" style="921" customWidth="1"/>
    <col min="260" max="260" width="5.28515625" style="921" customWidth="1"/>
    <col min="261" max="261" width="26.140625" style="921" customWidth="1"/>
    <col min="262" max="266" width="15.7109375" style="921" customWidth="1"/>
    <col min="267" max="267" width="14.85546875" style="921" customWidth="1"/>
    <col min="268" max="268" width="15.42578125" style="921" customWidth="1"/>
    <col min="269" max="448" width="9.140625" style="921"/>
    <col min="449" max="449" width="3.28515625" style="921" customWidth="1"/>
    <col min="450" max="450" width="4.85546875" style="921" customWidth="1"/>
    <col min="451" max="451" width="6.140625" style="921" customWidth="1"/>
    <col min="452" max="452" width="5.28515625" style="921" customWidth="1"/>
    <col min="453" max="453" width="26.140625" style="921" customWidth="1"/>
    <col min="454" max="454" width="11" style="921" customWidth="1"/>
    <col min="455" max="455" width="10.7109375" style="921" customWidth="1"/>
    <col min="456" max="456" width="10.28515625" style="921" customWidth="1"/>
    <col min="457" max="457" width="11.140625" style="921" customWidth="1"/>
    <col min="458" max="458" width="11.28515625" style="921" customWidth="1"/>
    <col min="459" max="459" width="10" style="921" customWidth="1"/>
    <col min="460" max="460" width="12.42578125" style="921" customWidth="1"/>
    <col min="461" max="512" width="9.140625" style="921"/>
    <col min="513" max="513" width="3.28515625" style="921" customWidth="1"/>
    <col min="514" max="514" width="4.85546875" style="921" customWidth="1"/>
    <col min="515" max="515" width="6.140625" style="921" customWidth="1"/>
    <col min="516" max="516" width="5.28515625" style="921" customWidth="1"/>
    <col min="517" max="517" width="26.140625" style="921" customWidth="1"/>
    <col min="518" max="522" width="15.7109375" style="921" customWidth="1"/>
    <col min="523" max="523" width="14.85546875" style="921" customWidth="1"/>
    <col min="524" max="524" width="15.42578125" style="921" customWidth="1"/>
    <col min="525" max="704" width="9.140625" style="921"/>
    <col min="705" max="705" width="3.28515625" style="921" customWidth="1"/>
    <col min="706" max="706" width="4.85546875" style="921" customWidth="1"/>
    <col min="707" max="707" width="6.140625" style="921" customWidth="1"/>
    <col min="708" max="708" width="5.28515625" style="921" customWidth="1"/>
    <col min="709" max="709" width="26.140625" style="921" customWidth="1"/>
    <col min="710" max="710" width="11" style="921" customWidth="1"/>
    <col min="711" max="711" width="10.7109375" style="921" customWidth="1"/>
    <col min="712" max="712" width="10.28515625" style="921" customWidth="1"/>
    <col min="713" max="713" width="11.140625" style="921" customWidth="1"/>
    <col min="714" max="714" width="11.28515625" style="921" customWidth="1"/>
    <col min="715" max="715" width="10" style="921" customWidth="1"/>
    <col min="716" max="716" width="12.42578125" style="921" customWidth="1"/>
    <col min="717" max="768" width="9.140625" style="921"/>
    <col min="769" max="769" width="3.28515625" style="921" customWidth="1"/>
    <col min="770" max="770" width="4.85546875" style="921" customWidth="1"/>
    <col min="771" max="771" width="6.140625" style="921" customWidth="1"/>
    <col min="772" max="772" width="5.28515625" style="921" customWidth="1"/>
    <col min="773" max="773" width="26.140625" style="921" customWidth="1"/>
    <col min="774" max="778" width="15.7109375" style="921" customWidth="1"/>
    <col min="779" max="779" width="14.85546875" style="921" customWidth="1"/>
    <col min="780" max="780" width="15.42578125" style="921" customWidth="1"/>
    <col min="781" max="960" width="9.140625" style="921"/>
    <col min="961" max="961" width="3.28515625" style="921" customWidth="1"/>
    <col min="962" max="962" width="4.85546875" style="921" customWidth="1"/>
    <col min="963" max="963" width="6.140625" style="921" customWidth="1"/>
    <col min="964" max="964" width="5.28515625" style="921" customWidth="1"/>
    <col min="965" max="965" width="26.140625" style="921" customWidth="1"/>
    <col min="966" max="966" width="11" style="921" customWidth="1"/>
    <col min="967" max="967" width="10.7109375" style="921" customWidth="1"/>
    <col min="968" max="968" width="10.28515625" style="921" customWidth="1"/>
    <col min="969" max="969" width="11.140625" style="921" customWidth="1"/>
    <col min="970" max="970" width="11.28515625" style="921" customWidth="1"/>
    <col min="971" max="971" width="10" style="921" customWidth="1"/>
    <col min="972" max="972" width="12.42578125" style="921" customWidth="1"/>
    <col min="973" max="1024" width="9.140625" style="921"/>
    <col min="1025" max="1025" width="3.28515625" style="921" customWidth="1"/>
    <col min="1026" max="1026" width="4.85546875" style="921" customWidth="1"/>
    <col min="1027" max="1027" width="6.140625" style="921" customWidth="1"/>
    <col min="1028" max="1028" width="5.28515625" style="921" customWidth="1"/>
    <col min="1029" max="1029" width="26.140625" style="921" customWidth="1"/>
    <col min="1030" max="1034" width="15.7109375" style="921" customWidth="1"/>
    <col min="1035" max="1035" width="14.85546875" style="921" customWidth="1"/>
    <col min="1036" max="1036" width="15.42578125" style="921" customWidth="1"/>
    <col min="1037" max="1216" width="9.140625" style="921"/>
    <col min="1217" max="1217" width="3.28515625" style="921" customWidth="1"/>
    <col min="1218" max="1218" width="4.85546875" style="921" customWidth="1"/>
    <col min="1219" max="1219" width="6.140625" style="921" customWidth="1"/>
    <col min="1220" max="1220" width="5.28515625" style="921" customWidth="1"/>
    <col min="1221" max="1221" width="26.140625" style="921" customWidth="1"/>
    <col min="1222" max="1222" width="11" style="921" customWidth="1"/>
    <col min="1223" max="1223" width="10.7109375" style="921" customWidth="1"/>
    <col min="1224" max="1224" width="10.28515625" style="921" customWidth="1"/>
    <col min="1225" max="1225" width="11.140625" style="921" customWidth="1"/>
    <col min="1226" max="1226" width="11.28515625" style="921" customWidth="1"/>
    <col min="1227" max="1227" width="10" style="921" customWidth="1"/>
    <col min="1228" max="1228" width="12.42578125" style="921" customWidth="1"/>
    <col min="1229" max="1280" width="9.140625" style="921"/>
    <col min="1281" max="1281" width="3.28515625" style="921" customWidth="1"/>
    <col min="1282" max="1282" width="4.85546875" style="921" customWidth="1"/>
    <col min="1283" max="1283" width="6.140625" style="921" customWidth="1"/>
    <col min="1284" max="1284" width="5.28515625" style="921" customWidth="1"/>
    <col min="1285" max="1285" width="26.140625" style="921" customWidth="1"/>
    <col min="1286" max="1290" width="15.7109375" style="921" customWidth="1"/>
    <col min="1291" max="1291" width="14.85546875" style="921" customWidth="1"/>
    <col min="1292" max="1292" width="15.42578125" style="921" customWidth="1"/>
    <col min="1293" max="1472" width="9.140625" style="921"/>
    <col min="1473" max="1473" width="3.28515625" style="921" customWidth="1"/>
    <col min="1474" max="1474" width="4.85546875" style="921" customWidth="1"/>
    <col min="1475" max="1475" width="6.140625" style="921" customWidth="1"/>
    <col min="1476" max="1476" width="5.28515625" style="921" customWidth="1"/>
    <col min="1477" max="1477" width="26.140625" style="921" customWidth="1"/>
    <col min="1478" max="1478" width="11" style="921" customWidth="1"/>
    <col min="1479" max="1479" width="10.7109375" style="921" customWidth="1"/>
    <col min="1480" max="1480" width="10.28515625" style="921" customWidth="1"/>
    <col min="1481" max="1481" width="11.140625" style="921" customWidth="1"/>
    <col min="1482" max="1482" width="11.28515625" style="921" customWidth="1"/>
    <col min="1483" max="1483" width="10" style="921" customWidth="1"/>
    <col min="1484" max="1484" width="12.42578125" style="921" customWidth="1"/>
    <col min="1485" max="1536" width="9.140625" style="921"/>
    <col min="1537" max="1537" width="3.28515625" style="921" customWidth="1"/>
    <col min="1538" max="1538" width="4.85546875" style="921" customWidth="1"/>
    <col min="1539" max="1539" width="6.140625" style="921" customWidth="1"/>
    <col min="1540" max="1540" width="5.28515625" style="921" customWidth="1"/>
    <col min="1541" max="1541" width="26.140625" style="921" customWidth="1"/>
    <col min="1542" max="1546" width="15.7109375" style="921" customWidth="1"/>
    <col min="1547" max="1547" width="14.85546875" style="921" customWidth="1"/>
    <col min="1548" max="1548" width="15.42578125" style="921" customWidth="1"/>
    <col min="1549" max="1728" width="9.140625" style="921"/>
    <col min="1729" max="1729" width="3.28515625" style="921" customWidth="1"/>
    <col min="1730" max="1730" width="4.85546875" style="921" customWidth="1"/>
    <col min="1731" max="1731" width="6.140625" style="921" customWidth="1"/>
    <col min="1732" max="1732" width="5.28515625" style="921" customWidth="1"/>
    <col min="1733" max="1733" width="26.140625" style="921" customWidth="1"/>
    <col min="1734" max="1734" width="11" style="921" customWidth="1"/>
    <col min="1735" max="1735" width="10.7109375" style="921" customWidth="1"/>
    <col min="1736" max="1736" width="10.28515625" style="921" customWidth="1"/>
    <col min="1737" max="1737" width="11.140625" style="921" customWidth="1"/>
    <col min="1738" max="1738" width="11.28515625" style="921" customWidth="1"/>
    <col min="1739" max="1739" width="10" style="921" customWidth="1"/>
    <col min="1740" max="1740" width="12.42578125" style="921" customWidth="1"/>
    <col min="1741" max="1792" width="9.140625" style="921"/>
    <col min="1793" max="1793" width="3.28515625" style="921" customWidth="1"/>
    <col min="1794" max="1794" width="4.85546875" style="921" customWidth="1"/>
    <col min="1795" max="1795" width="6.140625" style="921" customWidth="1"/>
    <col min="1796" max="1796" width="5.28515625" style="921" customWidth="1"/>
    <col min="1797" max="1797" width="26.140625" style="921" customWidth="1"/>
    <col min="1798" max="1802" width="15.7109375" style="921" customWidth="1"/>
    <col min="1803" max="1803" width="14.85546875" style="921" customWidth="1"/>
    <col min="1804" max="1804" width="15.42578125" style="921" customWidth="1"/>
    <col min="1805" max="1984" width="9.140625" style="921"/>
    <col min="1985" max="1985" width="3.28515625" style="921" customWidth="1"/>
    <col min="1986" max="1986" width="4.85546875" style="921" customWidth="1"/>
    <col min="1987" max="1987" width="6.140625" style="921" customWidth="1"/>
    <col min="1988" max="1988" width="5.28515625" style="921" customWidth="1"/>
    <col min="1989" max="1989" width="26.140625" style="921" customWidth="1"/>
    <col min="1990" max="1990" width="11" style="921" customWidth="1"/>
    <col min="1991" max="1991" width="10.7109375" style="921" customWidth="1"/>
    <col min="1992" max="1992" width="10.28515625" style="921" customWidth="1"/>
    <col min="1993" max="1993" width="11.140625" style="921" customWidth="1"/>
    <col min="1994" max="1994" width="11.28515625" style="921" customWidth="1"/>
    <col min="1995" max="1995" width="10" style="921" customWidth="1"/>
    <col min="1996" max="1996" width="12.42578125" style="921" customWidth="1"/>
    <col min="1997" max="2048" width="9.140625" style="921"/>
    <col min="2049" max="2049" width="3.28515625" style="921" customWidth="1"/>
    <col min="2050" max="2050" width="4.85546875" style="921" customWidth="1"/>
    <col min="2051" max="2051" width="6.140625" style="921" customWidth="1"/>
    <col min="2052" max="2052" width="5.28515625" style="921" customWidth="1"/>
    <col min="2053" max="2053" width="26.140625" style="921" customWidth="1"/>
    <col min="2054" max="2058" width="15.7109375" style="921" customWidth="1"/>
    <col min="2059" max="2059" width="14.85546875" style="921" customWidth="1"/>
    <col min="2060" max="2060" width="15.42578125" style="921" customWidth="1"/>
    <col min="2061" max="2240" width="9.140625" style="921"/>
    <col min="2241" max="2241" width="3.28515625" style="921" customWidth="1"/>
    <col min="2242" max="2242" width="4.85546875" style="921" customWidth="1"/>
    <col min="2243" max="2243" width="6.140625" style="921" customWidth="1"/>
    <col min="2244" max="2244" width="5.28515625" style="921" customWidth="1"/>
    <col min="2245" max="2245" width="26.140625" style="921" customWidth="1"/>
    <col min="2246" max="2246" width="11" style="921" customWidth="1"/>
    <col min="2247" max="2247" width="10.7109375" style="921" customWidth="1"/>
    <col min="2248" max="2248" width="10.28515625" style="921" customWidth="1"/>
    <col min="2249" max="2249" width="11.140625" style="921" customWidth="1"/>
    <col min="2250" max="2250" width="11.28515625" style="921" customWidth="1"/>
    <col min="2251" max="2251" width="10" style="921" customWidth="1"/>
    <col min="2252" max="2252" width="12.42578125" style="921" customWidth="1"/>
    <col min="2253" max="2304" width="9.140625" style="921"/>
    <col min="2305" max="2305" width="3.28515625" style="921" customWidth="1"/>
    <col min="2306" max="2306" width="4.85546875" style="921" customWidth="1"/>
    <col min="2307" max="2307" width="6.140625" style="921" customWidth="1"/>
    <col min="2308" max="2308" width="5.28515625" style="921" customWidth="1"/>
    <col min="2309" max="2309" width="26.140625" style="921" customWidth="1"/>
    <col min="2310" max="2314" width="15.7109375" style="921" customWidth="1"/>
    <col min="2315" max="2315" width="14.85546875" style="921" customWidth="1"/>
    <col min="2316" max="2316" width="15.42578125" style="921" customWidth="1"/>
    <col min="2317" max="2496" width="9.140625" style="921"/>
    <col min="2497" max="2497" width="3.28515625" style="921" customWidth="1"/>
    <col min="2498" max="2498" width="4.85546875" style="921" customWidth="1"/>
    <col min="2499" max="2499" width="6.140625" style="921" customWidth="1"/>
    <col min="2500" max="2500" width="5.28515625" style="921" customWidth="1"/>
    <col min="2501" max="2501" width="26.140625" style="921" customWidth="1"/>
    <col min="2502" max="2502" width="11" style="921" customWidth="1"/>
    <col min="2503" max="2503" width="10.7109375" style="921" customWidth="1"/>
    <col min="2504" max="2504" width="10.28515625" style="921" customWidth="1"/>
    <col min="2505" max="2505" width="11.140625" style="921" customWidth="1"/>
    <col min="2506" max="2506" width="11.28515625" style="921" customWidth="1"/>
    <col min="2507" max="2507" width="10" style="921" customWidth="1"/>
    <col min="2508" max="2508" width="12.42578125" style="921" customWidth="1"/>
    <col min="2509" max="2560" width="9.140625" style="921"/>
    <col min="2561" max="2561" width="3.28515625" style="921" customWidth="1"/>
    <col min="2562" max="2562" width="4.85546875" style="921" customWidth="1"/>
    <col min="2563" max="2563" width="6.140625" style="921" customWidth="1"/>
    <col min="2564" max="2564" width="5.28515625" style="921" customWidth="1"/>
    <col min="2565" max="2565" width="26.140625" style="921" customWidth="1"/>
    <col min="2566" max="2570" width="15.7109375" style="921" customWidth="1"/>
    <col min="2571" max="2571" width="14.85546875" style="921" customWidth="1"/>
    <col min="2572" max="2572" width="15.42578125" style="921" customWidth="1"/>
    <col min="2573" max="2752" width="9.140625" style="921"/>
    <col min="2753" max="2753" width="3.28515625" style="921" customWidth="1"/>
    <col min="2754" max="2754" width="4.85546875" style="921" customWidth="1"/>
    <col min="2755" max="2755" width="6.140625" style="921" customWidth="1"/>
    <col min="2756" max="2756" width="5.28515625" style="921" customWidth="1"/>
    <col min="2757" max="2757" width="26.140625" style="921" customWidth="1"/>
    <col min="2758" max="2758" width="11" style="921" customWidth="1"/>
    <col min="2759" max="2759" width="10.7109375" style="921" customWidth="1"/>
    <col min="2760" max="2760" width="10.28515625" style="921" customWidth="1"/>
    <col min="2761" max="2761" width="11.140625" style="921" customWidth="1"/>
    <col min="2762" max="2762" width="11.28515625" style="921" customWidth="1"/>
    <col min="2763" max="2763" width="10" style="921" customWidth="1"/>
    <col min="2764" max="2764" width="12.42578125" style="921" customWidth="1"/>
    <col min="2765" max="2816" width="9.140625" style="921"/>
    <col min="2817" max="2817" width="3.28515625" style="921" customWidth="1"/>
    <col min="2818" max="2818" width="4.85546875" style="921" customWidth="1"/>
    <col min="2819" max="2819" width="6.140625" style="921" customWidth="1"/>
    <col min="2820" max="2820" width="5.28515625" style="921" customWidth="1"/>
    <col min="2821" max="2821" width="26.140625" style="921" customWidth="1"/>
    <col min="2822" max="2826" width="15.7109375" style="921" customWidth="1"/>
    <col min="2827" max="2827" width="14.85546875" style="921" customWidth="1"/>
    <col min="2828" max="2828" width="15.42578125" style="921" customWidth="1"/>
    <col min="2829" max="3008" width="9.140625" style="921"/>
    <col min="3009" max="3009" width="3.28515625" style="921" customWidth="1"/>
    <col min="3010" max="3010" width="4.85546875" style="921" customWidth="1"/>
    <col min="3011" max="3011" width="6.140625" style="921" customWidth="1"/>
    <col min="3012" max="3012" width="5.28515625" style="921" customWidth="1"/>
    <col min="3013" max="3013" width="26.140625" style="921" customWidth="1"/>
    <col min="3014" max="3014" width="11" style="921" customWidth="1"/>
    <col min="3015" max="3015" width="10.7109375" style="921" customWidth="1"/>
    <col min="3016" max="3016" width="10.28515625" style="921" customWidth="1"/>
    <col min="3017" max="3017" width="11.140625" style="921" customWidth="1"/>
    <col min="3018" max="3018" width="11.28515625" style="921" customWidth="1"/>
    <col min="3019" max="3019" width="10" style="921" customWidth="1"/>
    <col min="3020" max="3020" width="12.42578125" style="921" customWidth="1"/>
    <col min="3021" max="3072" width="9.140625" style="921"/>
    <col min="3073" max="3073" width="3.28515625" style="921" customWidth="1"/>
    <col min="3074" max="3074" width="4.85546875" style="921" customWidth="1"/>
    <col min="3075" max="3075" width="6.140625" style="921" customWidth="1"/>
    <col min="3076" max="3076" width="5.28515625" style="921" customWidth="1"/>
    <col min="3077" max="3077" width="26.140625" style="921" customWidth="1"/>
    <col min="3078" max="3082" width="15.7109375" style="921" customWidth="1"/>
    <col min="3083" max="3083" width="14.85546875" style="921" customWidth="1"/>
    <col min="3084" max="3084" width="15.42578125" style="921" customWidth="1"/>
    <col min="3085" max="3264" width="9.140625" style="921"/>
    <col min="3265" max="3265" width="3.28515625" style="921" customWidth="1"/>
    <col min="3266" max="3266" width="4.85546875" style="921" customWidth="1"/>
    <col min="3267" max="3267" width="6.140625" style="921" customWidth="1"/>
    <col min="3268" max="3268" width="5.28515625" style="921" customWidth="1"/>
    <col min="3269" max="3269" width="26.140625" style="921" customWidth="1"/>
    <col min="3270" max="3270" width="11" style="921" customWidth="1"/>
    <col min="3271" max="3271" width="10.7109375" style="921" customWidth="1"/>
    <col min="3272" max="3272" width="10.28515625" style="921" customWidth="1"/>
    <col min="3273" max="3273" width="11.140625" style="921" customWidth="1"/>
    <col min="3274" max="3274" width="11.28515625" style="921" customWidth="1"/>
    <col min="3275" max="3275" width="10" style="921" customWidth="1"/>
    <col min="3276" max="3276" width="12.42578125" style="921" customWidth="1"/>
    <col min="3277" max="3328" width="9.140625" style="921"/>
    <col min="3329" max="3329" width="3.28515625" style="921" customWidth="1"/>
    <col min="3330" max="3330" width="4.85546875" style="921" customWidth="1"/>
    <col min="3331" max="3331" width="6.140625" style="921" customWidth="1"/>
    <col min="3332" max="3332" width="5.28515625" style="921" customWidth="1"/>
    <col min="3333" max="3333" width="26.140625" style="921" customWidth="1"/>
    <col min="3334" max="3338" width="15.7109375" style="921" customWidth="1"/>
    <col min="3339" max="3339" width="14.85546875" style="921" customWidth="1"/>
    <col min="3340" max="3340" width="15.42578125" style="921" customWidth="1"/>
    <col min="3341" max="3520" width="9.140625" style="921"/>
    <col min="3521" max="3521" width="3.28515625" style="921" customWidth="1"/>
    <col min="3522" max="3522" width="4.85546875" style="921" customWidth="1"/>
    <col min="3523" max="3523" width="6.140625" style="921" customWidth="1"/>
    <col min="3524" max="3524" width="5.28515625" style="921" customWidth="1"/>
    <col min="3525" max="3525" width="26.140625" style="921" customWidth="1"/>
    <col min="3526" max="3526" width="11" style="921" customWidth="1"/>
    <col min="3527" max="3527" width="10.7109375" style="921" customWidth="1"/>
    <col min="3528" max="3528" width="10.28515625" style="921" customWidth="1"/>
    <col min="3529" max="3529" width="11.140625" style="921" customWidth="1"/>
    <col min="3530" max="3530" width="11.28515625" style="921" customWidth="1"/>
    <col min="3531" max="3531" width="10" style="921" customWidth="1"/>
    <col min="3532" max="3532" width="12.42578125" style="921" customWidth="1"/>
    <col min="3533" max="3584" width="9.140625" style="921"/>
    <col min="3585" max="3585" width="3.28515625" style="921" customWidth="1"/>
    <col min="3586" max="3586" width="4.85546875" style="921" customWidth="1"/>
    <col min="3587" max="3587" width="6.140625" style="921" customWidth="1"/>
    <col min="3588" max="3588" width="5.28515625" style="921" customWidth="1"/>
    <col min="3589" max="3589" width="26.140625" style="921" customWidth="1"/>
    <col min="3590" max="3594" width="15.7109375" style="921" customWidth="1"/>
    <col min="3595" max="3595" width="14.85546875" style="921" customWidth="1"/>
    <col min="3596" max="3596" width="15.42578125" style="921" customWidth="1"/>
    <col min="3597" max="3776" width="9.140625" style="921"/>
    <col min="3777" max="3777" width="3.28515625" style="921" customWidth="1"/>
    <col min="3778" max="3778" width="4.85546875" style="921" customWidth="1"/>
    <col min="3779" max="3779" width="6.140625" style="921" customWidth="1"/>
    <col min="3780" max="3780" width="5.28515625" style="921" customWidth="1"/>
    <col min="3781" max="3781" width="26.140625" style="921" customWidth="1"/>
    <col min="3782" max="3782" width="11" style="921" customWidth="1"/>
    <col min="3783" max="3783" width="10.7109375" style="921" customWidth="1"/>
    <col min="3784" max="3784" width="10.28515625" style="921" customWidth="1"/>
    <col min="3785" max="3785" width="11.140625" style="921" customWidth="1"/>
    <col min="3786" max="3786" width="11.28515625" style="921" customWidth="1"/>
    <col min="3787" max="3787" width="10" style="921" customWidth="1"/>
    <col min="3788" max="3788" width="12.42578125" style="921" customWidth="1"/>
    <col min="3789" max="3840" width="9.140625" style="921"/>
    <col min="3841" max="3841" width="3.28515625" style="921" customWidth="1"/>
    <col min="3842" max="3842" width="4.85546875" style="921" customWidth="1"/>
    <col min="3843" max="3843" width="6.140625" style="921" customWidth="1"/>
    <col min="3844" max="3844" width="5.28515625" style="921" customWidth="1"/>
    <col min="3845" max="3845" width="26.140625" style="921" customWidth="1"/>
    <col min="3846" max="3850" width="15.7109375" style="921" customWidth="1"/>
    <col min="3851" max="3851" width="14.85546875" style="921" customWidth="1"/>
    <col min="3852" max="3852" width="15.42578125" style="921" customWidth="1"/>
    <col min="3853" max="4032" width="9.140625" style="921"/>
    <col min="4033" max="4033" width="3.28515625" style="921" customWidth="1"/>
    <col min="4034" max="4034" width="4.85546875" style="921" customWidth="1"/>
    <col min="4035" max="4035" width="6.140625" style="921" customWidth="1"/>
    <col min="4036" max="4036" width="5.28515625" style="921" customWidth="1"/>
    <col min="4037" max="4037" width="26.140625" style="921" customWidth="1"/>
    <col min="4038" max="4038" width="11" style="921" customWidth="1"/>
    <col min="4039" max="4039" width="10.7109375" style="921" customWidth="1"/>
    <col min="4040" max="4040" width="10.28515625" style="921" customWidth="1"/>
    <col min="4041" max="4041" width="11.140625" style="921" customWidth="1"/>
    <col min="4042" max="4042" width="11.28515625" style="921" customWidth="1"/>
    <col min="4043" max="4043" width="10" style="921" customWidth="1"/>
    <col min="4044" max="4044" width="12.42578125" style="921" customWidth="1"/>
    <col min="4045" max="4096" width="9.140625" style="921"/>
    <col min="4097" max="4097" width="3.28515625" style="921" customWidth="1"/>
    <col min="4098" max="4098" width="4.85546875" style="921" customWidth="1"/>
    <col min="4099" max="4099" width="6.140625" style="921" customWidth="1"/>
    <col min="4100" max="4100" width="5.28515625" style="921" customWidth="1"/>
    <col min="4101" max="4101" width="26.140625" style="921" customWidth="1"/>
    <col min="4102" max="4106" width="15.7109375" style="921" customWidth="1"/>
    <col min="4107" max="4107" width="14.85546875" style="921" customWidth="1"/>
    <col min="4108" max="4108" width="15.42578125" style="921" customWidth="1"/>
    <col min="4109" max="4288" width="9.140625" style="921"/>
    <col min="4289" max="4289" width="3.28515625" style="921" customWidth="1"/>
    <col min="4290" max="4290" width="4.85546875" style="921" customWidth="1"/>
    <col min="4291" max="4291" width="6.140625" style="921" customWidth="1"/>
    <col min="4292" max="4292" width="5.28515625" style="921" customWidth="1"/>
    <col min="4293" max="4293" width="26.140625" style="921" customWidth="1"/>
    <col min="4294" max="4294" width="11" style="921" customWidth="1"/>
    <col min="4295" max="4295" width="10.7109375" style="921" customWidth="1"/>
    <col min="4296" max="4296" width="10.28515625" style="921" customWidth="1"/>
    <col min="4297" max="4297" width="11.140625" style="921" customWidth="1"/>
    <col min="4298" max="4298" width="11.28515625" style="921" customWidth="1"/>
    <col min="4299" max="4299" width="10" style="921" customWidth="1"/>
    <col min="4300" max="4300" width="12.42578125" style="921" customWidth="1"/>
    <col min="4301" max="4352" width="9.140625" style="921"/>
    <col min="4353" max="4353" width="3.28515625" style="921" customWidth="1"/>
    <col min="4354" max="4354" width="4.85546875" style="921" customWidth="1"/>
    <col min="4355" max="4355" width="6.140625" style="921" customWidth="1"/>
    <col min="4356" max="4356" width="5.28515625" style="921" customWidth="1"/>
    <col min="4357" max="4357" width="26.140625" style="921" customWidth="1"/>
    <col min="4358" max="4362" width="15.7109375" style="921" customWidth="1"/>
    <col min="4363" max="4363" width="14.85546875" style="921" customWidth="1"/>
    <col min="4364" max="4364" width="15.42578125" style="921" customWidth="1"/>
    <col min="4365" max="4544" width="9.140625" style="921"/>
    <col min="4545" max="4545" width="3.28515625" style="921" customWidth="1"/>
    <col min="4546" max="4546" width="4.85546875" style="921" customWidth="1"/>
    <col min="4547" max="4547" width="6.140625" style="921" customWidth="1"/>
    <col min="4548" max="4548" width="5.28515625" style="921" customWidth="1"/>
    <col min="4549" max="4549" width="26.140625" style="921" customWidth="1"/>
    <col min="4550" max="4550" width="11" style="921" customWidth="1"/>
    <col min="4551" max="4551" width="10.7109375" style="921" customWidth="1"/>
    <col min="4552" max="4552" width="10.28515625" style="921" customWidth="1"/>
    <col min="4553" max="4553" width="11.140625" style="921" customWidth="1"/>
    <col min="4554" max="4554" width="11.28515625" style="921" customWidth="1"/>
    <col min="4555" max="4555" width="10" style="921" customWidth="1"/>
    <col min="4556" max="4556" width="12.42578125" style="921" customWidth="1"/>
    <col min="4557" max="4608" width="9.140625" style="921"/>
    <col min="4609" max="4609" width="3.28515625" style="921" customWidth="1"/>
    <col min="4610" max="4610" width="4.85546875" style="921" customWidth="1"/>
    <col min="4611" max="4611" width="6.140625" style="921" customWidth="1"/>
    <col min="4612" max="4612" width="5.28515625" style="921" customWidth="1"/>
    <col min="4613" max="4613" width="26.140625" style="921" customWidth="1"/>
    <col min="4614" max="4618" width="15.7109375" style="921" customWidth="1"/>
    <col min="4619" max="4619" width="14.85546875" style="921" customWidth="1"/>
    <col min="4620" max="4620" width="15.42578125" style="921" customWidth="1"/>
    <col min="4621" max="4800" width="9.140625" style="921"/>
    <col min="4801" max="4801" width="3.28515625" style="921" customWidth="1"/>
    <col min="4802" max="4802" width="4.85546875" style="921" customWidth="1"/>
    <col min="4803" max="4803" width="6.140625" style="921" customWidth="1"/>
    <col min="4804" max="4804" width="5.28515625" style="921" customWidth="1"/>
    <col min="4805" max="4805" width="26.140625" style="921" customWidth="1"/>
    <col min="4806" max="4806" width="11" style="921" customWidth="1"/>
    <col min="4807" max="4807" width="10.7109375" style="921" customWidth="1"/>
    <col min="4808" max="4808" width="10.28515625" style="921" customWidth="1"/>
    <col min="4809" max="4809" width="11.140625" style="921" customWidth="1"/>
    <col min="4810" max="4810" width="11.28515625" style="921" customWidth="1"/>
    <col min="4811" max="4811" width="10" style="921" customWidth="1"/>
    <col min="4812" max="4812" width="12.42578125" style="921" customWidth="1"/>
    <col min="4813" max="4864" width="9.140625" style="921"/>
    <col min="4865" max="4865" width="3.28515625" style="921" customWidth="1"/>
    <col min="4866" max="4866" width="4.85546875" style="921" customWidth="1"/>
    <col min="4867" max="4867" width="6.140625" style="921" customWidth="1"/>
    <col min="4868" max="4868" width="5.28515625" style="921" customWidth="1"/>
    <col min="4869" max="4869" width="26.140625" style="921" customWidth="1"/>
    <col min="4870" max="4874" width="15.7109375" style="921" customWidth="1"/>
    <col min="4875" max="4875" width="14.85546875" style="921" customWidth="1"/>
    <col min="4876" max="4876" width="15.42578125" style="921" customWidth="1"/>
    <col min="4877" max="5056" width="9.140625" style="921"/>
    <col min="5057" max="5057" width="3.28515625" style="921" customWidth="1"/>
    <col min="5058" max="5058" width="4.85546875" style="921" customWidth="1"/>
    <col min="5059" max="5059" width="6.140625" style="921" customWidth="1"/>
    <col min="5060" max="5060" width="5.28515625" style="921" customWidth="1"/>
    <col min="5061" max="5061" width="26.140625" style="921" customWidth="1"/>
    <col min="5062" max="5062" width="11" style="921" customWidth="1"/>
    <col min="5063" max="5063" width="10.7109375" style="921" customWidth="1"/>
    <col min="5064" max="5064" width="10.28515625" style="921" customWidth="1"/>
    <col min="5065" max="5065" width="11.140625" style="921" customWidth="1"/>
    <col min="5066" max="5066" width="11.28515625" style="921" customWidth="1"/>
    <col min="5067" max="5067" width="10" style="921" customWidth="1"/>
    <col min="5068" max="5068" width="12.42578125" style="921" customWidth="1"/>
    <col min="5069" max="5120" width="9.140625" style="921"/>
    <col min="5121" max="5121" width="3.28515625" style="921" customWidth="1"/>
    <col min="5122" max="5122" width="4.85546875" style="921" customWidth="1"/>
    <col min="5123" max="5123" width="6.140625" style="921" customWidth="1"/>
    <col min="5124" max="5124" width="5.28515625" style="921" customWidth="1"/>
    <col min="5125" max="5125" width="26.140625" style="921" customWidth="1"/>
    <col min="5126" max="5130" width="15.7109375" style="921" customWidth="1"/>
    <col min="5131" max="5131" width="14.85546875" style="921" customWidth="1"/>
    <col min="5132" max="5132" width="15.42578125" style="921" customWidth="1"/>
    <col min="5133" max="5312" width="9.140625" style="921"/>
    <col min="5313" max="5313" width="3.28515625" style="921" customWidth="1"/>
    <col min="5314" max="5314" width="4.85546875" style="921" customWidth="1"/>
    <col min="5315" max="5315" width="6.140625" style="921" customWidth="1"/>
    <col min="5316" max="5316" width="5.28515625" style="921" customWidth="1"/>
    <col min="5317" max="5317" width="26.140625" style="921" customWidth="1"/>
    <col min="5318" max="5318" width="11" style="921" customWidth="1"/>
    <col min="5319" max="5319" width="10.7109375" style="921" customWidth="1"/>
    <col min="5320" max="5320" width="10.28515625" style="921" customWidth="1"/>
    <col min="5321" max="5321" width="11.140625" style="921" customWidth="1"/>
    <col min="5322" max="5322" width="11.28515625" style="921" customWidth="1"/>
    <col min="5323" max="5323" width="10" style="921" customWidth="1"/>
    <col min="5324" max="5324" width="12.42578125" style="921" customWidth="1"/>
    <col min="5325" max="5376" width="9.140625" style="921"/>
    <col min="5377" max="5377" width="3.28515625" style="921" customWidth="1"/>
    <col min="5378" max="5378" width="4.85546875" style="921" customWidth="1"/>
    <col min="5379" max="5379" width="6.140625" style="921" customWidth="1"/>
    <col min="5380" max="5380" width="5.28515625" style="921" customWidth="1"/>
    <col min="5381" max="5381" width="26.140625" style="921" customWidth="1"/>
    <col min="5382" max="5386" width="15.7109375" style="921" customWidth="1"/>
    <col min="5387" max="5387" width="14.85546875" style="921" customWidth="1"/>
    <col min="5388" max="5388" width="15.42578125" style="921" customWidth="1"/>
    <col min="5389" max="5568" width="9.140625" style="921"/>
    <col min="5569" max="5569" width="3.28515625" style="921" customWidth="1"/>
    <col min="5570" max="5570" width="4.85546875" style="921" customWidth="1"/>
    <col min="5571" max="5571" width="6.140625" style="921" customWidth="1"/>
    <col min="5572" max="5572" width="5.28515625" style="921" customWidth="1"/>
    <col min="5573" max="5573" width="26.140625" style="921" customWidth="1"/>
    <col min="5574" max="5574" width="11" style="921" customWidth="1"/>
    <col min="5575" max="5575" width="10.7109375" style="921" customWidth="1"/>
    <col min="5576" max="5576" width="10.28515625" style="921" customWidth="1"/>
    <col min="5577" max="5577" width="11.140625" style="921" customWidth="1"/>
    <col min="5578" max="5578" width="11.28515625" style="921" customWidth="1"/>
    <col min="5579" max="5579" width="10" style="921" customWidth="1"/>
    <col min="5580" max="5580" width="12.42578125" style="921" customWidth="1"/>
    <col min="5581" max="5632" width="9.140625" style="921"/>
    <col min="5633" max="5633" width="3.28515625" style="921" customWidth="1"/>
    <col min="5634" max="5634" width="4.85546875" style="921" customWidth="1"/>
    <col min="5635" max="5635" width="6.140625" style="921" customWidth="1"/>
    <col min="5636" max="5636" width="5.28515625" style="921" customWidth="1"/>
    <col min="5637" max="5637" width="26.140625" style="921" customWidth="1"/>
    <col min="5638" max="5642" width="15.7109375" style="921" customWidth="1"/>
    <col min="5643" max="5643" width="14.85546875" style="921" customWidth="1"/>
    <col min="5644" max="5644" width="15.42578125" style="921" customWidth="1"/>
    <col min="5645" max="5824" width="9.140625" style="921"/>
    <col min="5825" max="5825" width="3.28515625" style="921" customWidth="1"/>
    <col min="5826" max="5826" width="4.85546875" style="921" customWidth="1"/>
    <col min="5827" max="5827" width="6.140625" style="921" customWidth="1"/>
    <col min="5828" max="5828" width="5.28515625" style="921" customWidth="1"/>
    <col min="5829" max="5829" width="26.140625" style="921" customWidth="1"/>
    <col min="5830" max="5830" width="11" style="921" customWidth="1"/>
    <col min="5831" max="5831" width="10.7109375" style="921" customWidth="1"/>
    <col min="5832" max="5832" width="10.28515625" style="921" customWidth="1"/>
    <col min="5833" max="5833" width="11.140625" style="921" customWidth="1"/>
    <col min="5834" max="5834" width="11.28515625" style="921" customWidth="1"/>
    <col min="5835" max="5835" width="10" style="921" customWidth="1"/>
    <col min="5836" max="5836" width="12.42578125" style="921" customWidth="1"/>
    <col min="5837" max="5888" width="9.140625" style="921"/>
    <col min="5889" max="5889" width="3.28515625" style="921" customWidth="1"/>
    <col min="5890" max="5890" width="4.85546875" style="921" customWidth="1"/>
    <col min="5891" max="5891" width="6.140625" style="921" customWidth="1"/>
    <col min="5892" max="5892" width="5.28515625" style="921" customWidth="1"/>
    <col min="5893" max="5893" width="26.140625" style="921" customWidth="1"/>
    <col min="5894" max="5898" width="15.7109375" style="921" customWidth="1"/>
    <col min="5899" max="5899" width="14.85546875" style="921" customWidth="1"/>
    <col min="5900" max="5900" width="15.42578125" style="921" customWidth="1"/>
    <col min="5901" max="6080" width="9.140625" style="921"/>
    <col min="6081" max="6081" width="3.28515625" style="921" customWidth="1"/>
    <col min="6082" max="6082" width="4.85546875" style="921" customWidth="1"/>
    <col min="6083" max="6083" width="6.140625" style="921" customWidth="1"/>
    <col min="6084" max="6084" width="5.28515625" style="921" customWidth="1"/>
    <col min="6085" max="6085" width="26.140625" style="921" customWidth="1"/>
    <col min="6086" max="6086" width="11" style="921" customWidth="1"/>
    <col min="6087" max="6087" width="10.7109375" style="921" customWidth="1"/>
    <col min="6088" max="6088" width="10.28515625" style="921" customWidth="1"/>
    <col min="6089" max="6089" width="11.140625" style="921" customWidth="1"/>
    <col min="6090" max="6090" width="11.28515625" style="921" customWidth="1"/>
    <col min="6091" max="6091" width="10" style="921" customWidth="1"/>
    <col min="6092" max="6092" width="12.42578125" style="921" customWidth="1"/>
    <col min="6093" max="6144" width="9.140625" style="921"/>
    <col min="6145" max="6145" width="3.28515625" style="921" customWidth="1"/>
    <col min="6146" max="6146" width="4.85546875" style="921" customWidth="1"/>
    <col min="6147" max="6147" width="6.140625" style="921" customWidth="1"/>
    <col min="6148" max="6148" width="5.28515625" style="921" customWidth="1"/>
    <col min="6149" max="6149" width="26.140625" style="921" customWidth="1"/>
    <col min="6150" max="6154" width="15.7109375" style="921" customWidth="1"/>
    <col min="6155" max="6155" width="14.85546875" style="921" customWidth="1"/>
    <col min="6156" max="6156" width="15.42578125" style="921" customWidth="1"/>
    <col min="6157" max="6336" width="9.140625" style="921"/>
    <col min="6337" max="6337" width="3.28515625" style="921" customWidth="1"/>
    <col min="6338" max="6338" width="4.85546875" style="921" customWidth="1"/>
    <col min="6339" max="6339" width="6.140625" style="921" customWidth="1"/>
    <col min="6340" max="6340" width="5.28515625" style="921" customWidth="1"/>
    <col min="6341" max="6341" width="26.140625" style="921" customWidth="1"/>
    <col min="6342" max="6342" width="11" style="921" customWidth="1"/>
    <col min="6343" max="6343" width="10.7109375" style="921" customWidth="1"/>
    <col min="6344" max="6344" width="10.28515625" style="921" customWidth="1"/>
    <col min="6345" max="6345" width="11.140625" style="921" customWidth="1"/>
    <col min="6346" max="6346" width="11.28515625" style="921" customWidth="1"/>
    <col min="6347" max="6347" width="10" style="921" customWidth="1"/>
    <col min="6348" max="6348" width="12.42578125" style="921" customWidth="1"/>
    <col min="6349" max="6400" width="9.140625" style="921"/>
    <col min="6401" max="6401" width="3.28515625" style="921" customWidth="1"/>
    <col min="6402" max="6402" width="4.85546875" style="921" customWidth="1"/>
    <col min="6403" max="6403" width="6.140625" style="921" customWidth="1"/>
    <col min="6404" max="6404" width="5.28515625" style="921" customWidth="1"/>
    <col min="6405" max="6405" width="26.140625" style="921" customWidth="1"/>
    <col min="6406" max="6410" width="15.7109375" style="921" customWidth="1"/>
    <col min="6411" max="6411" width="14.85546875" style="921" customWidth="1"/>
    <col min="6412" max="6412" width="15.42578125" style="921" customWidth="1"/>
    <col min="6413" max="6592" width="9.140625" style="921"/>
    <col min="6593" max="6593" width="3.28515625" style="921" customWidth="1"/>
    <col min="6594" max="6594" width="4.85546875" style="921" customWidth="1"/>
    <col min="6595" max="6595" width="6.140625" style="921" customWidth="1"/>
    <col min="6596" max="6596" width="5.28515625" style="921" customWidth="1"/>
    <col min="6597" max="6597" width="26.140625" style="921" customWidth="1"/>
    <col min="6598" max="6598" width="11" style="921" customWidth="1"/>
    <col min="6599" max="6599" width="10.7109375" style="921" customWidth="1"/>
    <col min="6600" max="6600" width="10.28515625" style="921" customWidth="1"/>
    <col min="6601" max="6601" width="11.140625" style="921" customWidth="1"/>
    <col min="6602" max="6602" width="11.28515625" style="921" customWidth="1"/>
    <col min="6603" max="6603" width="10" style="921" customWidth="1"/>
    <col min="6604" max="6604" width="12.42578125" style="921" customWidth="1"/>
    <col min="6605" max="6656" width="9.140625" style="921"/>
    <col min="6657" max="6657" width="3.28515625" style="921" customWidth="1"/>
    <col min="6658" max="6658" width="4.85546875" style="921" customWidth="1"/>
    <col min="6659" max="6659" width="6.140625" style="921" customWidth="1"/>
    <col min="6660" max="6660" width="5.28515625" style="921" customWidth="1"/>
    <col min="6661" max="6661" width="26.140625" style="921" customWidth="1"/>
    <col min="6662" max="6666" width="15.7109375" style="921" customWidth="1"/>
    <col min="6667" max="6667" width="14.85546875" style="921" customWidth="1"/>
    <col min="6668" max="6668" width="15.42578125" style="921" customWidth="1"/>
    <col min="6669" max="6848" width="9.140625" style="921"/>
    <col min="6849" max="6849" width="3.28515625" style="921" customWidth="1"/>
    <col min="6850" max="6850" width="4.85546875" style="921" customWidth="1"/>
    <col min="6851" max="6851" width="6.140625" style="921" customWidth="1"/>
    <col min="6852" max="6852" width="5.28515625" style="921" customWidth="1"/>
    <col min="6853" max="6853" width="26.140625" style="921" customWidth="1"/>
    <col min="6854" max="6854" width="11" style="921" customWidth="1"/>
    <col min="6855" max="6855" width="10.7109375" style="921" customWidth="1"/>
    <col min="6856" max="6856" width="10.28515625" style="921" customWidth="1"/>
    <col min="6857" max="6857" width="11.140625" style="921" customWidth="1"/>
    <col min="6858" max="6858" width="11.28515625" style="921" customWidth="1"/>
    <col min="6859" max="6859" width="10" style="921" customWidth="1"/>
    <col min="6860" max="6860" width="12.42578125" style="921" customWidth="1"/>
    <col min="6861" max="6912" width="9.140625" style="921"/>
    <col min="6913" max="6913" width="3.28515625" style="921" customWidth="1"/>
    <col min="6914" max="6914" width="4.85546875" style="921" customWidth="1"/>
    <col min="6915" max="6915" width="6.140625" style="921" customWidth="1"/>
    <col min="6916" max="6916" width="5.28515625" style="921" customWidth="1"/>
    <col min="6917" max="6917" width="26.140625" style="921" customWidth="1"/>
    <col min="6918" max="6922" width="15.7109375" style="921" customWidth="1"/>
    <col min="6923" max="6923" width="14.85546875" style="921" customWidth="1"/>
    <col min="6924" max="6924" width="15.42578125" style="921" customWidth="1"/>
    <col min="6925" max="7104" width="9.140625" style="921"/>
    <col min="7105" max="7105" width="3.28515625" style="921" customWidth="1"/>
    <col min="7106" max="7106" width="4.85546875" style="921" customWidth="1"/>
    <col min="7107" max="7107" width="6.140625" style="921" customWidth="1"/>
    <col min="7108" max="7108" width="5.28515625" style="921" customWidth="1"/>
    <col min="7109" max="7109" width="26.140625" style="921" customWidth="1"/>
    <col min="7110" max="7110" width="11" style="921" customWidth="1"/>
    <col min="7111" max="7111" width="10.7109375" style="921" customWidth="1"/>
    <col min="7112" max="7112" width="10.28515625" style="921" customWidth="1"/>
    <col min="7113" max="7113" width="11.140625" style="921" customWidth="1"/>
    <col min="7114" max="7114" width="11.28515625" style="921" customWidth="1"/>
    <col min="7115" max="7115" width="10" style="921" customWidth="1"/>
    <col min="7116" max="7116" width="12.42578125" style="921" customWidth="1"/>
    <col min="7117" max="7168" width="9.140625" style="921"/>
    <col min="7169" max="7169" width="3.28515625" style="921" customWidth="1"/>
    <col min="7170" max="7170" width="4.85546875" style="921" customWidth="1"/>
    <col min="7171" max="7171" width="6.140625" style="921" customWidth="1"/>
    <col min="7172" max="7172" width="5.28515625" style="921" customWidth="1"/>
    <col min="7173" max="7173" width="26.140625" style="921" customWidth="1"/>
    <col min="7174" max="7178" width="15.7109375" style="921" customWidth="1"/>
    <col min="7179" max="7179" width="14.85546875" style="921" customWidth="1"/>
    <col min="7180" max="7180" width="15.42578125" style="921" customWidth="1"/>
    <col min="7181" max="7360" width="9.140625" style="921"/>
    <col min="7361" max="7361" width="3.28515625" style="921" customWidth="1"/>
    <col min="7362" max="7362" width="4.85546875" style="921" customWidth="1"/>
    <col min="7363" max="7363" width="6.140625" style="921" customWidth="1"/>
    <col min="7364" max="7364" width="5.28515625" style="921" customWidth="1"/>
    <col min="7365" max="7365" width="26.140625" style="921" customWidth="1"/>
    <col min="7366" max="7366" width="11" style="921" customWidth="1"/>
    <col min="7367" max="7367" width="10.7109375" style="921" customWidth="1"/>
    <col min="7368" max="7368" width="10.28515625" style="921" customWidth="1"/>
    <col min="7369" max="7369" width="11.140625" style="921" customWidth="1"/>
    <col min="7370" max="7370" width="11.28515625" style="921" customWidth="1"/>
    <col min="7371" max="7371" width="10" style="921" customWidth="1"/>
    <col min="7372" max="7372" width="12.42578125" style="921" customWidth="1"/>
    <col min="7373" max="7424" width="9.140625" style="921"/>
    <col min="7425" max="7425" width="3.28515625" style="921" customWidth="1"/>
    <col min="7426" max="7426" width="4.85546875" style="921" customWidth="1"/>
    <col min="7427" max="7427" width="6.140625" style="921" customWidth="1"/>
    <col min="7428" max="7428" width="5.28515625" style="921" customWidth="1"/>
    <col min="7429" max="7429" width="26.140625" style="921" customWidth="1"/>
    <col min="7430" max="7434" width="15.7109375" style="921" customWidth="1"/>
    <col min="7435" max="7435" width="14.85546875" style="921" customWidth="1"/>
    <col min="7436" max="7436" width="15.42578125" style="921" customWidth="1"/>
    <col min="7437" max="7616" width="9.140625" style="921"/>
    <col min="7617" max="7617" width="3.28515625" style="921" customWidth="1"/>
    <col min="7618" max="7618" width="4.85546875" style="921" customWidth="1"/>
    <col min="7619" max="7619" width="6.140625" style="921" customWidth="1"/>
    <col min="7620" max="7620" width="5.28515625" style="921" customWidth="1"/>
    <col min="7621" max="7621" width="26.140625" style="921" customWidth="1"/>
    <col min="7622" max="7622" width="11" style="921" customWidth="1"/>
    <col min="7623" max="7623" width="10.7109375" style="921" customWidth="1"/>
    <col min="7624" max="7624" width="10.28515625" style="921" customWidth="1"/>
    <col min="7625" max="7625" width="11.140625" style="921" customWidth="1"/>
    <col min="7626" max="7626" width="11.28515625" style="921" customWidth="1"/>
    <col min="7627" max="7627" width="10" style="921" customWidth="1"/>
    <col min="7628" max="7628" width="12.42578125" style="921" customWidth="1"/>
    <col min="7629" max="7680" width="9.140625" style="921"/>
    <col min="7681" max="7681" width="3.28515625" style="921" customWidth="1"/>
    <col min="7682" max="7682" width="4.85546875" style="921" customWidth="1"/>
    <col min="7683" max="7683" width="6.140625" style="921" customWidth="1"/>
    <col min="7684" max="7684" width="5.28515625" style="921" customWidth="1"/>
    <col min="7685" max="7685" width="26.140625" style="921" customWidth="1"/>
    <col min="7686" max="7690" width="15.7109375" style="921" customWidth="1"/>
    <col min="7691" max="7691" width="14.85546875" style="921" customWidth="1"/>
    <col min="7692" max="7692" width="15.42578125" style="921" customWidth="1"/>
    <col min="7693" max="7872" width="9.140625" style="921"/>
    <col min="7873" max="7873" width="3.28515625" style="921" customWidth="1"/>
    <col min="7874" max="7874" width="4.85546875" style="921" customWidth="1"/>
    <col min="7875" max="7875" width="6.140625" style="921" customWidth="1"/>
    <col min="7876" max="7876" width="5.28515625" style="921" customWidth="1"/>
    <col min="7877" max="7877" width="26.140625" style="921" customWidth="1"/>
    <col min="7878" max="7878" width="11" style="921" customWidth="1"/>
    <col min="7879" max="7879" width="10.7109375" style="921" customWidth="1"/>
    <col min="7880" max="7880" width="10.28515625" style="921" customWidth="1"/>
    <col min="7881" max="7881" width="11.140625" style="921" customWidth="1"/>
    <col min="7882" max="7882" width="11.28515625" style="921" customWidth="1"/>
    <col min="7883" max="7883" width="10" style="921" customWidth="1"/>
    <col min="7884" max="7884" width="12.42578125" style="921" customWidth="1"/>
    <col min="7885" max="7936" width="9.140625" style="921"/>
    <col min="7937" max="7937" width="3.28515625" style="921" customWidth="1"/>
    <col min="7938" max="7938" width="4.85546875" style="921" customWidth="1"/>
    <col min="7939" max="7939" width="6.140625" style="921" customWidth="1"/>
    <col min="7940" max="7940" width="5.28515625" style="921" customWidth="1"/>
    <col min="7941" max="7941" width="26.140625" style="921" customWidth="1"/>
    <col min="7942" max="7946" width="15.7109375" style="921" customWidth="1"/>
    <col min="7947" max="7947" width="14.85546875" style="921" customWidth="1"/>
    <col min="7948" max="7948" width="15.42578125" style="921" customWidth="1"/>
    <col min="7949" max="8128" width="9.140625" style="921"/>
    <col min="8129" max="8129" width="3.28515625" style="921" customWidth="1"/>
    <col min="8130" max="8130" width="4.85546875" style="921" customWidth="1"/>
    <col min="8131" max="8131" width="6.140625" style="921" customWidth="1"/>
    <col min="8132" max="8132" width="5.28515625" style="921" customWidth="1"/>
    <col min="8133" max="8133" width="26.140625" style="921" customWidth="1"/>
    <col min="8134" max="8134" width="11" style="921" customWidth="1"/>
    <col min="8135" max="8135" width="10.7109375" style="921" customWidth="1"/>
    <col min="8136" max="8136" width="10.28515625" style="921" customWidth="1"/>
    <col min="8137" max="8137" width="11.140625" style="921" customWidth="1"/>
    <col min="8138" max="8138" width="11.28515625" style="921" customWidth="1"/>
    <col min="8139" max="8139" width="10" style="921" customWidth="1"/>
    <col min="8140" max="8140" width="12.42578125" style="921" customWidth="1"/>
    <col min="8141" max="8192" width="9.140625" style="921"/>
    <col min="8193" max="8193" width="3.28515625" style="921" customWidth="1"/>
    <col min="8194" max="8194" width="4.85546875" style="921" customWidth="1"/>
    <col min="8195" max="8195" width="6.140625" style="921" customWidth="1"/>
    <col min="8196" max="8196" width="5.28515625" style="921" customWidth="1"/>
    <col min="8197" max="8197" width="26.140625" style="921" customWidth="1"/>
    <col min="8198" max="8202" width="15.7109375" style="921" customWidth="1"/>
    <col min="8203" max="8203" width="14.85546875" style="921" customWidth="1"/>
    <col min="8204" max="8204" width="15.42578125" style="921" customWidth="1"/>
    <col min="8205" max="8384" width="9.140625" style="921"/>
    <col min="8385" max="8385" width="3.28515625" style="921" customWidth="1"/>
    <col min="8386" max="8386" width="4.85546875" style="921" customWidth="1"/>
    <col min="8387" max="8387" width="6.140625" style="921" customWidth="1"/>
    <col min="8388" max="8388" width="5.28515625" style="921" customWidth="1"/>
    <col min="8389" max="8389" width="26.140625" style="921" customWidth="1"/>
    <col min="8390" max="8390" width="11" style="921" customWidth="1"/>
    <col min="8391" max="8391" width="10.7109375" style="921" customWidth="1"/>
    <col min="8392" max="8392" width="10.28515625" style="921" customWidth="1"/>
    <col min="8393" max="8393" width="11.140625" style="921" customWidth="1"/>
    <col min="8394" max="8394" width="11.28515625" style="921" customWidth="1"/>
    <col min="8395" max="8395" width="10" style="921" customWidth="1"/>
    <col min="8396" max="8396" width="12.42578125" style="921" customWidth="1"/>
    <col min="8397" max="8448" width="9.140625" style="921"/>
    <col min="8449" max="8449" width="3.28515625" style="921" customWidth="1"/>
    <col min="8450" max="8450" width="4.85546875" style="921" customWidth="1"/>
    <col min="8451" max="8451" width="6.140625" style="921" customWidth="1"/>
    <col min="8452" max="8452" width="5.28515625" style="921" customWidth="1"/>
    <col min="8453" max="8453" width="26.140625" style="921" customWidth="1"/>
    <col min="8454" max="8458" width="15.7109375" style="921" customWidth="1"/>
    <col min="8459" max="8459" width="14.85546875" style="921" customWidth="1"/>
    <col min="8460" max="8460" width="15.42578125" style="921" customWidth="1"/>
    <col min="8461" max="8640" width="9.140625" style="921"/>
    <col min="8641" max="8641" width="3.28515625" style="921" customWidth="1"/>
    <col min="8642" max="8642" width="4.85546875" style="921" customWidth="1"/>
    <col min="8643" max="8643" width="6.140625" style="921" customWidth="1"/>
    <col min="8644" max="8644" width="5.28515625" style="921" customWidth="1"/>
    <col min="8645" max="8645" width="26.140625" style="921" customWidth="1"/>
    <col min="8646" max="8646" width="11" style="921" customWidth="1"/>
    <col min="8647" max="8647" width="10.7109375" style="921" customWidth="1"/>
    <col min="8648" max="8648" width="10.28515625" style="921" customWidth="1"/>
    <col min="8649" max="8649" width="11.140625" style="921" customWidth="1"/>
    <col min="8650" max="8650" width="11.28515625" style="921" customWidth="1"/>
    <col min="8651" max="8651" width="10" style="921" customWidth="1"/>
    <col min="8652" max="8652" width="12.42578125" style="921" customWidth="1"/>
    <col min="8653" max="8704" width="9.140625" style="921"/>
    <col min="8705" max="8705" width="3.28515625" style="921" customWidth="1"/>
    <col min="8706" max="8706" width="4.85546875" style="921" customWidth="1"/>
    <col min="8707" max="8707" width="6.140625" style="921" customWidth="1"/>
    <col min="8708" max="8708" width="5.28515625" style="921" customWidth="1"/>
    <col min="8709" max="8709" width="26.140625" style="921" customWidth="1"/>
    <col min="8710" max="8714" width="15.7109375" style="921" customWidth="1"/>
    <col min="8715" max="8715" width="14.85546875" style="921" customWidth="1"/>
    <col min="8716" max="8716" width="15.42578125" style="921" customWidth="1"/>
    <col min="8717" max="8896" width="9.140625" style="921"/>
    <col min="8897" max="8897" width="3.28515625" style="921" customWidth="1"/>
    <col min="8898" max="8898" width="4.85546875" style="921" customWidth="1"/>
    <col min="8899" max="8899" width="6.140625" style="921" customWidth="1"/>
    <col min="8900" max="8900" width="5.28515625" style="921" customWidth="1"/>
    <col min="8901" max="8901" width="26.140625" style="921" customWidth="1"/>
    <col min="8902" max="8902" width="11" style="921" customWidth="1"/>
    <col min="8903" max="8903" width="10.7109375" style="921" customWidth="1"/>
    <col min="8904" max="8904" width="10.28515625" style="921" customWidth="1"/>
    <col min="8905" max="8905" width="11.140625" style="921" customWidth="1"/>
    <col min="8906" max="8906" width="11.28515625" style="921" customWidth="1"/>
    <col min="8907" max="8907" width="10" style="921" customWidth="1"/>
    <col min="8908" max="8908" width="12.42578125" style="921" customWidth="1"/>
    <col min="8909" max="8960" width="9.140625" style="921"/>
    <col min="8961" max="8961" width="3.28515625" style="921" customWidth="1"/>
    <col min="8962" max="8962" width="4.85546875" style="921" customWidth="1"/>
    <col min="8963" max="8963" width="6.140625" style="921" customWidth="1"/>
    <col min="8964" max="8964" width="5.28515625" style="921" customWidth="1"/>
    <col min="8965" max="8965" width="26.140625" style="921" customWidth="1"/>
    <col min="8966" max="8970" width="15.7109375" style="921" customWidth="1"/>
    <col min="8971" max="8971" width="14.85546875" style="921" customWidth="1"/>
    <col min="8972" max="8972" width="15.42578125" style="921" customWidth="1"/>
    <col min="8973" max="9152" width="9.140625" style="921"/>
    <col min="9153" max="9153" width="3.28515625" style="921" customWidth="1"/>
    <col min="9154" max="9154" width="4.85546875" style="921" customWidth="1"/>
    <col min="9155" max="9155" width="6.140625" style="921" customWidth="1"/>
    <col min="9156" max="9156" width="5.28515625" style="921" customWidth="1"/>
    <col min="9157" max="9157" width="26.140625" style="921" customWidth="1"/>
    <col min="9158" max="9158" width="11" style="921" customWidth="1"/>
    <col min="9159" max="9159" width="10.7109375" style="921" customWidth="1"/>
    <col min="9160" max="9160" width="10.28515625" style="921" customWidth="1"/>
    <col min="9161" max="9161" width="11.140625" style="921" customWidth="1"/>
    <col min="9162" max="9162" width="11.28515625" style="921" customWidth="1"/>
    <col min="9163" max="9163" width="10" style="921" customWidth="1"/>
    <col min="9164" max="9164" width="12.42578125" style="921" customWidth="1"/>
    <col min="9165" max="9216" width="9.140625" style="921"/>
    <col min="9217" max="9217" width="3.28515625" style="921" customWidth="1"/>
    <col min="9218" max="9218" width="4.85546875" style="921" customWidth="1"/>
    <col min="9219" max="9219" width="6.140625" style="921" customWidth="1"/>
    <col min="9220" max="9220" width="5.28515625" style="921" customWidth="1"/>
    <col min="9221" max="9221" width="26.140625" style="921" customWidth="1"/>
    <col min="9222" max="9226" width="15.7109375" style="921" customWidth="1"/>
    <col min="9227" max="9227" width="14.85546875" style="921" customWidth="1"/>
    <col min="9228" max="9228" width="15.42578125" style="921" customWidth="1"/>
    <col min="9229" max="9408" width="9.140625" style="921"/>
    <col min="9409" max="9409" width="3.28515625" style="921" customWidth="1"/>
    <col min="9410" max="9410" width="4.85546875" style="921" customWidth="1"/>
    <col min="9411" max="9411" width="6.140625" style="921" customWidth="1"/>
    <col min="9412" max="9412" width="5.28515625" style="921" customWidth="1"/>
    <col min="9413" max="9413" width="26.140625" style="921" customWidth="1"/>
    <col min="9414" max="9414" width="11" style="921" customWidth="1"/>
    <col min="9415" max="9415" width="10.7109375" style="921" customWidth="1"/>
    <col min="9416" max="9416" width="10.28515625" style="921" customWidth="1"/>
    <col min="9417" max="9417" width="11.140625" style="921" customWidth="1"/>
    <col min="9418" max="9418" width="11.28515625" style="921" customWidth="1"/>
    <col min="9419" max="9419" width="10" style="921" customWidth="1"/>
    <col min="9420" max="9420" width="12.42578125" style="921" customWidth="1"/>
    <col min="9421" max="9472" width="9.140625" style="921"/>
    <col min="9473" max="9473" width="3.28515625" style="921" customWidth="1"/>
    <col min="9474" max="9474" width="4.85546875" style="921" customWidth="1"/>
    <col min="9475" max="9475" width="6.140625" style="921" customWidth="1"/>
    <col min="9476" max="9476" width="5.28515625" style="921" customWidth="1"/>
    <col min="9477" max="9477" width="26.140625" style="921" customWidth="1"/>
    <col min="9478" max="9482" width="15.7109375" style="921" customWidth="1"/>
    <col min="9483" max="9483" width="14.85546875" style="921" customWidth="1"/>
    <col min="9484" max="9484" width="15.42578125" style="921" customWidth="1"/>
    <col min="9485" max="9664" width="9.140625" style="921"/>
    <col min="9665" max="9665" width="3.28515625" style="921" customWidth="1"/>
    <col min="9666" max="9666" width="4.85546875" style="921" customWidth="1"/>
    <col min="9667" max="9667" width="6.140625" style="921" customWidth="1"/>
    <col min="9668" max="9668" width="5.28515625" style="921" customWidth="1"/>
    <col min="9669" max="9669" width="26.140625" style="921" customWidth="1"/>
    <col min="9670" max="9670" width="11" style="921" customWidth="1"/>
    <col min="9671" max="9671" width="10.7109375" style="921" customWidth="1"/>
    <col min="9672" max="9672" width="10.28515625" style="921" customWidth="1"/>
    <col min="9673" max="9673" width="11.140625" style="921" customWidth="1"/>
    <col min="9674" max="9674" width="11.28515625" style="921" customWidth="1"/>
    <col min="9675" max="9675" width="10" style="921" customWidth="1"/>
    <col min="9676" max="9676" width="12.42578125" style="921" customWidth="1"/>
    <col min="9677" max="9728" width="9.140625" style="921"/>
    <col min="9729" max="9729" width="3.28515625" style="921" customWidth="1"/>
    <col min="9730" max="9730" width="4.85546875" style="921" customWidth="1"/>
    <col min="9731" max="9731" width="6.140625" style="921" customWidth="1"/>
    <col min="9732" max="9732" width="5.28515625" style="921" customWidth="1"/>
    <col min="9733" max="9733" width="26.140625" style="921" customWidth="1"/>
    <col min="9734" max="9738" width="15.7109375" style="921" customWidth="1"/>
    <col min="9739" max="9739" width="14.85546875" style="921" customWidth="1"/>
    <col min="9740" max="9740" width="15.42578125" style="921" customWidth="1"/>
    <col min="9741" max="9920" width="9.140625" style="921"/>
    <col min="9921" max="9921" width="3.28515625" style="921" customWidth="1"/>
    <col min="9922" max="9922" width="4.85546875" style="921" customWidth="1"/>
    <col min="9923" max="9923" width="6.140625" style="921" customWidth="1"/>
    <col min="9924" max="9924" width="5.28515625" style="921" customWidth="1"/>
    <col min="9925" max="9925" width="26.140625" style="921" customWidth="1"/>
    <col min="9926" max="9926" width="11" style="921" customWidth="1"/>
    <col min="9927" max="9927" width="10.7109375" style="921" customWidth="1"/>
    <col min="9928" max="9928" width="10.28515625" style="921" customWidth="1"/>
    <col min="9929" max="9929" width="11.140625" style="921" customWidth="1"/>
    <col min="9930" max="9930" width="11.28515625" style="921" customWidth="1"/>
    <col min="9931" max="9931" width="10" style="921" customWidth="1"/>
    <col min="9932" max="9932" width="12.42578125" style="921" customWidth="1"/>
    <col min="9933" max="9984" width="9.140625" style="921"/>
    <col min="9985" max="9985" width="3.28515625" style="921" customWidth="1"/>
    <col min="9986" max="9986" width="4.85546875" style="921" customWidth="1"/>
    <col min="9987" max="9987" width="6.140625" style="921" customWidth="1"/>
    <col min="9988" max="9988" width="5.28515625" style="921" customWidth="1"/>
    <col min="9989" max="9989" width="26.140625" style="921" customWidth="1"/>
    <col min="9990" max="9994" width="15.7109375" style="921" customWidth="1"/>
    <col min="9995" max="9995" width="14.85546875" style="921" customWidth="1"/>
    <col min="9996" max="9996" width="15.42578125" style="921" customWidth="1"/>
    <col min="9997" max="10176" width="9.140625" style="921"/>
    <col min="10177" max="10177" width="3.28515625" style="921" customWidth="1"/>
    <col min="10178" max="10178" width="4.85546875" style="921" customWidth="1"/>
    <col min="10179" max="10179" width="6.140625" style="921" customWidth="1"/>
    <col min="10180" max="10180" width="5.28515625" style="921" customWidth="1"/>
    <col min="10181" max="10181" width="26.140625" style="921" customWidth="1"/>
    <col min="10182" max="10182" width="11" style="921" customWidth="1"/>
    <col min="10183" max="10183" width="10.7109375" style="921" customWidth="1"/>
    <col min="10184" max="10184" width="10.28515625" style="921" customWidth="1"/>
    <col min="10185" max="10185" width="11.140625" style="921" customWidth="1"/>
    <col min="10186" max="10186" width="11.28515625" style="921" customWidth="1"/>
    <col min="10187" max="10187" width="10" style="921" customWidth="1"/>
    <col min="10188" max="10188" width="12.42578125" style="921" customWidth="1"/>
    <col min="10189" max="10240" width="9.140625" style="921"/>
    <col min="10241" max="10241" width="3.28515625" style="921" customWidth="1"/>
    <col min="10242" max="10242" width="4.85546875" style="921" customWidth="1"/>
    <col min="10243" max="10243" width="6.140625" style="921" customWidth="1"/>
    <col min="10244" max="10244" width="5.28515625" style="921" customWidth="1"/>
    <col min="10245" max="10245" width="26.140625" style="921" customWidth="1"/>
    <col min="10246" max="10250" width="15.7109375" style="921" customWidth="1"/>
    <col min="10251" max="10251" width="14.85546875" style="921" customWidth="1"/>
    <col min="10252" max="10252" width="15.42578125" style="921" customWidth="1"/>
    <col min="10253" max="10432" width="9.140625" style="921"/>
    <col min="10433" max="10433" width="3.28515625" style="921" customWidth="1"/>
    <col min="10434" max="10434" width="4.85546875" style="921" customWidth="1"/>
    <col min="10435" max="10435" width="6.140625" style="921" customWidth="1"/>
    <col min="10436" max="10436" width="5.28515625" style="921" customWidth="1"/>
    <col min="10437" max="10437" width="26.140625" style="921" customWidth="1"/>
    <col min="10438" max="10438" width="11" style="921" customWidth="1"/>
    <col min="10439" max="10439" width="10.7109375" style="921" customWidth="1"/>
    <col min="10440" max="10440" width="10.28515625" style="921" customWidth="1"/>
    <col min="10441" max="10441" width="11.140625" style="921" customWidth="1"/>
    <col min="10442" max="10442" width="11.28515625" style="921" customWidth="1"/>
    <col min="10443" max="10443" width="10" style="921" customWidth="1"/>
    <col min="10444" max="10444" width="12.42578125" style="921" customWidth="1"/>
    <col min="10445" max="10496" width="9.140625" style="921"/>
    <col min="10497" max="10497" width="3.28515625" style="921" customWidth="1"/>
    <col min="10498" max="10498" width="4.85546875" style="921" customWidth="1"/>
    <col min="10499" max="10499" width="6.140625" style="921" customWidth="1"/>
    <col min="10500" max="10500" width="5.28515625" style="921" customWidth="1"/>
    <col min="10501" max="10501" width="26.140625" style="921" customWidth="1"/>
    <col min="10502" max="10506" width="15.7109375" style="921" customWidth="1"/>
    <col min="10507" max="10507" width="14.85546875" style="921" customWidth="1"/>
    <col min="10508" max="10508" width="15.42578125" style="921" customWidth="1"/>
    <col min="10509" max="10688" width="9.140625" style="921"/>
    <col min="10689" max="10689" width="3.28515625" style="921" customWidth="1"/>
    <col min="10690" max="10690" width="4.85546875" style="921" customWidth="1"/>
    <col min="10691" max="10691" width="6.140625" style="921" customWidth="1"/>
    <col min="10692" max="10692" width="5.28515625" style="921" customWidth="1"/>
    <col min="10693" max="10693" width="26.140625" style="921" customWidth="1"/>
    <col min="10694" max="10694" width="11" style="921" customWidth="1"/>
    <col min="10695" max="10695" width="10.7109375" style="921" customWidth="1"/>
    <col min="10696" max="10696" width="10.28515625" style="921" customWidth="1"/>
    <col min="10697" max="10697" width="11.140625" style="921" customWidth="1"/>
    <col min="10698" max="10698" width="11.28515625" style="921" customWidth="1"/>
    <col min="10699" max="10699" width="10" style="921" customWidth="1"/>
    <col min="10700" max="10700" width="12.42578125" style="921" customWidth="1"/>
    <col min="10701" max="10752" width="9.140625" style="921"/>
    <col min="10753" max="10753" width="3.28515625" style="921" customWidth="1"/>
    <col min="10754" max="10754" width="4.85546875" style="921" customWidth="1"/>
    <col min="10755" max="10755" width="6.140625" style="921" customWidth="1"/>
    <col min="10756" max="10756" width="5.28515625" style="921" customWidth="1"/>
    <col min="10757" max="10757" width="26.140625" style="921" customWidth="1"/>
    <col min="10758" max="10762" width="15.7109375" style="921" customWidth="1"/>
    <col min="10763" max="10763" width="14.85546875" style="921" customWidth="1"/>
    <col min="10764" max="10764" width="15.42578125" style="921" customWidth="1"/>
    <col min="10765" max="10944" width="9.140625" style="921"/>
    <col min="10945" max="10945" width="3.28515625" style="921" customWidth="1"/>
    <col min="10946" max="10946" width="4.85546875" style="921" customWidth="1"/>
    <col min="10947" max="10947" width="6.140625" style="921" customWidth="1"/>
    <col min="10948" max="10948" width="5.28515625" style="921" customWidth="1"/>
    <col min="10949" max="10949" width="26.140625" style="921" customWidth="1"/>
    <col min="10950" max="10950" width="11" style="921" customWidth="1"/>
    <col min="10951" max="10951" width="10.7109375" style="921" customWidth="1"/>
    <col min="10952" max="10952" width="10.28515625" style="921" customWidth="1"/>
    <col min="10953" max="10953" width="11.140625" style="921" customWidth="1"/>
    <col min="10954" max="10954" width="11.28515625" style="921" customWidth="1"/>
    <col min="10955" max="10955" width="10" style="921" customWidth="1"/>
    <col min="10956" max="10956" width="12.42578125" style="921" customWidth="1"/>
    <col min="10957" max="11008" width="9.140625" style="921"/>
    <col min="11009" max="11009" width="3.28515625" style="921" customWidth="1"/>
    <col min="11010" max="11010" width="4.85546875" style="921" customWidth="1"/>
    <col min="11011" max="11011" width="6.140625" style="921" customWidth="1"/>
    <col min="11012" max="11012" width="5.28515625" style="921" customWidth="1"/>
    <col min="11013" max="11013" width="26.140625" style="921" customWidth="1"/>
    <col min="11014" max="11018" width="15.7109375" style="921" customWidth="1"/>
    <col min="11019" max="11019" width="14.85546875" style="921" customWidth="1"/>
    <col min="11020" max="11020" width="15.42578125" style="921" customWidth="1"/>
    <col min="11021" max="11200" width="9.140625" style="921"/>
    <col min="11201" max="11201" width="3.28515625" style="921" customWidth="1"/>
    <col min="11202" max="11202" width="4.85546875" style="921" customWidth="1"/>
    <col min="11203" max="11203" width="6.140625" style="921" customWidth="1"/>
    <col min="11204" max="11204" width="5.28515625" style="921" customWidth="1"/>
    <col min="11205" max="11205" width="26.140625" style="921" customWidth="1"/>
    <col min="11206" max="11206" width="11" style="921" customWidth="1"/>
    <col min="11207" max="11207" width="10.7109375" style="921" customWidth="1"/>
    <col min="11208" max="11208" width="10.28515625" style="921" customWidth="1"/>
    <col min="11209" max="11209" width="11.140625" style="921" customWidth="1"/>
    <col min="11210" max="11210" width="11.28515625" style="921" customWidth="1"/>
    <col min="11211" max="11211" width="10" style="921" customWidth="1"/>
    <col min="11212" max="11212" width="12.42578125" style="921" customWidth="1"/>
    <col min="11213" max="11264" width="9.140625" style="921"/>
    <col min="11265" max="11265" width="3.28515625" style="921" customWidth="1"/>
    <col min="11266" max="11266" width="4.85546875" style="921" customWidth="1"/>
    <col min="11267" max="11267" width="6.140625" style="921" customWidth="1"/>
    <col min="11268" max="11268" width="5.28515625" style="921" customWidth="1"/>
    <col min="11269" max="11269" width="26.140625" style="921" customWidth="1"/>
    <col min="11270" max="11274" width="15.7109375" style="921" customWidth="1"/>
    <col min="11275" max="11275" width="14.85546875" style="921" customWidth="1"/>
    <col min="11276" max="11276" width="15.42578125" style="921" customWidth="1"/>
    <col min="11277" max="11456" width="9.140625" style="921"/>
    <col min="11457" max="11457" width="3.28515625" style="921" customWidth="1"/>
    <col min="11458" max="11458" width="4.85546875" style="921" customWidth="1"/>
    <col min="11459" max="11459" width="6.140625" style="921" customWidth="1"/>
    <col min="11460" max="11460" width="5.28515625" style="921" customWidth="1"/>
    <col min="11461" max="11461" width="26.140625" style="921" customWidth="1"/>
    <col min="11462" max="11462" width="11" style="921" customWidth="1"/>
    <col min="11463" max="11463" width="10.7109375" style="921" customWidth="1"/>
    <col min="11464" max="11464" width="10.28515625" style="921" customWidth="1"/>
    <col min="11465" max="11465" width="11.140625" style="921" customWidth="1"/>
    <col min="11466" max="11466" width="11.28515625" style="921" customWidth="1"/>
    <col min="11467" max="11467" width="10" style="921" customWidth="1"/>
    <col min="11468" max="11468" width="12.42578125" style="921" customWidth="1"/>
    <col min="11469" max="11520" width="9.140625" style="921"/>
    <col min="11521" max="11521" width="3.28515625" style="921" customWidth="1"/>
    <col min="11522" max="11522" width="4.85546875" style="921" customWidth="1"/>
    <col min="11523" max="11523" width="6.140625" style="921" customWidth="1"/>
    <col min="11524" max="11524" width="5.28515625" style="921" customWidth="1"/>
    <col min="11525" max="11525" width="26.140625" style="921" customWidth="1"/>
    <col min="11526" max="11530" width="15.7109375" style="921" customWidth="1"/>
    <col min="11531" max="11531" width="14.85546875" style="921" customWidth="1"/>
    <col min="11532" max="11532" width="15.42578125" style="921" customWidth="1"/>
    <col min="11533" max="11712" width="9.140625" style="921"/>
    <col min="11713" max="11713" width="3.28515625" style="921" customWidth="1"/>
    <col min="11714" max="11714" width="4.85546875" style="921" customWidth="1"/>
    <col min="11715" max="11715" width="6.140625" style="921" customWidth="1"/>
    <col min="11716" max="11716" width="5.28515625" style="921" customWidth="1"/>
    <col min="11717" max="11717" width="26.140625" style="921" customWidth="1"/>
    <col min="11718" max="11718" width="11" style="921" customWidth="1"/>
    <col min="11719" max="11719" width="10.7109375" style="921" customWidth="1"/>
    <col min="11720" max="11720" width="10.28515625" style="921" customWidth="1"/>
    <col min="11721" max="11721" width="11.140625" style="921" customWidth="1"/>
    <col min="11722" max="11722" width="11.28515625" style="921" customWidth="1"/>
    <col min="11723" max="11723" width="10" style="921" customWidth="1"/>
    <col min="11724" max="11724" width="12.42578125" style="921" customWidth="1"/>
    <col min="11725" max="11776" width="9.140625" style="921"/>
    <col min="11777" max="11777" width="3.28515625" style="921" customWidth="1"/>
    <col min="11778" max="11778" width="4.85546875" style="921" customWidth="1"/>
    <col min="11779" max="11779" width="6.140625" style="921" customWidth="1"/>
    <col min="11780" max="11780" width="5.28515625" style="921" customWidth="1"/>
    <col min="11781" max="11781" width="26.140625" style="921" customWidth="1"/>
    <col min="11782" max="11786" width="15.7109375" style="921" customWidth="1"/>
    <col min="11787" max="11787" width="14.85546875" style="921" customWidth="1"/>
    <col min="11788" max="11788" width="15.42578125" style="921" customWidth="1"/>
    <col min="11789" max="11968" width="9.140625" style="921"/>
    <col min="11969" max="11969" width="3.28515625" style="921" customWidth="1"/>
    <col min="11970" max="11970" width="4.85546875" style="921" customWidth="1"/>
    <col min="11971" max="11971" width="6.140625" style="921" customWidth="1"/>
    <col min="11972" max="11972" width="5.28515625" style="921" customWidth="1"/>
    <col min="11973" max="11973" width="26.140625" style="921" customWidth="1"/>
    <col min="11974" max="11974" width="11" style="921" customWidth="1"/>
    <col min="11975" max="11975" width="10.7109375" style="921" customWidth="1"/>
    <col min="11976" max="11976" width="10.28515625" style="921" customWidth="1"/>
    <col min="11977" max="11977" width="11.140625" style="921" customWidth="1"/>
    <col min="11978" max="11978" width="11.28515625" style="921" customWidth="1"/>
    <col min="11979" max="11979" width="10" style="921" customWidth="1"/>
    <col min="11980" max="11980" width="12.42578125" style="921" customWidth="1"/>
    <col min="11981" max="12032" width="9.140625" style="921"/>
    <col min="12033" max="12033" width="3.28515625" style="921" customWidth="1"/>
    <col min="12034" max="12034" width="4.85546875" style="921" customWidth="1"/>
    <col min="12035" max="12035" width="6.140625" style="921" customWidth="1"/>
    <col min="12036" max="12036" width="5.28515625" style="921" customWidth="1"/>
    <col min="12037" max="12037" width="26.140625" style="921" customWidth="1"/>
    <col min="12038" max="12042" width="15.7109375" style="921" customWidth="1"/>
    <col min="12043" max="12043" width="14.85546875" style="921" customWidth="1"/>
    <col min="12044" max="12044" width="15.42578125" style="921" customWidth="1"/>
    <col min="12045" max="12224" width="9.140625" style="921"/>
    <col min="12225" max="12225" width="3.28515625" style="921" customWidth="1"/>
    <col min="12226" max="12226" width="4.85546875" style="921" customWidth="1"/>
    <col min="12227" max="12227" width="6.140625" style="921" customWidth="1"/>
    <col min="12228" max="12228" width="5.28515625" style="921" customWidth="1"/>
    <col min="12229" max="12229" width="26.140625" style="921" customWidth="1"/>
    <col min="12230" max="12230" width="11" style="921" customWidth="1"/>
    <col min="12231" max="12231" width="10.7109375" style="921" customWidth="1"/>
    <col min="12232" max="12232" width="10.28515625" style="921" customWidth="1"/>
    <col min="12233" max="12233" width="11.140625" style="921" customWidth="1"/>
    <col min="12234" max="12234" width="11.28515625" style="921" customWidth="1"/>
    <col min="12235" max="12235" width="10" style="921" customWidth="1"/>
    <col min="12236" max="12236" width="12.42578125" style="921" customWidth="1"/>
    <col min="12237" max="12288" width="9.140625" style="921"/>
    <col min="12289" max="12289" width="3.28515625" style="921" customWidth="1"/>
    <col min="12290" max="12290" width="4.85546875" style="921" customWidth="1"/>
    <col min="12291" max="12291" width="6.140625" style="921" customWidth="1"/>
    <col min="12292" max="12292" width="5.28515625" style="921" customWidth="1"/>
    <col min="12293" max="12293" width="26.140625" style="921" customWidth="1"/>
    <col min="12294" max="12298" width="15.7109375" style="921" customWidth="1"/>
    <col min="12299" max="12299" width="14.85546875" style="921" customWidth="1"/>
    <col min="12300" max="12300" width="15.42578125" style="921" customWidth="1"/>
    <col min="12301" max="12480" width="9.140625" style="921"/>
    <col min="12481" max="12481" width="3.28515625" style="921" customWidth="1"/>
    <col min="12482" max="12482" width="4.85546875" style="921" customWidth="1"/>
    <col min="12483" max="12483" width="6.140625" style="921" customWidth="1"/>
    <col min="12484" max="12484" width="5.28515625" style="921" customWidth="1"/>
    <col min="12485" max="12485" width="26.140625" style="921" customWidth="1"/>
    <col min="12486" max="12486" width="11" style="921" customWidth="1"/>
    <col min="12487" max="12487" width="10.7109375" style="921" customWidth="1"/>
    <col min="12488" max="12488" width="10.28515625" style="921" customWidth="1"/>
    <col min="12489" max="12489" width="11.140625" style="921" customWidth="1"/>
    <col min="12490" max="12490" width="11.28515625" style="921" customWidth="1"/>
    <col min="12491" max="12491" width="10" style="921" customWidth="1"/>
    <col min="12492" max="12492" width="12.42578125" style="921" customWidth="1"/>
    <col min="12493" max="12544" width="9.140625" style="921"/>
    <col min="12545" max="12545" width="3.28515625" style="921" customWidth="1"/>
    <col min="12546" max="12546" width="4.85546875" style="921" customWidth="1"/>
    <col min="12547" max="12547" width="6.140625" style="921" customWidth="1"/>
    <col min="12548" max="12548" width="5.28515625" style="921" customWidth="1"/>
    <col min="12549" max="12549" width="26.140625" style="921" customWidth="1"/>
    <col min="12550" max="12554" width="15.7109375" style="921" customWidth="1"/>
    <col min="12555" max="12555" width="14.85546875" style="921" customWidth="1"/>
    <col min="12556" max="12556" width="15.42578125" style="921" customWidth="1"/>
    <col min="12557" max="12736" width="9.140625" style="921"/>
    <col min="12737" max="12737" width="3.28515625" style="921" customWidth="1"/>
    <col min="12738" max="12738" width="4.85546875" style="921" customWidth="1"/>
    <col min="12739" max="12739" width="6.140625" style="921" customWidth="1"/>
    <col min="12740" max="12740" width="5.28515625" style="921" customWidth="1"/>
    <col min="12741" max="12741" width="26.140625" style="921" customWidth="1"/>
    <col min="12742" max="12742" width="11" style="921" customWidth="1"/>
    <col min="12743" max="12743" width="10.7109375" style="921" customWidth="1"/>
    <col min="12744" max="12744" width="10.28515625" style="921" customWidth="1"/>
    <col min="12745" max="12745" width="11.140625" style="921" customWidth="1"/>
    <col min="12746" max="12746" width="11.28515625" style="921" customWidth="1"/>
    <col min="12747" max="12747" width="10" style="921" customWidth="1"/>
    <col min="12748" max="12748" width="12.42578125" style="921" customWidth="1"/>
    <col min="12749" max="12800" width="9.140625" style="921"/>
    <col min="12801" max="12801" width="3.28515625" style="921" customWidth="1"/>
    <col min="12802" max="12802" width="4.85546875" style="921" customWidth="1"/>
    <col min="12803" max="12803" width="6.140625" style="921" customWidth="1"/>
    <col min="12804" max="12804" width="5.28515625" style="921" customWidth="1"/>
    <col min="12805" max="12805" width="26.140625" style="921" customWidth="1"/>
    <col min="12806" max="12810" width="15.7109375" style="921" customWidth="1"/>
    <col min="12811" max="12811" width="14.85546875" style="921" customWidth="1"/>
    <col min="12812" max="12812" width="15.42578125" style="921" customWidth="1"/>
    <col min="12813" max="12992" width="9.140625" style="921"/>
    <col min="12993" max="12993" width="3.28515625" style="921" customWidth="1"/>
    <col min="12994" max="12994" width="4.85546875" style="921" customWidth="1"/>
    <col min="12995" max="12995" width="6.140625" style="921" customWidth="1"/>
    <col min="12996" max="12996" width="5.28515625" style="921" customWidth="1"/>
    <col min="12997" max="12997" width="26.140625" style="921" customWidth="1"/>
    <col min="12998" max="12998" width="11" style="921" customWidth="1"/>
    <col min="12999" max="12999" width="10.7109375" style="921" customWidth="1"/>
    <col min="13000" max="13000" width="10.28515625" style="921" customWidth="1"/>
    <col min="13001" max="13001" width="11.140625" style="921" customWidth="1"/>
    <col min="13002" max="13002" width="11.28515625" style="921" customWidth="1"/>
    <col min="13003" max="13003" width="10" style="921" customWidth="1"/>
    <col min="13004" max="13004" width="12.42578125" style="921" customWidth="1"/>
    <col min="13005" max="13056" width="9.140625" style="921"/>
    <col min="13057" max="13057" width="3.28515625" style="921" customWidth="1"/>
    <col min="13058" max="13058" width="4.85546875" style="921" customWidth="1"/>
    <col min="13059" max="13059" width="6.140625" style="921" customWidth="1"/>
    <col min="13060" max="13060" width="5.28515625" style="921" customWidth="1"/>
    <col min="13061" max="13061" width="26.140625" style="921" customWidth="1"/>
    <col min="13062" max="13066" width="15.7109375" style="921" customWidth="1"/>
    <col min="13067" max="13067" width="14.85546875" style="921" customWidth="1"/>
    <col min="13068" max="13068" width="15.42578125" style="921" customWidth="1"/>
    <col min="13069" max="13248" width="9.140625" style="921"/>
    <col min="13249" max="13249" width="3.28515625" style="921" customWidth="1"/>
    <col min="13250" max="13250" width="4.85546875" style="921" customWidth="1"/>
    <col min="13251" max="13251" width="6.140625" style="921" customWidth="1"/>
    <col min="13252" max="13252" width="5.28515625" style="921" customWidth="1"/>
    <col min="13253" max="13253" width="26.140625" style="921" customWidth="1"/>
    <col min="13254" max="13254" width="11" style="921" customWidth="1"/>
    <col min="13255" max="13255" width="10.7109375" style="921" customWidth="1"/>
    <col min="13256" max="13256" width="10.28515625" style="921" customWidth="1"/>
    <col min="13257" max="13257" width="11.140625" style="921" customWidth="1"/>
    <col min="13258" max="13258" width="11.28515625" style="921" customWidth="1"/>
    <col min="13259" max="13259" width="10" style="921" customWidth="1"/>
    <col min="13260" max="13260" width="12.42578125" style="921" customWidth="1"/>
    <col min="13261" max="13312" width="9.140625" style="921"/>
    <col min="13313" max="13313" width="3.28515625" style="921" customWidth="1"/>
    <col min="13314" max="13314" width="4.85546875" style="921" customWidth="1"/>
    <col min="13315" max="13315" width="6.140625" style="921" customWidth="1"/>
    <col min="13316" max="13316" width="5.28515625" style="921" customWidth="1"/>
    <col min="13317" max="13317" width="26.140625" style="921" customWidth="1"/>
    <col min="13318" max="13322" width="15.7109375" style="921" customWidth="1"/>
    <col min="13323" max="13323" width="14.85546875" style="921" customWidth="1"/>
    <col min="13324" max="13324" width="15.42578125" style="921" customWidth="1"/>
    <col min="13325" max="13504" width="9.140625" style="921"/>
    <col min="13505" max="13505" width="3.28515625" style="921" customWidth="1"/>
    <col min="13506" max="13506" width="4.85546875" style="921" customWidth="1"/>
    <col min="13507" max="13507" width="6.140625" style="921" customWidth="1"/>
    <col min="13508" max="13508" width="5.28515625" style="921" customWidth="1"/>
    <col min="13509" max="13509" width="26.140625" style="921" customWidth="1"/>
    <col min="13510" max="13510" width="11" style="921" customWidth="1"/>
    <col min="13511" max="13511" width="10.7109375" style="921" customWidth="1"/>
    <col min="13512" max="13512" width="10.28515625" style="921" customWidth="1"/>
    <col min="13513" max="13513" width="11.140625" style="921" customWidth="1"/>
    <col min="13514" max="13514" width="11.28515625" style="921" customWidth="1"/>
    <col min="13515" max="13515" width="10" style="921" customWidth="1"/>
    <col min="13516" max="13516" width="12.42578125" style="921" customWidth="1"/>
    <col min="13517" max="13568" width="9.140625" style="921"/>
    <col min="13569" max="13569" width="3.28515625" style="921" customWidth="1"/>
    <col min="13570" max="13570" width="4.85546875" style="921" customWidth="1"/>
    <col min="13571" max="13571" width="6.140625" style="921" customWidth="1"/>
    <col min="13572" max="13572" width="5.28515625" style="921" customWidth="1"/>
    <col min="13573" max="13573" width="26.140625" style="921" customWidth="1"/>
    <col min="13574" max="13578" width="15.7109375" style="921" customWidth="1"/>
    <col min="13579" max="13579" width="14.85546875" style="921" customWidth="1"/>
    <col min="13580" max="13580" width="15.42578125" style="921" customWidth="1"/>
    <col min="13581" max="13760" width="9.140625" style="921"/>
    <col min="13761" max="13761" width="3.28515625" style="921" customWidth="1"/>
    <col min="13762" max="13762" width="4.85546875" style="921" customWidth="1"/>
    <col min="13763" max="13763" width="6.140625" style="921" customWidth="1"/>
    <col min="13764" max="13764" width="5.28515625" style="921" customWidth="1"/>
    <col min="13765" max="13765" width="26.140625" style="921" customWidth="1"/>
    <col min="13766" max="13766" width="11" style="921" customWidth="1"/>
    <col min="13767" max="13767" width="10.7109375" style="921" customWidth="1"/>
    <col min="13768" max="13768" width="10.28515625" style="921" customWidth="1"/>
    <col min="13769" max="13769" width="11.140625" style="921" customWidth="1"/>
    <col min="13770" max="13770" width="11.28515625" style="921" customWidth="1"/>
    <col min="13771" max="13771" width="10" style="921" customWidth="1"/>
    <col min="13772" max="13772" width="12.42578125" style="921" customWidth="1"/>
    <col min="13773" max="13824" width="9.140625" style="921"/>
    <col min="13825" max="13825" width="3.28515625" style="921" customWidth="1"/>
    <col min="13826" max="13826" width="4.85546875" style="921" customWidth="1"/>
    <col min="13827" max="13827" width="6.140625" style="921" customWidth="1"/>
    <col min="13828" max="13828" width="5.28515625" style="921" customWidth="1"/>
    <col min="13829" max="13829" width="26.140625" style="921" customWidth="1"/>
    <col min="13830" max="13834" width="15.7109375" style="921" customWidth="1"/>
    <col min="13835" max="13835" width="14.85546875" style="921" customWidth="1"/>
    <col min="13836" max="13836" width="15.42578125" style="921" customWidth="1"/>
    <col min="13837" max="14016" width="9.140625" style="921"/>
    <col min="14017" max="14017" width="3.28515625" style="921" customWidth="1"/>
    <col min="14018" max="14018" width="4.85546875" style="921" customWidth="1"/>
    <col min="14019" max="14019" width="6.140625" style="921" customWidth="1"/>
    <col min="14020" max="14020" width="5.28515625" style="921" customWidth="1"/>
    <col min="14021" max="14021" width="26.140625" style="921" customWidth="1"/>
    <col min="14022" max="14022" width="11" style="921" customWidth="1"/>
    <col min="14023" max="14023" width="10.7109375" style="921" customWidth="1"/>
    <col min="14024" max="14024" width="10.28515625" style="921" customWidth="1"/>
    <col min="14025" max="14025" width="11.140625" style="921" customWidth="1"/>
    <col min="14026" max="14026" width="11.28515625" style="921" customWidth="1"/>
    <col min="14027" max="14027" width="10" style="921" customWidth="1"/>
    <col min="14028" max="14028" width="12.42578125" style="921" customWidth="1"/>
    <col min="14029" max="14080" width="9.140625" style="921"/>
    <col min="14081" max="14081" width="3.28515625" style="921" customWidth="1"/>
    <col min="14082" max="14082" width="4.85546875" style="921" customWidth="1"/>
    <col min="14083" max="14083" width="6.140625" style="921" customWidth="1"/>
    <col min="14084" max="14084" width="5.28515625" style="921" customWidth="1"/>
    <col min="14085" max="14085" width="26.140625" style="921" customWidth="1"/>
    <col min="14086" max="14090" width="15.7109375" style="921" customWidth="1"/>
    <col min="14091" max="14091" width="14.85546875" style="921" customWidth="1"/>
    <col min="14092" max="14092" width="15.42578125" style="921" customWidth="1"/>
    <col min="14093" max="14272" width="9.140625" style="921"/>
    <col min="14273" max="14273" width="3.28515625" style="921" customWidth="1"/>
    <col min="14274" max="14274" width="4.85546875" style="921" customWidth="1"/>
    <col min="14275" max="14275" width="6.140625" style="921" customWidth="1"/>
    <col min="14276" max="14276" width="5.28515625" style="921" customWidth="1"/>
    <col min="14277" max="14277" width="26.140625" style="921" customWidth="1"/>
    <col min="14278" max="14278" width="11" style="921" customWidth="1"/>
    <col min="14279" max="14279" width="10.7109375" style="921" customWidth="1"/>
    <col min="14280" max="14280" width="10.28515625" style="921" customWidth="1"/>
    <col min="14281" max="14281" width="11.140625" style="921" customWidth="1"/>
    <col min="14282" max="14282" width="11.28515625" style="921" customWidth="1"/>
    <col min="14283" max="14283" width="10" style="921" customWidth="1"/>
    <col min="14284" max="14284" width="12.42578125" style="921" customWidth="1"/>
    <col min="14285" max="14336" width="9.140625" style="921"/>
    <col min="14337" max="14337" width="3.28515625" style="921" customWidth="1"/>
    <col min="14338" max="14338" width="4.85546875" style="921" customWidth="1"/>
    <col min="14339" max="14339" width="6.140625" style="921" customWidth="1"/>
    <col min="14340" max="14340" width="5.28515625" style="921" customWidth="1"/>
    <col min="14341" max="14341" width="26.140625" style="921" customWidth="1"/>
    <col min="14342" max="14346" width="15.7109375" style="921" customWidth="1"/>
    <col min="14347" max="14347" width="14.85546875" style="921" customWidth="1"/>
    <col min="14348" max="14348" width="15.42578125" style="921" customWidth="1"/>
    <col min="14349" max="14528" width="9.140625" style="921"/>
    <col min="14529" max="14529" width="3.28515625" style="921" customWidth="1"/>
    <col min="14530" max="14530" width="4.85546875" style="921" customWidth="1"/>
    <col min="14531" max="14531" width="6.140625" style="921" customWidth="1"/>
    <col min="14532" max="14532" width="5.28515625" style="921" customWidth="1"/>
    <col min="14533" max="14533" width="26.140625" style="921" customWidth="1"/>
    <col min="14534" max="14534" width="11" style="921" customWidth="1"/>
    <col min="14535" max="14535" width="10.7109375" style="921" customWidth="1"/>
    <col min="14536" max="14536" width="10.28515625" style="921" customWidth="1"/>
    <col min="14537" max="14537" width="11.140625" style="921" customWidth="1"/>
    <col min="14538" max="14538" width="11.28515625" style="921" customWidth="1"/>
    <col min="14539" max="14539" width="10" style="921" customWidth="1"/>
    <col min="14540" max="14540" width="12.42578125" style="921" customWidth="1"/>
    <col min="14541" max="14592" width="9.140625" style="921"/>
    <col min="14593" max="14593" width="3.28515625" style="921" customWidth="1"/>
    <col min="14594" max="14594" width="4.85546875" style="921" customWidth="1"/>
    <col min="14595" max="14595" width="6.140625" style="921" customWidth="1"/>
    <col min="14596" max="14596" width="5.28515625" style="921" customWidth="1"/>
    <col min="14597" max="14597" width="26.140625" style="921" customWidth="1"/>
    <col min="14598" max="14602" width="15.7109375" style="921" customWidth="1"/>
    <col min="14603" max="14603" width="14.85546875" style="921" customWidth="1"/>
    <col min="14604" max="14604" width="15.42578125" style="921" customWidth="1"/>
    <col min="14605" max="14784" width="9.140625" style="921"/>
    <col min="14785" max="14785" width="3.28515625" style="921" customWidth="1"/>
    <col min="14786" max="14786" width="4.85546875" style="921" customWidth="1"/>
    <col min="14787" max="14787" width="6.140625" style="921" customWidth="1"/>
    <col min="14788" max="14788" width="5.28515625" style="921" customWidth="1"/>
    <col min="14789" max="14789" width="26.140625" style="921" customWidth="1"/>
    <col min="14790" max="14790" width="11" style="921" customWidth="1"/>
    <col min="14791" max="14791" width="10.7109375" style="921" customWidth="1"/>
    <col min="14792" max="14792" width="10.28515625" style="921" customWidth="1"/>
    <col min="14793" max="14793" width="11.140625" style="921" customWidth="1"/>
    <col min="14794" max="14794" width="11.28515625" style="921" customWidth="1"/>
    <col min="14795" max="14795" width="10" style="921" customWidth="1"/>
    <col min="14796" max="14796" width="12.42578125" style="921" customWidth="1"/>
    <col min="14797" max="14848" width="9.140625" style="921"/>
    <col min="14849" max="14849" width="3.28515625" style="921" customWidth="1"/>
    <col min="14850" max="14850" width="4.85546875" style="921" customWidth="1"/>
    <col min="14851" max="14851" width="6.140625" style="921" customWidth="1"/>
    <col min="14852" max="14852" width="5.28515625" style="921" customWidth="1"/>
    <col min="14853" max="14853" width="26.140625" style="921" customWidth="1"/>
    <col min="14854" max="14858" width="15.7109375" style="921" customWidth="1"/>
    <col min="14859" max="14859" width="14.85546875" style="921" customWidth="1"/>
    <col min="14860" max="14860" width="15.42578125" style="921" customWidth="1"/>
    <col min="14861" max="15040" width="9.140625" style="921"/>
    <col min="15041" max="15041" width="3.28515625" style="921" customWidth="1"/>
    <col min="15042" max="15042" width="4.85546875" style="921" customWidth="1"/>
    <col min="15043" max="15043" width="6.140625" style="921" customWidth="1"/>
    <col min="15044" max="15044" width="5.28515625" style="921" customWidth="1"/>
    <col min="15045" max="15045" width="26.140625" style="921" customWidth="1"/>
    <col min="15046" max="15046" width="11" style="921" customWidth="1"/>
    <col min="15047" max="15047" width="10.7109375" style="921" customWidth="1"/>
    <col min="15048" max="15048" width="10.28515625" style="921" customWidth="1"/>
    <col min="15049" max="15049" width="11.140625" style="921" customWidth="1"/>
    <col min="15050" max="15050" width="11.28515625" style="921" customWidth="1"/>
    <col min="15051" max="15051" width="10" style="921" customWidth="1"/>
    <col min="15052" max="15052" width="12.42578125" style="921" customWidth="1"/>
    <col min="15053" max="15104" width="9.140625" style="921"/>
    <col min="15105" max="15105" width="3.28515625" style="921" customWidth="1"/>
    <col min="15106" max="15106" width="4.85546875" style="921" customWidth="1"/>
    <col min="15107" max="15107" width="6.140625" style="921" customWidth="1"/>
    <col min="15108" max="15108" width="5.28515625" style="921" customWidth="1"/>
    <col min="15109" max="15109" width="26.140625" style="921" customWidth="1"/>
    <col min="15110" max="15114" width="15.7109375" style="921" customWidth="1"/>
    <col min="15115" max="15115" width="14.85546875" style="921" customWidth="1"/>
    <col min="15116" max="15116" width="15.42578125" style="921" customWidth="1"/>
    <col min="15117" max="15296" width="9.140625" style="921"/>
    <col min="15297" max="15297" width="3.28515625" style="921" customWidth="1"/>
    <col min="15298" max="15298" width="4.85546875" style="921" customWidth="1"/>
    <col min="15299" max="15299" width="6.140625" style="921" customWidth="1"/>
    <col min="15300" max="15300" width="5.28515625" style="921" customWidth="1"/>
    <col min="15301" max="15301" width="26.140625" style="921" customWidth="1"/>
    <col min="15302" max="15302" width="11" style="921" customWidth="1"/>
    <col min="15303" max="15303" width="10.7109375" style="921" customWidth="1"/>
    <col min="15304" max="15304" width="10.28515625" style="921" customWidth="1"/>
    <col min="15305" max="15305" width="11.140625" style="921" customWidth="1"/>
    <col min="15306" max="15306" width="11.28515625" style="921" customWidth="1"/>
    <col min="15307" max="15307" width="10" style="921" customWidth="1"/>
    <col min="15308" max="15308" width="12.42578125" style="921" customWidth="1"/>
    <col min="15309" max="15360" width="9.140625" style="921"/>
    <col min="15361" max="15361" width="3.28515625" style="921" customWidth="1"/>
    <col min="15362" max="15362" width="4.85546875" style="921" customWidth="1"/>
    <col min="15363" max="15363" width="6.140625" style="921" customWidth="1"/>
    <col min="15364" max="15364" width="5.28515625" style="921" customWidth="1"/>
    <col min="15365" max="15365" width="26.140625" style="921" customWidth="1"/>
    <col min="15366" max="15370" width="15.7109375" style="921" customWidth="1"/>
    <col min="15371" max="15371" width="14.85546875" style="921" customWidth="1"/>
    <col min="15372" max="15372" width="15.42578125" style="921" customWidth="1"/>
    <col min="15373" max="15552" width="9.140625" style="921"/>
    <col min="15553" max="15553" width="3.28515625" style="921" customWidth="1"/>
    <col min="15554" max="15554" width="4.85546875" style="921" customWidth="1"/>
    <col min="15555" max="15555" width="6.140625" style="921" customWidth="1"/>
    <col min="15556" max="15556" width="5.28515625" style="921" customWidth="1"/>
    <col min="15557" max="15557" width="26.140625" style="921" customWidth="1"/>
    <col min="15558" max="15558" width="11" style="921" customWidth="1"/>
    <col min="15559" max="15559" width="10.7109375" style="921" customWidth="1"/>
    <col min="15560" max="15560" width="10.28515625" style="921" customWidth="1"/>
    <col min="15561" max="15561" width="11.140625" style="921" customWidth="1"/>
    <col min="15562" max="15562" width="11.28515625" style="921" customWidth="1"/>
    <col min="15563" max="15563" width="10" style="921" customWidth="1"/>
    <col min="15564" max="15564" width="12.42578125" style="921" customWidth="1"/>
    <col min="15565" max="15616" width="9.140625" style="921"/>
    <col min="15617" max="15617" width="3.28515625" style="921" customWidth="1"/>
    <col min="15618" max="15618" width="4.85546875" style="921" customWidth="1"/>
    <col min="15619" max="15619" width="6.140625" style="921" customWidth="1"/>
    <col min="15620" max="15620" width="5.28515625" style="921" customWidth="1"/>
    <col min="15621" max="15621" width="26.140625" style="921" customWidth="1"/>
    <col min="15622" max="15626" width="15.7109375" style="921" customWidth="1"/>
    <col min="15627" max="15627" width="14.85546875" style="921" customWidth="1"/>
    <col min="15628" max="15628" width="15.42578125" style="921" customWidth="1"/>
    <col min="15629" max="15808" width="9.140625" style="921"/>
    <col min="15809" max="15809" width="3.28515625" style="921" customWidth="1"/>
    <col min="15810" max="15810" width="4.85546875" style="921" customWidth="1"/>
    <col min="15811" max="15811" width="6.140625" style="921" customWidth="1"/>
    <col min="15812" max="15812" width="5.28515625" style="921" customWidth="1"/>
    <col min="15813" max="15813" width="26.140625" style="921" customWidth="1"/>
    <col min="15814" max="15814" width="11" style="921" customWidth="1"/>
    <col min="15815" max="15815" width="10.7109375" style="921" customWidth="1"/>
    <col min="15816" max="15816" width="10.28515625" style="921" customWidth="1"/>
    <col min="15817" max="15817" width="11.140625" style="921" customWidth="1"/>
    <col min="15818" max="15818" width="11.28515625" style="921" customWidth="1"/>
    <col min="15819" max="15819" width="10" style="921" customWidth="1"/>
    <col min="15820" max="15820" width="12.42578125" style="921" customWidth="1"/>
    <col min="15821" max="15872" width="9.140625" style="921"/>
    <col min="15873" max="15873" width="3.28515625" style="921" customWidth="1"/>
    <col min="15874" max="15874" width="4.85546875" style="921" customWidth="1"/>
    <col min="15875" max="15875" width="6.140625" style="921" customWidth="1"/>
    <col min="15876" max="15876" width="5.28515625" style="921" customWidth="1"/>
    <col min="15877" max="15877" width="26.140625" style="921" customWidth="1"/>
    <col min="15878" max="15882" width="15.7109375" style="921" customWidth="1"/>
    <col min="15883" max="15883" width="14.85546875" style="921" customWidth="1"/>
    <col min="15884" max="15884" width="15.42578125" style="921" customWidth="1"/>
    <col min="15885" max="16064" width="9.140625" style="921"/>
    <col min="16065" max="16065" width="3.28515625" style="921" customWidth="1"/>
    <col min="16066" max="16066" width="4.85546875" style="921" customWidth="1"/>
    <col min="16067" max="16067" width="6.140625" style="921" customWidth="1"/>
    <col min="16068" max="16068" width="5.28515625" style="921" customWidth="1"/>
    <col min="16069" max="16069" width="26.140625" style="921" customWidth="1"/>
    <col min="16070" max="16070" width="11" style="921" customWidth="1"/>
    <col min="16071" max="16071" width="10.7109375" style="921" customWidth="1"/>
    <col min="16072" max="16072" width="10.28515625" style="921" customWidth="1"/>
    <col min="16073" max="16073" width="11.140625" style="921" customWidth="1"/>
    <col min="16074" max="16074" width="11.28515625" style="921" customWidth="1"/>
    <col min="16075" max="16075" width="10" style="921" customWidth="1"/>
    <col min="16076" max="16076" width="12.42578125" style="921" customWidth="1"/>
    <col min="16077" max="16128" width="9.140625" style="921"/>
    <col min="16129" max="16129" width="3.28515625" style="921" customWidth="1"/>
    <col min="16130" max="16130" width="4.85546875" style="921" customWidth="1"/>
    <col min="16131" max="16131" width="6.140625" style="921" customWidth="1"/>
    <col min="16132" max="16132" width="5.28515625" style="921" customWidth="1"/>
    <col min="16133" max="16133" width="26.140625" style="921" customWidth="1"/>
    <col min="16134" max="16138" width="15.7109375" style="921" customWidth="1"/>
    <col min="16139" max="16139" width="14.85546875" style="921" customWidth="1"/>
    <col min="16140" max="16140" width="15.42578125" style="921" customWidth="1"/>
    <col min="16141" max="16320" width="9.140625" style="921"/>
    <col min="16321" max="16321" width="3.28515625" style="921" customWidth="1"/>
    <col min="16322" max="16322" width="4.85546875" style="921" customWidth="1"/>
    <col min="16323" max="16323" width="6.140625" style="921" customWidth="1"/>
    <col min="16324" max="16324" width="5.28515625" style="921" customWidth="1"/>
    <col min="16325" max="16325" width="26.140625" style="921" customWidth="1"/>
    <col min="16326" max="16326" width="11" style="921" customWidth="1"/>
    <col min="16327" max="16327" width="10.7109375" style="921" customWidth="1"/>
    <col min="16328" max="16328" width="10.28515625" style="921" customWidth="1"/>
    <col min="16329" max="16329" width="11.140625" style="921" customWidth="1"/>
    <col min="16330" max="16330" width="11.28515625" style="921" customWidth="1"/>
    <col min="16331" max="16331" width="10" style="921" customWidth="1"/>
    <col min="16332" max="16332" width="12.42578125" style="921" customWidth="1"/>
    <col min="16333" max="16384" width="9.140625" style="921"/>
  </cols>
  <sheetData>
    <row r="1" spans="1:12">
      <c r="A1" s="1681" t="s">
        <v>1003</v>
      </c>
      <c r="B1" s="1681"/>
      <c r="C1" s="1681"/>
      <c r="D1" s="1681"/>
      <c r="E1" s="1681"/>
      <c r="F1" s="1681"/>
      <c r="G1" s="1681"/>
      <c r="H1" s="1681"/>
      <c r="I1" s="1681"/>
      <c r="J1" s="1681"/>
      <c r="K1" s="1681"/>
      <c r="L1" s="1681"/>
    </row>
    <row r="2" spans="1:12">
      <c r="A2" s="1681" t="s">
        <v>1004</v>
      </c>
      <c r="B2" s="1681"/>
      <c r="C2" s="1681"/>
      <c r="D2" s="1681"/>
      <c r="E2" s="1681"/>
      <c r="F2" s="1681"/>
      <c r="G2" s="1681"/>
      <c r="H2" s="1681"/>
      <c r="I2" s="1681"/>
      <c r="J2" s="1681"/>
      <c r="K2" s="1681"/>
      <c r="L2" s="1681"/>
    </row>
    <row r="3" spans="1:12" ht="16.5" thickBot="1">
      <c r="A3" s="1682" t="s">
        <v>955</v>
      </c>
      <c r="B3" s="1682"/>
      <c r="C3" s="1682"/>
      <c r="D3" s="1682"/>
      <c r="E3" s="1682"/>
      <c r="F3" s="1682"/>
      <c r="G3" s="1682"/>
      <c r="H3" s="1682"/>
      <c r="I3" s="1682"/>
      <c r="J3" s="1682"/>
      <c r="K3" s="1682"/>
      <c r="L3" s="1682"/>
    </row>
    <row r="4" spans="1:12" ht="16.5" thickTop="1">
      <c r="A4" s="1683" t="s">
        <v>1005</v>
      </c>
      <c r="B4" s="1684"/>
      <c r="C4" s="1684"/>
      <c r="D4" s="1684"/>
      <c r="E4" s="1685"/>
      <c r="F4" s="1692" t="s">
        <v>6</v>
      </c>
      <c r="G4" s="1685"/>
      <c r="H4" s="1684" t="s">
        <v>7</v>
      </c>
      <c r="I4" s="1685"/>
      <c r="J4" s="1693" t="s">
        <v>1006</v>
      </c>
      <c r="K4" s="1695" t="s">
        <v>1007</v>
      </c>
      <c r="L4" s="1696"/>
    </row>
    <row r="5" spans="1:12">
      <c r="A5" s="1686"/>
      <c r="B5" s="1687"/>
      <c r="C5" s="1687"/>
      <c r="D5" s="1687"/>
      <c r="E5" s="1688"/>
      <c r="F5" s="1690"/>
      <c r="G5" s="1691"/>
      <c r="H5" s="1690"/>
      <c r="I5" s="1691"/>
      <c r="J5" s="1694"/>
      <c r="K5" s="922" t="s">
        <v>1008</v>
      </c>
      <c r="L5" s="923" t="str">
        <f>J6</f>
        <v>Seven Months</v>
      </c>
    </row>
    <row r="6" spans="1:12">
      <c r="A6" s="1689"/>
      <c r="B6" s="1690"/>
      <c r="C6" s="1690"/>
      <c r="D6" s="1690"/>
      <c r="E6" s="1691"/>
      <c r="F6" s="924" t="s">
        <v>144</v>
      </c>
      <c r="G6" s="924" t="s">
        <v>9</v>
      </c>
      <c r="H6" s="924" t="str">
        <f>F6</f>
        <v>Seven Months</v>
      </c>
      <c r="I6" s="924" t="s">
        <v>9</v>
      </c>
      <c r="J6" s="924" t="str">
        <f>H6</f>
        <v>Seven Months</v>
      </c>
      <c r="K6" s="924" t="s">
        <v>7</v>
      </c>
      <c r="L6" s="925" t="s">
        <v>50</v>
      </c>
    </row>
    <row r="7" spans="1:12">
      <c r="A7" s="926" t="s">
        <v>1009</v>
      </c>
      <c r="B7" s="927"/>
      <c r="C7" s="927"/>
      <c r="D7" s="927"/>
      <c r="E7" s="927"/>
      <c r="F7" s="928">
        <v>154782.74999999994</v>
      </c>
      <c r="G7" s="928">
        <v>140418.4962113222</v>
      </c>
      <c r="H7" s="928">
        <v>-10657.172930667468</v>
      </c>
      <c r="I7" s="928">
        <v>-10130.609031744534</v>
      </c>
      <c r="J7" s="929">
        <v>-141062.90205313798</v>
      </c>
      <c r="K7" s="930" t="s">
        <v>634</v>
      </c>
      <c r="L7" s="931" t="s">
        <v>634</v>
      </c>
    </row>
    <row r="8" spans="1:12">
      <c r="A8" s="932"/>
      <c r="B8" s="933" t="s">
        <v>1010</v>
      </c>
      <c r="C8" s="933"/>
      <c r="D8" s="933"/>
      <c r="E8" s="933"/>
      <c r="F8" s="934">
        <v>38609.949999999997</v>
      </c>
      <c r="G8" s="934">
        <v>74866.08655195238</v>
      </c>
      <c r="H8" s="934">
        <v>47176.353745150976</v>
      </c>
      <c r="I8" s="934">
        <v>82127.4824455786</v>
      </c>
      <c r="J8" s="935">
        <v>53761.535135912345</v>
      </c>
      <c r="K8" s="936">
        <v>22.187036619190081</v>
      </c>
      <c r="L8" s="937">
        <v>13.958648492282492</v>
      </c>
    </row>
    <row r="9" spans="1:12">
      <c r="A9" s="932"/>
      <c r="B9" s="933"/>
      <c r="C9" s="933" t="s">
        <v>1011</v>
      </c>
      <c r="D9" s="933"/>
      <c r="E9" s="933"/>
      <c r="F9" s="934">
        <v>0</v>
      </c>
      <c r="G9" s="934">
        <v>0</v>
      </c>
      <c r="H9" s="934">
        <v>0</v>
      </c>
      <c r="I9" s="934">
        <v>0</v>
      </c>
      <c r="J9" s="935">
        <v>0</v>
      </c>
      <c r="K9" s="936" t="s">
        <v>634</v>
      </c>
      <c r="L9" s="937" t="s">
        <v>634</v>
      </c>
    </row>
    <row r="10" spans="1:12">
      <c r="A10" s="932"/>
      <c r="B10" s="933"/>
      <c r="C10" s="933" t="s">
        <v>1012</v>
      </c>
      <c r="D10" s="933"/>
      <c r="E10" s="933"/>
      <c r="F10" s="934">
        <v>38609.949999999997</v>
      </c>
      <c r="G10" s="934">
        <v>74866.08655195238</v>
      </c>
      <c r="H10" s="934">
        <v>47176.353745150976</v>
      </c>
      <c r="I10" s="934">
        <v>82127.4824455786</v>
      </c>
      <c r="J10" s="935">
        <v>53761.535135912345</v>
      </c>
      <c r="K10" s="936">
        <v>22.187036619190081</v>
      </c>
      <c r="L10" s="937">
        <v>13.958648492282492</v>
      </c>
    </row>
    <row r="11" spans="1:12">
      <c r="A11" s="932"/>
      <c r="B11" s="933" t="s">
        <v>1013</v>
      </c>
      <c r="C11" s="933"/>
      <c r="D11" s="933"/>
      <c r="E11" s="933"/>
      <c r="F11" s="934">
        <v>-339635.50000000006</v>
      </c>
      <c r="G11" s="934">
        <v>-756487.88655387657</v>
      </c>
      <c r="H11" s="934">
        <v>-548547.68349495751</v>
      </c>
      <c r="I11" s="934">
        <v>-977945.75328046305</v>
      </c>
      <c r="J11" s="935">
        <v>-649801.12604780588</v>
      </c>
      <c r="K11" s="936">
        <v>61.510702943289914</v>
      </c>
      <c r="L11" s="937">
        <v>18.458457778498513</v>
      </c>
    </row>
    <row r="12" spans="1:12">
      <c r="A12" s="932"/>
      <c r="B12" s="933"/>
      <c r="C12" s="933" t="s">
        <v>1011</v>
      </c>
      <c r="D12" s="933"/>
      <c r="E12" s="933"/>
      <c r="F12" s="934">
        <v>-25466.2</v>
      </c>
      <c r="G12" s="934">
        <v>-68724.400000000009</v>
      </c>
      <c r="H12" s="934">
        <v>-62182.2</v>
      </c>
      <c r="I12" s="934">
        <v>-121413.79999999997</v>
      </c>
      <c r="J12" s="935">
        <v>-84907.1</v>
      </c>
      <c r="K12" s="936">
        <v>144.17541682700991</v>
      </c>
      <c r="L12" s="937">
        <v>36.545667409644579</v>
      </c>
    </row>
    <row r="13" spans="1:12">
      <c r="A13" s="932"/>
      <c r="B13" s="933"/>
      <c r="C13" s="933" t="s">
        <v>1012</v>
      </c>
      <c r="D13" s="933"/>
      <c r="E13" s="933"/>
      <c r="F13" s="934">
        <v>-314169.30000000005</v>
      </c>
      <c r="G13" s="934">
        <v>-687763.48655387654</v>
      </c>
      <c r="H13" s="934">
        <v>-486365.4834949575</v>
      </c>
      <c r="I13" s="934">
        <v>-856531.95328046312</v>
      </c>
      <c r="J13" s="935">
        <v>-564894.02604780591</v>
      </c>
      <c r="K13" s="936">
        <v>54.809996869508694</v>
      </c>
      <c r="L13" s="937">
        <v>16.145994158251682</v>
      </c>
    </row>
    <row r="14" spans="1:12">
      <c r="A14" s="926"/>
      <c r="B14" s="927" t="s">
        <v>1014</v>
      </c>
      <c r="C14" s="927"/>
      <c r="D14" s="927"/>
      <c r="E14" s="927"/>
      <c r="F14" s="938">
        <v>-301025.55000000005</v>
      </c>
      <c r="G14" s="938">
        <v>-681621.80000192416</v>
      </c>
      <c r="H14" s="938">
        <v>-501371.32974980655</v>
      </c>
      <c r="I14" s="938">
        <v>-895818.27083488437</v>
      </c>
      <c r="J14" s="939">
        <v>-596039.59091189364</v>
      </c>
      <c r="K14" s="940">
        <v>66.5544103315504</v>
      </c>
      <c r="L14" s="941">
        <v>18.881865704073718</v>
      </c>
    </row>
    <row r="15" spans="1:12">
      <c r="A15" s="926"/>
      <c r="B15" s="927" t="s">
        <v>1015</v>
      </c>
      <c r="C15" s="927"/>
      <c r="D15" s="927"/>
      <c r="E15" s="927"/>
      <c r="F15" s="938">
        <v>2814.099999999984</v>
      </c>
      <c r="G15" s="938">
        <v>9849.172750314523</v>
      </c>
      <c r="H15" s="938">
        <v>4585.3050184969543</v>
      </c>
      <c r="I15" s="938">
        <v>2891.333075273993</v>
      </c>
      <c r="J15" s="939">
        <v>-2819.1995389783333</v>
      </c>
      <c r="K15" s="942">
        <v>62.940372356951798</v>
      </c>
      <c r="L15" s="943">
        <v>-161.48335885193646</v>
      </c>
    </row>
    <row r="16" spans="1:12">
      <c r="A16" s="932"/>
      <c r="B16" s="933"/>
      <c r="C16" s="933" t="s">
        <v>1016</v>
      </c>
      <c r="D16" s="933"/>
      <c r="E16" s="933"/>
      <c r="F16" s="934">
        <v>75213.199999999983</v>
      </c>
      <c r="G16" s="934">
        <v>138472.35963078999</v>
      </c>
      <c r="H16" s="934">
        <v>86623.397515400298</v>
      </c>
      <c r="I16" s="934">
        <v>158264.88383626062</v>
      </c>
      <c r="J16" s="935">
        <v>94933.210447292964</v>
      </c>
      <c r="K16" s="936">
        <v>15.170472091867282</v>
      </c>
      <c r="L16" s="937">
        <v>9.5930351039571065</v>
      </c>
    </row>
    <row r="17" spans="1:12">
      <c r="A17" s="932"/>
      <c r="B17" s="944"/>
      <c r="C17" s="944"/>
      <c r="D17" s="944" t="s">
        <v>1017</v>
      </c>
      <c r="E17" s="944"/>
      <c r="F17" s="945">
        <v>22968.1</v>
      </c>
      <c r="G17" s="945">
        <v>41765.257857105287</v>
      </c>
      <c r="H17" s="945">
        <v>29873.683311248788</v>
      </c>
      <c r="I17" s="945">
        <v>58526.918777624232</v>
      </c>
      <c r="J17" s="946">
        <v>37778.037683444418</v>
      </c>
      <c r="K17" s="947">
        <v>30.06597546705558</v>
      </c>
      <c r="L17" s="948">
        <v>26.45925609454153</v>
      </c>
    </row>
    <row r="18" spans="1:12">
      <c r="A18" s="932"/>
      <c r="B18" s="933"/>
      <c r="C18" s="933"/>
      <c r="D18" s="933" t="s">
        <v>1018</v>
      </c>
      <c r="E18" s="933"/>
      <c r="F18" s="934">
        <v>21365.1</v>
      </c>
      <c r="G18" s="934">
        <v>38330.848999999995</v>
      </c>
      <c r="H18" s="934">
        <v>13931.007150000001</v>
      </c>
      <c r="I18" s="934">
        <v>25533.64675</v>
      </c>
      <c r="J18" s="935">
        <v>9933.5369999999984</v>
      </c>
      <c r="K18" s="936">
        <v>-34.795497563783911</v>
      </c>
      <c r="L18" s="937">
        <v>-28.694767772048721</v>
      </c>
    </row>
    <row r="19" spans="1:12">
      <c r="A19" s="932"/>
      <c r="B19" s="933"/>
      <c r="C19" s="933"/>
      <c r="D19" s="933" t="s">
        <v>1012</v>
      </c>
      <c r="E19" s="933"/>
      <c r="F19" s="934">
        <v>30879.999999999996</v>
      </c>
      <c r="G19" s="934">
        <v>58376.252773684711</v>
      </c>
      <c r="H19" s="934">
        <v>42818.707054151513</v>
      </c>
      <c r="I19" s="934">
        <v>74204.318308636401</v>
      </c>
      <c r="J19" s="935">
        <v>47221.635763848564</v>
      </c>
      <c r="K19" s="936">
        <v>38.661616108003614</v>
      </c>
      <c r="L19" s="937">
        <v>10.282722231964641</v>
      </c>
    </row>
    <row r="20" spans="1:12">
      <c r="A20" s="932"/>
      <c r="B20" s="933"/>
      <c r="C20" s="933" t="s">
        <v>1019</v>
      </c>
      <c r="D20" s="933"/>
      <c r="E20" s="933"/>
      <c r="F20" s="934">
        <v>-72399.100000000006</v>
      </c>
      <c r="G20" s="934">
        <v>-128623.18688047546</v>
      </c>
      <c r="H20" s="934">
        <v>-82038.092496903351</v>
      </c>
      <c r="I20" s="934">
        <v>-155373.55076098663</v>
      </c>
      <c r="J20" s="935">
        <v>-97752.409986271305</v>
      </c>
      <c r="K20" s="936">
        <v>13.31369104989335</v>
      </c>
      <c r="L20" s="937">
        <v>19.154903546740954</v>
      </c>
    </row>
    <row r="21" spans="1:12">
      <c r="A21" s="932"/>
      <c r="B21" s="933"/>
      <c r="C21" s="933"/>
      <c r="D21" s="933" t="s">
        <v>187</v>
      </c>
      <c r="E21" s="933"/>
      <c r="F21" s="934">
        <v>-23584.6</v>
      </c>
      <c r="G21" s="934">
        <v>-44030.325426294396</v>
      </c>
      <c r="H21" s="934">
        <v>-24699.480496108481</v>
      </c>
      <c r="I21" s="934">
        <v>-46884.876526952678</v>
      </c>
      <c r="J21" s="935">
        <v>-35246.372203653606</v>
      </c>
      <c r="K21" s="936">
        <v>4.7271545674231703</v>
      </c>
      <c r="L21" s="937">
        <v>42.700864535214976</v>
      </c>
    </row>
    <row r="22" spans="1:12">
      <c r="A22" s="932"/>
      <c r="B22" s="933"/>
      <c r="C22" s="933"/>
      <c r="D22" s="933" t="s">
        <v>1017</v>
      </c>
      <c r="E22" s="933"/>
      <c r="F22" s="934">
        <v>-31936.100000000002</v>
      </c>
      <c r="G22" s="934">
        <v>-56418.385971561307</v>
      </c>
      <c r="H22" s="934">
        <v>-41601.492372475623</v>
      </c>
      <c r="I22" s="934">
        <v>-79926.888425358426</v>
      </c>
      <c r="J22" s="935">
        <v>-43345.273467411171</v>
      </c>
      <c r="K22" s="936">
        <v>30.264786158847244</v>
      </c>
      <c r="L22" s="937">
        <v>4.1916311062178835</v>
      </c>
    </row>
    <row r="23" spans="1:12">
      <c r="A23" s="932"/>
      <c r="B23" s="933"/>
      <c r="C23" s="933"/>
      <c r="D23" s="933"/>
      <c r="E23" s="949" t="s">
        <v>1020</v>
      </c>
      <c r="F23" s="934">
        <v>-10789.3</v>
      </c>
      <c r="G23" s="934">
        <v>-20139.143669780668</v>
      </c>
      <c r="H23" s="934">
        <v>-17661.855311185012</v>
      </c>
      <c r="I23" s="934">
        <v>-35024.898030045682</v>
      </c>
      <c r="J23" s="935">
        <v>-20597.99726179304</v>
      </c>
      <c r="K23" s="936">
        <v>63.697879484165014</v>
      </c>
      <c r="L23" s="937">
        <v>16.624198867423672</v>
      </c>
    </row>
    <row r="24" spans="1:12">
      <c r="A24" s="932"/>
      <c r="B24" s="933"/>
      <c r="C24" s="933"/>
      <c r="D24" s="933" t="s">
        <v>1021</v>
      </c>
      <c r="E24" s="933"/>
      <c r="F24" s="934">
        <v>-1287.3999999999999</v>
      </c>
      <c r="G24" s="934">
        <v>-2100.2829999999994</v>
      </c>
      <c r="H24" s="934">
        <v>-526.69299999999998</v>
      </c>
      <c r="I24" s="934">
        <v>-1331.9430000000002</v>
      </c>
      <c r="J24" s="935">
        <v>-1904.2449999999999</v>
      </c>
      <c r="K24" s="936">
        <v>-59.088628242970323</v>
      </c>
      <c r="L24" s="937">
        <v>261.54742895766606</v>
      </c>
    </row>
    <row r="25" spans="1:12">
      <c r="A25" s="932"/>
      <c r="B25" s="933"/>
      <c r="C25" s="933"/>
      <c r="D25" s="933" t="s">
        <v>1012</v>
      </c>
      <c r="E25" s="933"/>
      <c r="F25" s="934">
        <v>-15591</v>
      </c>
      <c r="G25" s="934">
        <v>-26074.192482619776</v>
      </c>
      <c r="H25" s="934">
        <v>-15210.42662831925</v>
      </c>
      <c r="I25" s="934">
        <v>-27229.84280867553</v>
      </c>
      <c r="J25" s="935">
        <v>-17256.519315206529</v>
      </c>
      <c r="K25" s="936">
        <v>-2.4409811537473445</v>
      </c>
      <c r="L25" s="937">
        <v>13.451908594580786</v>
      </c>
    </row>
    <row r="26" spans="1:12">
      <c r="A26" s="926"/>
      <c r="B26" s="927" t="s">
        <v>1022</v>
      </c>
      <c r="C26" s="927"/>
      <c r="D26" s="927"/>
      <c r="E26" s="927"/>
      <c r="F26" s="938">
        <v>-298211.45000000007</v>
      </c>
      <c r="G26" s="938">
        <v>-671772.62725160969</v>
      </c>
      <c r="H26" s="938">
        <v>-496786.02473130962</v>
      </c>
      <c r="I26" s="938">
        <v>-892926.93775961048</v>
      </c>
      <c r="J26" s="939">
        <v>-598858.79045087192</v>
      </c>
      <c r="K26" s="940">
        <v>66.588514536014458</v>
      </c>
      <c r="L26" s="941">
        <v>20.546625838512497</v>
      </c>
    </row>
    <row r="27" spans="1:12">
      <c r="A27" s="926"/>
      <c r="B27" s="927" t="s">
        <v>1023</v>
      </c>
      <c r="C27" s="927"/>
      <c r="D27" s="927"/>
      <c r="E27" s="927"/>
      <c r="F27" s="938">
        <v>14064.400000000001</v>
      </c>
      <c r="G27" s="938">
        <v>34004.322032349293</v>
      </c>
      <c r="H27" s="938">
        <v>10822.072922600815</v>
      </c>
      <c r="I27" s="938">
        <v>30995.07234588014</v>
      </c>
      <c r="J27" s="939">
        <v>-3054.1313531568367</v>
      </c>
      <c r="K27" s="940">
        <v>-23.053433330957489</v>
      </c>
      <c r="L27" s="941">
        <v>-128.22131559267717</v>
      </c>
    </row>
    <row r="28" spans="1:12">
      <c r="A28" s="932"/>
      <c r="B28" s="933"/>
      <c r="C28" s="933" t="s">
        <v>1024</v>
      </c>
      <c r="D28" s="933"/>
      <c r="E28" s="933"/>
      <c r="F28" s="934">
        <v>20324</v>
      </c>
      <c r="G28" s="934">
        <v>43085.254032349287</v>
      </c>
      <c r="H28" s="934">
        <v>28034.233922600815</v>
      </c>
      <c r="I28" s="934">
        <v>51958.827345880141</v>
      </c>
      <c r="J28" s="935">
        <v>35306.830646843169</v>
      </c>
      <c r="K28" s="936">
        <v>37.936596745723364</v>
      </c>
      <c r="L28" s="937">
        <v>25.941842193088377</v>
      </c>
    </row>
    <row r="29" spans="1:12">
      <c r="A29" s="932"/>
      <c r="B29" s="933"/>
      <c r="C29" s="933" t="s">
        <v>1025</v>
      </c>
      <c r="D29" s="933"/>
      <c r="E29" s="933"/>
      <c r="F29" s="934">
        <v>-6259.5999999999995</v>
      </c>
      <c r="G29" s="934">
        <v>-9080.9319999999989</v>
      </c>
      <c r="H29" s="934">
        <v>-17212.161</v>
      </c>
      <c r="I29" s="934">
        <v>-20963.754999999997</v>
      </c>
      <c r="J29" s="935">
        <v>-38360.962</v>
      </c>
      <c r="K29" s="936">
        <v>174.97221867211965</v>
      </c>
      <c r="L29" s="937">
        <v>122.83591235289981</v>
      </c>
    </row>
    <row r="30" spans="1:12">
      <c r="A30" s="926"/>
      <c r="B30" s="927" t="s">
        <v>1026</v>
      </c>
      <c r="C30" s="927"/>
      <c r="D30" s="927"/>
      <c r="E30" s="927"/>
      <c r="F30" s="938">
        <v>-284147.05000000005</v>
      </c>
      <c r="G30" s="938">
        <v>-637768.30521926039</v>
      </c>
      <c r="H30" s="938">
        <v>-485963.95180870884</v>
      </c>
      <c r="I30" s="938">
        <v>-861931.86541373027</v>
      </c>
      <c r="J30" s="939">
        <v>-601912.9218040288</v>
      </c>
      <c r="K30" s="940">
        <v>71.025513658758314</v>
      </c>
      <c r="L30" s="941">
        <v>23.858330142347427</v>
      </c>
    </row>
    <row r="31" spans="1:12">
      <c r="A31" s="926"/>
      <c r="B31" s="927" t="s">
        <v>1027</v>
      </c>
      <c r="C31" s="927"/>
      <c r="D31" s="927"/>
      <c r="E31" s="927"/>
      <c r="F31" s="938">
        <v>438929.8</v>
      </c>
      <c r="G31" s="938">
        <v>778186.80143058253</v>
      </c>
      <c r="H31" s="938">
        <v>475306.77887804131</v>
      </c>
      <c r="I31" s="938">
        <v>851801.25638198573</v>
      </c>
      <c r="J31" s="939">
        <v>460850.01975089085</v>
      </c>
      <c r="K31" s="940">
        <v>8.287653031997678</v>
      </c>
      <c r="L31" s="941">
        <v>-3.0415638424672977</v>
      </c>
    </row>
    <row r="32" spans="1:12">
      <c r="A32" s="932"/>
      <c r="B32" s="933"/>
      <c r="C32" s="933" t="s">
        <v>1028</v>
      </c>
      <c r="D32" s="933"/>
      <c r="E32" s="933"/>
      <c r="F32" s="934">
        <v>440389.50000000006</v>
      </c>
      <c r="G32" s="934">
        <v>781989.59876815509</v>
      </c>
      <c r="H32" s="934">
        <v>476934.52628944948</v>
      </c>
      <c r="I32" s="934">
        <v>855708.843463692</v>
      </c>
      <c r="J32" s="935">
        <v>464301.52835674875</v>
      </c>
      <c r="K32" s="936">
        <v>8.2983418745109532</v>
      </c>
      <c r="L32" s="937">
        <v>-2.6487908164220073</v>
      </c>
    </row>
    <row r="33" spans="1:12">
      <c r="A33" s="932"/>
      <c r="B33" s="933"/>
      <c r="C33" s="933"/>
      <c r="D33" s="933" t="s">
        <v>1029</v>
      </c>
      <c r="E33" s="933"/>
      <c r="F33" s="934">
        <v>40163.300000000003</v>
      </c>
      <c r="G33" s="934">
        <v>70411.604999999996</v>
      </c>
      <c r="H33" s="934">
        <v>49173.623</v>
      </c>
      <c r="I33" s="934">
        <v>114663.875</v>
      </c>
      <c r="J33" s="935">
        <v>34383.259999999995</v>
      </c>
      <c r="K33" s="936">
        <v>22.434219797675979</v>
      </c>
      <c r="L33" s="937">
        <v>-30.077838681929137</v>
      </c>
    </row>
    <row r="34" spans="1:12">
      <c r="A34" s="932"/>
      <c r="B34" s="944"/>
      <c r="C34" s="944"/>
      <c r="D34" s="944" t="s">
        <v>1030</v>
      </c>
      <c r="E34" s="944"/>
      <c r="F34" s="945">
        <v>375155.8</v>
      </c>
      <c r="G34" s="945">
        <v>665064.34822111635</v>
      </c>
      <c r="H34" s="945">
        <v>394567.09979330411</v>
      </c>
      <c r="I34" s="945">
        <v>695452.39585422631</v>
      </c>
      <c r="J34" s="946">
        <v>401349.033517932</v>
      </c>
      <c r="K34" s="947">
        <v>5.1741969052068839</v>
      </c>
      <c r="L34" s="948">
        <v>1.7188289971922757</v>
      </c>
    </row>
    <row r="35" spans="1:12">
      <c r="A35" s="932"/>
      <c r="B35" s="933"/>
      <c r="C35" s="933"/>
      <c r="D35" s="933" t="s">
        <v>1031</v>
      </c>
      <c r="E35" s="933"/>
      <c r="F35" s="934">
        <v>25070.400000000001</v>
      </c>
      <c r="G35" s="934">
        <v>46513.645547038774</v>
      </c>
      <c r="H35" s="934">
        <v>33193.803496145389</v>
      </c>
      <c r="I35" s="934">
        <v>45592.572609465722</v>
      </c>
      <c r="J35" s="935">
        <v>28569.234838816712</v>
      </c>
      <c r="K35" s="936">
        <v>32.402368913720522</v>
      </c>
      <c r="L35" s="937">
        <v>-13.932023963043889</v>
      </c>
    </row>
    <row r="36" spans="1:12">
      <c r="A36" s="932"/>
      <c r="B36" s="933"/>
      <c r="C36" s="933"/>
      <c r="D36" s="933" t="s">
        <v>1032</v>
      </c>
      <c r="E36" s="933"/>
      <c r="F36" s="934">
        <v>0</v>
      </c>
      <c r="G36" s="934">
        <v>0</v>
      </c>
      <c r="H36" s="934">
        <v>0</v>
      </c>
      <c r="I36" s="934">
        <v>0</v>
      </c>
      <c r="J36" s="935">
        <v>0</v>
      </c>
      <c r="K36" s="936" t="s">
        <v>634</v>
      </c>
      <c r="L36" s="937" t="s">
        <v>634</v>
      </c>
    </row>
    <row r="37" spans="1:12">
      <c r="A37" s="932"/>
      <c r="B37" s="933"/>
      <c r="C37" s="933" t="s">
        <v>1033</v>
      </c>
      <c r="D37" s="933"/>
      <c r="E37" s="933"/>
      <c r="F37" s="934">
        <v>-1459.7</v>
      </c>
      <c r="G37" s="934">
        <v>-3802.7973375725223</v>
      </c>
      <c r="H37" s="934">
        <v>-1627.7474114081565</v>
      </c>
      <c r="I37" s="934">
        <v>-3907.5870817062046</v>
      </c>
      <c r="J37" s="935">
        <v>-3451.5086058578963</v>
      </c>
      <c r="K37" s="936">
        <v>11.512462246225681</v>
      </c>
      <c r="L37" s="937">
        <v>112.04202701646523</v>
      </c>
    </row>
    <row r="38" spans="1:12">
      <c r="A38" s="926" t="s">
        <v>1034</v>
      </c>
      <c r="B38" s="927" t="s">
        <v>1035</v>
      </c>
      <c r="C38" s="927"/>
      <c r="D38" s="927"/>
      <c r="E38" s="927"/>
      <c r="F38" s="938">
        <v>8596.4</v>
      </c>
      <c r="G38" s="938">
        <v>16987.34</v>
      </c>
      <c r="H38" s="938">
        <v>9247.6099999999988</v>
      </c>
      <c r="I38" s="938">
        <v>13362.725999999999</v>
      </c>
      <c r="J38" s="939">
        <v>10636.269</v>
      </c>
      <c r="K38" s="940">
        <v>7.5753803917918958</v>
      </c>
      <c r="L38" s="941">
        <v>15.016409645302971</v>
      </c>
    </row>
    <row r="39" spans="1:12">
      <c r="A39" s="926" t="s">
        <v>1036</v>
      </c>
      <c r="B39" s="926"/>
      <c r="C39" s="927"/>
      <c r="D39" s="927"/>
      <c r="E39" s="927"/>
      <c r="F39" s="938">
        <v>163379.14999999997</v>
      </c>
      <c r="G39" s="938">
        <v>157405.83621132222</v>
      </c>
      <c r="H39" s="938">
        <v>-1409.5629306674819</v>
      </c>
      <c r="I39" s="938">
        <v>3232.1169682554901</v>
      </c>
      <c r="J39" s="939">
        <v>-130426.63305313798</v>
      </c>
      <c r="K39" s="940" t="s">
        <v>634</v>
      </c>
      <c r="L39" s="943" t="s">
        <v>634</v>
      </c>
    </row>
    <row r="40" spans="1:12">
      <c r="A40" s="926" t="s">
        <v>1037</v>
      </c>
      <c r="B40" s="927" t="s">
        <v>1038</v>
      </c>
      <c r="C40" s="927"/>
      <c r="D40" s="927"/>
      <c r="E40" s="927"/>
      <c r="F40" s="938">
        <v>1995.6599999999926</v>
      </c>
      <c r="G40" s="938">
        <v>29638.424094576047</v>
      </c>
      <c r="H40" s="938">
        <v>22001.508240445182</v>
      </c>
      <c r="I40" s="938">
        <v>26639.503710280282</v>
      </c>
      <c r="J40" s="939">
        <v>14633.030704559707</v>
      </c>
      <c r="K40" s="942" t="s">
        <v>634</v>
      </c>
      <c r="L40" s="943">
        <v>-33.490783701546718</v>
      </c>
    </row>
    <row r="41" spans="1:12">
      <c r="A41" s="932"/>
      <c r="B41" s="933" t="s">
        <v>1039</v>
      </c>
      <c r="C41" s="933"/>
      <c r="D41" s="933"/>
      <c r="E41" s="933"/>
      <c r="F41" s="934">
        <v>2260</v>
      </c>
      <c r="G41" s="934">
        <v>5920.9250000000002</v>
      </c>
      <c r="H41" s="934">
        <v>7600.0259999999998</v>
      </c>
      <c r="I41" s="934">
        <v>13503.939999999999</v>
      </c>
      <c r="J41" s="935">
        <v>14341.039999999997</v>
      </c>
      <c r="K41" s="936" t="s">
        <v>634</v>
      </c>
      <c r="L41" s="937">
        <v>88.697249193621161</v>
      </c>
    </row>
    <row r="42" spans="1:12">
      <c r="A42" s="932"/>
      <c r="B42" s="933" t="s">
        <v>1040</v>
      </c>
      <c r="C42" s="933"/>
      <c r="D42" s="933"/>
      <c r="E42" s="933"/>
      <c r="F42" s="934">
        <v>0</v>
      </c>
      <c r="G42" s="934">
        <v>0</v>
      </c>
      <c r="H42" s="934">
        <v>0</v>
      </c>
      <c r="I42" s="934">
        <v>0</v>
      </c>
      <c r="J42" s="935">
        <v>0</v>
      </c>
      <c r="K42" s="936" t="s">
        <v>634</v>
      </c>
      <c r="L42" s="937" t="s">
        <v>634</v>
      </c>
    </row>
    <row r="43" spans="1:12">
      <c r="A43" s="932"/>
      <c r="B43" s="933" t="s">
        <v>1041</v>
      </c>
      <c r="C43" s="933"/>
      <c r="D43" s="933"/>
      <c r="E43" s="933"/>
      <c r="F43" s="934">
        <v>-19452.25</v>
      </c>
      <c r="G43" s="934">
        <v>-30936.319010921845</v>
      </c>
      <c r="H43" s="934">
        <v>-18967.345286054369</v>
      </c>
      <c r="I43" s="934">
        <v>-48690.569181935425</v>
      </c>
      <c r="J43" s="935">
        <v>-26055.398506843623</v>
      </c>
      <c r="K43" s="936">
        <v>-2.4927949925876476</v>
      </c>
      <c r="L43" s="937">
        <v>37.369769537546745</v>
      </c>
    </row>
    <row r="44" spans="1:12">
      <c r="A44" s="932"/>
      <c r="B44" s="933"/>
      <c r="C44" s="933" t="s">
        <v>1042</v>
      </c>
      <c r="D44" s="933"/>
      <c r="E44" s="933"/>
      <c r="F44" s="934">
        <v>-1680.5499999999997</v>
      </c>
      <c r="G44" s="934">
        <v>-338.91999999999985</v>
      </c>
      <c r="H44" s="934">
        <v>-912.3707325815069</v>
      </c>
      <c r="I44" s="934">
        <v>-9005.2707325815081</v>
      </c>
      <c r="J44" s="935">
        <v>-206.66000000000076</v>
      </c>
      <c r="K44" s="936">
        <v>-45.709991813304754</v>
      </c>
      <c r="L44" s="937">
        <v>-77.349119977219488</v>
      </c>
    </row>
    <row r="45" spans="1:12">
      <c r="A45" s="932"/>
      <c r="B45" s="933"/>
      <c r="C45" s="933" t="s">
        <v>1012</v>
      </c>
      <c r="D45" s="933"/>
      <c r="E45" s="933"/>
      <c r="F45" s="934">
        <v>-17771.7</v>
      </c>
      <c r="G45" s="934">
        <v>-30597.399010921847</v>
      </c>
      <c r="H45" s="934">
        <v>-18054.974553472861</v>
      </c>
      <c r="I45" s="934">
        <v>-39685.298449353919</v>
      </c>
      <c r="J45" s="935">
        <v>-25848.738506843623</v>
      </c>
      <c r="K45" s="936">
        <v>1.5939642998298353</v>
      </c>
      <c r="L45" s="937">
        <v>43.166850943424009</v>
      </c>
    </row>
    <row r="46" spans="1:12">
      <c r="A46" s="932"/>
      <c r="B46" s="933" t="s">
        <v>1043</v>
      </c>
      <c r="C46" s="933"/>
      <c r="D46" s="933"/>
      <c r="E46" s="933"/>
      <c r="F46" s="934">
        <v>19187.909999999993</v>
      </c>
      <c r="G46" s="934">
        <v>54653.818105497892</v>
      </c>
      <c r="H46" s="934">
        <v>33368.827526499554</v>
      </c>
      <c r="I46" s="934">
        <v>61826.132892215712</v>
      </c>
      <c r="J46" s="935">
        <v>26347.389211403333</v>
      </c>
      <c r="K46" s="936">
        <v>73.905482809224992</v>
      </c>
      <c r="L46" s="950">
        <v>-21.041908977833302</v>
      </c>
    </row>
    <row r="47" spans="1:12">
      <c r="A47" s="932"/>
      <c r="B47" s="933"/>
      <c r="C47" s="933" t="s">
        <v>1042</v>
      </c>
      <c r="D47" s="933"/>
      <c r="E47" s="933"/>
      <c r="F47" s="934">
        <v>-7683.8000000000011</v>
      </c>
      <c r="G47" s="934">
        <v>16397.41</v>
      </c>
      <c r="H47" s="934">
        <v>12323.289877670373</v>
      </c>
      <c r="I47" s="934">
        <v>24381.269877670376</v>
      </c>
      <c r="J47" s="935">
        <v>20561.259999999998</v>
      </c>
      <c r="K47" s="951" t="s">
        <v>634</v>
      </c>
      <c r="L47" s="937" t="s">
        <v>634</v>
      </c>
    </row>
    <row r="48" spans="1:12">
      <c r="A48" s="932"/>
      <c r="B48" s="933"/>
      <c r="C48" s="933" t="s">
        <v>1044</v>
      </c>
      <c r="D48" s="933"/>
      <c r="E48" s="933"/>
      <c r="F48" s="934">
        <v>16043.749999999996</v>
      </c>
      <c r="G48" s="934">
        <v>27341.818105497892</v>
      </c>
      <c r="H48" s="934">
        <v>23116.857648829173</v>
      </c>
      <c r="I48" s="934">
        <v>56109.153014545329</v>
      </c>
      <c r="J48" s="935">
        <v>22725.369211403326</v>
      </c>
      <c r="K48" s="951">
        <v>44.086374125931769</v>
      </c>
      <c r="L48" s="950">
        <v>-1.69351926361702</v>
      </c>
    </row>
    <row r="49" spans="1:12">
      <c r="A49" s="932"/>
      <c r="B49" s="933"/>
      <c r="C49" s="933"/>
      <c r="D49" s="933" t="s">
        <v>1045</v>
      </c>
      <c r="E49" s="933"/>
      <c r="F49" s="934">
        <v>15061.349999999997</v>
      </c>
      <c r="G49" s="934">
        <v>25978.899999999998</v>
      </c>
      <c r="H49" s="934">
        <v>17921.96</v>
      </c>
      <c r="I49" s="934">
        <v>44787.130000000005</v>
      </c>
      <c r="J49" s="935">
        <v>20130.7</v>
      </c>
      <c r="K49" s="936">
        <v>18.993051751669029</v>
      </c>
      <c r="L49" s="937">
        <v>12.324210075237318</v>
      </c>
    </row>
    <row r="50" spans="1:12">
      <c r="A50" s="932"/>
      <c r="B50" s="933"/>
      <c r="C50" s="933"/>
      <c r="D50" s="933"/>
      <c r="E50" s="933" t="s">
        <v>1046</v>
      </c>
      <c r="F50" s="934">
        <v>23578.949999999997</v>
      </c>
      <c r="G50" s="934">
        <v>43773.95</v>
      </c>
      <c r="H50" s="934">
        <v>26936.559999999998</v>
      </c>
      <c r="I50" s="934">
        <v>62601.73</v>
      </c>
      <c r="J50" s="935">
        <v>29997.200000000001</v>
      </c>
      <c r="K50" s="936">
        <v>14.239862250015378</v>
      </c>
      <c r="L50" s="937">
        <v>11.362401138081495</v>
      </c>
    </row>
    <row r="51" spans="1:12">
      <c r="A51" s="932"/>
      <c r="B51" s="933"/>
      <c r="C51" s="933"/>
      <c r="D51" s="933"/>
      <c r="E51" s="933" t="s">
        <v>1047</v>
      </c>
      <c r="F51" s="934">
        <v>-8517.6</v>
      </c>
      <c r="G51" s="934">
        <v>-17795.05</v>
      </c>
      <c r="H51" s="934">
        <v>-9014.6</v>
      </c>
      <c r="I51" s="934">
        <v>-17814.600000000002</v>
      </c>
      <c r="J51" s="935">
        <v>-9866.5</v>
      </c>
      <c r="K51" s="936">
        <v>5.8349769888231435</v>
      </c>
      <c r="L51" s="950">
        <v>9.4502251902469254</v>
      </c>
    </row>
    <row r="52" spans="1:12">
      <c r="A52" s="932"/>
      <c r="B52" s="933"/>
      <c r="C52" s="933"/>
      <c r="D52" s="933" t="s">
        <v>1048</v>
      </c>
      <c r="E52" s="933"/>
      <c r="F52" s="934">
        <v>982.4</v>
      </c>
      <c r="G52" s="934">
        <v>1362.918105497894</v>
      </c>
      <c r="H52" s="934">
        <v>5194.8976488291719</v>
      </c>
      <c r="I52" s="934">
        <v>11322.023014545328</v>
      </c>
      <c r="J52" s="935">
        <v>2594.6692114033253</v>
      </c>
      <c r="K52" s="951" t="s">
        <v>634</v>
      </c>
      <c r="L52" s="950" t="s">
        <v>634</v>
      </c>
    </row>
    <row r="53" spans="1:12">
      <c r="A53" s="932"/>
      <c r="B53" s="933"/>
      <c r="C53" s="933" t="s">
        <v>1049</v>
      </c>
      <c r="D53" s="933"/>
      <c r="E53" s="933"/>
      <c r="F53" s="934">
        <v>11735.5</v>
      </c>
      <c r="G53" s="934">
        <v>14982.299999999994</v>
      </c>
      <c r="H53" s="934">
        <v>-2051.9999999999941</v>
      </c>
      <c r="I53" s="934">
        <v>-18811.999999999993</v>
      </c>
      <c r="J53" s="935">
        <v>-17359.399999999991</v>
      </c>
      <c r="K53" s="936" t="s">
        <v>634</v>
      </c>
      <c r="L53" s="937" t="s">
        <v>634</v>
      </c>
    </row>
    <row r="54" spans="1:12">
      <c r="A54" s="932"/>
      <c r="B54" s="933"/>
      <c r="C54" s="933"/>
      <c r="D54" s="933" t="s">
        <v>1050</v>
      </c>
      <c r="E54" s="933"/>
      <c r="F54" s="934">
        <v>36.200000000000003</v>
      </c>
      <c r="G54" s="934">
        <v>-5.6000000000000005</v>
      </c>
      <c r="H54" s="934">
        <v>127.39999999999999</v>
      </c>
      <c r="I54" s="934">
        <v>231.9</v>
      </c>
      <c r="J54" s="935">
        <v>-196.8</v>
      </c>
      <c r="K54" s="936" t="s">
        <v>634</v>
      </c>
      <c r="L54" s="937">
        <v>-254.47409733124019</v>
      </c>
    </row>
    <row r="55" spans="1:12">
      <c r="A55" s="932"/>
      <c r="B55" s="933"/>
      <c r="C55" s="933"/>
      <c r="D55" s="933" t="s">
        <v>1051</v>
      </c>
      <c r="E55" s="933"/>
      <c r="F55" s="934">
        <v>11699.3</v>
      </c>
      <c r="G55" s="934">
        <v>14987.899999999994</v>
      </c>
      <c r="H55" s="934">
        <v>-2179.3999999999942</v>
      </c>
      <c r="I55" s="934">
        <v>-19043.899999999994</v>
      </c>
      <c r="J55" s="935">
        <v>-17162.599999999991</v>
      </c>
      <c r="K55" s="936">
        <v>-118.62846495089445</v>
      </c>
      <c r="L55" s="937">
        <v>687.49197026704769</v>
      </c>
    </row>
    <row r="56" spans="1:12">
      <c r="A56" s="932"/>
      <c r="B56" s="933"/>
      <c r="C56" s="933" t="s">
        <v>1052</v>
      </c>
      <c r="D56" s="933"/>
      <c r="E56" s="933"/>
      <c r="F56" s="934">
        <v>-907.54</v>
      </c>
      <c r="G56" s="934">
        <v>-4067.71</v>
      </c>
      <c r="H56" s="934">
        <v>-19.32</v>
      </c>
      <c r="I56" s="934">
        <v>147.70999999999998</v>
      </c>
      <c r="J56" s="935">
        <v>420.15999999999997</v>
      </c>
      <c r="K56" s="936">
        <v>-97.871168212971327</v>
      </c>
      <c r="L56" s="950">
        <v>-2274.7412008281572</v>
      </c>
    </row>
    <row r="57" spans="1:12">
      <c r="A57" s="926" t="s">
        <v>1053</v>
      </c>
      <c r="B57" s="927"/>
      <c r="C57" s="927"/>
      <c r="D57" s="927"/>
      <c r="E57" s="927"/>
      <c r="F57" s="938">
        <v>165374.80999999994</v>
      </c>
      <c r="G57" s="938">
        <v>187044.26030589826</v>
      </c>
      <c r="H57" s="938">
        <v>20591.945309777744</v>
      </c>
      <c r="I57" s="938">
        <v>29871.620678535779</v>
      </c>
      <c r="J57" s="939">
        <v>-115793.60234857831</v>
      </c>
      <c r="K57" s="940">
        <v>-87.548318084369825</v>
      </c>
      <c r="L57" s="941" t="s">
        <v>634</v>
      </c>
    </row>
    <row r="58" spans="1:12">
      <c r="A58" s="926" t="s">
        <v>1054</v>
      </c>
      <c r="B58" s="927" t="s">
        <v>1055</v>
      </c>
      <c r="C58" s="927"/>
      <c r="D58" s="927"/>
      <c r="E58" s="927"/>
      <c r="F58" s="938">
        <v>761.80000000004657</v>
      </c>
      <c r="G58" s="938">
        <v>16850.359694101731</v>
      </c>
      <c r="H58" s="938">
        <v>14303.514690222219</v>
      </c>
      <c r="I58" s="938">
        <v>33422.499321464216</v>
      </c>
      <c r="J58" s="939">
        <v>80158.592348578328</v>
      </c>
      <c r="K58" s="942" t="s">
        <v>634</v>
      </c>
      <c r="L58" s="941" t="s">
        <v>634</v>
      </c>
    </row>
    <row r="59" spans="1:12">
      <c r="A59" s="926" t="s">
        <v>1056</v>
      </c>
      <c r="B59" s="927"/>
      <c r="C59" s="927"/>
      <c r="D59" s="927"/>
      <c r="E59" s="927"/>
      <c r="F59" s="938">
        <v>166136.60999999999</v>
      </c>
      <c r="G59" s="938">
        <v>203894.62</v>
      </c>
      <c r="H59" s="938">
        <v>34895.459999999963</v>
      </c>
      <c r="I59" s="938">
        <v>63294.119999999995</v>
      </c>
      <c r="J59" s="939">
        <v>-35635.00999999998</v>
      </c>
      <c r="K59" s="940">
        <v>-78.995923896605348</v>
      </c>
      <c r="L59" s="941">
        <v>-202.1193301363559</v>
      </c>
    </row>
    <row r="60" spans="1:12">
      <c r="A60" s="926" t="s">
        <v>1057</v>
      </c>
      <c r="B60" s="927"/>
      <c r="C60" s="927"/>
      <c r="D60" s="927"/>
      <c r="E60" s="927"/>
      <c r="F60" s="938">
        <v>-166136.60999999999</v>
      </c>
      <c r="G60" s="938">
        <v>-203894.62</v>
      </c>
      <c r="H60" s="938">
        <v>-34895.459999999955</v>
      </c>
      <c r="I60" s="938">
        <v>-63294.119999999981</v>
      </c>
      <c r="J60" s="938">
        <v>35635.010000000009</v>
      </c>
      <c r="K60" s="940">
        <v>-78.995923896605348</v>
      </c>
      <c r="L60" s="941">
        <v>-202.11933013635598</v>
      </c>
    </row>
    <row r="61" spans="1:12">
      <c r="A61" s="932"/>
      <c r="B61" s="933" t="s">
        <v>1058</v>
      </c>
      <c r="C61" s="933"/>
      <c r="D61" s="933"/>
      <c r="E61" s="933"/>
      <c r="F61" s="934">
        <v>-166346.21</v>
      </c>
      <c r="G61" s="934">
        <v>-203894.62</v>
      </c>
      <c r="H61" s="934">
        <v>-33937.719999999958</v>
      </c>
      <c r="I61" s="934">
        <v>-61591.859999999986</v>
      </c>
      <c r="J61" s="934">
        <v>36197.070000000014</v>
      </c>
      <c r="K61" s="936">
        <v>-79.598140528720222</v>
      </c>
      <c r="L61" s="937">
        <v>-206.65734174246256</v>
      </c>
    </row>
    <row r="62" spans="1:12">
      <c r="A62" s="932"/>
      <c r="B62" s="933"/>
      <c r="C62" s="933" t="s">
        <v>1050</v>
      </c>
      <c r="D62" s="933"/>
      <c r="E62" s="933"/>
      <c r="F62" s="934">
        <v>-148615.49</v>
      </c>
      <c r="G62" s="934">
        <v>-172887.02000000002</v>
      </c>
      <c r="H62" s="934">
        <v>-22397.559999999918</v>
      </c>
      <c r="I62" s="934">
        <v>-61879.279999999984</v>
      </c>
      <c r="J62" s="934">
        <v>-3089.7899999999772</v>
      </c>
      <c r="K62" s="936">
        <v>-84.929188740689199</v>
      </c>
      <c r="L62" s="937">
        <v>-86.204791950551808</v>
      </c>
    </row>
    <row r="63" spans="1:12">
      <c r="A63" s="932"/>
      <c r="B63" s="933"/>
      <c r="C63" s="933" t="s">
        <v>1051</v>
      </c>
      <c r="D63" s="933"/>
      <c r="E63" s="933"/>
      <c r="F63" s="934">
        <v>-17730.719999999994</v>
      </c>
      <c r="G63" s="934">
        <v>-31007.599999999991</v>
      </c>
      <c r="H63" s="934">
        <v>-11540.16000000004</v>
      </c>
      <c r="I63" s="934">
        <v>287.41999999999825</v>
      </c>
      <c r="J63" s="934">
        <v>39286.859999999993</v>
      </c>
      <c r="K63" s="936">
        <v>-34.914318200275886</v>
      </c>
      <c r="L63" s="950">
        <v>-440.43600781964773</v>
      </c>
    </row>
    <row r="64" spans="1:12">
      <c r="A64" s="932"/>
      <c r="B64" s="933" t="s">
        <v>1059</v>
      </c>
      <c r="C64" s="933"/>
      <c r="D64" s="933"/>
      <c r="E64" s="933"/>
      <c r="F64" s="934">
        <v>209.6</v>
      </c>
      <c r="G64" s="934">
        <v>0</v>
      </c>
      <c r="H64" s="934">
        <v>-957.74000000000012</v>
      </c>
      <c r="I64" s="934">
        <v>-1702.26</v>
      </c>
      <c r="J64" s="934">
        <v>-562.06000000000029</v>
      </c>
      <c r="K64" s="936" t="s">
        <v>634</v>
      </c>
      <c r="L64" s="937" t="s">
        <v>634</v>
      </c>
    </row>
    <row r="65" spans="1:12" ht="16.5" thickBot="1">
      <c r="A65" s="952" t="s">
        <v>1060</v>
      </c>
      <c r="B65" s="953"/>
      <c r="C65" s="953"/>
      <c r="D65" s="953"/>
      <c r="E65" s="953"/>
      <c r="F65" s="954">
        <v>-154401.10999999999</v>
      </c>
      <c r="G65" s="954">
        <v>-188912.32</v>
      </c>
      <c r="H65" s="954">
        <v>-36947.459999999948</v>
      </c>
      <c r="I65" s="954">
        <v>-82106.119999999966</v>
      </c>
      <c r="J65" s="954">
        <v>18275.610000000022</v>
      </c>
      <c r="K65" s="955" t="s">
        <v>634</v>
      </c>
      <c r="L65" s="956" t="s">
        <v>634</v>
      </c>
    </row>
    <row r="66" spans="1:12" ht="16.5" thickTop="1">
      <c r="A66" s="1679" t="s">
        <v>1061</v>
      </c>
      <c r="B66" s="1679"/>
      <c r="C66" s="1679"/>
      <c r="D66" s="1679"/>
      <c r="E66" s="1679"/>
      <c r="F66" s="1679"/>
      <c r="G66" s="1679"/>
      <c r="H66" s="1679"/>
      <c r="I66" s="1679"/>
      <c r="J66" s="1679"/>
      <c r="K66" s="1679"/>
      <c r="L66" s="1679"/>
    </row>
    <row r="67" spans="1:12">
      <c r="A67" s="1680" t="s">
        <v>1062</v>
      </c>
      <c r="B67" s="1680"/>
      <c r="C67" s="1680"/>
      <c r="D67" s="1680"/>
      <c r="E67" s="1680"/>
      <c r="F67" s="1680"/>
      <c r="G67" s="1680"/>
      <c r="H67" s="1680"/>
      <c r="I67" s="1680"/>
      <c r="J67" s="1680"/>
      <c r="K67" s="1680"/>
      <c r="L67" s="1680"/>
    </row>
    <row r="68" spans="1:12">
      <c r="A68" s="957" t="s">
        <v>121</v>
      </c>
    </row>
    <row r="70" spans="1:12">
      <c r="G70" s="958"/>
      <c r="I70" s="958"/>
    </row>
    <row r="71" spans="1:12">
      <c r="G71" s="958"/>
      <c r="I71" s="958"/>
    </row>
    <row r="72" spans="1:12">
      <c r="G72" s="958"/>
      <c r="I72" s="958"/>
    </row>
    <row r="73" spans="1:12">
      <c r="G73" s="958"/>
      <c r="I73" s="958"/>
    </row>
    <row r="74" spans="1:12">
      <c r="G74" s="958"/>
      <c r="I74" s="958"/>
    </row>
    <row r="75" spans="1:12">
      <c r="G75" s="958"/>
      <c r="I75" s="958"/>
    </row>
    <row r="76" spans="1:12">
      <c r="G76" s="958"/>
      <c r="I76" s="958"/>
    </row>
    <row r="77" spans="1:12">
      <c r="G77" s="958"/>
      <c r="I77" s="958"/>
    </row>
    <row r="78" spans="1:12">
      <c r="G78" s="958"/>
      <c r="I78" s="958"/>
    </row>
    <row r="79" spans="1:12">
      <c r="G79" s="958"/>
      <c r="I79" s="958"/>
    </row>
    <row r="80" spans="1:12">
      <c r="G80" s="958"/>
      <c r="I80" s="958"/>
    </row>
    <row r="81" spans="7:9">
      <c r="G81" s="958"/>
      <c r="I81" s="958"/>
    </row>
    <row r="82" spans="7:9">
      <c r="G82" s="958"/>
      <c r="I82" s="958"/>
    </row>
    <row r="83" spans="7:9">
      <c r="G83" s="958"/>
      <c r="I83" s="958"/>
    </row>
    <row r="84" spans="7:9">
      <c r="G84" s="958"/>
      <c r="I84" s="958"/>
    </row>
    <row r="85" spans="7:9">
      <c r="G85" s="958"/>
      <c r="I85" s="958"/>
    </row>
    <row r="86" spans="7:9">
      <c r="G86" s="958"/>
      <c r="I86" s="958"/>
    </row>
    <row r="87" spans="7:9">
      <c r="G87" s="958"/>
      <c r="I87" s="958"/>
    </row>
    <row r="88" spans="7:9">
      <c r="G88" s="958"/>
      <c r="I88" s="958"/>
    </row>
    <row r="89" spans="7:9">
      <c r="G89" s="958"/>
      <c r="I89" s="958"/>
    </row>
    <row r="90" spans="7:9">
      <c r="G90" s="958"/>
      <c r="I90" s="958"/>
    </row>
    <row r="91" spans="7:9">
      <c r="G91" s="958"/>
      <c r="I91" s="958"/>
    </row>
    <row r="92" spans="7:9">
      <c r="G92" s="958"/>
      <c r="I92" s="958"/>
    </row>
    <row r="93" spans="7:9">
      <c r="G93" s="958"/>
      <c r="I93" s="958"/>
    </row>
    <row r="94" spans="7:9">
      <c r="G94" s="958"/>
      <c r="I94" s="958"/>
    </row>
    <row r="95" spans="7:9">
      <c r="G95" s="958"/>
      <c r="I95" s="958"/>
    </row>
    <row r="96" spans="7:9">
      <c r="G96" s="958"/>
      <c r="I96" s="958"/>
    </row>
    <row r="97" spans="7:9">
      <c r="G97" s="958"/>
      <c r="I97" s="958"/>
    </row>
    <row r="98" spans="7:9">
      <c r="G98" s="958"/>
      <c r="I98" s="958"/>
    </row>
    <row r="99" spans="7:9">
      <c r="G99" s="958"/>
      <c r="I99" s="958"/>
    </row>
    <row r="100" spans="7:9">
      <c r="G100" s="958"/>
      <c r="I100" s="958"/>
    </row>
    <row r="101" spans="7:9">
      <c r="G101" s="958"/>
      <c r="I101" s="958"/>
    </row>
    <row r="102" spans="7:9">
      <c r="G102" s="958"/>
      <c r="I102" s="958"/>
    </row>
    <row r="103" spans="7:9">
      <c r="G103" s="958"/>
      <c r="I103" s="958"/>
    </row>
    <row r="104" spans="7:9">
      <c r="G104" s="958"/>
      <c r="I104" s="958"/>
    </row>
    <row r="105" spans="7:9">
      <c r="G105" s="958"/>
      <c r="I105" s="958"/>
    </row>
    <row r="106" spans="7:9">
      <c r="G106" s="958"/>
      <c r="I106" s="958"/>
    </row>
    <row r="107" spans="7:9">
      <c r="G107" s="958"/>
      <c r="I107" s="958"/>
    </row>
    <row r="108" spans="7:9">
      <c r="G108" s="958"/>
      <c r="I108" s="958"/>
    </row>
    <row r="109" spans="7:9">
      <c r="G109" s="958"/>
      <c r="I109" s="958"/>
    </row>
    <row r="110" spans="7:9">
      <c r="G110" s="958"/>
      <c r="I110" s="958"/>
    </row>
    <row r="111" spans="7:9">
      <c r="G111" s="958"/>
      <c r="I111" s="958"/>
    </row>
    <row r="112" spans="7:9">
      <c r="G112" s="958"/>
      <c r="I112" s="958"/>
    </row>
    <row r="113" spans="7:9">
      <c r="G113" s="958"/>
      <c r="I113" s="958"/>
    </row>
    <row r="114" spans="7:9">
      <c r="G114" s="958"/>
      <c r="I114" s="958"/>
    </row>
    <row r="115" spans="7:9">
      <c r="G115" s="958"/>
      <c r="I115" s="958"/>
    </row>
    <row r="116" spans="7:9">
      <c r="G116" s="958"/>
      <c r="I116" s="958"/>
    </row>
    <row r="117" spans="7:9">
      <c r="G117" s="958"/>
      <c r="I117" s="958"/>
    </row>
    <row r="118" spans="7:9">
      <c r="G118" s="958"/>
      <c r="I118" s="958"/>
    </row>
    <row r="119" spans="7:9">
      <c r="G119" s="958"/>
      <c r="I119" s="958"/>
    </row>
    <row r="120" spans="7:9">
      <c r="G120" s="958"/>
      <c r="I120" s="958"/>
    </row>
    <row r="121" spans="7:9">
      <c r="G121" s="958"/>
      <c r="I121" s="958"/>
    </row>
    <row r="122" spans="7:9">
      <c r="G122" s="958"/>
      <c r="I122" s="958"/>
    </row>
    <row r="123" spans="7:9">
      <c r="G123" s="958"/>
      <c r="I123" s="958"/>
    </row>
    <row r="124" spans="7:9">
      <c r="G124" s="958"/>
      <c r="I124" s="958"/>
    </row>
    <row r="125" spans="7:9">
      <c r="G125" s="958"/>
      <c r="I125" s="958"/>
    </row>
    <row r="126" spans="7:9">
      <c r="G126" s="958"/>
      <c r="I126" s="958"/>
    </row>
    <row r="127" spans="7:9">
      <c r="G127" s="958"/>
      <c r="I127" s="958"/>
    </row>
    <row r="128" spans="7:9">
      <c r="G128" s="958"/>
      <c r="I128" s="958"/>
    </row>
    <row r="129" spans="7:9">
      <c r="G129" s="958"/>
      <c r="I129" s="958"/>
    </row>
    <row r="130" spans="7:9">
      <c r="G130" s="958"/>
      <c r="I130" s="958"/>
    </row>
    <row r="131" spans="7:9">
      <c r="G131" s="958"/>
      <c r="I131" s="958"/>
    </row>
    <row r="132" spans="7:9">
      <c r="G132" s="958"/>
      <c r="I132" s="958"/>
    </row>
    <row r="133" spans="7:9">
      <c r="G133" s="958"/>
      <c r="I133" s="958"/>
    </row>
    <row r="134" spans="7:9">
      <c r="G134" s="958"/>
      <c r="I134" s="958"/>
    </row>
    <row r="135" spans="7:9">
      <c r="G135" s="958"/>
      <c r="I135" s="958"/>
    </row>
    <row r="136" spans="7:9">
      <c r="G136" s="958"/>
      <c r="I136" s="958"/>
    </row>
    <row r="137" spans="7:9">
      <c r="G137" s="958"/>
      <c r="I137" s="958"/>
    </row>
    <row r="138" spans="7:9">
      <c r="G138" s="958"/>
      <c r="I138" s="958"/>
    </row>
    <row r="139" spans="7:9">
      <c r="G139" s="958"/>
      <c r="I139" s="958"/>
    </row>
    <row r="140" spans="7:9">
      <c r="G140" s="958"/>
      <c r="I140" s="958"/>
    </row>
    <row r="141" spans="7:9">
      <c r="G141" s="958"/>
      <c r="I141" s="958"/>
    </row>
    <row r="142" spans="7:9">
      <c r="G142" s="958"/>
      <c r="I142" s="958"/>
    </row>
    <row r="143" spans="7:9">
      <c r="G143" s="958"/>
      <c r="I143" s="958"/>
    </row>
    <row r="144" spans="7:9">
      <c r="G144" s="958"/>
      <c r="I144" s="958"/>
    </row>
    <row r="145" spans="7:9">
      <c r="G145" s="958"/>
      <c r="I145" s="958"/>
    </row>
    <row r="146" spans="7:9">
      <c r="G146" s="958"/>
      <c r="I146" s="958"/>
    </row>
    <row r="147" spans="7:9">
      <c r="G147" s="958"/>
      <c r="I147" s="958"/>
    </row>
    <row r="148" spans="7:9">
      <c r="G148" s="958"/>
      <c r="I148" s="958"/>
    </row>
    <row r="149" spans="7:9">
      <c r="G149" s="958"/>
      <c r="I149" s="958"/>
    </row>
    <row r="150" spans="7:9">
      <c r="G150" s="958"/>
      <c r="I150" s="958"/>
    </row>
    <row r="151" spans="7:9">
      <c r="G151" s="958"/>
      <c r="I151" s="958"/>
    </row>
    <row r="152" spans="7:9">
      <c r="G152" s="958"/>
      <c r="I152" s="958"/>
    </row>
  </sheetData>
  <mergeCells count="10">
    <mergeCell ref="A66:L66"/>
    <mergeCell ref="A67:L67"/>
    <mergeCell ref="A1:L1"/>
    <mergeCell ref="A2:L2"/>
    <mergeCell ref="A3:L3"/>
    <mergeCell ref="A4:E6"/>
    <mergeCell ref="F4:G5"/>
    <mergeCell ref="H4:I5"/>
    <mergeCell ref="J4:J5"/>
    <mergeCell ref="K4:L4"/>
  </mergeCells>
  <pageMargins left="0.75" right="0.75" top="1" bottom="1" header="0.5" footer="0.5"/>
  <pageSetup scale="57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8"/>
  <sheetViews>
    <sheetView workbookViewId="0">
      <selection activeCell="E14" sqref="E14"/>
    </sheetView>
  </sheetViews>
  <sheetFormatPr defaultColWidth="11.140625" defaultRowHeight="15.75"/>
  <cols>
    <col min="1" max="1" width="9.140625" style="959" customWidth="1"/>
    <col min="2" max="2" width="6.85546875" style="959" customWidth="1"/>
    <col min="3" max="3" width="34.5703125" style="959" customWidth="1"/>
    <col min="4" max="4" width="18.42578125" style="959" customWidth="1"/>
    <col min="5" max="5" width="17.7109375" style="959" customWidth="1"/>
    <col min="6" max="6" width="16" style="959" customWidth="1"/>
    <col min="7" max="7" width="16.7109375" style="959" customWidth="1"/>
    <col min="8" max="8" width="13.42578125" style="959" customWidth="1"/>
    <col min="9" max="9" width="12.85546875" style="959" customWidth="1"/>
    <col min="10" max="10" width="11.28515625" style="959" customWidth="1"/>
    <col min="11" max="12" width="9.140625" style="959" customWidth="1"/>
    <col min="13" max="13" width="18.7109375" style="959" customWidth="1"/>
    <col min="14" max="244" width="9.140625" style="959" customWidth="1"/>
    <col min="245" max="245" width="6.85546875" style="959" customWidth="1"/>
    <col min="246" max="246" width="31.28515625" style="959" customWidth="1"/>
    <col min="247" max="247" width="14.85546875" style="959" customWidth="1"/>
    <col min="248" max="248" width="15.85546875" style="959" customWidth="1"/>
    <col min="249" max="250" width="12.85546875" style="959" customWidth="1"/>
    <col min="251" max="251" width="12.42578125" style="959" customWidth="1"/>
    <col min="252" max="252" width="11.85546875" style="959" customWidth="1"/>
    <col min="253" max="253" width="11.28515625" style="959" customWidth="1"/>
    <col min="254" max="255" width="9.140625" style="959" customWidth="1"/>
    <col min="256" max="256" width="11.140625" style="959"/>
    <col min="257" max="257" width="9.140625" style="959" customWidth="1"/>
    <col min="258" max="258" width="6.85546875" style="959" customWidth="1"/>
    <col min="259" max="259" width="34.5703125" style="959" customWidth="1"/>
    <col min="260" max="260" width="18.42578125" style="959" customWidth="1"/>
    <col min="261" max="261" width="17.7109375" style="959" customWidth="1"/>
    <col min="262" max="262" width="16" style="959" customWidth="1"/>
    <col min="263" max="263" width="16.7109375" style="959" customWidth="1"/>
    <col min="264" max="264" width="13.42578125" style="959" customWidth="1"/>
    <col min="265" max="265" width="12.85546875" style="959" customWidth="1"/>
    <col min="266" max="266" width="11.28515625" style="959" customWidth="1"/>
    <col min="267" max="268" width="9.140625" style="959" customWidth="1"/>
    <col min="269" max="269" width="18.7109375" style="959" customWidth="1"/>
    <col min="270" max="500" width="9.140625" style="959" customWidth="1"/>
    <col min="501" max="501" width="6.85546875" style="959" customWidth="1"/>
    <col min="502" max="502" width="31.28515625" style="959" customWidth="1"/>
    <col min="503" max="503" width="14.85546875" style="959" customWidth="1"/>
    <col min="504" max="504" width="15.85546875" style="959" customWidth="1"/>
    <col min="505" max="506" width="12.85546875" style="959" customWidth="1"/>
    <col min="507" max="507" width="12.42578125" style="959" customWidth="1"/>
    <col min="508" max="508" width="11.85546875" style="959" customWidth="1"/>
    <col min="509" max="509" width="11.28515625" style="959" customWidth="1"/>
    <col min="510" max="511" width="9.140625" style="959" customWidth="1"/>
    <col min="512" max="512" width="11.140625" style="959"/>
    <col min="513" max="513" width="9.140625" style="959" customWidth="1"/>
    <col min="514" max="514" width="6.85546875" style="959" customWidth="1"/>
    <col min="515" max="515" width="34.5703125" style="959" customWidth="1"/>
    <col min="516" max="516" width="18.42578125" style="959" customWidth="1"/>
    <col min="517" max="517" width="17.7109375" style="959" customWidth="1"/>
    <col min="518" max="518" width="16" style="959" customWidth="1"/>
    <col min="519" max="519" width="16.7109375" style="959" customWidth="1"/>
    <col min="520" max="520" width="13.42578125" style="959" customWidth="1"/>
    <col min="521" max="521" width="12.85546875" style="959" customWidth="1"/>
    <col min="522" max="522" width="11.28515625" style="959" customWidth="1"/>
    <col min="523" max="524" width="9.140625" style="959" customWidth="1"/>
    <col min="525" max="525" width="18.7109375" style="959" customWidth="1"/>
    <col min="526" max="756" width="9.140625" style="959" customWidth="1"/>
    <col min="757" max="757" width="6.85546875" style="959" customWidth="1"/>
    <col min="758" max="758" width="31.28515625" style="959" customWidth="1"/>
    <col min="759" max="759" width="14.85546875" style="959" customWidth="1"/>
    <col min="760" max="760" width="15.85546875" style="959" customWidth="1"/>
    <col min="761" max="762" width="12.85546875" style="959" customWidth="1"/>
    <col min="763" max="763" width="12.42578125" style="959" customWidth="1"/>
    <col min="764" max="764" width="11.85546875" style="959" customWidth="1"/>
    <col min="765" max="765" width="11.28515625" style="959" customWidth="1"/>
    <col min="766" max="767" width="9.140625" style="959" customWidth="1"/>
    <col min="768" max="768" width="11.140625" style="959"/>
    <col min="769" max="769" width="9.140625" style="959" customWidth="1"/>
    <col min="770" max="770" width="6.85546875" style="959" customWidth="1"/>
    <col min="771" max="771" width="34.5703125" style="959" customWidth="1"/>
    <col min="772" max="772" width="18.42578125" style="959" customWidth="1"/>
    <col min="773" max="773" width="17.7109375" style="959" customWidth="1"/>
    <col min="774" max="774" width="16" style="959" customWidth="1"/>
    <col min="775" max="775" width="16.7109375" style="959" customWidth="1"/>
    <col min="776" max="776" width="13.42578125" style="959" customWidth="1"/>
    <col min="777" max="777" width="12.85546875" style="959" customWidth="1"/>
    <col min="778" max="778" width="11.28515625" style="959" customWidth="1"/>
    <col min="779" max="780" width="9.140625" style="959" customWidth="1"/>
    <col min="781" max="781" width="18.7109375" style="959" customWidth="1"/>
    <col min="782" max="1012" width="9.140625" style="959" customWidth="1"/>
    <col min="1013" max="1013" width="6.85546875" style="959" customWidth="1"/>
    <col min="1014" max="1014" width="31.28515625" style="959" customWidth="1"/>
    <col min="1015" max="1015" width="14.85546875" style="959" customWidth="1"/>
    <col min="1016" max="1016" width="15.85546875" style="959" customWidth="1"/>
    <col min="1017" max="1018" width="12.85546875" style="959" customWidth="1"/>
    <col min="1019" max="1019" width="12.42578125" style="959" customWidth="1"/>
    <col min="1020" max="1020" width="11.85546875" style="959" customWidth="1"/>
    <col min="1021" max="1021" width="11.28515625" style="959" customWidth="1"/>
    <col min="1022" max="1023" width="9.140625" style="959" customWidth="1"/>
    <col min="1024" max="1024" width="11.140625" style="959"/>
    <col min="1025" max="1025" width="9.140625" style="959" customWidth="1"/>
    <col min="1026" max="1026" width="6.85546875" style="959" customWidth="1"/>
    <col min="1027" max="1027" width="34.5703125" style="959" customWidth="1"/>
    <col min="1028" max="1028" width="18.42578125" style="959" customWidth="1"/>
    <col min="1029" max="1029" width="17.7109375" style="959" customWidth="1"/>
    <col min="1030" max="1030" width="16" style="959" customWidth="1"/>
    <col min="1031" max="1031" width="16.7109375" style="959" customWidth="1"/>
    <col min="1032" max="1032" width="13.42578125" style="959" customWidth="1"/>
    <col min="1033" max="1033" width="12.85546875" style="959" customWidth="1"/>
    <col min="1034" max="1034" width="11.28515625" style="959" customWidth="1"/>
    <col min="1035" max="1036" width="9.140625" style="959" customWidth="1"/>
    <col min="1037" max="1037" width="18.7109375" style="959" customWidth="1"/>
    <col min="1038" max="1268" width="9.140625" style="959" customWidth="1"/>
    <col min="1269" max="1269" width="6.85546875" style="959" customWidth="1"/>
    <col min="1270" max="1270" width="31.28515625" style="959" customWidth="1"/>
    <col min="1271" max="1271" width="14.85546875" style="959" customWidth="1"/>
    <col min="1272" max="1272" width="15.85546875" style="959" customWidth="1"/>
    <col min="1273" max="1274" width="12.85546875" style="959" customWidth="1"/>
    <col min="1275" max="1275" width="12.42578125" style="959" customWidth="1"/>
    <col min="1276" max="1276" width="11.85546875" style="959" customWidth="1"/>
    <col min="1277" max="1277" width="11.28515625" style="959" customWidth="1"/>
    <col min="1278" max="1279" width="9.140625" style="959" customWidth="1"/>
    <col min="1280" max="1280" width="11.140625" style="959"/>
    <col min="1281" max="1281" width="9.140625" style="959" customWidth="1"/>
    <col min="1282" max="1282" width="6.85546875" style="959" customWidth="1"/>
    <col min="1283" max="1283" width="34.5703125" style="959" customWidth="1"/>
    <col min="1284" max="1284" width="18.42578125" style="959" customWidth="1"/>
    <col min="1285" max="1285" width="17.7109375" style="959" customWidth="1"/>
    <col min="1286" max="1286" width="16" style="959" customWidth="1"/>
    <col min="1287" max="1287" width="16.7109375" style="959" customWidth="1"/>
    <col min="1288" max="1288" width="13.42578125" style="959" customWidth="1"/>
    <col min="1289" max="1289" width="12.85546875" style="959" customWidth="1"/>
    <col min="1290" max="1290" width="11.28515625" style="959" customWidth="1"/>
    <col min="1291" max="1292" width="9.140625" style="959" customWidth="1"/>
    <col min="1293" max="1293" width="18.7109375" style="959" customWidth="1"/>
    <col min="1294" max="1524" width="9.140625" style="959" customWidth="1"/>
    <col min="1525" max="1525" width="6.85546875" style="959" customWidth="1"/>
    <col min="1526" max="1526" width="31.28515625" style="959" customWidth="1"/>
    <col min="1527" max="1527" width="14.85546875" style="959" customWidth="1"/>
    <col min="1528" max="1528" width="15.85546875" style="959" customWidth="1"/>
    <col min="1529" max="1530" width="12.85546875" style="959" customWidth="1"/>
    <col min="1531" max="1531" width="12.42578125" style="959" customWidth="1"/>
    <col min="1532" max="1532" width="11.85546875" style="959" customWidth="1"/>
    <col min="1533" max="1533" width="11.28515625" style="959" customWidth="1"/>
    <col min="1534" max="1535" width="9.140625" style="959" customWidth="1"/>
    <col min="1536" max="1536" width="11.140625" style="959"/>
    <col min="1537" max="1537" width="9.140625" style="959" customWidth="1"/>
    <col min="1538" max="1538" width="6.85546875" style="959" customWidth="1"/>
    <col min="1539" max="1539" width="34.5703125" style="959" customWidth="1"/>
    <col min="1540" max="1540" width="18.42578125" style="959" customWidth="1"/>
    <col min="1541" max="1541" width="17.7109375" style="959" customWidth="1"/>
    <col min="1542" max="1542" width="16" style="959" customWidth="1"/>
    <col min="1543" max="1543" width="16.7109375" style="959" customWidth="1"/>
    <col min="1544" max="1544" width="13.42578125" style="959" customWidth="1"/>
    <col min="1545" max="1545" width="12.85546875" style="959" customWidth="1"/>
    <col min="1546" max="1546" width="11.28515625" style="959" customWidth="1"/>
    <col min="1547" max="1548" width="9.140625" style="959" customWidth="1"/>
    <col min="1549" max="1549" width="18.7109375" style="959" customWidth="1"/>
    <col min="1550" max="1780" width="9.140625" style="959" customWidth="1"/>
    <col min="1781" max="1781" width="6.85546875" style="959" customWidth="1"/>
    <col min="1782" max="1782" width="31.28515625" style="959" customWidth="1"/>
    <col min="1783" max="1783" width="14.85546875" style="959" customWidth="1"/>
    <col min="1784" max="1784" width="15.85546875" style="959" customWidth="1"/>
    <col min="1785" max="1786" width="12.85546875" style="959" customWidth="1"/>
    <col min="1787" max="1787" width="12.42578125" style="959" customWidth="1"/>
    <col min="1788" max="1788" width="11.85546875" style="959" customWidth="1"/>
    <col min="1789" max="1789" width="11.28515625" style="959" customWidth="1"/>
    <col min="1790" max="1791" width="9.140625" style="959" customWidth="1"/>
    <col min="1792" max="1792" width="11.140625" style="959"/>
    <col min="1793" max="1793" width="9.140625" style="959" customWidth="1"/>
    <col min="1794" max="1794" width="6.85546875" style="959" customWidth="1"/>
    <col min="1795" max="1795" width="34.5703125" style="959" customWidth="1"/>
    <col min="1796" max="1796" width="18.42578125" style="959" customWidth="1"/>
    <col min="1797" max="1797" width="17.7109375" style="959" customWidth="1"/>
    <col min="1798" max="1798" width="16" style="959" customWidth="1"/>
    <col min="1799" max="1799" width="16.7109375" style="959" customWidth="1"/>
    <col min="1800" max="1800" width="13.42578125" style="959" customWidth="1"/>
    <col min="1801" max="1801" width="12.85546875" style="959" customWidth="1"/>
    <col min="1802" max="1802" width="11.28515625" style="959" customWidth="1"/>
    <col min="1803" max="1804" width="9.140625" style="959" customWidth="1"/>
    <col min="1805" max="1805" width="18.7109375" style="959" customWidth="1"/>
    <col min="1806" max="2036" width="9.140625" style="959" customWidth="1"/>
    <col min="2037" max="2037" width="6.85546875" style="959" customWidth="1"/>
    <col min="2038" max="2038" width="31.28515625" style="959" customWidth="1"/>
    <col min="2039" max="2039" width="14.85546875" style="959" customWidth="1"/>
    <col min="2040" max="2040" width="15.85546875" style="959" customWidth="1"/>
    <col min="2041" max="2042" width="12.85546875" style="959" customWidth="1"/>
    <col min="2043" max="2043" width="12.42578125" style="959" customWidth="1"/>
    <col min="2044" max="2044" width="11.85546875" style="959" customWidth="1"/>
    <col min="2045" max="2045" width="11.28515625" style="959" customWidth="1"/>
    <col min="2046" max="2047" width="9.140625" style="959" customWidth="1"/>
    <col min="2048" max="2048" width="11.140625" style="959"/>
    <col min="2049" max="2049" width="9.140625" style="959" customWidth="1"/>
    <col min="2050" max="2050" width="6.85546875" style="959" customWidth="1"/>
    <col min="2051" max="2051" width="34.5703125" style="959" customWidth="1"/>
    <col min="2052" max="2052" width="18.42578125" style="959" customWidth="1"/>
    <col min="2053" max="2053" width="17.7109375" style="959" customWidth="1"/>
    <col min="2054" max="2054" width="16" style="959" customWidth="1"/>
    <col min="2055" max="2055" width="16.7109375" style="959" customWidth="1"/>
    <col min="2056" max="2056" width="13.42578125" style="959" customWidth="1"/>
    <col min="2057" max="2057" width="12.85546875" style="959" customWidth="1"/>
    <col min="2058" max="2058" width="11.28515625" style="959" customWidth="1"/>
    <col min="2059" max="2060" width="9.140625" style="959" customWidth="1"/>
    <col min="2061" max="2061" width="18.7109375" style="959" customWidth="1"/>
    <col min="2062" max="2292" width="9.140625" style="959" customWidth="1"/>
    <col min="2293" max="2293" width="6.85546875" style="959" customWidth="1"/>
    <col min="2294" max="2294" width="31.28515625" style="959" customWidth="1"/>
    <col min="2295" max="2295" width="14.85546875" style="959" customWidth="1"/>
    <col min="2296" max="2296" width="15.85546875" style="959" customWidth="1"/>
    <col min="2297" max="2298" width="12.85546875" style="959" customWidth="1"/>
    <col min="2299" max="2299" width="12.42578125" style="959" customWidth="1"/>
    <col min="2300" max="2300" width="11.85546875" style="959" customWidth="1"/>
    <col min="2301" max="2301" width="11.28515625" style="959" customWidth="1"/>
    <col min="2302" max="2303" width="9.140625" style="959" customWidth="1"/>
    <col min="2304" max="2304" width="11.140625" style="959"/>
    <col min="2305" max="2305" width="9.140625" style="959" customWidth="1"/>
    <col min="2306" max="2306" width="6.85546875" style="959" customWidth="1"/>
    <col min="2307" max="2307" width="34.5703125" style="959" customWidth="1"/>
    <col min="2308" max="2308" width="18.42578125" style="959" customWidth="1"/>
    <col min="2309" max="2309" width="17.7109375" style="959" customWidth="1"/>
    <col min="2310" max="2310" width="16" style="959" customWidth="1"/>
    <col min="2311" max="2311" width="16.7109375" style="959" customWidth="1"/>
    <col min="2312" max="2312" width="13.42578125" style="959" customWidth="1"/>
    <col min="2313" max="2313" width="12.85546875" style="959" customWidth="1"/>
    <col min="2314" max="2314" width="11.28515625" style="959" customWidth="1"/>
    <col min="2315" max="2316" width="9.140625" style="959" customWidth="1"/>
    <col min="2317" max="2317" width="18.7109375" style="959" customWidth="1"/>
    <col min="2318" max="2548" width="9.140625" style="959" customWidth="1"/>
    <col min="2549" max="2549" width="6.85546875" style="959" customWidth="1"/>
    <col min="2550" max="2550" width="31.28515625" style="959" customWidth="1"/>
    <col min="2551" max="2551" width="14.85546875" style="959" customWidth="1"/>
    <col min="2552" max="2552" width="15.85546875" style="959" customWidth="1"/>
    <col min="2553" max="2554" width="12.85546875" style="959" customWidth="1"/>
    <col min="2555" max="2555" width="12.42578125" style="959" customWidth="1"/>
    <col min="2556" max="2556" width="11.85546875" style="959" customWidth="1"/>
    <col min="2557" max="2557" width="11.28515625" style="959" customWidth="1"/>
    <col min="2558" max="2559" width="9.140625" style="959" customWidth="1"/>
    <col min="2560" max="2560" width="11.140625" style="959"/>
    <col min="2561" max="2561" width="9.140625" style="959" customWidth="1"/>
    <col min="2562" max="2562" width="6.85546875" style="959" customWidth="1"/>
    <col min="2563" max="2563" width="34.5703125" style="959" customWidth="1"/>
    <col min="2564" max="2564" width="18.42578125" style="959" customWidth="1"/>
    <col min="2565" max="2565" width="17.7109375" style="959" customWidth="1"/>
    <col min="2566" max="2566" width="16" style="959" customWidth="1"/>
    <col min="2567" max="2567" width="16.7109375" style="959" customWidth="1"/>
    <col min="2568" max="2568" width="13.42578125" style="959" customWidth="1"/>
    <col min="2569" max="2569" width="12.85546875" style="959" customWidth="1"/>
    <col min="2570" max="2570" width="11.28515625" style="959" customWidth="1"/>
    <col min="2571" max="2572" width="9.140625" style="959" customWidth="1"/>
    <col min="2573" max="2573" width="18.7109375" style="959" customWidth="1"/>
    <col min="2574" max="2804" width="9.140625" style="959" customWidth="1"/>
    <col min="2805" max="2805" width="6.85546875" style="959" customWidth="1"/>
    <col min="2806" max="2806" width="31.28515625" style="959" customWidth="1"/>
    <col min="2807" max="2807" width="14.85546875" style="959" customWidth="1"/>
    <col min="2808" max="2808" width="15.85546875" style="959" customWidth="1"/>
    <col min="2809" max="2810" width="12.85546875" style="959" customWidth="1"/>
    <col min="2811" max="2811" width="12.42578125" style="959" customWidth="1"/>
    <col min="2812" max="2812" width="11.85546875" style="959" customWidth="1"/>
    <col min="2813" max="2813" width="11.28515625" style="959" customWidth="1"/>
    <col min="2814" max="2815" width="9.140625" style="959" customWidth="1"/>
    <col min="2816" max="2816" width="11.140625" style="959"/>
    <col min="2817" max="2817" width="9.140625" style="959" customWidth="1"/>
    <col min="2818" max="2818" width="6.85546875" style="959" customWidth="1"/>
    <col min="2819" max="2819" width="34.5703125" style="959" customWidth="1"/>
    <col min="2820" max="2820" width="18.42578125" style="959" customWidth="1"/>
    <col min="2821" max="2821" width="17.7109375" style="959" customWidth="1"/>
    <col min="2822" max="2822" width="16" style="959" customWidth="1"/>
    <col min="2823" max="2823" width="16.7109375" style="959" customWidth="1"/>
    <col min="2824" max="2824" width="13.42578125" style="959" customWidth="1"/>
    <col min="2825" max="2825" width="12.85546875" style="959" customWidth="1"/>
    <col min="2826" max="2826" width="11.28515625" style="959" customWidth="1"/>
    <col min="2827" max="2828" width="9.140625" style="959" customWidth="1"/>
    <col min="2829" max="2829" width="18.7109375" style="959" customWidth="1"/>
    <col min="2830" max="3060" width="9.140625" style="959" customWidth="1"/>
    <col min="3061" max="3061" width="6.85546875" style="959" customWidth="1"/>
    <col min="3062" max="3062" width="31.28515625" style="959" customWidth="1"/>
    <col min="3063" max="3063" width="14.85546875" style="959" customWidth="1"/>
    <col min="3064" max="3064" width="15.85546875" style="959" customWidth="1"/>
    <col min="3065" max="3066" width="12.85546875" style="959" customWidth="1"/>
    <col min="3067" max="3067" width="12.42578125" style="959" customWidth="1"/>
    <col min="3068" max="3068" width="11.85546875" style="959" customWidth="1"/>
    <col min="3069" max="3069" width="11.28515625" style="959" customWidth="1"/>
    <col min="3070" max="3071" width="9.140625" style="959" customWidth="1"/>
    <col min="3072" max="3072" width="11.140625" style="959"/>
    <col min="3073" max="3073" width="9.140625" style="959" customWidth="1"/>
    <col min="3074" max="3074" width="6.85546875" style="959" customWidth="1"/>
    <col min="3075" max="3075" width="34.5703125" style="959" customWidth="1"/>
    <col min="3076" max="3076" width="18.42578125" style="959" customWidth="1"/>
    <col min="3077" max="3077" width="17.7109375" style="959" customWidth="1"/>
    <col min="3078" max="3078" width="16" style="959" customWidth="1"/>
    <col min="3079" max="3079" width="16.7109375" style="959" customWidth="1"/>
    <col min="3080" max="3080" width="13.42578125" style="959" customWidth="1"/>
    <col min="3081" max="3081" width="12.85546875" style="959" customWidth="1"/>
    <col min="3082" max="3082" width="11.28515625" style="959" customWidth="1"/>
    <col min="3083" max="3084" width="9.140625" style="959" customWidth="1"/>
    <col min="3085" max="3085" width="18.7109375" style="959" customWidth="1"/>
    <col min="3086" max="3316" width="9.140625" style="959" customWidth="1"/>
    <col min="3317" max="3317" width="6.85546875" style="959" customWidth="1"/>
    <col min="3318" max="3318" width="31.28515625" style="959" customWidth="1"/>
    <col min="3319" max="3319" width="14.85546875" style="959" customWidth="1"/>
    <col min="3320" max="3320" width="15.85546875" style="959" customWidth="1"/>
    <col min="3321" max="3322" width="12.85546875" style="959" customWidth="1"/>
    <col min="3323" max="3323" width="12.42578125" style="959" customWidth="1"/>
    <col min="3324" max="3324" width="11.85546875" style="959" customWidth="1"/>
    <col min="3325" max="3325" width="11.28515625" style="959" customWidth="1"/>
    <col min="3326" max="3327" width="9.140625" style="959" customWidth="1"/>
    <col min="3328" max="3328" width="11.140625" style="959"/>
    <col min="3329" max="3329" width="9.140625" style="959" customWidth="1"/>
    <col min="3330" max="3330" width="6.85546875" style="959" customWidth="1"/>
    <col min="3331" max="3331" width="34.5703125" style="959" customWidth="1"/>
    <col min="3332" max="3332" width="18.42578125" style="959" customWidth="1"/>
    <col min="3333" max="3333" width="17.7109375" style="959" customWidth="1"/>
    <col min="3334" max="3334" width="16" style="959" customWidth="1"/>
    <col min="3335" max="3335" width="16.7109375" style="959" customWidth="1"/>
    <col min="3336" max="3336" width="13.42578125" style="959" customWidth="1"/>
    <col min="3337" max="3337" width="12.85546875" style="959" customWidth="1"/>
    <col min="3338" max="3338" width="11.28515625" style="959" customWidth="1"/>
    <col min="3339" max="3340" width="9.140625" style="959" customWidth="1"/>
    <col min="3341" max="3341" width="18.7109375" style="959" customWidth="1"/>
    <col min="3342" max="3572" width="9.140625" style="959" customWidth="1"/>
    <col min="3573" max="3573" width="6.85546875" style="959" customWidth="1"/>
    <col min="3574" max="3574" width="31.28515625" style="959" customWidth="1"/>
    <col min="3575" max="3575" width="14.85546875" style="959" customWidth="1"/>
    <col min="3576" max="3576" width="15.85546875" style="959" customWidth="1"/>
    <col min="3577" max="3578" width="12.85546875" style="959" customWidth="1"/>
    <col min="3579" max="3579" width="12.42578125" style="959" customWidth="1"/>
    <col min="3580" max="3580" width="11.85546875" style="959" customWidth="1"/>
    <col min="3581" max="3581" width="11.28515625" style="959" customWidth="1"/>
    <col min="3582" max="3583" width="9.140625" style="959" customWidth="1"/>
    <col min="3584" max="3584" width="11.140625" style="959"/>
    <col min="3585" max="3585" width="9.140625" style="959" customWidth="1"/>
    <col min="3586" max="3586" width="6.85546875" style="959" customWidth="1"/>
    <col min="3587" max="3587" width="34.5703125" style="959" customWidth="1"/>
    <col min="3588" max="3588" width="18.42578125" style="959" customWidth="1"/>
    <col min="3589" max="3589" width="17.7109375" style="959" customWidth="1"/>
    <col min="3590" max="3590" width="16" style="959" customWidth="1"/>
    <col min="3591" max="3591" width="16.7109375" style="959" customWidth="1"/>
    <col min="3592" max="3592" width="13.42578125" style="959" customWidth="1"/>
    <col min="3593" max="3593" width="12.85546875" style="959" customWidth="1"/>
    <col min="3594" max="3594" width="11.28515625" style="959" customWidth="1"/>
    <col min="3595" max="3596" width="9.140625" style="959" customWidth="1"/>
    <col min="3597" max="3597" width="18.7109375" style="959" customWidth="1"/>
    <col min="3598" max="3828" width="9.140625" style="959" customWidth="1"/>
    <col min="3829" max="3829" width="6.85546875" style="959" customWidth="1"/>
    <col min="3830" max="3830" width="31.28515625" style="959" customWidth="1"/>
    <col min="3831" max="3831" width="14.85546875" style="959" customWidth="1"/>
    <col min="3832" max="3832" width="15.85546875" style="959" customWidth="1"/>
    <col min="3833" max="3834" width="12.85546875" style="959" customWidth="1"/>
    <col min="3835" max="3835" width="12.42578125" style="959" customWidth="1"/>
    <col min="3836" max="3836" width="11.85546875" style="959" customWidth="1"/>
    <col min="3837" max="3837" width="11.28515625" style="959" customWidth="1"/>
    <col min="3838" max="3839" width="9.140625" style="959" customWidth="1"/>
    <col min="3840" max="3840" width="11.140625" style="959"/>
    <col min="3841" max="3841" width="9.140625" style="959" customWidth="1"/>
    <col min="3842" max="3842" width="6.85546875" style="959" customWidth="1"/>
    <col min="3843" max="3843" width="34.5703125" style="959" customWidth="1"/>
    <col min="3844" max="3844" width="18.42578125" style="959" customWidth="1"/>
    <col min="3845" max="3845" width="17.7109375" style="959" customWidth="1"/>
    <col min="3846" max="3846" width="16" style="959" customWidth="1"/>
    <col min="3847" max="3847" width="16.7109375" style="959" customWidth="1"/>
    <col min="3848" max="3848" width="13.42578125" style="959" customWidth="1"/>
    <col min="3849" max="3849" width="12.85546875" style="959" customWidth="1"/>
    <col min="3850" max="3850" width="11.28515625" style="959" customWidth="1"/>
    <col min="3851" max="3852" width="9.140625" style="959" customWidth="1"/>
    <col min="3853" max="3853" width="18.7109375" style="959" customWidth="1"/>
    <col min="3854" max="4084" width="9.140625" style="959" customWidth="1"/>
    <col min="4085" max="4085" width="6.85546875" style="959" customWidth="1"/>
    <col min="4086" max="4086" width="31.28515625" style="959" customWidth="1"/>
    <col min="4087" max="4087" width="14.85546875" style="959" customWidth="1"/>
    <col min="4088" max="4088" width="15.85546875" style="959" customWidth="1"/>
    <col min="4089" max="4090" width="12.85546875" style="959" customWidth="1"/>
    <col min="4091" max="4091" width="12.42578125" style="959" customWidth="1"/>
    <col min="4092" max="4092" width="11.85546875" style="959" customWidth="1"/>
    <col min="4093" max="4093" width="11.28515625" style="959" customWidth="1"/>
    <col min="4094" max="4095" width="9.140625" style="959" customWidth="1"/>
    <col min="4096" max="4096" width="11.140625" style="959"/>
    <col min="4097" max="4097" width="9.140625" style="959" customWidth="1"/>
    <col min="4098" max="4098" width="6.85546875" style="959" customWidth="1"/>
    <col min="4099" max="4099" width="34.5703125" style="959" customWidth="1"/>
    <col min="4100" max="4100" width="18.42578125" style="959" customWidth="1"/>
    <col min="4101" max="4101" width="17.7109375" style="959" customWidth="1"/>
    <col min="4102" max="4102" width="16" style="959" customWidth="1"/>
    <col min="4103" max="4103" width="16.7109375" style="959" customWidth="1"/>
    <col min="4104" max="4104" width="13.42578125" style="959" customWidth="1"/>
    <col min="4105" max="4105" width="12.85546875" style="959" customWidth="1"/>
    <col min="4106" max="4106" width="11.28515625" style="959" customWidth="1"/>
    <col min="4107" max="4108" width="9.140625" style="959" customWidth="1"/>
    <col min="4109" max="4109" width="18.7109375" style="959" customWidth="1"/>
    <col min="4110" max="4340" width="9.140625" style="959" customWidth="1"/>
    <col min="4341" max="4341" width="6.85546875" style="959" customWidth="1"/>
    <col min="4342" max="4342" width="31.28515625" style="959" customWidth="1"/>
    <col min="4343" max="4343" width="14.85546875" style="959" customWidth="1"/>
    <col min="4344" max="4344" width="15.85546875" style="959" customWidth="1"/>
    <col min="4345" max="4346" width="12.85546875" style="959" customWidth="1"/>
    <col min="4347" max="4347" width="12.42578125" style="959" customWidth="1"/>
    <col min="4348" max="4348" width="11.85546875" style="959" customWidth="1"/>
    <col min="4349" max="4349" width="11.28515625" style="959" customWidth="1"/>
    <col min="4350" max="4351" width="9.140625" style="959" customWidth="1"/>
    <col min="4352" max="4352" width="11.140625" style="959"/>
    <col min="4353" max="4353" width="9.140625" style="959" customWidth="1"/>
    <col min="4354" max="4354" width="6.85546875" style="959" customWidth="1"/>
    <col min="4355" max="4355" width="34.5703125" style="959" customWidth="1"/>
    <col min="4356" max="4356" width="18.42578125" style="959" customWidth="1"/>
    <col min="4357" max="4357" width="17.7109375" style="959" customWidth="1"/>
    <col min="4358" max="4358" width="16" style="959" customWidth="1"/>
    <col min="4359" max="4359" width="16.7109375" style="959" customWidth="1"/>
    <col min="4360" max="4360" width="13.42578125" style="959" customWidth="1"/>
    <col min="4361" max="4361" width="12.85546875" style="959" customWidth="1"/>
    <col min="4362" max="4362" width="11.28515625" style="959" customWidth="1"/>
    <col min="4363" max="4364" width="9.140625" style="959" customWidth="1"/>
    <col min="4365" max="4365" width="18.7109375" style="959" customWidth="1"/>
    <col min="4366" max="4596" width="9.140625" style="959" customWidth="1"/>
    <col min="4597" max="4597" width="6.85546875" style="959" customWidth="1"/>
    <col min="4598" max="4598" width="31.28515625" style="959" customWidth="1"/>
    <col min="4599" max="4599" width="14.85546875" style="959" customWidth="1"/>
    <col min="4600" max="4600" width="15.85546875" style="959" customWidth="1"/>
    <col min="4601" max="4602" width="12.85546875" style="959" customWidth="1"/>
    <col min="4603" max="4603" width="12.42578125" style="959" customWidth="1"/>
    <col min="4604" max="4604" width="11.85546875" style="959" customWidth="1"/>
    <col min="4605" max="4605" width="11.28515625" style="959" customWidth="1"/>
    <col min="4606" max="4607" width="9.140625" style="959" customWidth="1"/>
    <col min="4608" max="4608" width="11.140625" style="959"/>
    <col min="4609" max="4609" width="9.140625" style="959" customWidth="1"/>
    <col min="4610" max="4610" width="6.85546875" style="959" customWidth="1"/>
    <col min="4611" max="4611" width="34.5703125" style="959" customWidth="1"/>
    <col min="4612" max="4612" width="18.42578125" style="959" customWidth="1"/>
    <col min="4613" max="4613" width="17.7109375" style="959" customWidth="1"/>
    <col min="4614" max="4614" width="16" style="959" customWidth="1"/>
    <col min="4615" max="4615" width="16.7109375" style="959" customWidth="1"/>
    <col min="4616" max="4616" width="13.42578125" style="959" customWidth="1"/>
    <col min="4617" max="4617" width="12.85546875" style="959" customWidth="1"/>
    <col min="4618" max="4618" width="11.28515625" style="959" customWidth="1"/>
    <col min="4619" max="4620" width="9.140625" style="959" customWidth="1"/>
    <col min="4621" max="4621" width="18.7109375" style="959" customWidth="1"/>
    <col min="4622" max="4852" width="9.140625" style="959" customWidth="1"/>
    <col min="4853" max="4853" width="6.85546875" style="959" customWidth="1"/>
    <col min="4854" max="4854" width="31.28515625" style="959" customWidth="1"/>
    <col min="4855" max="4855" width="14.85546875" style="959" customWidth="1"/>
    <col min="4856" max="4856" width="15.85546875" style="959" customWidth="1"/>
    <col min="4857" max="4858" width="12.85546875" style="959" customWidth="1"/>
    <col min="4859" max="4859" width="12.42578125" style="959" customWidth="1"/>
    <col min="4860" max="4860" width="11.85546875" style="959" customWidth="1"/>
    <col min="4861" max="4861" width="11.28515625" style="959" customWidth="1"/>
    <col min="4862" max="4863" width="9.140625" style="959" customWidth="1"/>
    <col min="4864" max="4864" width="11.140625" style="959"/>
    <col min="4865" max="4865" width="9.140625" style="959" customWidth="1"/>
    <col min="4866" max="4866" width="6.85546875" style="959" customWidth="1"/>
    <col min="4867" max="4867" width="34.5703125" style="959" customWidth="1"/>
    <col min="4868" max="4868" width="18.42578125" style="959" customWidth="1"/>
    <col min="4869" max="4869" width="17.7109375" style="959" customWidth="1"/>
    <col min="4870" max="4870" width="16" style="959" customWidth="1"/>
    <col min="4871" max="4871" width="16.7109375" style="959" customWidth="1"/>
    <col min="4872" max="4872" width="13.42578125" style="959" customWidth="1"/>
    <col min="4873" max="4873" width="12.85546875" style="959" customWidth="1"/>
    <col min="4874" max="4874" width="11.28515625" style="959" customWidth="1"/>
    <col min="4875" max="4876" width="9.140625" style="959" customWidth="1"/>
    <col min="4877" max="4877" width="18.7109375" style="959" customWidth="1"/>
    <col min="4878" max="5108" width="9.140625" style="959" customWidth="1"/>
    <col min="5109" max="5109" width="6.85546875" style="959" customWidth="1"/>
    <col min="5110" max="5110" width="31.28515625" style="959" customWidth="1"/>
    <col min="5111" max="5111" width="14.85546875" style="959" customWidth="1"/>
    <col min="5112" max="5112" width="15.85546875" style="959" customWidth="1"/>
    <col min="5113" max="5114" width="12.85546875" style="959" customWidth="1"/>
    <col min="5115" max="5115" width="12.42578125" style="959" customWidth="1"/>
    <col min="5116" max="5116" width="11.85546875" style="959" customWidth="1"/>
    <col min="5117" max="5117" width="11.28515625" style="959" customWidth="1"/>
    <col min="5118" max="5119" width="9.140625" style="959" customWidth="1"/>
    <col min="5120" max="5120" width="11.140625" style="959"/>
    <col min="5121" max="5121" width="9.140625" style="959" customWidth="1"/>
    <col min="5122" max="5122" width="6.85546875" style="959" customWidth="1"/>
    <col min="5123" max="5123" width="34.5703125" style="959" customWidth="1"/>
    <col min="5124" max="5124" width="18.42578125" style="959" customWidth="1"/>
    <col min="5125" max="5125" width="17.7109375" style="959" customWidth="1"/>
    <col min="5126" max="5126" width="16" style="959" customWidth="1"/>
    <col min="5127" max="5127" width="16.7109375" style="959" customWidth="1"/>
    <col min="5128" max="5128" width="13.42578125" style="959" customWidth="1"/>
    <col min="5129" max="5129" width="12.85546875" style="959" customWidth="1"/>
    <col min="5130" max="5130" width="11.28515625" style="959" customWidth="1"/>
    <col min="5131" max="5132" width="9.140625" style="959" customWidth="1"/>
    <col min="5133" max="5133" width="18.7109375" style="959" customWidth="1"/>
    <col min="5134" max="5364" width="9.140625" style="959" customWidth="1"/>
    <col min="5365" max="5365" width="6.85546875" style="959" customWidth="1"/>
    <col min="5366" max="5366" width="31.28515625" style="959" customWidth="1"/>
    <col min="5367" max="5367" width="14.85546875" style="959" customWidth="1"/>
    <col min="5368" max="5368" width="15.85546875" style="959" customWidth="1"/>
    <col min="5369" max="5370" width="12.85546875" style="959" customWidth="1"/>
    <col min="5371" max="5371" width="12.42578125" style="959" customWidth="1"/>
    <col min="5372" max="5372" width="11.85546875" style="959" customWidth="1"/>
    <col min="5373" max="5373" width="11.28515625" style="959" customWidth="1"/>
    <col min="5374" max="5375" width="9.140625" style="959" customWidth="1"/>
    <col min="5376" max="5376" width="11.140625" style="959"/>
    <col min="5377" max="5377" width="9.140625" style="959" customWidth="1"/>
    <col min="5378" max="5378" width="6.85546875" style="959" customWidth="1"/>
    <col min="5379" max="5379" width="34.5703125" style="959" customWidth="1"/>
    <col min="5380" max="5380" width="18.42578125" style="959" customWidth="1"/>
    <col min="5381" max="5381" width="17.7109375" style="959" customWidth="1"/>
    <col min="5382" max="5382" width="16" style="959" customWidth="1"/>
    <col min="5383" max="5383" width="16.7109375" style="959" customWidth="1"/>
    <col min="5384" max="5384" width="13.42578125" style="959" customWidth="1"/>
    <col min="5385" max="5385" width="12.85546875" style="959" customWidth="1"/>
    <col min="5386" max="5386" width="11.28515625" style="959" customWidth="1"/>
    <col min="5387" max="5388" width="9.140625" style="959" customWidth="1"/>
    <col min="5389" max="5389" width="18.7109375" style="959" customWidth="1"/>
    <col min="5390" max="5620" width="9.140625" style="959" customWidth="1"/>
    <col min="5621" max="5621" width="6.85546875" style="959" customWidth="1"/>
    <col min="5622" max="5622" width="31.28515625" style="959" customWidth="1"/>
    <col min="5623" max="5623" width="14.85546875" style="959" customWidth="1"/>
    <col min="5624" max="5624" width="15.85546875" style="959" customWidth="1"/>
    <col min="5625" max="5626" width="12.85546875" style="959" customWidth="1"/>
    <col min="5627" max="5627" width="12.42578125" style="959" customWidth="1"/>
    <col min="5628" max="5628" width="11.85546875" style="959" customWidth="1"/>
    <col min="5629" max="5629" width="11.28515625" style="959" customWidth="1"/>
    <col min="5630" max="5631" width="9.140625" style="959" customWidth="1"/>
    <col min="5632" max="5632" width="11.140625" style="959"/>
    <col min="5633" max="5633" width="9.140625" style="959" customWidth="1"/>
    <col min="5634" max="5634" width="6.85546875" style="959" customWidth="1"/>
    <col min="5635" max="5635" width="34.5703125" style="959" customWidth="1"/>
    <col min="5636" max="5636" width="18.42578125" style="959" customWidth="1"/>
    <col min="5637" max="5637" width="17.7109375" style="959" customWidth="1"/>
    <col min="5638" max="5638" width="16" style="959" customWidth="1"/>
    <col min="5639" max="5639" width="16.7109375" style="959" customWidth="1"/>
    <col min="5640" max="5640" width="13.42578125" style="959" customWidth="1"/>
    <col min="5641" max="5641" width="12.85546875" style="959" customWidth="1"/>
    <col min="5642" max="5642" width="11.28515625" style="959" customWidth="1"/>
    <col min="5643" max="5644" width="9.140625" style="959" customWidth="1"/>
    <col min="5645" max="5645" width="18.7109375" style="959" customWidth="1"/>
    <col min="5646" max="5876" width="9.140625" style="959" customWidth="1"/>
    <col min="5877" max="5877" width="6.85546875" style="959" customWidth="1"/>
    <col min="5878" max="5878" width="31.28515625" style="959" customWidth="1"/>
    <col min="5879" max="5879" width="14.85546875" style="959" customWidth="1"/>
    <col min="5880" max="5880" width="15.85546875" style="959" customWidth="1"/>
    <col min="5881" max="5882" width="12.85546875" style="959" customWidth="1"/>
    <col min="5883" max="5883" width="12.42578125" style="959" customWidth="1"/>
    <col min="5884" max="5884" width="11.85546875" style="959" customWidth="1"/>
    <col min="5885" max="5885" width="11.28515625" style="959" customWidth="1"/>
    <col min="5886" max="5887" width="9.140625" style="959" customWidth="1"/>
    <col min="5888" max="5888" width="11.140625" style="959"/>
    <col min="5889" max="5889" width="9.140625" style="959" customWidth="1"/>
    <col min="5890" max="5890" width="6.85546875" style="959" customWidth="1"/>
    <col min="5891" max="5891" width="34.5703125" style="959" customWidth="1"/>
    <col min="5892" max="5892" width="18.42578125" style="959" customWidth="1"/>
    <col min="5893" max="5893" width="17.7109375" style="959" customWidth="1"/>
    <col min="5894" max="5894" width="16" style="959" customWidth="1"/>
    <col min="5895" max="5895" width="16.7109375" style="959" customWidth="1"/>
    <col min="5896" max="5896" width="13.42578125" style="959" customWidth="1"/>
    <col min="5897" max="5897" width="12.85546875" style="959" customWidth="1"/>
    <col min="5898" max="5898" width="11.28515625" style="959" customWidth="1"/>
    <col min="5899" max="5900" width="9.140625" style="959" customWidth="1"/>
    <col min="5901" max="5901" width="18.7109375" style="959" customWidth="1"/>
    <col min="5902" max="6132" width="9.140625" style="959" customWidth="1"/>
    <col min="6133" max="6133" width="6.85546875" style="959" customWidth="1"/>
    <col min="6134" max="6134" width="31.28515625" style="959" customWidth="1"/>
    <col min="6135" max="6135" width="14.85546875" style="959" customWidth="1"/>
    <col min="6136" max="6136" width="15.85546875" style="959" customWidth="1"/>
    <col min="6137" max="6138" width="12.85546875" style="959" customWidth="1"/>
    <col min="6139" max="6139" width="12.42578125" style="959" customWidth="1"/>
    <col min="6140" max="6140" width="11.85546875" style="959" customWidth="1"/>
    <col min="6141" max="6141" width="11.28515625" style="959" customWidth="1"/>
    <col min="6142" max="6143" width="9.140625" style="959" customWidth="1"/>
    <col min="6144" max="6144" width="11.140625" style="959"/>
    <col min="6145" max="6145" width="9.140625" style="959" customWidth="1"/>
    <col min="6146" max="6146" width="6.85546875" style="959" customWidth="1"/>
    <col min="6147" max="6147" width="34.5703125" style="959" customWidth="1"/>
    <col min="6148" max="6148" width="18.42578125" style="959" customWidth="1"/>
    <col min="6149" max="6149" width="17.7109375" style="959" customWidth="1"/>
    <col min="6150" max="6150" width="16" style="959" customWidth="1"/>
    <col min="6151" max="6151" width="16.7109375" style="959" customWidth="1"/>
    <col min="6152" max="6152" width="13.42578125" style="959" customWidth="1"/>
    <col min="6153" max="6153" width="12.85546875" style="959" customWidth="1"/>
    <col min="6154" max="6154" width="11.28515625" style="959" customWidth="1"/>
    <col min="6155" max="6156" width="9.140625" style="959" customWidth="1"/>
    <col min="6157" max="6157" width="18.7109375" style="959" customWidth="1"/>
    <col min="6158" max="6388" width="9.140625" style="959" customWidth="1"/>
    <col min="6389" max="6389" width="6.85546875" style="959" customWidth="1"/>
    <col min="6390" max="6390" width="31.28515625" style="959" customWidth="1"/>
    <col min="6391" max="6391" width="14.85546875" style="959" customWidth="1"/>
    <col min="6392" max="6392" width="15.85546875" style="959" customWidth="1"/>
    <col min="6393" max="6394" width="12.85546875" style="959" customWidth="1"/>
    <col min="6395" max="6395" width="12.42578125" style="959" customWidth="1"/>
    <col min="6396" max="6396" width="11.85546875" style="959" customWidth="1"/>
    <col min="6397" max="6397" width="11.28515625" style="959" customWidth="1"/>
    <col min="6398" max="6399" width="9.140625" style="959" customWidth="1"/>
    <col min="6400" max="6400" width="11.140625" style="959"/>
    <col min="6401" max="6401" width="9.140625" style="959" customWidth="1"/>
    <col min="6402" max="6402" width="6.85546875" style="959" customWidth="1"/>
    <col min="6403" max="6403" width="34.5703125" style="959" customWidth="1"/>
    <col min="6404" max="6404" width="18.42578125" style="959" customWidth="1"/>
    <col min="6405" max="6405" width="17.7109375" style="959" customWidth="1"/>
    <col min="6406" max="6406" width="16" style="959" customWidth="1"/>
    <col min="6407" max="6407" width="16.7109375" style="959" customWidth="1"/>
    <col min="6408" max="6408" width="13.42578125" style="959" customWidth="1"/>
    <col min="6409" max="6409" width="12.85546875" style="959" customWidth="1"/>
    <col min="6410" max="6410" width="11.28515625" style="959" customWidth="1"/>
    <col min="6411" max="6412" width="9.140625" style="959" customWidth="1"/>
    <col min="6413" max="6413" width="18.7109375" style="959" customWidth="1"/>
    <col min="6414" max="6644" width="9.140625" style="959" customWidth="1"/>
    <col min="6645" max="6645" width="6.85546875" style="959" customWidth="1"/>
    <col min="6646" max="6646" width="31.28515625" style="959" customWidth="1"/>
    <col min="6647" max="6647" width="14.85546875" style="959" customWidth="1"/>
    <col min="6648" max="6648" width="15.85546875" style="959" customWidth="1"/>
    <col min="6649" max="6650" width="12.85546875" style="959" customWidth="1"/>
    <col min="6651" max="6651" width="12.42578125" style="959" customWidth="1"/>
    <col min="6652" max="6652" width="11.85546875" style="959" customWidth="1"/>
    <col min="6653" max="6653" width="11.28515625" style="959" customWidth="1"/>
    <col min="6654" max="6655" width="9.140625" style="959" customWidth="1"/>
    <col min="6656" max="6656" width="11.140625" style="959"/>
    <col min="6657" max="6657" width="9.140625" style="959" customWidth="1"/>
    <col min="6658" max="6658" width="6.85546875" style="959" customWidth="1"/>
    <col min="6659" max="6659" width="34.5703125" style="959" customWidth="1"/>
    <col min="6660" max="6660" width="18.42578125" style="959" customWidth="1"/>
    <col min="6661" max="6661" width="17.7109375" style="959" customWidth="1"/>
    <col min="6662" max="6662" width="16" style="959" customWidth="1"/>
    <col min="6663" max="6663" width="16.7109375" style="959" customWidth="1"/>
    <col min="6664" max="6664" width="13.42578125" style="959" customWidth="1"/>
    <col min="6665" max="6665" width="12.85546875" style="959" customWidth="1"/>
    <col min="6666" max="6666" width="11.28515625" style="959" customWidth="1"/>
    <col min="6667" max="6668" width="9.140625" style="959" customWidth="1"/>
    <col min="6669" max="6669" width="18.7109375" style="959" customWidth="1"/>
    <col min="6670" max="6900" width="9.140625" style="959" customWidth="1"/>
    <col min="6901" max="6901" width="6.85546875" style="959" customWidth="1"/>
    <col min="6902" max="6902" width="31.28515625" style="959" customWidth="1"/>
    <col min="6903" max="6903" width="14.85546875" style="959" customWidth="1"/>
    <col min="6904" max="6904" width="15.85546875" style="959" customWidth="1"/>
    <col min="6905" max="6906" width="12.85546875" style="959" customWidth="1"/>
    <col min="6907" max="6907" width="12.42578125" style="959" customWidth="1"/>
    <col min="6908" max="6908" width="11.85546875" style="959" customWidth="1"/>
    <col min="6909" max="6909" width="11.28515625" style="959" customWidth="1"/>
    <col min="6910" max="6911" width="9.140625" style="959" customWidth="1"/>
    <col min="6912" max="6912" width="11.140625" style="959"/>
    <col min="6913" max="6913" width="9.140625" style="959" customWidth="1"/>
    <col min="6914" max="6914" width="6.85546875" style="959" customWidth="1"/>
    <col min="6915" max="6915" width="34.5703125" style="959" customWidth="1"/>
    <col min="6916" max="6916" width="18.42578125" style="959" customWidth="1"/>
    <col min="6917" max="6917" width="17.7109375" style="959" customWidth="1"/>
    <col min="6918" max="6918" width="16" style="959" customWidth="1"/>
    <col min="6919" max="6919" width="16.7109375" style="959" customWidth="1"/>
    <col min="6920" max="6920" width="13.42578125" style="959" customWidth="1"/>
    <col min="6921" max="6921" width="12.85546875" style="959" customWidth="1"/>
    <col min="6922" max="6922" width="11.28515625" style="959" customWidth="1"/>
    <col min="6923" max="6924" width="9.140625" style="959" customWidth="1"/>
    <col min="6925" max="6925" width="18.7109375" style="959" customWidth="1"/>
    <col min="6926" max="7156" width="9.140625" style="959" customWidth="1"/>
    <col min="7157" max="7157" width="6.85546875" style="959" customWidth="1"/>
    <col min="7158" max="7158" width="31.28515625" style="959" customWidth="1"/>
    <col min="7159" max="7159" width="14.85546875" style="959" customWidth="1"/>
    <col min="7160" max="7160" width="15.85546875" style="959" customWidth="1"/>
    <col min="7161" max="7162" width="12.85546875" style="959" customWidth="1"/>
    <col min="7163" max="7163" width="12.42578125" style="959" customWidth="1"/>
    <col min="7164" max="7164" width="11.85546875" style="959" customWidth="1"/>
    <col min="7165" max="7165" width="11.28515625" style="959" customWidth="1"/>
    <col min="7166" max="7167" width="9.140625" style="959" customWidth="1"/>
    <col min="7168" max="7168" width="11.140625" style="959"/>
    <col min="7169" max="7169" width="9.140625" style="959" customWidth="1"/>
    <col min="7170" max="7170" width="6.85546875" style="959" customWidth="1"/>
    <col min="7171" max="7171" width="34.5703125" style="959" customWidth="1"/>
    <col min="7172" max="7172" width="18.42578125" style="959" customWidth="1"/>
    <col min="7173" max="7173" width="17.7109375" style="959" customWidth="1"/>
    <col min="7174" max="7174" width="16" style="959" customWidth="1"/>
    <col min="7175" max="7175" width="16.7109375" style="959" customWidth="1"/>
    <col min="7176" max="7176" width="13.42578125" style="959" customWidth="1"/>
    <col min="7177" max="7177" width="12.85546875" style="959" customWidth="1"/>
    <col min="7178" max="7178" width="11.28515625" style="959" customWidth="1"/>
    <col min="7179" max="7180" width="9.140625" style="959" customWidth="1"/>
    <col min="7181" max="7181" width="18.7109375" style="959" customWidth="1"/>
    <col min="7182" max="7412" width="9.140625" style="959" customWidth="1"/>
    <col min="7413" max="7413" width="6.85546875" style="959" customWidth="1"/>
    <col min="7414" max="7414" width="31.28515625" style="959" customWidth="1"/>
    <col min="7415" max="7415" width="14.85546875" style="959" customWidth="1"/>
    <col min="7416" max="7416" width="15.85546875" style="959" customWidth="1"/>
    <col min="7417" max="7418" width="12.85546875" style="959" customWidth="1"/>
    <col min="7419" max="7419" width="12.42578125" style="959" customWidth="1"/>
    <col min="7420" max="7420" width="11.85546875" style="959" customWidth="1"/>
    <col min="7421" max="7421" width="11.28515625" style="959" customWidth="1"/>
    <col min="7422" max="7423" width="9.140625" style="959" customWidth="1"/>
    <col min="7424" max="7424" width="11.140625" style="959"/>
    <col min="7425" max="7425" width="9.140625" style="959" customWidth="1"/>
    <col min="7426" max="7426" width="6.85546875" style="959" customWidth="1"/>
    <col min="7427" max="7427" width="34.5703125" style="959" customWidth="1"/>
    <col min="7428" max="7428" width="18.42578125" style="959" customWidth="1"/>
    <col min="7429" max="7429" width="17.7109375" style="959" customWidth="1"/>
    <col min="7430" max="7430" width="16" style="959" customWidth="1"/>
    <col min="7431" max="7431" width="16.7109375" style="959" customWidth="1"/>
    <col min="7432" max="7432" width="13.42578125" style="959" customWidth="1"/>
    <col min="7433" max="7433" width="12.85546875" style="959" customWidth="1"/>
    <col min="7434" max="7434" width="11.28515625" style="959" customWidth="1"/>
    <col min="7435" max="7436" width="9.140625" style="959" customWidth="1"/>
    <col min="7437" max="7437" width="18.7109375" style="959" customWidth="1"/>
    <col min="7438" max="7668" width="9.140625" style="959" customWidth="1"/>
    <col min="7669" max="7669" width="6.85546875" style="959" customWidth="1"/>
    <col min="7670" max="7670" width="31.28515625" style="959" customWidth="1"/>
    <col min="7671" max="7671" width="14.85546875" style="959" customWidth="1"/>
    <col min="7672" max="7672" width="15.85546875" style="959" customWidth="1"/>
    <col min="7673" max="7674" width="12.85546875" style="959" customWidth="1"/>
    <col min="7675" max="7675" width="12.42578125" style="959" customWidth="1"/>
    <col min="7676" max="7676" width="11.85546875" style="959" customWidth="1"/>
    <col min="7677" max="7677" width="11.28515625" style="959" customWidth="1"/>
    <col min="7678" max="7679" width="9.140625" style="959" customWidth="1"/>
    <col min="7680" max="7680" width="11.140625" style="959"/>
    <col min="7681" max="7681" width="9.140625" style="959" customWidth="1"/>
    <col min="7682" max="7682" width="6.85546875" style="959" customWidth="1"/>
    <col min="7683" max="7683" width="34.5703125" style="959" customWidth="1"/>
    <col min="7684" max="7684" width="18.42578125" style="959" customWidth="1"/>
    <col min="7685" max="7685" width="17.7109375" style="959" customWidth="1"/>
    <col min="7686" max="7686" width="16" style="959" customWidth="1"/>
    <col min="7687" max="7687" width="16.7109375" style="959" customWidth="1"/>
    <col min="7688" max="7688" width="13.42578125" style="959" customWidth="1"/>
    <col min="7689" max="7689" width="12.85546875" style="959" customWidth="1"/>
    <col min="7690" max="7690" width="11.28515625" style="959" customWidth="1"/>
    <col min="7691" max="7692" width="9.140625" style="959" customWidth="1"/>
    <col min="7693" max="7693" width="18.7109375" style="959" customWidth="1"/>
    <col min="7694" max="7924" width="9.140625" style="959" customWidth="1"/>
    <col min="7925" max="7925" width="6.85546875" style="959" customWidth="1"/>
    <col min="7926" max="7926" width="31.28515625" style="959" customWidth="1"/>
    <col min="7927" max="7927" width="14.85546875" style="959" customWidth="1"/>
    <col min="7928" max="7928" width="15.85546875" style="959" customWidth="1"/>
    <col min="7929" max="7930" width="12.85546875" style="959" customWidth="1"/>
    <col min="7931" max="7931" width="12.42578125" style="959" customWidth="1"/>
    <col min="7932" max="7932" width="11.85546875" style="959" customWidth="1"/>
    <col min="7933" max="7933" width="11.28515625" style="959" customWidth="1"/>
    <col min="7934" max="7935" width="9.140625" style="959" customWidth="1"/>
    <col min="7936" max="7936" width="11.140625" style="959"/>
    <col min="7937" max="7937" width="9.140625" style="959" customWidth="1"/>
    <col min="7938" max="7938" width="6.85546875" style="959" customWidth="1"/>
    <col min="7939" max="7939" width="34.5703125" style="959" customWidth="1"/>
    <col min="7940" max="7940" width="18.42578125" style="959" customWidth="1"/>
    <col min="7941" max="7941" width="17.7109375" style="959" customWidth="1"/>
    <col min="7942" max="7942" width="16" style="959" customWidth="1"/>
    <col min="7943" max="7943" width="16.7109375" style="959" customWidth="1"/>
    <col min="7944" max="7944" width="13.42578125" style="959" customWidth="1"/>
    <col min="7945" max="7945" width="12.85546875" style="959" customWidth="1"/>
    <col min="7946" max="7946" width="11.28515625" style="959" customWidth="1"/>
    <col min="7947" max="7948" width="9.140625" style="959" customWidth="1"/>
    <col min="7949" max="7949" width="18.7109375" style="959" customWidth="1"/>
    <col min="7950" max="8180" width="9.140625" style="959" customWidth="1"/>
    <col min="8181" max="8181" width="6.85546875" style="959" customWidth="1"/>
    <col min="8182" max="8182" width="31.28515625" style="959" customWidth="1"/>
    <col min="8183" max="8183" width="14.85546875" style="959" customWidth="1"/>
    <col min="8184" max="8184" width="15.85546875" style="959" customWidth="1"/>
    <col min="8185" max="8186" width="12.85546875" style="959" customWidth="1"/>
    <col min="8187" max="8187" width="12.42578125" style="959" customWidth="1"/>
    <col min="8188" max="8188" width="11.85546875" style="959" customWidth="1"/>
    <col min="8189" max="8189" width="11.28515625" style="959" customWidth="1"/>
    <col min="8190" max="8191" width="9.140625" style="959" customWidth="1"/>
    <col min="8192" max="8192" width="11.140625" style="959"/>
    <col min="8193" max="8193" width="9.140625" style="959" customWidth="1"/>
    <col min="8194" max="8194" width="6.85546875" style="959" customWidth="1"/>
    <col min="8195" max="8195" width="34.5703125" style="959" customWidth="1"/>
    <col min="8196" max="8196" width="18.42578125" style="959" customWidth="1"/>
    <col min="8197" max="8197" width="17.7109375" style="959" customWidth="1"/>
    <col min="8198" max="8198" width="16" style="959" customWidth="1"/>
    <col min="8199" max="8199" width="16.7109375" style="959" customWidth="1"/>
    <col min="8200" max="8200" width="13.42578125" style="959" customWidth="1"/>
    <col min="8201" max="8201" width="12.85546875" style="959" customWidth="1"/>
    <col min="8202" max="8202" width="11.28515625" style="959" customWidth="1"/>
    <col min="8203" max="8204" width="9.140625" style="959" customWidth="1"/>
    <col min="8205" max="8205" width="18.7109375" style="959" customWidth="1"/>
    <col min="8206" max="8436" width="9.140625" style="959" customWidth="1"/>
    <col min="8437" max="8437" width="6.85546875" style="959" customWidth="1"/>
    <col min="8438" max="8438" width="31.28515625" style="959" customWidth="1"/>
    <col min="8439" max="8439" width="14.85546875" style="959" customWidth="1"/>
    <col min="8440" max="8440" width="15.85546875" style="959" customWidth="1"/>
    <col min="8441" max="8442" width="12.85546875" style="959" customWidth="1"/>
    <col min="8443" max="8443" width="12.42578125" style="959" customWidth="1"/>
    <col min="8444" max="8444" width="11.85546875" style="959" customWidth="1"/>
    <col min="8445" max="8445" width="11.28515625" style="959" customWidth="1"/>
    <col min="8446" max="8447" width="9.140625" style="959" customWidth="1"/>
    <col min="8448" max="8448" width="11.140625" style="959"/>
    <col min="8449" max="8449" width="9.140625" style="959" customWidth="1"/>
    <col min="8450" max="8450" width="6.85546875" style="959" customWidth="1"/>
    <col min="8451" max="8451" width="34.5703125" style="959" customWidth="1"/>
    <col min="8452" max="8452" width="18.42578125" style="959" customWidth="1"/>
    <col min="8453" max="8453" width="17.7109375" style="959" customWidth="1"/>
    <col min="8454" max="8454" width="16" style="959" customWidth="1"/>
    <col min="8455" max="8455" width="16.7109375" style="959" customWidth="1"/>
    <col min="8456" max="8456" width="13.42578125" style="959" customWidth="1"/>
    <col min="8457" max="8457" width="12.85546875" style="959" customWidth="1"/>
    <col min="8458" max="8458" width="11.28515625" style="959" customWidth="1"/>
    <col min="8459" max="8460" width="9.140625" style="959" customWidth="1"/>
    <col min="8461" max="8461" width="18.7109375" style="959" customWidth="1"/>
    <col min="8462" max="8692" width="9.140625" style="959" customWidth="1"/>
    <col min="8693" max="8693" width="6.85546875" style="959" customWidth="1"/>
    <col min="8694" max="8694" width="31.28515625" style="959" customWidth="1"/>
    <col min="8695" max="8695" width="14.85546875" style="959" customWidth="1"/>
    <col min="8696" max="8696" width="15.85546875" style="959" customWidth="1"/>
    <col min="8697" max="8698" width="12.85546875" style="959" customWidth="1"/>
    <col min="8699" max="8699" width="12.42578125" style="959" customWidth="1"/>
    <col min="8700" max="8700" width="11.85546875" style="959" customWidth="1"/>
    <col min="8701" max="8701" width="11.28515625" style="959" customWidth="1"/>
    <col min="8702" max="8703" width="9.140625" style="959" customWidth="1"/>
    <col min="8704" max="8704" width="11.140625" style="959"/>
    <col min="8705" max="8705" width="9.140625" style="959" customWidth="1"/>
    <col min="8706" max="8706" width="6.85546875" style="959" customWidth="1"/>
    <col min="8707" max="8707" width="34.5703125" style="959" customWidth="1"/>
    <col min="8708" max="8708" width="18.42578125" style="959" customWidth="1"/>
    <col min="8709" max="8709" width="17.7109375" style="959" customWidth="1"/>
    <col min="8710" max="8710" width="16" style="959" customWidth="1"/>
    <col min="8711" max="8711" width="16.7109375" style="959" customWidth="1"/>
    <col min="8712" max="8712" width="13.42578125" style="959" customWidth="1"/>
    <col min="8713" max="8713" width="12.85546875" style="959" customWidth="1"/>
    <col min="8714" max="8714" width="11.28515625" style="959" customWidth="1"/>
    <col min="8715" max="8716" width="9.140625" style="959" customWidth="1"/>
    <col min="8717" max="8717" width="18.7109375" style="959" customWidth="1"/>
    <col min="8718" max="8948" width="9.140625" style="959" customWidth="1"/>
    <col min="8949" max="8949" width="6.85546875" style="959" customWidth="1"/>
    <col min="8950" max="8950" width="31.28515625" style="959" customWidth="1"/>
    <col min="8951" max="8951" width="14.85546875" style="959" customWidth="1"/>
    <col min="8952" max="8952" width="15.85546875" style="959" customWidth="1"/>
    <col min="8953" max="8954" width="12.85546875" style="959" customWidth="1"/>
    <col min="8955" max="8955" width="12.42578125" style="959" customWidth="1"/>
    <col min="8956" max="8956" width="11.85546875" style="959" customWidth="1"/>
    <col min="8957" max="8957" width="11.28515625" style="959" customWidth="1"/>
    <col min="8958" max="8959" width="9.140625" style="959" customWidth="1"/>
    <col min="8960" max="8960" width="11.140625" style="959"/>
    <col min="8961" max="8961" width="9.140625" style="959" customWidth="1"/>
    <col min="8962" max="8962" width="6.85546875" style="959" customWidth="1"/>
    <col min="8963" max="8963" width="34.5703125" style="959" customWidth="1"/>
    <col min="8964" max="8964" width="18.42578125" style="959" customWidth="1"/>
    <col min="8965" max="8965" width="17.7109375" style="959" customWidth="1"/>
    <col min="8966" max="8966" width="16" style="959" customWidth="1"/>
    <col min="8967" max="8967" width="16.7109375" style="959" customWidth="1"/>
    <col min="8968" max="8968" width="13.42578125" style="959" customWidth="1"/>
    <col min="8969" max="8969" width="12.85546875" style="959" customWidth="1"/>
    <col min="8970" max="8970" width="11.28515625" style="959" customWidth="1"/>
    <col min="8971" max="8972" width="9.140625" style="959" customWidth="1"/>
    <col min="8973" max="8973" width="18.7109375" style="959" customWidth="1"/>
    <col min="8974" max="9204" width="9.140625" style="959" customWidth="1"/>
    <col min="9205" max="9205" width="6.85546875" style="959" customWidth="1"/>
    <col min="9206" max="9206" width="31.28515625" style="959" customWidth="1"/>
    <col min="9207" max="9207" width="14.85546875" style="959" customWidth="1"/>
    <col min="9208" max="9208" width="15.85546875" style="959" customWidth="1"/>
    <col min="9209" max="9210" width="12.85546875" style="959" customWidth="1"/>
    <col min="9211" max="9211" width="12.42578125" style="959" customWidth="1"/>
    <col min="9212" max="9212" width="11.85546875" style="959" customWidth="1"/>
    <col min="9213" max="9213" width="11.28515625" style="959" customWidth="1"/>
    <col min="9214" max="9215" width="9.140625" style="959" customWidth="1"/>
    <col min="9216" max="9216" width="11.140625" style="959"/>
    <col min="9217" max="9217" width="9.140625" style="959" customWidth="1"/>
    <col min="9218" max="9218" width="6.85546875" style="959" customWidth="1"/>
    <col min="9219" max="9219" width="34.5703125" style="959" customWidth="1"/>
    <col min="9220" max="9220" width="18.42578125" style="959" customWidth="1"/>
    <col min="9221" max="9221" width="17.7109375" style="959" customWidth="1"/>
    <col min="9222" max="9222" width="16" style="959" customWidth="1"/>
    <col min="9223" max="9223" width="16.7109375" style="959" customWidth="1"/>
    <col min="9224" max="9224" width="13.42578125" style="959" customWidth="1"/>
    <col min="9225" max="9225" width="12.85546875" style="959" customWidth="1"/>
    <col min="9226" max="9226" width="11.28515625" style="959" customWidth="1"/>
    <col min="9227" max="9228" width="9.140625" style="959" customWidth="1"/>
    <col min="9229" max="9229" width="18.7109375" style="959" customWidth="1"/>
    <col min="9230" max="9460" width="9.140625" style="959" customWidth="1"/>
    <col min="9461" max="9461" width="6.85546875" style="959" customWidth="1"/>
    <col min="9462" max="9462" width="31.28515625" style="959" customWidth="1"/>
    <col min="9463" max="9463" width="14.85546875" style="959" customWidth="1"/>
    <col min="9464" max="9464" width="15.85546875" style="959" customWidth="1"/>
    <col min="9465" max="9466" width="12.85546875" style="959" customWidth="1"/>
    <col min="9467" max="9467" width="12.42578125" style="959" customWidth="1"/>
    <col min="9468" max="9468" width="11.85546875" style="959" customWidth="1"/>
    <col min="9469" max="9469" width="11.28515625" style="959" customWidth="1"/>
    <col min="9470" max="9471" width="9.140625" style="959" customWidth="1"/>
    <col min="9472" max="9472" width="11.140625" style="959"/>
    <col min="9473" max="9473" width="9.140625" style="959" customWidth="1"/>
    <col min="9474" max="9474" width="6.85546875" style="959" customWidth="1"/>
    <col min="9475" max="9475" width="34.5703125" style="959" customWidth="1"/>
    <col min="9476" max="9476" width="18.42578125" style="959" customWidth="1"/>
    <col min="9477" max="9477" width="17.7109375" style="959" customWidth="1"/>
    <col min="9478" max="9478" width="16" style="959" customWidth="1"/>
    <col min="9479" max="9479" width="16.7109375" style="959" customWidth="1"/>
    <col min="9480" max="9480" width="13.42578125" style="959" customWidth="1"/>
    <col min="9481" max="9481" width="12.85546875" style="959" customWidth="1"/>
    <col min="9482" max="9482" width="11.28515625" style="959" customWidth="1"/>
    <col min="9483" max="9484" width="9.140625" style="959" customWidth="1"/>
    <col min="9485" max="9485" width="18.7109375" style="959" customWidth="1"/>
    <col min="9486" max="9716" width="9.140625" style="959" customWidth="1"/>
    <col min="9717" max="9717" width="6.85546875" style="959" customWidth="1"/>
    <col min="9718" max="9718" width="31.28515625" style="959" customWidth="1"/>
    <col min="9719" max="9719" width="14.85546875" style="959" customWidth="1"/>
    <col min="9720" max="9720" width="15.85546875" style="959" customWidth="1"/>
    <col min="9721" max="9722" width="12.85546875" style="959" customWidth="1"/>
    <col min="9723" max="9723" width="12.42578125" style="959" customWidth="1"/>
    <col min="9724" max="9724" width="11.85546875" style="959" customWidth="1"/>
    <col min="9725" max="9725" width="11.28515625" style="959" customWidth="1"/>
    <col min="9726" max="9727" width="9.140625" style="959" customWidth="1"/>
    <col min="9728" max="9728" width="11.140625" style="959"/>
    <col min="9729" max="9729" width="9.140625" style="959" customWidth="1"/>
    <col min="9730" max="9730" width="6.85546875" style="959" customWidth="1"/>
    <col min="9731" max="9731" width="34.5703125" style="959" customWidth="1"/>
    <col min="9732" max="9732" width="18.42578125" style="959" customWidth="1"/>
    <col min="9733" max="9733" width="17.7109375" style="959" customWidth="1"/>
    <col min="9734" max="9734" width="16" style="959" customWidth="1"/>
    <col min="9735" max="9735" width="16.7109375" style="959" customWidth="1"/>
    <col min="9736" max="9736" width="13.42578125" style="959" customWidth="1"/>
    <col min="9737" max="9737" width="12.85546875" style="959" customWidth="1"/>
    <col min="9738" max="9738" width="11.28515625" style="959" customWidth="1"/>
    <col min="9739" max="9740" width="9.140625" style="959" customWidth="1"/>
    <col min="9741" max="9741" width="18.7109375" style="959" customWidth="1"/>
    <col min="9742" max="9972" width="9.140625" style="959" customWidth="1"/>
    <col min="9973" max="9973" width="6.85546875" style="959" customWidth="1"/>
    <col min="9974" max="9974" width="31.28515625" style="959" customWidth="1"/>
    <col min="9975" max="9975" width="14.85546875" style="959" customWidth="1"/>
    <col min="9976" max="9976" width="15.85546875" style="959" customWidth="1"/>
    <col min="9977" max="9978" width="12.85546875" style="959" customWidth="1"/>
    <col min="9979" max="9979" width="12.42578125" style="959" customWidth="1"/>
    <col min="9980" max="9980" width="11.85546875" style="959" customWidth="1"/>
    <col min="9981" max="9981" width="11.28515625" style="959" customWidth="1"/>
    <col min="9982" max="9983" width="9.140625" style="959" customWidth="1"/>
    <col min="9984" max="9984" width="11.140625" style="959"/>
    <col min="9985" max="9985" width="9.140625" style="959" customWidth="1"/>
    <col min="9986" max="9986" width="6.85546875" style="959" customWidth="1"/>
    <col min="9987" max="9987" width="34.5703125" style="959" customWidth="1"/>
    <col min="9988" max="9988" width="18.42578125" style="959" customWidth="1"/>
    <col min="9989" max="9989" width="17.7109375" style="959" customWidth="1"/>
    <col min="9990" max="9990" width="16" style="959" customWidth="1"/>
    <col min="9991" max="9991" width="16.7109375" style="959" customWidth="1"/>
    <col min="9992" max="9992" width="13.42578125" style="959" customWidth="1"/>
    <col min="9993" max="9993" width="12.85546875" style="959" customWidth="1"/>
    <col min="9994" max="9994" width="11.28515625" style="959" customWidth="1"/>
    <col min="9995" max="9996" width="9.140625" style="959" customWidth="1"/>
    <col min="9997" max="9997" width="18.7109375" style="959" customWidth="1"/>
    <col min="9998" max="10228" width="9.140625" style="959" customWidth="1"/>
    <col min="10229" max="10229" width="6.85546875" style="959" customWidth="1"/>
    <col min="10230" max="10230" width="31.28515625" style="959" customWidth="1"/>
    <col min="10231" max="10231" width="14.85546875" style="959" customWidth="1"/>
    <col min="10232" max="10232" width="15.85546875" style="959" customWidth="1"/>
    <col min="10233" max="10234" width="12.85546875" style="959" customWidth="1"/>
    <col min="10235" max="10235" width="12.42578125" style="959" customWidth="1"/>
    <col min="10236" max="10236" width="11.85546875" style="959" customWidth="1"/>
    <col min="10237" max="10237" width="11.28515625" style="959" customWidth="1"/>
    <col min="10238" max="10239" width="9.140625" style="959" customWidth="1"/>
    <col min="10240" max="10240" width="11.140625" style="959"/>
    <col min="10241" max="10241" width="9.140625" style="959" customWidth="1"/>
    <col min="10242" max="10242" width="6.85546875" style="959" customWidth="1"/>
    <col min="10243" max="10243" width="34.5703125" style="959" customWidth="1"/>
    <col min="10244" max="10244" width="18.42578125" style="959" customWidth="1"/>
    <col min="10245" max="10245" width="17.7109375" style="959" customWidth="1"/>
    <col min="10246" max="10246" width="16" style="959" customWidth="1"/>
    <col min="10247" max="10247" width="16.7109375" style="959" customWidth="1"/>
    <col min="10248" max="10248" width="13.42578125" style="959" customWidth="1"/>
    <col min="10249" max="10249" width="12.85546875" style="959" customWidth="1"/>
    <col min="10250" max="10250" width="11.28515625" style="959" customWidth="1"/>
    <col min="10251" max="10252" width="9.140625" style="959" customWidth="1"/>
    <col min="10253" max="10253" width="18.7109375" style="959" customWidth="1"/>
    <col min="10254" max="10484" width="9.140625" style="959" customWidth="1"/>
    <col min="10485" max="10485" width="6.85546875" style="959" customWidth="1"/>
    <col min="10486" max="10486" width="31.28515625" style="959" customWidth="1"/>
    <col min="10487" max="10487" width="14.85546875" style="959" customWidth="1"/>
    <col min="10488" max="10488" width="15.85546875" style="959" customWidth="1"/>
    <col min="10489" max="10490" width="12.85546875" style="959" customWidth="1"/>
    <col min="10491" max="10491" width="12.42578125" style="959" customWidth="1"/>
    <col min="10492" max="10492" width="11.85546875" style="959" customWidth="1"/>
    <col min="10493" max="10493" width="11.28515625" style="959" customWidth="1"/>
    <col min="10494" max="10495" width="9.140625" style="959" customWidth="1"/>
    <col min="10496" max="10496" width="11.140625" style="959"/>
    <col min="10497" max="10497" width="9.140625" style="959" customWidth="1"/>
    <col min="10498" max="10498" width="6.85546875" style="959" customWidth="1"/>
    <col min="10499" max="10499" width="34.5703125" style="959" customWidth="1"/>
    <col min="10500" max="10500" width="18.42578125" style="959" customWidth="1"/>
    <col min="10501" max="10501" width="17.7109375" style="959" customWidth="1"/>
    <col min="10502" max="10502" width="16" style="959" customWidth="1"/>
    <col min="10503" max="10503" width="16.7109375" style="959" customWidth="1"/>
    <col min="10504" max="10504" width="13.42578125" style="959" customWidth="1"/>
    <col min="10505" max="10505" width="12.85546875" style="959" customWidth="1"/>
    <col min="10506" max="10506" width="11.28515625" style="959" customWidth="1"/>
    <col min="10507" max="10508" width="9.140625" style="959" customWidth="1"/>
    <col min="10509" max="10509" width="18.7109375" style="959" customWidth="1"/>
    <col min="10510" max="10740" width="9.140625" style="959" customWidth="1"/>
    <col min="10741" max="10741" width="6.85546875" style="959" customWidth="1"/>
    <col min="10742" max="10742" width="31.28515625" style="959" customWidth="1"/>
    <col min="10743" max="10743" width="14.85546875" style="959" customWidth="1"/>
    <col min="10744" max="10744" width="15.85546875" style="959" customWidth="1"/>
    <col min="10745" max="10746" width="12.85546875" style="959" customWidth="1"/>
    <col min="10747" max="10747" width="12.42578125" style="959" customWidth="1"/>
    <col min="10748" max="10748" width="11.85546875" style="959" customWidth="1"/>
    <col min="10749" max="10749" width="11.28515625" style="959" customWidth="1"/>
    <col min="10750" max="10751" width="9.140625" style="959" customWidth="1"/>
    <col min="10752" max="10752" width="11.140625" style="959"/>
    <col min="10753" max="10753" width="9.140625" style="959" customWidth="1"/>
    <col min="10754" max="10754" width="6.85546875" style="959" customWidth="1"/>
    <col min="10755" max="10755" width="34.5703125" style="959" customWidth="1"/>
    <col min="10756" max="10756" width="18.42578125" style="959" customWidth="1"/>
    <col min="10757" max="10757" width="17.7109375" style="959" customWidth="1"/>
    <col min="10758" max="10758" width="16" style="959" customWidth="1"/>
    <col min="10759" max="10759" width="16.7109375" style="959" customWidth="1"/>
    <col min="10760" max="10760" width="13.42578125" style="959" customWidth="1"/>
    <col min="10761" max="10761" width="12.85546875" style="959" customWidth="1"/>
    <col min="10762" max="10762" width="11.28515625" style="959" customWidth="1"/>
    <col min="10763" max="10764" width="9.140625" style="959" customWidth="1"/>
    <col min="10765" max="10765" width="18.7109375" style="959" customWidth="1"/>
    <col min="10766" max="10996" width="9.140625" style="959" customWidth="1"/>
    <col min="10997" max="10997" width="6.85546875" style="959" customWidth="1"/>
    <col min="10998" max="10998" width="31.28515625" style="959" customWidth="1"/>
    <col min="10999" max="10999" width="14.85546875" style="959" customWidth="1"/>
    <col min="11000" max="11000" width="15.85546875" style="959" customWidth="1"/>
    <col min="11001" max="11002" width="12.85546875" style="959" customWidth="1"/>
    <col min="11003" max="11003" width="12.42578125" style="959" customWidth="1"/>
    <col min="11004" max="11004" width="11.85546875" style="959" customWidth="1"/>
    <col min="11005" max="11005" width="11.28515625" style="959" customWidth="1"/>
    <col min="11006" max="11007" width="9.140625" style="959" customWidth="1"/>
    <col min="11008" max="11008" width="11.140625" style="959"/>
    <col min="11009" max="11009" width="9.140625" style="959" customWidth="1"/>
    <col min="11010" max="11010" width="6.85546875" style="959" customWidth="1"/>
    <col min="11011" max="11011" width="34.5703125" style="959" customWidth="1"/>
    <col min="11012" max="11012" width="18.42578125" style="959" customWidth="1"/>
    <col min="11013" max="11013" width="17.7109375" style="959" customWidth="1"/>
    <col min="11014" max="11014" width="16" style="959" customWidth="1"/>
    <col min="11015" max="11015" width="16.7109375" style="959" customWidth="1"/>
    <col min="11016" max="11016" width="13.42578125" style="959" customWidth="1"/>
    <col min="11017" max="11017" width="12.85546875" style="959" customWidth="1"/>
    <col min="11018" max="11018" width="11.28515625" style="959" customWidth="1"/>
    <col min="11019" max="11020" width="9.140625" style="959" customWidth="1"/>
    <col min="11021" max="11021" width="18.7109375" style="959" customWidth="1"/>
    <col min="11022" max="11252" width="9.140625" style="959" customWidth="1"/>
    <col min="11253" max="11253" width="6.85546875" style="959" customWidth="1"/>
    <col min="11254" max="11254" width="31.28515625" style="959" customWidth="1"/>
    <col min="11255" max="11255" width="14.85546875" style="959" customWidth="1"/>
    <col min="11256" max="11256" width="15.85546875" style="959" customWidth="1"/>
    <col min="11257" max="11258" width="12.85546875" style="959" customWidth="1"/>
    <col min="11259" max="11259" width="12.42578125" style="959" customWidth="1"/>
    <col min="11260" max="11260" width="11.85546875" style="959" customWidth="1"/>
    <col min="11261" max="11261" width="11.28515625" style="959" customWidth="1"/>
    <col min="11262" max="11263" width="9.140625" style="959" customWidth="1"/>
    <col min="11264" max="11264" width="11.140625" style="959"/>
    <col min="11265" max="11265" width="9.140625" style="959" customWidth="1"/>
    <col min="11266" max="11266" width="6.85546875" style="959" customWidth="1"/>
    <col min="11267" max="11267" width="34.5703125" style="959" customWidth="1"/>
    <col min="11268" max="11268" width="18.42578125" style="959" customWidth="1"/>
    <col min="11269" max="11269" width="17.7109375" style="959" customWidth="1"/>
    <col min="11270" max="11270" width="16" style="959" customWidth="1"/>
    <col min="11271" max="11271" width="16.7109375" style="959" customWidth="1"/>
    <col min="11272" max="11272" width="13.42578125" style="959" customWidth="1"/>
    <col min="11273" max="11273" width="12.85546875" style="959" customWidth="1"/>
    <col min="11274" max="11274" width="11.28515625" style="959" customWidth="1"/>
    <col min="11275" max="11276" width="9.140625" style="959" customWidth="1"/>
    <col min="11277" max="11277" width="18.7109375" style="959" customWidth="1"/>
    <col min="11278" max="11508" width="9.140625" style="959" customWidth="1"/>
    <col min="11509" max="11509" width="6.85546875" style="959" customWidth="1"/>
    <col min="11510" max="11510" width="31.28515625" style="959" customWidth="1"/>
    <col min="11511" max="11511" width="14.85546875" style="959" customWidth="1"/>
    <col min="11512" max="11512" width="15.85546875" style="959" customWidth="1"/>
    <col min="11513" max="11514" width="12.85546875" style="959" customWidth="1"/>
    <col min="11515" max="11515" width="12.42578125" style="959" customWidth="1"/>
    <col min="11516" max="11516" width="11.85546875" style="959" customWidth="1"/>
    <col min="11517" max="11517" width="11.28515625" style="959" customWidth="1"/>
    <col min="11518" max="11519" width="9.140625" style="959" customWidth="1"/>
    <col min="11520" max="11520" width="11.140625" style="959"/>
    <col min="11521" max="11521" width="9.140625" style="959" customWidth="1"/>
    <col min="11522" max="11522" width="6.85546875" style="959" customWidth="1"/>
    <col min="11523" max="11523" width="34.5703125" style="959" customWidth="1"/>
    <col min="11524" max="11524" width="18.42578125" style="959" customWidth="1"/>
    <col min="11525" max="11525" width="17.7109375" style="959" customWidth="1"/>
    <col min="11526" max="11526" width="16" style="959" customWidth="1"/>
    <col min="11527" max="11527" width="16.7109375" style="959" customWidth="1"/>
    <col min="11528" max="11528" width="13.42578125" style="959" customWidth="1"/>
    <col min="11529" max="11529" width="12.85546875" style="959" customWidth="1"/>
    <col min="11530" max="11530" width="11.28515625" style="959" customWidth="1"/>
    <col min="11531" max="11532" width="9.140625" style="959" customWidth="1"/>
    <col min="11533" max="11533" width="18.7109375" style="959" customWidth="1"/>
    <col min="11534" max="11764" width="9.140625" style="959" customWidth="1"/>
    <col min="11765" max="11765" width="6.85546875" style="959" customWidth="1"/>
    <col min="11766" max="11766" width="31.28515625" style="959" customWidth="1"/>
    <col min="11767" max="11767" width="14.85546875" style="959" customWidth="1"/>
    <col min="11768" max="11768" width="15.85546875" style="959" customWidth="1"/>
    <col min="11769" max="11770" width="12.85546875" style="959" customWidth="1"/>
    <col min="11771" max="11771" width="12.42578125" style="959" customWidth="1"/>
    <col min="11772" max="11772" width="11.85546875" style="959" customWidth="1"/>
    <col min="11773" max="11773" width="11.28515625" style="959" customWidth="1"/>
    <col min="11774" max="11775" width="9.140625" style="959" customWidth="1"/>
    <col min="11776" max="11776" width="11.140625" style="959"/>
    <col min="11777" max="11777" width="9.140625" style="959" customWidth="1"/>
    <col min="11778" max="11778" width="6.85546875" style="959" customWidth="1"/>
    <col min="11779" max="11779" width="34.5703125" style="959" customWidth="1"/>
    <col min="11780" max="11780" width="18.42578125" style="959" customWidth="1"/>
    <col min="11781" max="11781" width="17.7109375" style="959" customWidth="1"/>
    <col min="11782" max="11782" width="16" style="959" customWidth="1"/>
    <col min="11783" max="11783" width="16.7109375" style="959" customWidth="1"/>
    <col min="11784" max="11784" width="13.42578125" style="959" customWidth="1"/>
    <col min="11785" max="11785" width="12.85546875" style="959" customWidth="1"/>
    <col min="11786" max="11786" width="11.28515625" style="959" customWidth="1"/>
    <col min="11787" max="11788" width="9.140625" style="959" customWidth="1"/>
    <col min="11789" max="11789" width="18.7109375" style="959" customWidth="1"/>
    <col min="11790" max="12020" width="9.140625" style="959" customWidth="1"/>
    <col min="12021" max="12021" width="6.85546875" style="959" customWidth="1"/>
    <col min="12022" max="12022" width="31.28515625" style="959" customWidth="1"/>
    <col min="12023" max="12023" width="14.85546875" style="959" customWidth="1"/>
    <col min="12024" max="12024" width="15.85546875" style="959" customWidth="1"/>
    <col min="12025" max="12026" width="12.85546875" style="959" customWidth="1"/>
    <col min="12027" max="12027" width="12.42578125" style="959" customWidth="1"/>
    <col min="12028" max="12028" width="11.85546875" style="959" customWidth="1"/>
    <col min="12029" max="12029" width="11.28515625" style="959" customWidth="1"/>
    <col min="12030" max="12031" width="9.140625" style="959" customWidth="1"/>
    <col min="12032" max="12032" width="11.140625" style="959"/>
    <col min="12033" max="12033" width="9.140625" style="959" customWidth="1"/>
    <col min="12034" max="12034" width="6.85546875" style="959" customWidth="1"/>
    <col min="12035" max="12035" width="34.5703125" style="959" customWidth="1"/>
    <col min="12036" max="12036" width="18.42578125" style="959" customWidth="1"/>
    <col min="12037" max="12037" width="17.7109375" style="959" customWidth="1"/>
    <col min="12038" max="12038" width="16" style="959" customWidth="1"/>
    <col min="12039" max="12039" width="16.7109375" style="959" customWidth="1"/>
    <col min="12040" max="12040" width="13.42578125" style="959" customWidth="1"/>
    <col min="12041" max="12041" width="12.85546875" style="959" customWidth="1"/>
    <col min="12042" max="12042" width="11.28515625" style="959" customWidth="1"/>
    <col min="12043" max="12044" width="9.140625" style="959" customWidth="1"/>
    <col min="12045" max="12045" width="18.7109375" style="959" customWidth="1"/>
    <col min="12046" max="12276" width="9.140625" style="959" customWidth="1"/>
    <col min="12277" max="12277" width="6.85546875" style="959" customWidth="1"/>
    <col min="12278" max="12278" width="31.28515625" style="959" customWidth="1"/>
    <col min="12279" max="12279" width="14.85546875" style="959" customWidth="1"/>
    <col min="12280" max="12280" width="15.85546875" style="959" customWidth="1"/>
    <col min="12281" max="12282" width="12.85546875" style="959" customWidth="1"/>
    <col min="12283" max="12283" width="12.42578125" style="959" customWidth="1"/>
    <col min="12284" max="12284" width="11.85546875" style="959" customWidth="1"/>
    <col min="12285" max="12285" width="11.28515625" style="959" customWidth="1"/>
    <col min="12286" max="12287" width="9.140625" style="959" customWidth="1"/>
    <col min="12288" max="12288" width="11.140625" style="959"/>
    <col min="12289" max="12289" width="9.140625" style="959" customWidth="1"/>
    <col min="12290" max="12290" width="6.85546875" style="959" customWidth="1"/>
    <col min="12291" max="12291" width="34.5703125" style="959" customWidth="1"/>
    <col min="12292" max="12292" width="18.42578125" style="959" customWidth="1"/>
    <col min="12293" max="12293" width="17.7109375" style="959" customWidth="1"/>
    <col min="12294" max="12294" width="16" style="959" customWidth="1"/>
    <col min="12295" max="12295" width="16.7109375" style="959" customWidth="1"/>
    <col min="12296" max="12296" width="13.42578125" style="959" customWidth="1"/>
    <col min="12297" max="12297" width="12.85546875" style="959" customWidth="1"/>
    <col min="12298" max="12298" width="11.28515625" style="959" customWidth="1"/>
    <col min="12299" max="12300" width="9.140625" style="959" customWidth="1"/>
    <col min="12301" max="12301" width="18.7109375" style="959" customWidth="1"/>
    <col min="12302" max="12532" width="9.140625" style="959" customWidth="1"/>
    <col min="12533" max="12533" width="6.85546875" style="959" customWidth="1"/>
    <col min="12534" max="12534" width="31.28515625" style="959" customWidth="1"/>
    <col min="12535" max="12535" width="14.85546875" style="959" customWidth="1"/>
    <col min="12536" max="12536" width="15.85546875" style="959" customWidth="1"/>
    <col min="12537" max="12538" width="12.85546875" style="959" customWidth="1"/>
    <col min="12539" max="12539" width="12.42578125" style="959" customWidth="1"/>
    <col min="12540" max="12540" width="11.85546875" style="959" customWidth="1"/>
    <col min="12541" max="12541" width="11.28515625" style="959" customWidth="1"/>
    <col min="12542" max="12543" width="9.140625" style="959" customWidth="1"/>
    <col min="12544" max="12544" width="11.140625" style="959"/>
    <col min="12545" max="12545" width="9.140625" style="959" customWidth="1"/>
    <col min="12546" max="12546" width="6.85546875" style="959" customWidth="1"/>
    <col min="12547" max="12547" width="34.5703125" style="959" customWidth="1"/>
    <col min="12548" max="12548" width="18.42578125" style="959" customWidth="1"/>
    <col min="12549" max="12549" width="17.7109375" style="959" customWidth="1"/>
    <col min="12550" max="12550" width="16" style="959" customWidth="1"/>
    <col min="12551" max="12551" width="16.7109375" style="959" customWidth="1"/>
    <col min="12552" max="12552" width="13.42578125" style="959" customWidth="1"/>
    <col min="12553" max="12553" width="12.85546875" style="959" customWidth="1"/>
    <col min="12554" max="12554" width="11.28515625" style="959" customWidth="1"/>
    <col min="12555" max="12556" width="9.140625" style="959" customWidth="1"/>
    <col min="12557" max="12557" width="18.7109375" style="959" customWidth="1"/>
    <col min="12558" max="12788" width="9.140625" style="959" customWidth="1"/>
    <col min="12789" max="12789" width="6.85546875" style="959" customWidth="1"/>
    <col min="12790" max="12790" width="31.28515625" style="959" customWidth="1"/>
    <col min="12791" max="12791" width="14.85546875" style="959" customWidth="1"/>
    <col min="12792" max="12792" width="15.85546875" style="959" customWidth="1"/>
    <col min="12793" max="12794" width="12.85546875" style="959" customWidth="1"/>
    <col min="12795" max="12795" width="12.42578125" style="959" customWidth="1"/>
    <col min="12796" max="12796" width="11.85546875" style="959" customWidth="1"/>
    <col min="12797" max="12797" width="11.28515625" style="959" customWidth="1"/>
    <col min="12798" max="12799" width="9.140625" style="959" customWidth="1"/>
    <col min="12800" max="12800" width="11.140625" style="959"/>
    <col min="12801" max="12801" width="9.140625" style="959" customWidth="1"/>
    <col min="12802" max="12802" width="6.85546875" style="959" customWidth="1"/>
    <col min="12803" max="12803" width="34.5703125" style="959" customWidth="1"/>
    <col min="12804" max="12804" width="18.42578125" style="959" customWidth="1"/>
    <col min="12805" max="12805" width="17.7109375" style="959" customWidth="1"/>
    <col min="12806" max="12806" width="16" style="959" customWidth="1"/>
    <col min="12807" max="12807" width="16.7109375" style="959" customWidth="1"/>
    <col min="12808" max="12808" width="13.42578125" style="959" customWidth="1"/>
    <col min="12809" max="12809" width="12.85546875" style="959" customWidth="1"/>
    <col min="12810" max="12810" width="11.28515625" style="959" customWidth="1"/>
    <col min="12811" max="12812" width="9.140625" style="959" customWidth="1"/>
    <col min="12813" max="12813" width="18.7109375" style="959" customWidth="1"/>
    <col min="12814" max="13044" width="9.140625" style="959" customWidth="1"/>
    <col min="13045" max="13045" width="6.85546875" style="959" customWidth="1"/>
    <col min="13046" max="13046" width="31.28515625" style="959" customWidth="1"/>
    <col min="13047" max="13047" width="14.85546875" style="959" customWidth="1"/>
    <col min="13048" max="13048" width="15.85546875" style="959" customWidth="1"/>
    <col min="13049" max="13050" width="12.85546875" style="959" customWidth="1"/>
    <col min="13051" max="13051" width="12.42578125" style="959" customWidth="1"/>
    <col min="13052" max="13052" width="11.85546875" style="959" customWidth="1"/>
    <col min="13053" max="13053" width="11.28515625" style="959" customWidth="1"/>
    <col min="13054" max="13055" width="9.140625" style="959" customWidth="1"/>
    <col min="13056" max="13056" width="11.140625" style="959"/>
    <col min="13057" max="13057" width="9.140625" style="959" customWidth="1"/>
    <col min="13058" max="13058" width="6.85546875" style="959" customWidth="1"/>
    <col min="13059" max="13059" width="34.5703125" style="959" customWidth="1"/>
    <col min="13060" max="13060" width="18.42578125" style="959" customWidth="1"/>
    <col min="13061" max="13061" width="17.7109375" style="959" customWidth="1"/>
    <col min="13062" max="13062" width="16" style="959" customWidth="1"/>
    <col min="13063" max="13063" width="16.7109375" style="959" customWidth="1"/>
    <col min="13064" max="13064" width="13.42578125" style="959" customWidth="1"/>
    <col min="13065" max="13065" width="12.85546875" style="959" customWidth="1"/>
    <col min="13066" max="13066" width="11.28515625" style="959" customWidth="1"/>
    <col min="13067" max="13068" width="9.140625" style="959" customWidth="1"/>
    <col min="13069" max="13069" width="18.7109375" style="959" customWidth="1"/>
    <col min="13070" max="13300" width="9.140625" style="959" customWidth="1"/>
    <col min="13301" max="13301" width="6.85546875" style="959" customWidth="1"/>
    <col min="13302" max="13302" width="31.28515625" style="959" customWidth="1"/>
    <col min="13303" max="13303" width="14.85546875" style="959" customWidth="1"/>
    <col min="13304" max="13304" width="15.85546875" style="959" customWidth="1"/>
    <col min="13305" max="13306" width="12.85546875" style="959" customWidth="1"/>
    <col min="13307" max="13307" width="12.42578125" style="959" customWidth="1"/>
    <col min="13308" max="13308" width="11.85546875" style="959" customWidth="1"/>
    <col min="13309" max="13309" width="11.28515625" style="959" customWidth="1"/>
    <col min="13310" max="13311" width="9.140625" style="959" customWidth="1"/>
    <col min="13312" max="13312" width="11.140625" style="959"/>
    <col min="13313" max="13313" width="9.140625" style="959" customWidth="1"/>
    <col min="13314" max="13314" width="6.85546875" style="959" customWidth="1"/>
    <col min="13315" max="13315" width="34.5703125" style="959" customWidth="1"/>
    <col min="13316" max="13316" width="18.42578125" style="959" customWidth="1"/>
    <col min="13317" max="13317" width="17.7109375" style="959" customWidth="1"/>
    <col min="13318" max="13318" width="16" style="959" customWidth="1"/>
    <col min="13319" max="13319" width="16.7109375" style="959" customWidth="1"/>
    <col min="13320" max="13320" width="13.42578125" style="959" customWidth="1"/>
    <col min="13321" max="13321" width="12.85546875" style="959" customWidth="1"/>
    <col min="13322" max="13322" width="11.28515625" style="959" customWidth="1"/>
    <col min="13323" max="13324" width="9.140625" style="959" customWidth="1"/>
    <col min="13325" max="13325" width="18.7109375" style="959" customWidth="1"/>
    <col min="13326" max="13556" width="9.140625" style="959" customWidth="1"/>
    <col min="13557" max="13557" width="6.85546875" style="959" customWidth="1"/>
    <col min="13558" max="13558" width="31.28515625" style="959" customWidth="1"/>
    <col min="13559" max="13559" width="14.85546875" style="959" customWidth="1"/>
    <col min="13560" max="13560" width="15.85546875" style="959" customWidth="1"/>
    <col min="13561" max="13562" width="12.85546875" style="959" customWidth="1"/>
    <col min="13563" max="13563" width="12.42578125" style="959" customWidth="1"/>
    <col min="13564" max="13564" width="11.85546875" style="959" customWidth="1"/>
    <col min="13565" max="13565" width="11.28515625" style="959" customWidth="1"/>
    <col min="13566" max="13567" width="9.140625" style="959" customWidth="1"/>
    <col min="13568" max="13568" width="11.140625" style="959"/>
    <col min="13569" max="13569" width="9.140625" style="959" customWidth="1"/>
    <col min="13570" max="13570" width="6.85546875" style="959" customWidth="1"/>
    <col min="13571" max="13571" width="34.5703125" style="959" customWidth="1"/>
    <col min="13572" max="13572" width="18.42578125" style="959" customWidth="1"/>
    <col min="13573" max="13573" width="17.7109375" style="959" customWidth="1"/>
    <col min="13574" max="13574" width="16" style="959" customWidth="1"/>
    <col min="13575" max="13575" width="16.7109375" style="959" customWidth="1"/>
    <col min="13576" max="13576" width="13.42578125" style="959" customWidth="1"/>
    <col min="13577" max="13577" width="12.85546875" style="959" customWidth="1"/>
    <col min="13578" max="13578" width="11.28515625" style="959" customWidth="1"/>
    <col min="13579" max="13580" width="9.140625" style="959" customWidth="1"/>
    <col min="13581" max="13581" width="18.7109375" style="959" customWidth="1"/>
    <col min="13582" max="13812" width="9.140625" style="959" customWidth="1"/>
    <col min="13813" max="13813" width="6.85546875" style="959" customWidth="1"/>
    <col min="13814" max="13814" width="31.28515625" style="959" customWidth="1"/>
    <col min="13815" max="13815" width="14.85546875" style="959" customWidth="1"/>
    <col min="13816" max="13816" width="15.85546875" style="959" customWidth="1"/>
    <col min="13817" max="13818" width="12.85546875" style="959" customWidth="1"/>
    <col min="13819" max="13819" width="12.42578125" style="959" customWidth="1"/>
    <col min="13820" max="13820" width="11.85546875" style="959" customWidth="1"/>
    <col min="13821" max="13821" width="11.28515625" style="959" customWidth="1"/>
    <col min="13822" max="13823" width="9.140625" style="959" customWidth="1"/>
    <col min="13824" max="13824" width="11.140625" style="959"/>
    <col min="13825" max="13825" width="9.140625" style="959" customWidth="1"/>
    <col min="13826" max="13826" width="6.85546875" style="959" customWidth="1"/>
    <col min="13827" max="13827" width="34.5703125" style="959" customWidth="1"/>
    <col min="13828" max="13828" width="18.42578125" style="959" customWidth="1"/>
    <col min="13829" max="13829" width="17.7109375" style="959" customWidth="1"/>
    <col min="13830" max="13830" width="16" style="959" customWidth="1"/>
    <col min="13831" max="13831" width="16.7109375" style="959" customWidth="1"/>
    <col min="13832" max="13832" width="13.42578125" style="959" customWidth="1"/>
    <col min="13833" max="13833" width="12.85546875" style="959" customWidth="1"/>
    <col min="13834" max="13834" width="11.28515625" style="959" customWidth="1"/>
    <col min="13835" max="13836" width="9.140625" style="959" customWidth="1"/>
    <col min="13837" max="13837" width="18.7109375" style="959" customWidth="1"/>
    <col min="13838" max="14068" width="9.140625" style="959" customWidth="1"/>
    <col min="14069" max="14069" width="6.85546875" style="959" customWidth="1"/>
    <col min="14070" max="14070" width="31.28515625" style="959" customWidth="1"/>
    <col min="14071" max="14071" width="14.85546875" style="959" customWidth="1"/>
    <col min="14072" max="14072" width="15.85546875" style="959" customWidth="1"/>
    <col min="14073" max="14074" width="12.85546875" style="959" customWidth="1"/>
    <col min="14075" max="14075" width="12.42578125" style="959" customWidth="1"/>
    <col min="14076" max="14076" width="11.85546875" style="959" customWidth="1"/>
    <col min="14077" max="14077" width="11.28515625" style="959" customWidth="1"/>
    <col min="14078" max="14079" width="9.140625" style="959" customWidth="1"/>
    <col min="14080" max="14080" width="11.140625" style="959"/>
    <col min="14081" max="14081" width="9.140625" style="959" customWidth="1"/>
    <col min="14082" max="14082" width="6.85546875" style="959" customWidth="1"/>
    <col min="14083" max="14083" width="34.5703125" style="959" customWidth="1"/>
    <col min="14084" max="14084" width="18.42578125" style="959" customWidth="1"/>
    <col min="14085" max="14085" width="17.7109375" style="959" customWidth="1"/>
    <col min="14086" max="14086" width="16" style="959" customWidth="1"/>
    <col min="14087" max="14087" width="16.7109375" style="959" customWidth="1"/>
    <col min="14088" max="14088" width="13.42578125" style="959" customWidth="1"/>
    <col min="14089" max="14089" width="12.85546875" style="959" customWidth="1"/>
    <col min="14090" max="14090" width="11.28515625" style="959" customWidth="1"/>
    <col min="14091" max="14092" width="9.140625" style="959" customWidth="1"/>
    <col min="14093" max="14093" width="18.7109375" style="959" customWidth="1"/>
    <col min="14094" max="14324" width="9.140625" style="959" customWidth="1"/>
    <col min="14325" max="14325" width="6.85546875" style="959" customWidth="1"/>
    <col min="14326" max="14326" width="31.28515625" style="959" customWidth="1"/>
    <col min="14327" max="14327" width="14.85546875" style="959" customWidth="1"/>
    <col min="14328" max="14328" width="15.85546875" style="959" customWidth="1"/>
    <col min="14329" max="14330" width="12.85546875" style="959" customWidth="1"/>
    <col min="14331" max="14331" width="12.42578125" style="959" customWidth="1"/>
    <col min="14332" max="14332" width="11.85546875" style="959" customWidth="1"/>
    <col min="14333" max="14333" width="11.28515625" style="959" customWidth="1"/>
    <col min="14334" max="14335" width="9.140625" style="959" customWidth="1"/>
    <col min="14336" max="14336" width="11.140625" style="959"/>
    <col min="14337" max="14337" width="9.140625" style="959" customWidth="1"/>
    <col min="14338" max="14338" width="6.85546875" style="959" customWidth="1"/>
    <col min="14339" max="14339" width="34.5703125" style="959" customWidth="1"/>
    <col min="14340" max="14340" width="18.42578125" style="959" customWidth="1"/>
    <col min="14341" max="14341" width="17.7109375" style="959" customWidth="1"/>
    <col min="14342" max="14342" width="16" style="959" customWidth="1"/>
    <col min="14343" max="14343" width="16.7109375" style="959" customWidth="1"/>
    <col min="14344" max="14344" width="13.42578125" style="959" customWidth="1"/>
    <col min="14345" max="14345" width="12.85546875" style="959" customWidth="1"/>
    <col min="14346" max="14346" width="11.28515625" style="959" customWidth="1"/>
    <col min="14347" max="14348" width="9.140625" style="959" customWidth="1"/>
    <col min="14349" max="14349" width="18.7109375" style="959" customWidth="1"/>
    <col min="14350" max="14580" width="9.140625" style="959" customWidth="1"/>
    <col min="14581" max="14581" width="6.85546875" style="959" customWidth="1"/>
    <col min="14582" max="14582" width="31.28515625" style="959" customWidth="1"/>
    <col min="14583" max="14583" width="14.85546875" style="959" customWidth="1"/>
    <col min="14584" max="14584" width="15.85546875" style="959" customWidth="1"/>
    <col min="14585" max="14586" width="12.85546875" style="959" customWidth="1"/>
    <col min="14587" max="14587" width="12.42578125" style="959" customWidth="1"/>
    <col min="14588" max="14588" width="11.85546875" style="959" customWidth="1"/>
    <col min="14589" max="14589" width="11.28515625" style="959" customWidth="1"/>
    <col min="14590" max="14591" width="9.140625" style="959" customWidth="1"/>
    <col min="14592" max="14592" width="11.140625" style="959"/>
    <col min="14593" max="14593" width="9.140625" style="959" customWidth="1"/>
    <col min="14594" max="14594" width="6.85546875" style="959" customWidth="1"/>
    <col min="14595" max="14595" width="34.5703125" style="959" customWidth="1"/>
    <col min="14596" max="14596" width="18.42578125" style="959" customWidth="1"/>
    <col min="14597" max="14597" width="17.7109375" style="959" customWidth="1"/>
    <col min="14598" max="14598" width="16" style="959" customWidth="1"/>
    <col min="14599" max="14599" width="16.7109375" style="959" customWidth="1"/>
    <col min="14600" max="14600" width="13.42578125" style="959" customWidth="1"/>
    <col min="14601" max="14601" width="12.85546875" style="959" customWidth="1"/>
    <col min="14602" max="14602" width="11.28515625" style="959" customWidth="1"/>
    <col min="14603" max="14604" width="9.140625" style="959" customWidth="1"/>
    <col min="14605" max="14605" width="18.7109375" style="959" customWidth="1"/>
    <col min="14606" max="14836" width="9.140625" style="959" customWidth="1"/>
    <col min="14837" max="14837" width="6.85546875" style="959" customWidth="1"/>
    <col min="14838" max="14838" width="31.28515625" style="959" customWidth="1"/>
    <col min="14839" max="14839" width="14.85546875" style="959" customWidth="1"/>
    <col min="14840" max="14840" width="15.85546875" style="959" customWidth="1"/>
    <col min="14841" max="14842" width="12.85546875" style="959" customWidth="1"/>
    <col min="14843" max="14843" width="12.42578125" style="959" customWidth="1"/>
    <col min="14844" max="14844" width="11.85546875" style="959" customWidth="1"/>
    <col min="14845" max="14845" width="11.28515625" style="959" customWidth="1"/>
    <col min="14846" max="14847" width="9.140625" style="959" customWidth="1"/>
    <col min="14848" max="14848" width="11.140625" style="959"/>
    <col min="14849" max="14849" width="9.140625" style="959" customWidth="1"/>
    <col min="14850" max="14850" width="6.85546875" style="959" customWidth="1"/>
    <col min="14851" max="14851" width="34.5703125" style="959" customWidth="1"/>
    <col min="14852" max="14852" width="18.42578125" style="959" customWidth="1"/>
    <col min="14853" max="14853" width="17.7109375" style="959" customWidth="1"/>
    <col min="14854" max="14854" width="16" style="959" customWidth="1"/>
    <col min="14855" max="14855" width="16.7109375" style="959" customWidth="1"/>
    <col min="14856" max="14856" width="13.42578125" style="959" customWidth="1"/>
    <col min="14857" max="14857" width="12.85546875" style="959" customWidth="1"/>
    <col min="14858" max="14858" width="11.28515625" style="959" customWidth="1"/>
    <col min="14859" max="14860" width="9.140625" style="959" customWidth="1"/>
    <col min="14861" max="14861" width="18.7109375" style="959" customWidth="1"/>
    <col min="14862" max="15092" width="9.140625" style="959" customWidth="1"/>
    <col min="15093" max="15093" width="6.85546875" style="959" customWidth="1"/>
    <col min="15094" max="15094" width="31.28515625" style="959" customWidth="1"/>
    <col min="15095" max="15095" width="14.85546875" style="959" customWidth="1"/>
    <col min="15096" max="15096" width="15.85546875" style="959" customWidth="1"/>
    <col min="15097" max="15098" width="12.85546875" style="959" customWidth="1"/>
    <col min="15099" max="15099" width="12.42578125" style="959" customWidth="1"/>
    <col min="15100" max="15100" width="11.85546875" style="959" customWidth="1"/>
    <col min="15101" max="15101" width="11.28515625" style="959" customWidth="1"/>
    <col min="15102" max="15103" width="9.140625" style="959" customWidth="1"/>
    <col min="15104" max="15104" width="11.140625" style="959"/>
    <col min="15105" max="15105" width="9.140625" style="959" customWidth="1"/>
    <col min="15106" max="15106" width="6.85546875" style="959" customWidth="1"/>
    <col min="15107" max="15107" width="34.5703125" style="959" customWidth="1"/>
    <col min="15108" max="15108" width="18.42578125" style="959" customWidth="1"/>
    <col min="15109" max="15109" width="17.7109375" style="959" customWidth="1"/>
    <col min="15110" max="15110" width="16" style="959" customWidth="1"/>
    <col min="15111" max="15111" width="16.7109375" style="959" customWidth="1"/>
    <col min="15112" max="15112" width="13.42578125" style="959" customWidth="1"/>
    <col min="15113" max="15113" width="12.85546875" style="959" customWidth="1"/>
    <col min="15114" max="15114" width="11.28515625" style="959" customWidth="1"/>
    <col min="15115" max="15116" width="9.140625" style="959" customWidth="1"/>
    <col min="15117" max="15117" width="18.7109375" style="959" customWidth="1"/>
    <col min="15118" max="15348" width="9.140625" style="959" customWidth="1"/>
    <col min="15349" max="15349" width="6.85546875" style="959" customWidth="1"/>
    <col min="15350" max="15350" width="31.28515625" style="959" customWidth="1"/>
    <col min="15351" max="15351" width="14.85546875" style="959" customWidth="1"/>
    <col min="15352" max="15352" width="15.85546875" style="959" customWidth="1"/>
    <col min="15353" max="15354" width="12.85546875" style="959" customWidth="1"/>
    <col min="15355" max="15355" width="12.42578125" style="959" customWidth="1"/>
    <col min="15356" max="15356" width="11.85546875" style="959" customWidth="1"/>
    <col min="15357" max="15357" width="11.28515625" style="959" customWidth="1"/>
    <col min="15358" max="15359" width="9.140625" style="959" customWidth="1"/>
    <col min="15360" max="15360" width="11.140625" style="959"/>
    <col min="15361" max="15361" width="9.140625" style="959" customWidth="1"/>
    <col min="15362" max="15362" width="6.85546875" style="959" customWidth="1"/>
    <col min="15363" max="15363" width="34.5703125" style="959" customWidth="1"/>
    <col min="15364" max="15364" width="18.42578125" style="959" customWidth="1"/>
    <col min="15365" max="15365" width="17.7109375" style="959" customWidth="1"/>
    <col min="15366" max="15366" width="16" style="959" customWidth="1"/>
    <col min="15367" max="15367" width="16.7109375" style="959" customWidth="1"/>
    <col min="15368" max="15368" width="13.42578125" style="959" customWidth="1"/>
    <col min="15369" max="15369" width="12.85546875" style="959" customWidth="1"/>
    <col min="15370" max="15370" width="11.28515625" style="959" customWidth="1"/>
    <col min="15371" max="15372" width="9.140625" style="959" customWidth="1"/>
    <col min="15373" max="15373" width="18.7109375" style="959" customWidth="1"/>
    <col min="15374" max="15604" width="9.140625" style="959" customWidth="1"/>
    <col min="15605" max="15605" width="6.85546875" style="959" customWidth="1"/>
    <col min="15606" max="15606" width="31.28515625" style="959" customWidth="1"/>
    <col min="15607" max="15607" width="14.85546875" style="959" customWidth="1"/>
    <col min="15608" max="15608" width="15.85546875" style="959" customWidth="1"/>
    <col min="15609" max="15610" width="12.85546875" style="959" customWidth="1"/>
    <col min="15611" max="15611" width="12.42578125" style="959" customWidth="1"/>
    <col min="15612" max="15612" width="11.85546875" style="959" customWidth="1"/>
    <col min="15613" max="15613" width="11.28515625" style="959" customWidth="1"/>
    <col min="15614" max="15615" width="9.140625" style="959" customWidth="1"/>
    <col min="15616" max="15616" width="11.140625" style="959"/>
    <col min="15617" max="15617" width="9.140625" style="959" customWidth="1"/>
    <col min="15618" max="15618" width="6.85546875" style="959" customWidth="1"/>
    <col min="15619" max="15619" width="34.5703125" style="959" customWidth="1"/>
    <col min="15620" max="15620" width="18.42578125" style="959" customWidth="1"/>
    <col min="15621" max="15621" width="17.7109375" style="959" customWidth="1"/>
    <col min="15622" max="15622" width="16" style="959" customWidth="1"/>
    <col min="15623" max="15623" width="16.7109375" style="959" customWidth="1"/>
    <col min="15624" max="15624" width="13.42578125" style="959" customWidth="1"/>
    <col min="15625" max="15625" width="12.85546875" style="959" customWidth="1"/>
    <col min="15626" max="15626" width="11.28515625" style="959" customWidth="1"/>
    <col min="15627" max="15628" width="9.140625" style="959" customWidth="1"/>
    <col min="15629" max="15629" width="18.7109375" style="959" customWidth="1"/>
    <col min="15630" max="15860" width="9.140625" style="959" customWidth="1"/>
    <col min="15861" max="15861" width="6.85546875" style="959" customWidth="1"/>
    <col min="15862" max="15862" width="31.28515625" style="959" customWidth="1"/>
    <col min="15863" max="15863" width="14.85546875" style="959" customWidth="1"/>
    <col min="15864" max="15864" width="15.85546875" style="959" customWidth="1"/>
    <col min="15865" max="15866" width="12.85546875" style="959" customWidth="1"/>
    <col min="15867" max="15867" width="12.42578125" style="959" customWidth="1"/>
    <col min="15868" max="15868" width="11.85546875" style="959" customWidth="1"/>
    <col min="15869" max="15869" width="11.28515625" style="959" customWidth="1"/>
    <col min="15870" max="15871" width="9.140625" style="959" customWidth="1"/>
    <col min="15872" max="15872" width="11.140625" style="959"/>
    <col min="15873" max="15873" width="9.140625" style="959" customWidth="1"/>
    <col min="15874" max="15874" width="6.85546875" style="959" customWidth="1"/>
    <col min="15875" max="15875" width="34.5703125" style="959" customWidth="1"/>
    <col min="15876" max="15876" width="18.42578125" style="959" customWidth="1"/>
    <col min="15877" max="15877" width="17.7109375" style="959" customWidth="1"/>
    <col min="15878" max="15878" width="16" style="959" customWidth="1"/>
    <col min="15879" max="15879" width="16.7109375" style="959" customWidth="1"/>
    <col min="15880" max="15880" width="13.42578125" style="959" customWidth="1"/>
    <col min="15881" max="15881" width="12.85546875" style="959" customWidth="1"/>
    <col min="15882" max="15882" width="11.28515625" style="959" customWidth="1"/>
    <col min="15883" max="15884" width="9.140625" style="959" customWidth="1"/>
    <col min="15885" max="15885" width="18.7109375" style="959" customWidth="1"/>
    <col min="15886" max="16116" width="9.140625" style="959" customWidth="1"/>
    <col min="16117" max="16117" width="6.85546875" style="959" customWidth="1"/>
    <col min="16118" max="16118" width="31.28515625" style="959" customWidth="1"/>
    <col min="16119" max="16119" width="14.85546875" style="959" customWidth="1"/>
    <col min="16120" max="16120" width="15.85546875" style="959" customWidth="1"/>
    <col min="16121" max="16122" width="12.85546875" style="959" customWidth="1"/>
    <col min="16123" max="16123" width="12.42578125" style="959" customWidth="1"/>
    <col min="16124" max="16124" width="11.85546875" style="959" customWidth="1"/>
    <col min="16125" max="16125" width="11.28515625" style="959" customWidth="1"/>
    <col min="16126" max="16127" width="9.140625" style="959" customWidth="1"/>
    <col min="16128" max="16128" width="11.140625" style="959"/>
    <col min="16129" max="16129" width="9.140625" style="959" customWidth="1"/>
    <col min="16130" max="16130" width="6.85546875" style="959" customWidth="1"/>
    <col min="16131" max="16131" width="34.5703125" style="959" customWidth="1"/>
    <col min="16132" max="16132" width="18.42578125" style="959" customWidth="1"/>
    <col min="16133" max="16133" width="17.7109375" style="959" customWidth="1"/>
    <col min="16134" max="16134" width="16" style="959" customWidth="1"/>
    <col min="16135" max="16135" width="16.7109375" style="959" customWidth="1"/>
    <col min="16136" max="16136" width="13.42578125" style="959" customWidth="1"/>
    <col min="16137" max="16137" width="12.85546875" style="959" customWidth="1"/>
    <col min="16138" max="16138" width="11.28515625" style="959" customWidth="1"/>
    <col min="16139" max="16140" width="9.140625" style="959" customWidth="1"/>
    <col min="16141" max="16141" width="18.7109375" style="959" customWidth="1"/>
    <col min="16142" max="16372" width="9.140625" style="959" customWidth="1"/>
    <col min="16373" max="16373" width="6.85546875" style="959" customWidth="1"/>
    <col min="16374" max="16374" width="31.28515625" style="959" customWidth="1"/>
    <col min="16375" max="16375" width="14.85546875" style="959" customWidth="1"/>
    <col min="16376" max="16376" width="15.85546875" style="959" customWidth="1"/>
    <col min="16377" max="16378" width="12.85546875" style="959" customWidth="1"/>
    <col min="16379" max="16379" width="12.42578125" style="959" customWidth="1"/>
    <col min="16380" max="16380" width="11.85546875" style="959" customWidth="1"/>
    <col min="16381" max="16381" width="11.28515625" style="959" customWidth="1"/>
    <col min="16382" max="16383" width="9.140625" style="959" customWidth="1"/>
    <col min="16384" max="16384" width="11.140625" style="959"/>
  </cols>
  <sheetData>
    <row r="1" spans="1:13">
      <c r="B1" s="1667" t="s">
        <v>1063</v>
      </c>
      <c r="C1" s="1667"/>
      <c r="D1" s="1667"/>
      <c r="E1" s="1667"/>
      <c r="F1" s="1667"/>
      <c r="G1" s="1667"/>
      <c r="H1" s="1667"/>
      <c r="I1" s="1667"/>
      <c r="J1" s="960"/>
    </row>
    <row r="2" spans="1:13">
      <c r="B2" s="1699" t="s">
        <v>107</v>
      </c>
      <c r="C2" s="1699"/>
      <c r="D2" s="1699"/>
      <c r="E2" s="1699"/>
      <c r="F2" s="1699"/>
      <c r="G2" s="1699"/>
      <c r="H2" s="1699"/>
      <c r="I2" s="1699"/>
    </row>
    <row r="3" spans="1:13">
      <c r="B3" s="1700"/>
      <c r="C3" s="1700"/>
      <c r="D3" s="1700"/>
      <c r="E3" s="1700"/>
      <c r="F3" s="1700"/>
      <c r="G3" s="1700"/>
      <c r="H3" s="1700"/>
      <c r="I3" s="1700"/>
    </row>
    <row r="4" spans="1:13" ht="16.5" thickBot="1">
      <c r="B4" s="961"/>
      <c r="C4" s="961"/>
      <c r="D4" s="961"/>
      <c r="E4" s="961"/>
      <c r="F4" s="961"/>
      <c r="G4" s="961"/>
      <c r="H4" s="1701" t="s">
        <v>67</v>
      </c>
      <c r="I4" s="1701"/>
    </row>
    <row r="5" spans="1:13" ht="16.5" thickTop="1">
      <c r="B5" s="962"/>
      <c r="C5" s="990"/>
      <c r="D5" s="991"/>
      <c r="E5" s="992"/>
      <c r="F5" s="991"/>
      <c r="G5" s="991"/>
      <c r="H5" s="993" t="s">
        <v>5</v>
      </c>
      <c r="I5" s="994"/>
    </row>
    <row r="6" spans="1:13">
      <c r="B6" s="963"/>
      <c r="C6" s="996"/>
      <c r="D6" s="997" t="s">
        <v>70</v>
      </c>
      <c r="E6" s="998" t="s">
        <v>148</v>
      </c>
      <c r="F6" s="997" t="s">
        <v>70</v>
      </c>
      <c r="G6" s="998" t="s">
        <v>148</v>
      </c>
      <c r="H6" s="999" t="s">
        <v>1064</v>
      </c>
      <c r="I6" s="1000" t="s">
        <v>148</v>
      </c>
    </row>
    <row r="7" spans="1:13">
      <c r="B7" s="963"/>
      <c r="C7" s="996"/>
      <c r="D7" s="1001">
        <v>2016</v>
      </c>
      <c r="E7" s="1002">
        <v>2017</v>
      </c>
      <c r="F7" s="1001">
        <v>2017</v>
      </c>
      <c r="G7" s="1001">
        <v>2018</v>
      </c>
      <c r="H7" s="1003" t="s">
        <v>7</v>
      </c>
      <c r="I7" s="1004" t="s">
        <v>50</v>
      </c>
    </row>
    <row r="8" spans="1:13">
      <c r="A8" s="964"/>
      <c r="B8" s="1005"/>
      <c r="C8" s="1006"/>
      <c r="D8" s="1007"/>
      <c r="E8" s="1007"/>
      <c r="F8" s="1006"/>
      <c r="G8" s="1007"/>
      <c r="H8" s="1024"/>
      <c r="I8" s="1119"/>
    </row>
    <row r="9" spans="1:13">
      <c r="A9" s="964"/>
      <c r="B9" s="1697" t="s">
        <v>1065</v>
      </c>
      <c r="C9" s="1698"/>
      <c r="D9" s="1120">
        <v>917630.89047060988</v>
      </c>
      <c r="E9" s="1120">
        <v>943248.85396561993</v>
      </c>
      <c r="F9" s="1120">
        <v>955657.72971067985</v>
      </c>
      <c r="G9" s="1120">
        <v>967123.05117305997</v>
      </c>
      <c r="H9" s="1121">
        <v>2.7917503389485603</v>
      </c>
      <c r="I9" s="1017">
        <v>1.1997309398471714</v>
      </c>
    </row>
    <row r="10" spans="1:13">
      <c r="A10" s="964"/>
      <c r="B10" s="1014" t="s">
        <v>1066</v>
      </c>
      <c r="C10" s="1015"/>
      <c r="D10" s="1122">
        <v>30620.108336740002</v>
      </c>
      <c r="E10" s="1122">
        <v>29788.16802107</v>
      </c>
      <c r="F10" s="1122">
        <v>28391.375846990002</v>
      </c>
      <c r="G10" s="1122">
        <v>30918.02501641</v>
      </c>
      <c r="H10" s="1016">
        <v>-2.7169737824597604</v>
      </c>
      <c r="I10" s="1017">
        <v>8.8993544484666813</v>
      </c>
    </row>
    <row r="11" spans="1:13">
      <c r="A11" s="964"/>
      <c r="B11" s="1014" t="s">
        <v>1067</v>
      </c>
      <c r="C11" s="1015"/>
      <c r="D11" s="1120">
        <v>887010.78213386983</v>
      </c>
      <c r="E11" s="1120">
        <v>913460.68594454997</v>
      </c>
      <c r="F11" s="1120">
        <v>927266.35386368982</v>
      </c>
      <c r="G11" s="1120">
        <v>936205.02615664992</v>
      </c>
      <c r="H11" s="1012">
        <v>2.9819145768498885</v>
      </c>
      <c r="I11" s="1013">
        <v>0.96398108868231702</v>
      </c>
    </row>
    <row r="12" spans="1:13">
      <c r="A12" s="964"/>
      <c r="B12" s="1018"/>
      <c r="C12" s="1019" t="s">
        <v>1068</v>
      </c>
      <c r="D12" s="1122">
        <v>672458.1601839799</v>
      </c>
      <c r="E12" s="1122">
        <v>680300.32209189003</v>
      </c>
      <c r="F12" s="1122">
        <v>683870.35827257985</v>
      </c>
      <c r="G12" s="1122">
        <v>684202.15126679989</v>
      </c>
      <c r="H12" s="1016">
        <v>1.166193284912282</v>
      </c>
      <c r="I12" s="1017">
        <v>4.8516943336764484E-2</v>
      </c>
    </row>
    <row r="13" spans="1:13">
      <c r="A13" s="964"/>
      <c r="B13" s="1018"/>
      <c r="C13" s="1020" t="s">
        <v>1069</v>
      </c>
      <c r="D13" s="1122">
        <v>214552.62194988999</v>
      </c>
      <c r="E13" s="1122">
        <v>233160.36385266</v>
      </c>
      <c r="F13" s="1122">
        <v>243395.99559111</v>
      </c>
      <c r="G13" s="1122">
        <v>252002.87488985001</v>
      </c>
      <c r="H13" s="1016">
        <v>8.6728103034396753</v>
      </c>
      <c r="I13" s="1017">
        <v>3.5361630653936658</v>
      </c>
    </row>
    <row r="14" spans="1:13">
      <c r="A14" s="964"/>
      <c r="B14" s="1018"/>
      <c r="C14" s="1020"/>
      <c r="D14" s="1123"/>
      <c r="E14" s="1123"/>
      <c r="F14" s="1123"/>
      <c r="G14" s="1123"/>
      <c r="H14" s="1016"/>
      <c r="I14" s="1030"/>
    </row>
    <row r="15" spans="1:13">
      <c r="A15" s="964"/>
      <c r="B15" s="1023"/>
      <c r="C15" s="1006"/>
      <c r="D15" s="1124"/>
      <c r="E15" s="1124"/>
      <c r="F15" s="1124"/>
      <c r="G15" s="1124"/>
      <c r="H15" s="1024"/>
      <c r="I15" s="1119"/>
    </row>
    <row r="16" spans="1:13">
      <c r="A16" s="964"/>
      <c r="B16" s="1697" t="s">
        <v>1070</v>
      </c>
      <c r="C16" s="1698"/>
      <c r="D16" s="1120">
        <v>152158.63732362376</v>
      </c>
      <c r="E16" s="1120">
        <v>163933.78489872874</v>
      </c>
      <c r="F16" s="1120">
        <v>152165.7633257861</v>
      </c>
      <c r="G16" s="1120">
        <v>112993.6002053174</v>
      </c>
      <c r="H16" s="1012">
        <v>7.7387309601495815</v>
      </c>
      <c r="I16" s="1125">
        <v>-25.743085871820796</v>
      </c>
      <c r="M16" s="964"/>
    </row>
    <row r="17" spans="1:14">
      <c r="A17" s="964"/>
      <c r="B17" s="1018"/>
      <c r="C17" s="1026" t="s">
        <v>1068</v>
      </c>
      <c r="D17" s="1122">
        <v>143964.39732362377</v>
      </c>
      <c r="E17" s="1122">
        <v>155369.78489872874</v>
      </c>
      <c r="F17" s="1122">
        <v>144417.6033257861</v>
      </c>
      <c r="G17" s="1122">
        <v>105350.00187198407</v>
      </c>
      <c r="H17" s="1016">
        <v>7.9223667706303189</v>
      </c>
      <c r="I17" s="1126">
        <v>-27.051827861781447</v>
      </c>
      <c r="M17" s="964"/>
    </row>
    <row r="18" spans="1:14">
      <c r="A18" s="964"/>
      <c r="B18" s="1018"/>
      <c r="C18" s="1026" t="s">
        <v>1069</v>
      </c>
      <c r="D18" s="1122">
        <v>8194.24</v>
      </c>
      <c r="E18" s="1122">
        <v>8564</v>
      </c>
      <c r="F18" s="1122">
        <v>7748.16</v>
      </c>
      <c r="G18" s="1122">
        <v>7643.5983333333343</v>
      </c>
      <c r="H18" s="1016">
        <v>4.5124380052329514</v>
      </c>
      <c r="I18" s="1126">
        <v>-1.3495031938765578</v>
      </c>
      <c r="M18" s="964"/>
    </row>
    <row r="19" spans="1:14">
      <c r="A19" s="964"/>
      <c r="B19" s="1021"/>
      <c r="C19" s="1027"/>
      <c r="D19" s="1027"/>
      <c r="E19" s="1027"/>
      <c r="F19" s="1027"/>
      <c r="G19" s="1027"/>
      <c r="H19" s="1029"/>
      <c r="I19" s="1127"/>
      <c r="M19" s="964"/>
    </row>
    <row r="20" spans="1:14">
      <c r="A20" s="964"/>
      <c r="B20" s="1128"/>
      <c r="C20" s="1026"/>
      <c r="D20" s="1129"/>
      <c r="E20" s="1129"/>
      <c r="F20" s="1129"/>
      <c r="G20" s="1129"/>
      <c r="H20" s="1033"/>
      <c r="I20" s="1130"/>
      <c r="M20" s="964"/>
      <c r="N20" s="971"/>
    </row>
    <row r="21" spans="1:14">
      <c r="A21" s="964"/>
      <c r="B21" s="1697" t="s">
        <v>1071</v>
      </c>
      <c r="C21" s="1702"/>
      <c r="D21" s="1120">
        <v>1039169.4294574936</v>
      </c>
      <c r="E21" s="1120">
        <v>1077394.4708432788</v>
      </c>
      <c r="F21" s="1120">
        <v>1079432.1171894758</v>
      </c>
      <c r="G21" s="1120">
        <v>1049198.6263619673</v>
      </c>
      <c r="H21" s="1012">
        <v>3.678422430665691</v>
      </c>
      <c r="I21" s="1125">
        <v>-2.8008700450962749</v>
      </c>
      <c r="M21" s="964"/>
    </row>
    <row r="22" spans="1:14">
      <c r="A22" s="964"/>
      <c r="B22" s="1018"/>
      <c r="C22" s="1026" t="s">
        <v>1068</v>
      </c>
      <c r="D22" s="1122">
        <v>816422.55750760366</v>
      </c>
      <c r="E22" s="1122">
        <v>835670.10699061875</v>
      </c>
      <c r="F22" s="1122">
        <v>828287.96159836592</v>
      </c>
      <c r="G22" s="1122">
        <v>789552.15313878399</v>
      </c>
      <c r="H22" s="1016">
        <v>2.3575474864112635</v>
      </c>
      <c r="I22" s="1126">
        <v>-4.6766113061491978</v>
      </c>
      <c r="M22" s="964"/>
    </row>
    <row r="23" spans="1:14">
      <c r="A23" s="964"/>
      <c r="B23" s="1018"/>
      <c r="C23" s="1026" t="s">
        <v>1072</v>
      </c>
      <c r="D23" s="1122">
        <v>78.564912935691666</v>
      </c>
      <c r="E23" s="1122">
        <v>77.563986970950211</v>
      </c>
      <c r="F23" s="1122">
        <v>76.733677681833711</v>
      </c>
      <c r="G23" s="1122">
        <v>75.252877129329491</v>
      </c>
      <c r="H23" s="1016" t="s">
        <v>634</v>
      </c>
      <c r="I23" s="1126" t="s">
        <v>634</v>
      </c>
      <c r="M23" s="964"/>
    </row>
    <row r="24" spans="1:14">
      <c r="A24" s="964"/>
      <c r="B24" s="1018"/>
      <c r="C24" s="1026" t="s">
        <v>1069</v>
      </c>
      <c r="D24" s="1122">
        <v>222746.87194988999</v>
      </c>
      <c r="E24" s="1122">
        <v>241724.36385266</v>
      </c>
      <c r="F24" s="1122">
        <v>251144.15559111</v>
      </c>
      <c r="G24" s="1122">
        <v>259646.47322318333</v>
      </c>
      <c r="H24" s="1016">
        <v>8.5197568597233726</v>
      </c>
      <c r="I24" s="1126">
        <v>3.3854332035168113</v>
      </c>
      <c r="M24" s="964"/>
    </row>
    <row r="25" spans="1:14">
      <c r="A25" s="964"/>
      <c r="B25" s="1018"/>
      <c r="C25" s="1026" t="s">
        <v>1072</v>
      </c>
      <c r="D25" s="1122">
        <v>21.435087064308338</v>
      </c>
      <c r="E25" s="1122">
        <v>22.436013029049782</v>
      </c>
      <c r="F25" s="1122">
        <v>23.266322318166299</v>
      </c>
      <c r="G25" s="1122">
        <v>24.74712287067052</v>
      </c>
      <c r="H25" s="1016" t="s">
        <v>634</v>
      </c>
      <c r="I25" s="1126" t="s">
        <v>634</v>
      </c>
      <c r="M25" s="964"/>
    </row>
    <row r="26" spans="1:14">
      <c r="A26" s="964"/>
      <c r="B26" s="1021"/>
      <c r="C26" s="1027"/>
      <c r="D26" s="1131"/>
      <c r="E26" s="1131"/>
      <c r="F26" s="1131"/>
      <c r="G26" s="1131"/>
      <c r="H26" s="1029"/>
      <c r="I26" s="1127"/>
      <c r="M26" s="964"/>
    </row>
    <row r="27" spans="1:14">
      <c r="A27" s="964"/>
      <c r="B27" s="1018"/>
      <c r="C27" s="1019"/>
      <c r="D27" s="1019"/>
      <c r="E27" s="1019"/>
      <c r="F27" s="1019"/>
      <c r="G27" s="1019"/>
      <c r="H27" s="1016"/>
      <c r="I27" s="1126"/>
      <c r="M27" s="964"/>
    </row>
    <row r="28" spans="1:14">
      <c r="A28" s="964"/>
      <c r="B28" s="1697" t="s">
        <v>1073</v>
      </c>
      <c r="C28" s="1702"/>
      <c r="D28" s="1120">
        <v>1069789.5377942338</v>
      </c>
      <c r="E28" s="1120">
        <v>1107182.6388643486</v>
      </c>
      <c r="F28" s="1120">
        <v>1107823.493036466</v>
      </c>
      <c r="G28" s="1120">
        <v>1080116.6513783773</v>
      </c>
      <c r="H28" s="1012">
        <v>3.4953698600581333</v>
      </c>
      <c r="I28" s="1125">
        <v>-2.5010158957855424</v>
      </c>
      <c r="M28" s="964"/>
    </row>
    <row r="29" spans="1:14">
      <c r="A29" s="964"/>
      <c r="B29" s="1035"/>
      <c r="C29" s="1132"/>
      <c r="D29" s="1133"/>
      <c r="E29" s="1133"/>
      <c r="F29" s="1133"/>
      <c r="G29" s="1133"/>
      <c r="H29" s="1037"/>
      <c r="I29" s="1134"/>
      <c r="M29" s="964"/>
    </row>
    <row r="30" spans="1:14">
      <c r="A30" s="964"/>
      <c r="B30" s="1135" t="s">
        <v>1074</v>
      </c>
      <c r="C30" s="1136"/>
      <c r="D30" s="1019"/>
      <c r="E30" s="1019"/>
      <c r="F30" s="1019"/>
      <c r="G30" s="1019"/>
      <c r="H30" s="1024"/>
      <c r="I30" s="1119"/>
      <c r="M30" s="964"/>
    </row>
    <row r="31" spans="1:14">
      <c r="A31" s="964"/>
      <c r="B31" s="1137"/>
      <c r="C31" s="1138"/>
      <c r="D31" s="1120"/>
      <c r="E31" s="1120"/>
      <c r="F31" s="1120"/>
      <c r="G31" s="1120"/>
      <c r="H31" s="1012"/>
      <c r="I31" s="1125"/>
      <c r="M31" s="964"/>
    </row>
    <row r="32" spans="1:14">
      <c r="B32" s="1703" t="s">
        <v>1075</v>
      </c>
      <c r="C32" s="1704"/>
      <c r="D32" s="1019"/>
      <c r="E32" s="1019"/>
      <c r="F32" s="1019"/>
      <c r="G32" s="1019"/>
      <c r="H32" s="1016"/>
      <c r="I32" s="1126"/>
      <c r="M32" s="964"/>
    </row>
    <row r="33" spans="2:13">
      <c r="B33" s="1018"/>
      <c r="C33" s="1019" t="s">
        <v>1076</v>
      </c>
      <c r="D33" s="1122">
        <v>16.484116257658659</v>
      </c>
      <c r="E33" s="1122">
        <v>13.748597060753244</v>
      </c>
      <c r="F33" s="1122">
        <v>13.245300022019331</v>
      </c>
      <c r="G33" s="1122">
        <v>11.30252070138658</v>
      </c>
      <c r="H33" s="1016" t="s">
        <v>634</v>
      </c>
      <c r="I33" s="1126" t="s">
        <v>634</v>
      </c>
      <c r="M33" s="964"/>
    </row>
    <row r="34" spans="2:13">
      <c r="B34" s="1018"/>
      <c r="C34" s="1019" t="s">
        <v>1077</v>
      </c>
      <c r="D34" s="1122">
        <v>14.088676464498409</v>
      </c>
      <c r="E34" s="1122">
        <v>11.959928840616064</v>
      </c>
      <c r="F34" s="1122">
        <v>11.4294218613691</v>
      </c>
      <c r="G34" s="1122">
        <v>9.8245682543574091</v>
      </c>
      <c r="H34" s="1016" t="s">
        <v>634</v>
      </c>
      <c r="I34" s="1126" t="s">
        <v>634</v>
      </c>
      <c r="M34" s="964"/>
    </row>
    <row r="35" spans="2:13">
      <c r="B35" s="1018"/>
      <c r="C35" s="1019"/>
      <c r="D35" s="1122"/>
      <c r="E35" s="1122"/>
      <c r="F35" s="1122"/>
      <c r="G35" s="1122"/>
      <c r="H35" s="1016"/>
      <c r="I35" s="1126"/>
      <c r="M35" s="964"/>
    </row>
    <row r="36" spans="2:13">
      <c r="B36" s="1703" t="s">
        <v>1078</v>
      </c>
      <c r="C36" s="1704"/>
      <c r="D36" s="1120"/>
      <c r="E36" s="1120"/>
      <c r="F36" s="1120"/>
      <c r="G36" s="1120"/>
      <c r="H36" s="1012"/>
      <c r="I36" s="1126"/>
      <c r="M36" s="964"/>
    </row>
    <row r="37" spans="2:13">
      <c r="B37" s="1010"/>
      <c r="C37" s="1019" t="s">
        <v>1076</v>
      </c>
      <c r="D37" s="1122">
        <v>16.969836306128936</v>
      </c>
      <c r="E37" s="1122">
        <v>14.128722938862824</v>
      </c>
      <c r="F37" s="1122">
        <v>13.593679768794539</v>
      </c>
      <c r="G37" s="1122">
        <v>11.635585965688026</v>
      </c>
      <c r="H37" s="1016" t="s">
        <v>634</v>
      </c>
      <c r="I37" s="1126" t="s">
        <v>634</v>
      </c>
      <c r="M37" s="964"/>
    </row>
    <row r="38" spans="2:13">
      <c r="B38" s="1010"/>
      <c r="C38" s="1043" t="s">
        <v>1077</v>
      </c>
      <c r="D38" s="1122">
        <v>14.503812617887212</v>
      </c>
      <c r="E38" s="1122">
        <v>12.290601012662263</v>
      </c>
      <c r="F38" s="1122">
        <v>11.730040124997057</v>
      </c>
      <c r="G38" s="1122">
        <v>10.114080878022298</v>
      </c>
      <c r="H38" s="1016" t="s">
        <v>634</v>
      </c>
      <c r="I38" s="1126" t="s">
        <v>634</v>
      </c>
      <c r="M38" s="964"/>
    </row>
    <row r="39" spans="2:13">
      <c r="B39" s="1044"/>
      <c r="C39" s="1027"/>
      <c r="D39" s="1131"/>
      <c r="E39" s="1131"/>
      <c r="F39" s="1131"/>
      <c r="G39" s="1131"/>
      <c r="H39" s="1029"/>
      <c r="I39" s="1127"/>
      <c r="M39" s="964"/>
    </row>
    <row r="40" spans="2:13">
      <c r="B40" s="1045"/>
      <c r="C40" s="1046"/>
      <c r="D40" s="1139"/>
      <c r="E40" s="1139"/>
      <c r="F40" s="1139"/>
      <c r="G40" s="1139"/>
      <c r="H40" s="1047"/>
      <c r="I40" s="1140"/>
      <c r="M40" s="964"/>
    </row>
    <row r="41" spans="2:13">
      <c r="B41" s="1049" t="s">
        <v>1079</v>
      </c>
      <c r="C41" s="1019"/>
      <c r="D41" s="1123">
        <v>113808.65484504159</v>
      </c>
      <c r="E41" s="1123">
        <v>110704.69500375357</v>
      </c>
      <c r="F41" s="1123">
        <v>93188.607279228629</v>
      </c>
      <c r="G41" s="1123">
        <v>75347.400054621598</v>
      </c>
      <c r="H41" s="1016">
        <v>-2.7273495548420925</v>
      </c>
      <c r="I41" s="1126">
        <v>-19.145266514336839</v>
      </c>
      <c r="M41" s="964"/>
    </row>
    <row r="42" spans="2:13">
      <c r="B42" s="1049" t="s">
        <v>1080</v>
      </c>
      <c r="C42" s="1019"/>
      <c r="D42" s="1123">
        <v>955980.88294919219</v>
      </c>
      <c r="E42" s="1123">
        <v>996477.94386059535</v>
      </c>
      <c r="F42" s="1123">
        <v>1014634.8957572373</v>
      </c>
      <c r="G42" s="1123">
        <v>1004769.2513237557</v>
      </c>
      <c r="H42" s="1016">
        <v>4.2361789481051346</v>
      </c>
      <c r="I42" s="1126">
        <v>-0.9723344303192647</v>
      </c>
      <c r="M42" s="964"/>
    </row>
    <row r="43" spans="2:13">
      <c r="B43" s="1049" t="s">
        <v>1081</v>
      </c>
      <c r="C43" s="1019"/>
      <c r="D43" s="1123">
        <v>-208693.49294919218</v>
      </c>
      <c r="E43" s="1123">
        <v>-40497.060911403154</v>
      </c>
      <c r="F43" s="1123">
        <v>-58654.01280804514</v>
      </c>
      <c r="G43" s="1123">
        <v>9865.6444334816188</v>
      </c>
      <c r="H43" s="1016" t="s">
        <v>634</v>
      </c>
      <c r="I43" s="1126" t="s">
        <v>634</v>
      </c>
    </row>
    <row r="44" spans="2:13">
      <c r="B44" s="1049" t="s">
        <v>1082</v>
      </c>
      <c r="C44" s="1019"/>
      <c r="D44" s="1123">
        <v>19781.400000000001</v>
      </c>
      <c r="E44" s="1123">
        <v>3549.5336745500013</v>
      </c>
      <c r="F44" s="1123">
        <v>-23452.11585906001</v>
      </c>
      <c r="G44" s="1123">
        <v>8409.916778055529</v>
      </c>
      <c r="H44" s="1016" t="s">
        <v>634</v>
      </c>
      <c r="I44" s="1126" t="s">
        <v>634</v>
      </c>
    </row>
    <row r="45" spans="2:13" ht="16.5" thickBot="1">
      <c r="B45" s="1051" t="s">
        <v>1083</v>
      </c>
      <c r="C45" s="1052"/>
      <c r="D45" s="1141">
        <v>-188912.09294919219</v>
      </c>
      <c r="E45" s="1141">
        <v>-36947.527236853151</v>
      </c>
      <c r="F45" s="1141">
        <v>-82106.128667105149</v>
      </c>
      <c r="G45" s="1141">
        <v>18275.561211537148</v>
      </c>
      <c r="H45" s="1142" t="s">
        <v>634</v>
      </c>
      <c r="I45" s="1143" t="s">
        <v>634</v>
      </c>
    </row>
    <row r="46" spans="2:13" ht="16.5" thickTop="1">
      <c r="B46" s="977" t="s">
        <v>1084</v>
      </c>
      <c r="C46" s="977"/>
      <c r="D46" s="977"/>
      <c r="E46" s="977"/>
      <c r="F46" s="977"/>
      <c r="G46" s="977"/>
      <c r="H46" s="977"/>
      <c r="I46" s="977"/>
    </row>
    <row r="47" spans="2:13">
      <c r="B47" s="978" t="s">
        <v>1085</v>
      </c>
      <c r="C47" s="978"/>
      <c r="D47" s="978"/>
      <c r="E47" s="978"/>
      <c r="F47" s="978"/>
      <c r="G47" s="978"/>
      <c r="H47" s="978"/>
      <c r="I47" s="978"/>
    </row>
    <row r="48" spans="2:13">
      <c r="B48" s="979" t="s">
        <v>1086</v>
      </c>
      <c r="C48" s="979"/>
      <c r="D48" s="979"/>
      <c r="E48" s="979"/>
      <c r="F48" s="979"/>
      <c r="G48" s="979"/>
      <c r="H48" s="979"/>
      <c r="I48" s="979"/>
    </row>
    <row r="49" spans="2:13">
      <c r="B49" s="980" t="s">
        <v>1087</v>
      </c>
      <c r="C49" s="980"/>
      <c r="D49" s="980"/>
      <c r="E49" s="980"/>
      <c r="F49" s="980"/>
      <c r="G49" s="980"/>
      <c r="H49" s="980"/>
      <c r="I49" s="980"/>
    </row>
    <row r="50" spans="2:13">
      <c r="B50" s="1705" t="s">
        <v>1088</v>
      </c>
      <c r="C50" s="1705"/>
      <c r="D50" s="981">
        <v>106.73</v>
      </c>
      <c r="E50" s="982">
        <v>106.63</v>
      </c>
      <c r="F50" s="981">
        <v>102.86</v>
      </c>
      <c r="G50" s="982">
        <v>102.74</v>
      </c>
      <c r="H50" s="974"/>
      <c r="I50" s="983"/>
    </row>
    <row r="52" spans="2:13">
      <c r="D52" s="984"/>
      <c r="E52" s="984"/>
      <c r="F52" s="984"/>
      <c r="G52" s="984"/>
    </row>
    <row r="53" spans="2:13">
      <c r="D53" s="984"/>
      <c r="E53" s="984"/>
      <c r="F53" s="984"/>
      <c r="G53" s="984"/>
    </row>
    <row r="54" spans="2:13">
      <c r="M54" s="959" t="s">
        <v>1089</v>
      </c>
    </row>
    <row r="56" spans="2:13">
      <c r="G56" s="984"/>
    </row>
    <row r="57" spans="2:13">
      <c r="G57" s="984"/>
    </row>
    <row r="58" spans="2:13">
      <c r="G58" s="984"/>
    </row>
  </sheetData>
  <mergeCells count="11">
    <mergeCell ref="B21:C21"/>
    <mergeCell ref="B28:C28"/>
    <mergeCell ref="B32:C32"/>
    <mergeCell ref="B36:C36"/>
    <mergeCell ref="B50:C50"/>
    <mergeCell ref="B16:C16"/>
    <mergeCell ref="B1:I1"/>
    <mergeCell ref="B2:I2"/>
    <mergeCell ref="B3:I3"/>
    <mergeCell ref="H4:I4"/>
    <mergeCell ref="B9:C9"/>
  </mergeCells>
  <pageMargins left="0.75" right="0.75" top="1" bottom="1" header="0.5" footer="0.5"/>
  <pageSetup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6"/>
  <sheetViews>
    <sheetView view="pageBreakPreview" zoomScaleSheetLayoutView="100" workbookViewId="0">
      <selection activeCell="O8" sqref="O8"/>
    </sheetView>
  </sheetViews>
  <sheetFormatPr defaultRowHeight="15.75"/>
  <cols>
    <col min="1" max="1" width="35.85546875" style="182" customWidth="1"/>
    <col min="2" max="12" width="10.7109375" style="164" customWidth="1"/>
    <col min="13" max="256" width="9.140625" style="164"/>
    <col min="257" max="257" width="35.85546875" style="164" customWidth="1"/>
    <col min="258" max="258" width="9.85546875" style="164" bestFit="1" customWidth="1"/>
    <col min="259" max="265" width="9.42578125" style="164" customWidth="1"/>
    <col min="266" max="268" width="9.85546875" style="164" bestFit="1" customWidth="1"/>
    <col min="269" max="512" width="9.140625" style="164"/>
    <col min="513" max="513" width="35.85546875" style="164" customWidth="1"/>
    <col min="514" max="514" width="9.85546875" style="164" bestFit="1" customWidth="1"/>
    <col min="515" max="521" width="9.42578125" style="164" customWidth="1"/>
    <col min="522" max="524" width="9.85546875" style="164" bestFit="1" customWidth="1"/>
    <col min="525" max="768" width="9.140625" style="164"/>
    <col min="769" max="769" width="35.85546875" style="164" customWidth="1"/>
    <col min="770" max="770" width="9.85546875" style="164" bestFit="1" customWidth="1"/>
    <col min="771" max="777" width="9.42578125" style="164" customWidth="1"/>
    <col min="778" max="780" width="9.85546875" style="164" bestFit="1" customWidth="1"/>
    <col min="781" max="1024" width="9.140625" style="164"/>
    <col min="1025" max="1025" width="35.85546875" style="164" customWidth="1"/>
    <col min="1026" max="1026" width="9.85546875" style="164" bestFit="1" customWidth="1"/>
    <col min="1027" max="1033" width="9.42578125" style="164" customWidth="1"/>
    <col min="1034" max="1036" width="9.85546875" style="164" bestFit="1" customWidth="1"/>
    <col min="1037" max="1280" width="9.140625" style="164"/>
    <col min="1281" max="1281" width="35.85546875" style="164" customWidth="1"/>
    <col min="1282" max="1282" width="9.85546875" style="164" bestFit="1" customWidth="1"/>
    <col min="1283" max="1289" width="9.42578125" style="164" customWidth="1"/>
    <col min="1290" max="1292" width="9.85546875" style="164" bestFit="1" customWidth="1"/>
    <col min="1293" max="1536" width="9.140625" style="164"/>
    <col min="1537" max="1537" width="35.85546875" style="164" customWidth="1"/>
    <col min="1538" max="1538" width="9.85546875" style="164" bestFit="1" customWidth="1"/>
    <col min="1539" max="1545" width="9.42578125" style="164" customWidth="1"/>
    <col min="1546" max="1548" width="9.85546875" style="164" bestFit="1" customWidth="1"/>
    <col min="1549" max="1792" width="9.140625" style="164"/>
    <col min="1793" max="1793" width="35.85546875" style="164" customWidth="1"/>
    <col min="1794" max="1794" width="9.85546875" style="164" bestFit="1" customWidth="1"/>
    <col min="1795" max="1801" width="9.42578125" style="164" customWidth="1"/>
    <col min="1802" max="1804" width="9.85546875" style="164" bestFit="1" customWidth="1"/>
    <col min="1805" max="2048" width="9.140625" style="164"/>
    <col min="2049" max="2049" width="35.85546875" style="164" customWidth="1"/>
    <col min="2050" max="2050" width="9.85546875" style="164" bestFit="1" customWidth="1"/>
    <col min="2051" max="2057" width="9.42578125" style="164" customWidth="1"/>
    <col min="2058" max="2060" width="9.85546875" style="164" bestFit="1" customWidth="1"/>
    <col min="2061" max="2304" width="9.140625" style="164"/>
    <col min="2305" max="2305" width="35.85546875" style="164" customWidth="1"/>
    <col min="2306" max="2306" width="9.85546875" style="164" bestFit="1" customWidth="1"/>
    <col min="2307" max="2313" width="9.42578125" style="164" customWidth="1"/>
    <col min="2314" max="2316" width="9.85546875" style="164" bestFit="1" customWidth="1"/>
    <col min="2317" max="2560" width="9.140625" style="164"/>
    <col min="2561" max="2561" width="35.85546875" style="164" customWidth="1"/>
    <col min="2562" max="2562" width="9.85546875" style="164" bestFit="1" customWidth="1"/>
    <col min="2563" max="2569" width="9.42578125" style="164" customWidth="1"/>
    <col min="2570" max="2572" width="9.85546875" style="164" bestFit="1" customWidth="1"/>
    <col min="2573" max="2816" width="9.140625" style="164"/>
    <col min="2817" max="2817" width="35.85546875" style="164" customWidth="1"/>
    <col min="2818" max="2818" width="9.85546875" style="164" bestFit="1" customWidth="1"/>
    <col min="2819" max="2825" width="9.42578125" style="164" customWidth="1"/>
    <col min="2826" max="2828" width="9.85546875" style="164" bestFit="1" customWidth="1"/>
    <col min="2829" max="3072" width="9.140625" style="164"/>
    <col min="3073" max="3073" width="35.85546875" style="164" customWidth="1"/>
    <col min="3074" max="3074" width="9.85546875" style="164" bestFit="1" customWidth="1"/>
    <col min="3075" max="3081" width="9.42578125" style="164" customWidth="1"/>
    <col min="3082" max="3084" width="9.85546875" style="164" bestFit="1" customWidth="1"/>
    <col min="3085" max="3328" width="9.140625" style="164"/>
    <col min="3329" max="3329" width="35.85546875" style="164" customWidth="1"/>
    <col min="3330" max="3330" width="9.85546875" style="164" bestFit="1" customWidth="1"/>
    <col min="3331" max="3337" width="9.42578125" style="164" customWidth="1"/>
    <col min="3338" max="3340" width="9.85546875" style="164" bestFit="1" customWidth="1"/>
    <col min="3341" max="3584" width="9.140625" style="164"/>
    <col min="3585" max="3585" width="35.85546875" style="164" customWidth="1"/>
    <col min="3586" max="3586" width="9.85546875" style="164" bestFit="1" customWidth="1"/>
    <col min="3587" max="3593" width="9.42578125" style="164" customWidth="1"/>
    <col min="3594" max="3596" width="9.85546875" style="164" bestFit="1" customWidth="1"/>
    <col min="3597" max="3840" width="9.140625" style="164"/>
    <col min="3841" max="3841" width="35.85546875" style="164" customWidth="1"/>
    <col min="3842" max="3842" width="9.85546875" style="164" bestFit="1" customWidth="1"/>
    <col min="3843" max="3849" width="9.42578125" style="164" customWidth="1"/>
    <col min="3850" max="3852" width="9.85546875" style="164" bestFit="1" customWidth="1"/>
    <col min="3853" max="4096" width="9.140625" style="164"/>
    <col min="4097" max="4097" width="35.85546875" style="164" customWidth="1"/>
    <col min="4098" max="4098" width="9.85546875" style="164" bestFit="1" customWidth="1"/>
    <col min="4099" max="4105" width="9.42578125" style="164" customWidth="1"/>
    <col min="4106" max="4108" width="9.85546875" style="164" bestFit="1" customWidth="1"/>
    <col min="4109" max="4352" width="9.140625" style="164"/>
    <col min="4353" max="4353" width="35.85546875" style="164" customWidth="1"/>
    <col min="4354" max="4354" width="9.85546875" style="164" bestFit="1" customWidth="1"/>
    <col min="4355" max="4361" width="9.42578125" style="164" customWidth="1"/>
    <col min="4362" max="4364" width="9.85546875" style="164" bestFit="1" customWidth="1"/>
    <col min="4365" max="4608" width="9.140625" style="164"/>
    <col min="4609" max="4609" width="35.85546875" style="164" customWidth="1"/>
    <col min="4610" max="4610" width="9.85546875" style="164" bestFit="1" customWidth="1"/>
    <col min="4611" max="4617" width="9.42578125" style="164" customWidth="1"/>
    <col min="4618" max="4620" width="9.85546875" style="164" bestFit="1" customWidth="1"/>
    <col min="4621" max="4864" width="9.140625" style="164"/>
    <col min="4865" max="4865" width="35.85546875" style="164" customWidth="1"/>
    <col min="4866" max="4866" width="9.85546875" style="164" bestFit="1" customWidth="1"/>
    <col min="4867" max="4873" width="9.42578125" style="164" customWidth="1"/>
    <col min="4874" max="4876" width="9.85546875" style="164" bestFit="1" customWidth="1"/>
    <col min="4877" max="5120" width="9.140625" style="164"/>
    <col min="5121" max="5121" width="35.85546875" style="164" customWidth="1"/>
    <col min="5122" max="5122" width="9.85546875" style="164" bestFit="1" customWidth="1"/>
    <col min="5123" max="5129" width="9.42578125" style="164" customWidth="1"/>
    <col min="5130" max="5132" width="9.85546875" style="164" bestFit="1" customWidth="1"/>
    <col min="5133" max="5376" width="9.140625" style="164"/>
    <col min="5377" max="5377" width="35.85546875" style="164" customWidth="1"/>
    <col min="5378" max="5378" width="9.85546875" style="164" bestFit="1" customWidth="1"/>
    <col min="5379" max="5385" width="9.42578125" style="164" customWidth="1"/>
    <col min="5386" max="5388" width="9.85546875" style="164" bestFit="1" customWidth="1"/>
    <col min="5389" max="5632" width="9.140625" style="164"/>
    <col min="5633" max="5633" width="35.85546875" style="164" customWidth="1"/>
    <col min="5634" max="5634" width="9.85546875" style="164" bestFit="1" customWidth="1"/>
    <col min="5635" max="5641" width="9.42578125" style="164" customWidth="1"/>
    <col min="5642" max="5644" width="9.85546875" style="164" bestFit="1" customWidth="1"/>
    <col min="5645" max="5888" width="9.140625" style="164"/>
    <col min="5889" max="5889" width="35.85546875" style="164" customWidth="1"/>
    <col min="5890" max="5890" width="9.85546875" style="164" bestFit="1" customWidth="1"/>
    <col min="5891" max="5897" width="9.42578125" style="164" customWidth="1"/>
    <col min="5898" max="5900" width="9.85546875" style="164" bestFit="1" customWidth="1"/>
    <col min="5901" max="6144" width="9.140625" style="164"/>
    <col min="6145" max="6145" width="35.85546875" style="164" customWidth="1"/>
    <col min="6146" max="6146" width="9.85546875" style="164" bestFit="1" customWidth="1"/>
    <col min="6147" max="6153" width="9.42578125" style="164" customWidth="1"/>
    <col min="6154" max="6156" width="9.85546875" style="164" bestFit="1" customWidth="1"/>
    <col min="6157" max="6400" width="9.140625" style="164"/>
    <col min="6401" max="6401" width="35.85546875" style="164" customWidth="1"/>
    <col min="6402" max="6402" width="9.85546875" style="164" bestFit="1" customWidth="1"/>
    <col min="6403" max="6409" width="9.42578125" style="164" customWidth="1"/>
    <col min="6410" max="6412" width="9.85546875" style="164" bestFit="1" customWidth="1"/>
    <col min="6413" max="6656" width="9.140625" style="164"/>
    <col min="6657" max="6657" width="35.85546875" style="164" customWidth="1"/>
    <col min="6658" max="6658" width="9.85546875" style="164" bestFit="1" customWidth="1"/>
    <col min="6659" max="6665" width="9.42578125" style="164" customWidth="1"/>
    <col min="6666" max="6668" width="9.85546875" style="164" bestFit="1" customWidth="1"/>
    <col min="6669" max="6912" width="9.140625" style="164"/>
    <col min="6913" max="6913" width="35.85546875" style="164" customWidth="1"/>
    <col min="6914" max="6914" width="9.85546875" style="164" bestFit="1" customWidth="1"/>
    <col min="6915" max="6921" width="9.42578125" style="164" customWidth="1"/>
    <col min="6922" max="6924" width="9.85546875" style="164" bestFit="1" customWidth="1"/>
    <col min="6925" max="7168" width="9.140625" style="164"/>
    <col min="7169" max="7169" width="35.85546875" style="164" customWidth="1"/>
    <col min="7170" max="7170" width="9.85546875" style="164" bestFit="1" customWidth="1"/>
    <col min="7171" max="7177" width="9.42578125" style="164" customWidth="1"/>
    <col min="7178" max="7180" width="9.85546875" style="164" bestFit="1" customWidth="1"/>
    <col min="7181" max="7424" width="9.140625" style="164"/>
    <col min="7425" max="7425" width="35.85546875" style="164" customWidth="1"/>
    <col min="7426" max="7426" width="9.85546875" style="164" bestFit="1" customWidth="1"/>
    <col min="7427" max="7433" width="9.42578125" style="164" customWidth="1"/>
    <col min="7434" max="7436" width="9.85546875" style="164" bestFit="1" customWidth="1"/>
    <col min="7437" max="7680" width="9.140625" style="164"/>
    <col min="7681" max="7681" width="35.85546875" style="164" customWidth="1"/>
    <col min="7682" max="7682" width="9.85546875" style="164" bestFit="1" customWidth="1"/>
    <col min="7683" max="7689" width="9.42578125" style="164" customWidth="1"/>
    <col min="7690" max="7692" width="9.85546875" style="164" bestFit="1" customWidth="1"/>
    <col min="7693" max="7936" width="9.140625" style="164"/>
    <col min="7937" max="7937" width="35.85546875" style="164" customWidth="1"/>
    <col min="7938" max="7938" width="9.85546875" style="164" bestFit="1" customWidth="1"/>
    <col min="7939" max="7945" width="9.42578125" style="164" customWidth="1"/>
    <col min="7946" max="7948" width="9.85546875" style="164" bestFit="1" customWidth="1"/>
    <col min="7949" max="8192" width="9.140625" style="164"/>
    <col min="8193" max="8193" width="35.85546875" style="164" customWidth="1"/>
    <col min="8194" max="8194" width="9.85546875" style="164" bestFit="1" customWidth="1"/>
    <col min="8195" max="8201" width="9.42578125" style="164" customWidth="1"/>
    <col min="8202" max="8204" width="9.85546875" style="164" bestFit="1" customWidth="1"/>
    <col min="8205" max="8448" width="9.140625" style="164"/>
    <col min="8449" max="8449" width="35.85546875" style="164" customWidth="1"/>
    <col min="8450" max="8450" width="9.85546875" style="164" bestFit="1" customWidth="1"/>
    <col min="8451" max="8457" width="9.42578125" style="164" customWidth="1"/>
    <col min="8458" max="8460" width="9.85546875" style="164" bestFit="1" customWidth="1"/>
    <col min="8461" max="8704" width="9.140625" style="164"/>
    <col min="8705" max="8705" width="35.85546875" style="164" customWidth="1"/>
    <col min="8706" max="8706" width="9.85546875" style="164" bestFit="1" customWidth="1"/>
    <col min="8707" max="8713" width="9.42578125" style="164" customWidth="1"/>
    <col min="8714" max="8716" width="9.85546875" style="164" bestFit="1" customWidth="1"/>
    <col min="8717" max="8960" width="9.140625" style="164"/>
    <col min="8961" max="8961" width="35.85546875" style="164" customWidth="1"/>
    <col min="8962" max="8962" width="9.85546875" style="164" bestFit="1" customWidth="1"/>
    <col min="8963" max="8969" width="9.42578125" style="164" customWidth="1"/>
    <col min="8970" max="8972" width="9.85546875" style="164" bestFit="1" customWidth="1"/>
    <col min="8973" max="9216" width="9.140625" style="164"/>
    <col min="9217" max="9217" width="35.85546875" style="164" customWidth="1"/>
    <col min="9218" max="9218" width="9.85546875" style="164" bestFit="1" customWidth="1"/>
    <col min="9219" max="9225" width="9.42578125" style="164" customWidth="1"/>
    <col min="9226" max="9228" width="9.85546875" style="164" bestFit="1" customWidth="1"/>
    <col min="9229" max="9472" width="9.140625" style="164"/>
    <col min="9473" max="9473" width="35.85546875" style="164" customWidth="1"/>
    <col min="9474" max="9474" width="9.85546875" style="164" bestFit="1" customWidth="1"/>
    <col min="9475" max="9481" width="9.42578125" style="164" customWidth="1"/>
    <col min="9482" max="9484" width="9.85546875" style="164" bestFit="1" customWidth="1"/>
    <col min="9485" max="9728" width="9.140625" style="164"/>
    <col min="9729" max="9729" width="35.85546875" style="164" customWidth="1"/>
    <col min="9730" max="9730" width="9.85546875" style="164" bestFit="1" customWidth="1"/>
    <col min="9731" max="9737" width="9.42578125" style="164" customWidth="1"/>
    <col min="9738" max="9740" width="9.85546875" style="164" bestFit="1" customWidth="1"/>
    <col min="9741" max="9984" width="9.140625" style="164"/>
    <col min="9985" max="9985" width="35.85546875" style="164" customWidth="1"/>
    <col min="9986" max="9986" width="9.85546875" style="164" bestFit="1" customWidth="1"/>
    <col min="9987" max="9993" width="9.42578125" style="164" customWidth="1"/>
    <col min="9994" max="9996" width="9.85546875" style="164" bestFit="1" customWidth="1"/>
    <col min="9997" max="10240" width="9.140625" style="164"/>
    <col min="10241" max="10241" width="35.85546875" style="164" customWidth="1"/>
    <col min="10242" max="10242" width="9.85546875" style="164" bestFit="1" customWidth="1"/>
    <col min="10243" max="10249" width="9.42578125" style="164" customWidth="1"/>
    <col min="10250" max="10252" width="9.85546875" style="164" bestFit="1" customWidth="1"/>
    <col min="10253" max="10496" width="9.140625" style="164"/>
    <col min="10497" max="10497" width="35.85546875" style="164" customWidth="1"/>
    <col min="10498" max="10498" width="9.85546875" style="164" bestFit="1" customWidth="1"/>
    <col min="10499" max="10505" width="9.42578125" style="164" customWidth="1"/>
    <col min="10506" max="10508" width="9.85546875" style="164" bestFit="1" customWidth="1"/>
    <col min="10509" max="10752" width="9.140625" style="164"/>
    <col min="10753" max="10753" width="35.85546875" style="164" customWidth="1"/>
    <col min="10754" max="10754" width="9.85546875" style="164" bestFit="1" customWidth="1"/>
    <col min="10755" max="10761" width="9.42578125" style="164" customWidth="1"/>
    <col min="10762" max="10764" width="9.85546875" style="164" bestFit="1" customWidth="1"/>
    <col min="10765" max="11008" width="9.140625" style="164"/>
    <col min="11009" max="11009" width="35.85546875" style="164" customWidth="1"/>
    <col min="11010" max="11010" width="9.85546875" style="164" bestFit="1" customWidth="1"/>
    <col min="11011" max="11017" width="9.42578125" style="164" customWidth="1"/>
    <col min="11018" max="11020" width="9.85546875" style="164" bestFit="1" customWidth="1"/>
    <col min="11021" max="11264" width="9.140625" style="164"/>
    <col min="11265" max="11265" width="35.85546875" style="164" customWidth="1"/>
    <col min="11266" max="11266" width="9.85546875" style="164" bestFit="1" customWidth="1"/>
    <col min="11267" max="11273" width="9.42578125" style="164" customWidth="1"/>
    <col min="11274" max="11276" width="9.85546875" style="164" bestFit="1" customWidth="1"/>
    <col min="11277" max="11520" width="9.140625" style="164"/>
    <col min="11521" max="11521" width="35.85546875" style="164" customWidth="1"/>
    <col min="11522" max="11522" width="9.85546875" style="164" bestFit="1" customWidth="1"/>
    <col min="11523" max="11529" width="9.42578125" style="164" customWidth="1"/>
    <col min="11530" max="11532" width="9.85546875" style="164" bestFit="1" customWidth="1"/>
    <col min="11533" max="11776" width="9.140625" style="164"/>
    <col min="11777" max="11777" width="35.85546875" style="164" customWidth="1"/>
    <col min="11778" max="11778" width="9.85546875" style="164" bestFit="1" customWidth="1"/>
    <col min="11779" max="11785" width="9.42578125" style="164" customWidth="1"/>
    <col min="11786" max="11788" width="9.85546875" style="164" bestFit="1" customWidth="1"/>
    <col min="11789" max="12032" width="9.140625" style="164"/>
    <col min="12033" max="12033" width="35.85546875" style="164" customWidth="1"/>
    <col min="12034" max="12034" width="9.85546875" style="164" bestFit="1" customWidth="1"/>
    <col min="12035" max="12041" width="9.42578125" style="164" customWidth="1"/>
    <col min="12042" max="12044" width="9.85546875" style="164" bestFit="1" customWidth="1"/>
    <col min="12045" max="12288" width="9.140625" style="164"/>
    <col min="12289" max="12289" width="35.85546875" style="164" customWidth="1"/>
    <col min="12290" max="12290" width="9.85546875" style="164" bestFit="1" customWidth="1"/>
    <col min="12291" max="12297" width="9.42578125" style="164" customWidth="1"/>
    <col min="12298" max="12300" width="9.85546875" style="164" bestFit="1" customWidth="1"/>
    <col min="12301" max="12544" width="9.140625" style="164"/>
    <col min="12545" max="12545" width="35.85546875" style="164" customWidth="1"/>
    <col min="12546" max="12546" width="9.85546875" style="164" bestFit="1" customWidth="1"/>
    <col min="12547" max="12553" width="9.42578125" style="164" customWidth="1"/>
    <col min="12554" max="12556" width="9.85546875" style="164" bestFit="1" customWidth="1"/>
    <col min="12557" max="12800" width="9.140625" style="164"/>
    <col min="12801" max="12801" width="35.85546875" style="164" customWidth="1"/>
    <col min="12802" max="12802" width="9.85546875" style="164" bestFit="1" customWidth="1"/>
    <col min="12803" max="12809" width="9.42578125" style="164" customWidth="1"/>
    <col min="12810" max="12812" width="9.85546875" style="164" bestFit="1" customWidth="1"/>
    <col min="12813" max="13056" width="9.140625" style="164"/>
    <col min="13057" max="13057" width="35.85546875" style="164" customWidth="1"/>
    <col min="13058" max="13058" width="9.85546875" style="164" bestFit="1" customWidth="1"/>
    <col min="13059" max="13065" width="9.42578125" style="164" customWidth="1"/>
    <col min="13066" max="13068" width="9.85546875" style="164" bestFit="1" customWidth="1"/>
    <col min="13069" max="13312" width="9.140625" style="164"/>
    <col min="13313" max="13313" width="35.85546875" style="164" customWidth="1"/>
    <col min="13314" max="13314" width="9.85546875" style="164" bestFit="1" customWidth="1"/>
    <col min="13315" max="13321" width="9.42578125" style="164" customWidth="1"/>
    <col min="13322" max="13324" width="9.85546875" style="164" bestFit="1" customWidth="1"/>
    <col min="13325" max="13568" width="9.140625" style="164"/>
    <col min="13569" max="13569" width="35.85546875" style="164" customWidth="1"/>
    <col min="13570" max="13570" width="9.85546875" style="164" bestFit="1" customWidth="1"/>
    <col min="13571" max="13577" width="9.42578125" style="164" customWidth="1"/>
    <col min="13578" max="13580" width="9.85546875" style="164" bestFit="1" customWidth="1"/>
    <col min="13581" max="13824" width="9.140625" style="164"/>
    <col min="13825" max="13825" width="35.85546875" style="164" customWidth="1"/>
    <col min="13826" max="13826" width="9.85546875" style="164" bestFit="1" customWidth="1"/>
    <col min="13827" max="13833" width="9.42578125" style="164" customWidth="1"/>
    <col min="13834" max="13836" width="9.85546875" style="164" bestFit="1" customWidth="1"/>
    <col min="13837" max="14080" width="9.140625" style="164"/>
    <col min="14081" max="14081" width="35.85546875" style="164" customWidth="1"/>
    <col min="14082" max="14082" width="9.85546875" style="164" bestFit="1" customWidth="1"/>
    <col min="14083" max="14089" width="9.42578125" style="164" customWidth="1"/>
    <col min="14090" max="14092" width="9.85546875" style="164" bestFit="1" customWidth="1"/>
    <col min="14093" max="14336" width="9.140625" style="164"/>
    <col min="14337" max="14337" width="35.85546875" style="164" customWidth="1"/>
    <col min="14338" max="14338" width="9.85546875" style="164" bestFit="1" customWidth="1"/>
    <col min="14339" max="14345" width="9.42578125" style="164" customWidth="1"/>
    <col min="14346" max="14348" width="9.85546875" style="164" bestFit="1" customWidth="1"/>
    <col min="14349" max="14592" width="9.140625" style="164"/>
    <col min="14593" max="14593" width="35.85546875" style="164" customWidth="1"/>
    <col min="14594" max="14594" width="9.85546875" style="164" bestFit="1" customWidth="1"/>
    <col min="14595" max="14601" width="9.42578125" style="164" customWidth="1"/>
    <col min="14602" max="14604" width="9.85546875" style="164" bestFit="1" customWidth="1"/>
    <col min="14605" max="14848" width="9.140625" style="164"/>
    <col min="14849" max="14849" width="35.85546875" style="164" customWidth="1"/>
    <col min="14850" max="14850" width="9.85546875" style="164" bestFit="1" customWidth="1"/>
    <col min="14851" max="14857" width="9.42578125" style="164" customWidth="1"/>
    <col min="14858" max="14860" width="9.85546875" style="164" bestFit="1" customWidth="1"/>
    <col min="14861" max="15104" width="9.140625" style="164"/>
    <col min="15105" max="15105" width="35.85546875" style="164" customWidth="1"/>
    <col min="15106" max="15106" width="9.85546875" style="164" bestFit="1" customWidth="1"/>
    <col min="15107" max="15113" width="9.42578125" style="164" customWidth="1"/>
    <col min="15114" max="15116" width="9.85546875" style="164" bestFit="1" customWidth="1"/>
    <col min="15117" max="15360" width="9.140625" style="164"/>
    <col min="15361" max="15361" width="35.85546875" style="164" customWidth="1"/>
    <col min="15362" max="15362" width="9.85546875" style="164" bestFit="1" customWidth="1"/>
    <col min="15363" max="15369" width="9.42578125" style="164" customWidth="1"/>
    <col min="15370" max="15372" width="9.85546875" style="164" bestFit="1" customWidth="1"/>
    <col min="15373" max="15616" width="9.140625" style="164"/>
    <col min="15617" max="15617" width="35.85546875" style="164" customWidth="1"/>
    <col min="15618" max="15618" width="9.85546875" style="164" bestFit="1" customWidth="1"/>
    <col min="15619" max="15625" width="9.42578125" style="164" customWidth="1"/>
    <col min="15626" max="15628" width="9.85546875" style="164" bestFit="1" customWidth="1"/>
    <col min="15629" max="15872" width="9.140625" style="164"/>
    <col min="15873" max="15873" width="35.85546875" style="164" customWidth="1"/>
    <col min="15874" max="15874" width="9.85546875" style="164" bestFit="1" customWidth="1"/>
    <col min="15875" max="15881" width="9.42578125" style="164" customWidth="1"/>
    <col min="15882" max="15884" width="9.85546875" style="164" bestFit="1" customWidth="1"/>
    <col min="15885" max="16128" width="9.140625" style="164"/>
    <col min="16129" max="16129" width="35.85546875" style="164" customWidth="1"/>
    <col min="16130" max="16130" width="9.85546875" style="164" bestFit="1" customWidth="1"/>
    <col min="16131" max="16137" width="9.42578125" style="164" customWidth="1"/>
    <col min="16138" max="16140" width="9.85546875" style="164" bestFit="1" customWidth="1"/>
    <col min="16141" max="16384" width="9.140625" style="164"/>
  </cols>
  <sheetData>
    <row r="1" spans="1:12">
      <c r="A1" s="1535" t="s">
        <v>150</v>
      </c>
      <c r="B1" s="1535"/>
      <c r="C1" s="1535"/>
      <c r="D1" s="1535"/>
      <c r="E1" s="1535"/>
      <c r="F1" s="1535"/>
      <c r="G1" s="1535"/>
      <c r="H1" s="1535"/>
      <c r="I1" s="1535"/>
      <c r="J1" s="1535"/>
      <c r="K1" s="1535"/>
      <c r="L1" s="1535"/>
    </row>
    <row r="2" spans="1:12">
      <c r="A2" s="1536" t="s">
        <v>89</v>
      </c>
      <c r="B2" s="1536"/>
      <c r="C2" s="1536"/>
      <c r="D2" s="1536"/>
      <c r="E2" s="1536"/>
      <c r="F2" s="1536"/>
      <c r="G2" s="1536"/>
      <c r="H2" s="1536"/>
      <c r="I2" s="1536"/>
      <c r="J2" s="1536"/>
      <c r="K2" s="1536"/>
      <c r="L2" s="1536"/>
    </row>
    <row r="3" spans="1:12">
      <c r="A3" s="1536" t="s">
        <v>151</v>
      </c>
      <c r="B3" s="1536"/>
      <c r="C3" s="1536"/>
      <c r="D3" s="1536"/>
      <c r="E3" s="1536"/>
      <c r="F3" s="1536"/>
      <c r="G3" s="1536"/>
      <c r="H3" s="1536"/>
      <c r="I3" s="1536"/>
      <c r="J3" s="1536"/>
      <c r="K3" s="1536"/>
      <c r="L3" s="1536"/>
    </row>
    <row r="4" spans="1:12" ht="16.5" thickBot="1">
      <c r="A4" s="1537" t="s">
        <v>626</v>
      </c>
      <c r="B4" s="1537"/>
      <c r="C4" s="1537"/>
      <c r="D4" s="1537"/>
      <c r="E4" s="1537"/>
      <c r="F4" s="1537"/>
      <c r="G4" s="1537"/>
      <c r="H4" s="1537"/>
      <c r="I4" s="1537"/>
      <c r="J4" s="1537"/>
      <c r="K4" s="1537"/>
      <c r="L4" s="1537"/>
    </row>
    <row r="5" spans="1:12" ht="20.25" customHeight="1" thickTop="1">
      <c r="A5" s="1538" t="s">
        <v>152</v>
      </c>
      <c r="B5" s="1540" t="s">
        <v>153</v>
      </c>
      <c r="C5" s="165" t="s">
        <v>154</v>
      </c>
      <c r="D5" s="1542" t="s">
        <v>155</v>
      </c>
      <c r="E5" s="1542"/>
      <c r="F5" s="1542" t="s">
        <v>156</v>
      </c>
      <c r="G5" s="1542"/>
      <c r="H5" s="1542"/>
      <c r="I5" s="1543" t="s">
        <v>5</v>
      </c>
      <c r="J5" s="1544"/>
      <c r="K5" s="1544"/>
      <c r="L5" s="1545"/>
    </row>
    <row r="6" spans="1:12" ht="20.25" customHeight="1">
      <c r="A6" s="1539"/>
      <c r="B6" s="1541"/>
      <c r="C6" s="166" t="str">
        <f>H6</f>
        <v>Jan/Feb</v>
      </c>
      <c r="D6" s="166" t="str">
        <f>G6</f>
        <v>Dec/Jan</v>
      </c>
      <c r="E6" s="166" t="str">
        <f>H6</f>
        <v>Jan/Feb</v>
      </c>
      <c r="F6" s="166" t="s">
        <v>158</v>
      </c>
      <c r="G6" s="166" t="s">
        <v>159</v>
      </c>
      <c r="H6" s="166" t="s">
        <v>160</v>
      </c>
      <c r="I6" s="166" t="s">
        <v>161</v>
      </c>
      <c r="J6" s="166" t="s">
        <v>161</v>
      </c>
      <c r="K6" s="166" t="s">
        <v>162</v>
      </c>
      <c r="L6" s="167" t="s">
        <v>162</v>
      </c>
    </row>
    <row r="7" spans="1:12" ht="20.25" customHeight="1">
      <c r="A7" s="168">
        <v>1</v>
      </c>
      <c r="B7" s="166">
        <v>2</v>
      </c>
      <c r="C7" s="166">
        <v>3</v>
      </c>
      <c r="D7" s="166">
        <v>4</v>
      </c>
      <c r="E7" s="166">
        <v>5</v>
      </c>
      <c r="F7" s="166">
        <v>6</v>
      </c>
      <c r="G7" s="166">
        <v>7</v>
      </c>
      <c r="H7" s="166">
        <v>8</v>
      </c>
      <c r="I7" s="169" t="s">
        <v>163</v>
      </c>
      <c r="J7" s="169" t="s">
        <v>164</v>
      </c>
      <c r="K7" s="169" t="s">
        <v>165</v>
      </c>
      <c r="L7" s="170" t="s">
        <v>166</v>
      </c>
    </row>
    <row r="8" spans="1:12" ht="20.25" customHeight="1">
      <c r="A8" s="171" t="s">
        <v>167</v>
      </c>
      <c r="B8" s="172">
        <v>100</v>
      </c>
      <c r="C8" s="15">
        <v>109.8</v>
      </c>
      <c r="D8" s="15">
        <v>113.94</v>
      </c>
      <c r="E8" s="15">
        <v>113.38</v>
      </c>
      <c r="F8" s="15">
        <v>119.92</v>
      </c>
      <c r="G8" s="15">
        <v>118.5</v>
      </c>
      <c r="H8" s="15">
        <v>119.04</v>
      </c>
      <c r="I8" s="15">
        <v>3.26</v>
      </c>
      <c r="J8" s="15">
        <v>-0.49</v>
      </c>
      <c r="K8" s="15">
        <v>4.99</v>
      </c>
      <c r="L8" s="26">
        <v>0.46</v>
      </c>
    </row>
    <row r="9" spans="1:12" ht="20.25" customHeight="1">
      <c r="A9" s="171" t="s">
        <v>168</v>
      </c>
      <c r="B9" s="173">
        <v>43.91</v>
      </c>
      <c r="C9" s="15">
        <v>109.98</v>
      </c>
      <c r="D9" s="15">
        <v>111.47</v>
      </c>
      <c r="E9" s="15">
        <v>109.74</v>
      </c>
      <c r="F9" s="15">
        <v>117.57</v>
      </c>
      <c r="G9" s="15">
        <v>114.16</v>
      </c>
      <c r="H9" s="15">
        <v>114.09</v>
      </c>
      <c r="I9" s="15">
        <v>-0.22</v>
      </c>
      <c r="J9" s="15">
        <v>-1.55</v>
      </c>
      <c r="K9" s="15">
        <v>3.96</v>
      </c>
      <c r="L9" s="26">
        <v>-0.06</v>
      </c>
    </row>
    <row r="10" spans="1:12" ht="20.25" customHeight="1">
      <c r="A10" s="174" t="s">
        <v>169</v>
      </c>
      <c r="B10" s="175">
        <v>11.33</v>
      </c>
      <c r="C10" s="16">
        <v>111.26</v>
      </c>
      <c r="D10" s="16">
        <v>110.97</v>
      </c>
      <c r="E10" s="16">
        <v>110.88</v>
      </c>
      <c r="F10" s="16">
        <v>113.3</v>
      </c>
      <c r="G10" s="16">
        <v>113.19</v>
      </c>
      <c r="H10" s="16">
        <v>113.28</v>
      </c>
      <c r="I10" s="16">
        <v>-0.35</v>
      </c>
      <c r="J10" s="16">
        <v>-0.08</v>
      </c>
      <c r="K10" s="16">
        <v>2.17</v>
      </c>
      <c r="L10" s="17">
        <v>0.08</v>
      </c>
    </row>
    <row r="11" spans="1:12" ht="20.25" customHeight="1">
      <c r="A11" s="174" t="s">
        <v>170</v>
      </c>
      <c r="B11" s="175">
        <v>1.84</v>
      </c>
      <c r="C11" s="16">
        <v>138.87</v>
      </c>
      <c r="D11" s="16">
        <v>134.08000000000001</v>
      </c>
      <c r="E11" s="16">
        <v>127.22</v>
      </c>
      <c r="F11" s="16">
        <v>99.12</v>
      </c>
      <c r="G11" s="16">
        <v>94.86</v>
      </c>
      <c r="H11" s="16">
        <v>92.84</v>
      </c>
      <c r="I11" s="16">
        <v>-8.39</v>
      </c>
      <c r="J11" s="16">
        <v>-5.1100000000000003</v>
      </c>
      <c r="K11" s="16">
        <v>-27.03</v>
      </c>
      <c r="L11" s="17">
        <v>-2.13</v>
      </c>
    </row>
    <row r="12" spans="1:12" ht="20.25" customHeight="1">
      <c r="A12" s="174" t="s">
        <v>171</v>
      </c>
      <c r="B12" s="175">
        <v>5.52</v>
      </c>
      <c r="C12" s="16">
        <v>94.25</v>
      </c>
      <c r="D12" s="16">
        <v>100.96</v>
      </c>
      <c r="E12" s="16">
        <v>88.75</v>
      </c>
      <c r="F12" s="16">
        <v>136.57</v>
      </c>
      <c r="G12" s="16">
        <v>113.79</v>
      </c>
      <c r="H12" s="16">
        <v>111.37</v>
      </c>
      <c r="I12" s="16">
        <v>-5.84</v>
      </c>
      <c r="J12" s="16">
        <v>-12.1</v>
      </c>
      <c r="K12" s="16">
        <v>25.49</v>
      </c>
      <c r="L12" s="17">
        <v>-2.13</v>
      </c>
    </row>
    <row r="13" spans="1:12" ht="20.25" customHeight="1">
      <c r="A13" s="174" t="s">
        <v>172</v>
      </c>
      <c r="B13" s="175">
        <v>6.75</v>
      </c>
      <c r="C13" s="16">
        <v>112.42</v>
      </c>
      <c r="D13" s="16">
        <v>108.45</v>
      </c>
      <c r="E13" s="16">
        <v>109.69</v>
      </c>
      <c r="F13" s="16">
        <v>113.1</v>
      </c>
      <c r="G13" s="16">
        <v>110.51</v>
      </c>
      <c r="H13" s="16">
        <v>112.49</v>
      </c>
      <c r="I13" s="16">
        <v>-2.4300000000000002</v>
      </c>
      <c r="J13" s="16">
        <v>1.1499999999999999</v>
      </c>
      <c r="K13" s="16">
        <v>2.5499999999999998</v>
      </c>
      <c r="L13" s="17">
        <v>1.79</v>
      </c>
    </row>
    <row r="14" spans="1:12" ht="20.25" customHeight="1">
      <c r="A14" s="174" t="s">
        <v>173</v>
      </c>
      <c r="B14" s="175">
        <v>5.24</v>
      </c>
      <c r="C14" s="16">
        <v>109.25</v>
      </c>
      <c r="D14" s="16">
        <v>113.94</v>
      </c>
      <c r="E14" s="16">
        <v>114.3</v>
      </c>
      <c r="F14" s="16">
        <v>121.98</v>
      </c>
      <c r="G14" s="16">
        <v>122.24</v>
      </c>
      <c r="H14" s="16">
        <v>123.07</v>
      </c>
      <c r="I14" s="16">
        <v>4.62</v>
      </c>
      <c r="J14" s="16">
        <v>0.31</v>
      </c>
      <c r="K14" s="16">
        <v>7.68</v>
      </c>
      <c r="L14" s="17">
        <v>0.68</v>
      </c>
    </row>
    <row r="15" spans="1:12" ht="20.25" customHeight="1">
      <c r="A15" s="174" t="s">
        <v>174</v>
      </c>
      <c r="B15" s="175">
        <v>2.95</v>
      </c>
      <c r="C15" s="16">
        <v>122.65</v>
      </c>
      <c r="D15" s="16">
        <v>112.66</v>
      </c>
      <c r="E15" s="16">
        <v>112.4</v>
      </c>
      <c r="F15" s="16">
        <v>115.25</v>
      </c>
      <c r="G15" s="16">
        <v>115.48</v>
      </c>
      <c r="H15" s="16">
        <v>114.56</v>
      </c>
      <c r="I15" s="16">
        <v>-8.35</v>
      </c>
      <c r="J15" s="16">
        <v>-0.23</v>
      </c>
      <c r="K15" s="16">
        <v>1.92</v>
      </c>
      <c r="L15" s="17">
        <v>-0.79</v>
      </c>
    </row>
    <row r="16" spans="1:12" ht="20.25" customHeight="1">
      <c r="A16" s="174" t="s">
        <v>175</v>
      </c>
      <c r="B16" s="175">
        <v>2.08</v>
      </c>
      <c r="C16" s="16">
        <v>101.85</v>
      </c>
      <c r="D16" s="16">
        <v>101.36</v>
      </c>
      <c r="E16" s="16">
        <v>102.55</v>
      </c>
      <c r="F16" s="16">
        <v>108.19</v>
      </c>
      <c r="G16" s="16">
        <v>105.82</v>
      </c>
      <c r="H16" s="16">
        <v>106.4</v>
      </c>
      <c r="I16" s="16">
        <v>0.69</v>
      </c>
      <c r="J16" s="16">
        <v>1.18</v>
      </c>
      <c r="K16" s="16">
        <v>3.75</v>
      </c>
      <c r="L16" s="17">
        <v>0.54</v>
      </c>
    </row>
    <row r="17" spans="1:12" ht="20.25" customHeight="1">
      <c r="A17" s="174" t="s">
        <v>176</v>
      </c>
      <c r="B17" s="175">
        <v>1.74</v>
      </c>
      <c r="C17" s="16">
        <v>107.07</v>
      </c>
      <c r="D17" s="16">
        <v>124.05</v>
      </c>
      <c r="E17" s="16">
        <v>124.73</v>
      </c>
      <c r="F17" s="16">
        <v>126.17</v>
      </c>
      <c r="G17" s="16">
        <v>124.39</v>
      </c>
      <c r="H17" s="16">
        <v>121.61</v>
      </c>
      <c r="I17" s="16">
        <v>16.489999999999998</v>
      </c>
      <c r="J17" s="16">
        <v>0.55000000000000004</v>
      </c>
      <c r="K17" s="16">
        <v>-2.5</v>
      </c>
      <c r="L17" s="17">
        <v>-2.2400000000000002</v>
      </c>
    </row>
    <row r="18" spans="1:12" ht="20.25" customHeight="1">
      <c r="A18" s="174" t="s">
        <v>177</v>
      </c>
      <c r="B18" s="175">
        <v>1.21</v>
      </c>
      <c r="C18" s="16">
        <v>117.12</v>
      </c>
      <c r="D18" s="16">
        <v>121.66</v>
      </c>
      <c r="E18" s="16">
        <v>121.12</v>
      </c>
      <c r="F18" s="16">
        <v>113.32</v>
      </c>
      <c r="G18" s="16">
        <v>112.79</v>
      </c>
      <c r="H18" s="16">
        <v>112.31</v>
      </c>
      <c r="I18" s="16">
        <v>3.42</v>
      </c>
      <c r="J18" s="16">
        <v>-0.45</v>
      </c>
      <c r="K18" s="16">
        <v>-7.27</v>
      </c>
      <c r="L18" s="17">
        <v>-0.42</v>
      </c>
    </row>
    <row r="19" spans="1:12" ht="20.25" customHeight="1">
      <c r="A19" s="174" t="s">
        <v>178</v>
      </c>
      <c r="B19" s="175">
        <v>1.24</v>
      </c>
      <c r="C19" s="16">
        <v>105.24</v>
      </c>
      <c r="D19" s="16">
        <v>108.62</v>
      </c>
      <c r="E19" s="16">
        <v>108.39</v>
      </c>
      <c r="F19" s="16">
        <v>111.14</v>
      </c>
      <c r="G19" s="16">
        <v>111.6</v>
      </c>
      <c r="H19" s="16">
        <v>111.44</v>
      </c>
      <c r="I19" s="16">
        <v>2.99</v>
      </c>
      <c r="J19" s="16">
        <v>-0.22</v>
      </c>
      <c r="K19" s="16">
        <v>2.82</v>
      </c>
      <c r="L19" s="17">
        <v>-0.13</v>
      </c>
    </row>
    <row r="20" spans="1:12" ht="20.25" customHeight="1">
      <c r="A20" s="174" t="s">
        <v>179</v>
      </c>
      <c r="B20" s="175">
        <v>0.68</v>
      </c>
      <c r="C20" s="16">
        <v>115.64</v>
      </c>
      <c r="D20" s="16">
        <v>125.81</v>
      </c>
      <c r="E20" s="16">
        <v>127.78</v>
      </c>
      <c r="F20" s="16">
        <v>134.30000000000001</v>
      </c>
      <c r="G20" s="16">
        <v>134.30000000000001</v>
      </c>
      <c r="H20" s="16">
        <v>136.82</v>
      </c>
      <c r="I20" s="16">
        <v>10.5</v>
      </c>
      <c r="J20" s="16">
        <v>1.57</v>
      </c>
      <c r="K20" s="16">
        <v>7.07</v>
      </c>
      <c r="L20" s="17">
        <v>1.87</v>
      </c>
    </row>
    <row r="21" spans="1:12" ht="20.25" customHeight="1">
      <c r="A21" s="174" t="s">
        <v>180</v>
      </c>
      <c r="B21" s="175">
        <v>0.41</v>
      </c>
      <c r="C21" s="16">
        <v>107.64</v>
      </c>
      <c r="D21" s="16">
        <v>111.57</v>
      </c>
      <c r="E21" s="16">
        <v>112.56</v>
      </c>
      <c r="F21" s="16">
        <v>116.45</v>
      </c>
      <c r="G21" s="16">
        <v>116.45</v>
      </c>
      <c r="H21" s="16">
        <v>119.24</v>
      </c>
      <c r="I21" s="16">
        <v>4.5599999999999996</v>
      </c>
      <c r="J21" s="16">
        <v>0.89</v>
      </c>
      <c r="K21" s="16">
        <v>5.94</v>
      </c>
      <c r="L21" s="17">
        <v>2.39</v>
      </c>
    </row>
    <row r="22" spans="1:12" ht="20.25" customHeight="1">
      <c r="A22" s="174" t="s">
        <v>181</v>
      </c>
      <c r="B22" s="175">
        <v>2.92</v>
      </c>
      <c r="C22" s="16">
        <v>110.07</v>
      </c>
      <c r="D22" s="16">
        <v>117.51</v>
      </c>
      <c r="E22" s="16">
        <v>117.68</v>
      </c>
      <c r="F22" s="16">
        <v>122.18</v>
      </c>
      <c r="G22" s="16">
        <v>122.88</v>
      </c>
      <c r="H22" s="16">
        <v>123.01</v>
      </c>
      <c r="I22" s="16">
        <v>6.92</v>
      </c>
      <c r="J22" s="16">
        <v>0.15</v>
      </c>
      <c r="K22" s="16">
        <v>4.53</v>
      </c>
      <c r="L22" s="17">
        <v>0.11</v>
      </c>
    </row>
    <row r="23" spans="1:12" ht="20.25" customHeight="1">
      <c r="A23" s="174"/>
      <c r="B23" s="175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20.25" customHeight="1">
      <c r="A24" s="171" t="s">
        <v>182</v>
      </c>
      <c r="B24" s="173">
        <v>56.09</v>
      </c>
      <c r="C24" s="15">
        <v>109.65</v>
      </c>
      <c r="D24" s="15">
        <v>115.91</v>
      </c>
      <c r="E24" s="15">
        <v>116.32</v>
      </c>
      <c r="F24" s="15">
        <v>121.79</v>
      </c>
      <c r="G24" s="15">
        <v>122.01</v>
      </c>
      <c r="H24" s="15">
        <v>123.07</v>
      </c>
      <c r="I24" s="15">
        <v>6.08</v>
      </c>
      <c r="J24" s="15">
        <v>0.35</v>
      </c>
      <c r="K24" s="15">
        <v>5.81</v>
      </c>
      <c r="L24" s="26">
        <v>0.87</v>
      </c>
    </row>
    <row r="25" spans="1:12" ht="20.25" customHeight="1">
      <c r="A25" s="174" t="s">
        <v>183</v>
      </c>
      <c r="B25" s="175">
        <v>7.19</v>
      </c>
      <c r="C25" s="16">
        <v>115.46</v>
      </c>
      <c r="D25" s="16">
        <v>124.62</v>
      </c>
      <c r="E25" s="16">
        <v>125.45</v>
      </c>
      <c r="F25" s="16">
        <v>131.77000000000001</v>
      </c>
      <c r="G25" s="16">
        <v>131.77000000000001</v>
      </c>
      <c r="H25" s="16">
        <v>133.16</v>
      </c>
      <c r="I25" s="16">
        <v>8.65</v>
      </c>
      <c r="J25" s="16">
        <v>0.67</v>
      </c>
      <c r="K25" s="16">
        <v>6.15</v>
      </c>
      <c r="L25" s="17">
        <v>1.06</v>
      </c>
    </row>
    <row r="26" spans="1:12" ht="20.25" customHeight="1">
      <c r="A26" s="174" t="s">
        <v>184</v>
      </c>
      <c r="B26" s="175">
        <v>20.3</v>
      </c>
      <c r="C26" s="16">
        <v>113.05</v>
      </c>
      <c r="D26" s="16">
        <v>121.34</v>
      </c>
      <c r="E26" s="16">
        <v>121.88</v>
      </c>
      <c r="F26" s="16">
        <v>129.68</v>
      </c>
      <c r="G26" s="16">
        <v>129.88</v>
      </c>
      <c r="H26" s="16">
        <v>131.83000000000001</v>
      </c>
      <c r="I26" s="16">
        <v>7.81</v>
      </c>
      <c r="J26" s="16">
        <v>0.45</v>
      </c>
      <c r="K26" s="16">
        <v>8.17</v>
      </c>
      <c r="L26" s="17">
        <v>1.51</v>
      </c>
    </row>
    <row r="27" spans="1:12" ht="20.25" customHeight="1">
      <c r="A27" s="174" t="s">
        <v>185</v>
      </c>
      <c r="B27" s="175">
        <v>4.3</v>
      </c>
      <c r="C27" s="16">
        <v>107.41</v>
      </c>
      <c r="D27" s="16">
        <v>112.87</v>
      </c>
      <c r="E27" s="16">
        <v>113.62</v>
      </c>
      <c r="F27" s="16">
        <v>116.55</v>
      </c>
      <c r="G27" s="16">
        <v>116.86</v>
      </c>
      <c r="H27" s="16">
        <v>117.83</v>
      </c>
      <c r="I27" s="16">
        <v>5.78</v>
      </c>
      <c r="J27" s="16">
        <v>0.67</v>
      </c>
      <c r="K27" s="16">
        <v>3.7</v>
      </c>
      <c r="L27" s="17">
        <v>0.83</v>
      </c>
    </row>
    <row r="28" spans="1:12" ht="20.25" customHeight="1">
      <c r="A28" s="174" t="s">
        <v>186</v>
      </c>
      <c r="B28" s="175">
        <v>3.47</v>
      </c>
      <c r="C28" s="16">
        <v>102.41</v>
      </c>
      <c r="D28" s="16">
        <v>105.42</v>
      </c>
      <c r="E28" s="16">
        <v>105.08</v>
      </c>
      <c r="F28" s="16">
        <v>107.16</v>
      </c>
      <c r="G28" s="16">
        <v>107.16</v>
      </c>
      <c r="H28" s="16">
        <v>107.72</v>
      </c>
      <c r="I28" s="16">
        <v>2.61</v>
      </c>
      <c r="J28" s="16">
        <v>-0.32</v>
      </c>
      <c r="K28" s="16">
        <v>2.5099999999999998</v>
      </c>
      <c r="L28" s="17">
        <v>0.52</v>
      </c>
    </row>
    <row r="29" spans="1:12" ht="20.25" customHeight="1">
      <c r="A29" s="174" t="s">
        <v>187</v>
      </c>
      <c r="B29" s="175">
        <v>5.34</v>
      </c>
      <c r="C29" s="16">
        <v>103.57</v>
      </c>
      <c r="D29" s="16">
        <v>101.19</v>
      </c>
      <c r="E29" s="16">
        <v>101.49</v>
      </c>
      <c r="F29" s="16">
        <v>101.94</v>
      </c>
      <c r="G29" s="16">
        <v>102.51</v>
      </c>
      <c r="H29" s="16">
        <v>103.01</v>
      </c>
      <c r="I29" s="16">
        <v>-2</v>
      </c>
      <c r="J29" s="16">
        <v>0.3</v>
      </c>
      <c r="K29" s="16">
        <v>1.5</v>
      </c>
      <c r="L29" s="17">
        <v>0.49</v>
      </c>
    </row>
    <row r="30" spans="1:12" ht="20.25" customHeight="1">
      <c r="A30" s="174" t="s">
        <v>188</v>
      </c>
      <c r="B30" s="175">
        <v>2.82</v>
      </c>
      <c r="C30" s="16">
        <v>105.31</v>
      </c>
      <c r="D30" s="16">
        <v>105.02</v>
      </c>
      <c r="E30" s="16">
        <v>104.93</v>
      </c>
      <c r="F30" s="16">
        <v>105.79</v>
      </c>
      <c r="G30" s="16">
        <v>105.79</v>
      </c>
      <c r="H30" s="16">
        <v>105.8</v>
      </c>
      <c r="I30" s="16">
        <v>-0.36</v>
      </c>
      <c r="J30" s="16">
        <v>-0.09</v>
      </c>
      <c r="K30" s="16">
        <v>0.83</v>
      </c>
      <c r="L30" s="17">
        <v>0.01</v>
      </c>
    </row>
    <row r="31" spans="1:12" ht="20.25" customHeight="1">
      <c r="A31" s="174" t="s">
        <v>189</v>
      </c>
      <c r="B31" s="175">
        <v>2.46</v>
      </c>
      <c r="C31" s="16">
        <v>104.58</v>
      </c>
      <c r="D31" s="16">
        <v>106.92</v>
      </c>
      <c r="E31" s="16">
        <v>106.82</v>
      </c>
      <c r="F31" s="16">
        <v>111.55</v>
      </c>
      <c r="G31" s="16">
        <v>111.55</v>
      </c>
      <c r="H31" s="16">
        <v>112.01</v>
      </c>
      <c r="I31" s="16">
        <v>2.14</v>
      </c>
      <c r="J31" s="16">
        <v>-0.09</v>
      </c>
      <c r="K31" s="16">
        <v>4.8600000000000003</v>
      </c>
      <c r="L31" s="17">
        <v>0.42</v>
      </c>
    </row>
    <row r="32" spans="1:12" ht="20.25" customHeight="1">
      <c r="A32" s="174" t="s">
        <v>190</v>
      </c>
      <c r="B32" s="175">
        <v>7.41</v>
      </c>
      <c r="C32" s="16">
        <v>109.42</v>
      </c>
      <c r="D32" s="16">
        <v>120.08</v>
      </c>
      <c r="E32" s="16">
        <v>120.2</v>
      </c>
      <c r="F32" s="16">
        <v>129.88999999999999</v>
      </c>
      <c r="G32" s="16">
        <v>129.88999999999999</v>
      </c>
      <c r="H32" s="16">
        <v>129.93</v>
      </c>
      <c r="I32" s="16">
        <v>9.85</v>
      </c>
      <c r="J32" s="16">
        <v>0.1</v>
      </c>
      <c r="K32" s="16">
        <v>8.1</v>
      </c>
      <c r="L32" s="17">
        <v>0.03</v>
      </c>
    </row>
    <row r="33" spans="1:12" ht="20.25" customHeight="1">
      <c r="A33" s="174" t="s">
        <v>191</v>
      </c>
      <c r="B33" s="175">
        <v>2.81</v>
      </c>
      <c r="C33" s="16">
        <v>105.89</v>
      </c>
      <c r="D33" s="16">
        <v>113.15</v>
      </c>
      <c r="E33" s="16">
        <v>114.05</v>
      </c>
      <c r="F33" s="16">
        <v>116.49</v>
      </c>
      <c r="G33" s="16">
        <v>117.84</v>
      </c>
      <c r="H33" s="16">
        <v>118.32</v>
      </c>
      <c r="I33" s="16">
        <v>7.7</v>
      </c>
      <c r="J33" s="16">
        <v>0.79</v>
      </c>
      <c r="K33" s="16">
        <v>3.75</v>
      </c>
      <c r="L33" s="17">
        <v>0.41</v>
      </c>
    </row>
    <row r="34" spans="1:12" ht="20.25" customHeight="1">
      <c r="A34" s="174"/>
      <c r="B34" s="175"/>
      <c r="C34" s="176"/>
      <c r="D34" s="176"/>
      <c r="E34" s="176"/>
      <c r="F34" s="176"/>
      <c r="G34" s="176"/>
      <c r="H34" s="176"/>
      <c r="I34" s="176"/>
      <c r="J34" s="176"/>
      <c r="K34" s="176"/>
      <c r="L34" s="177"/>
    </row>
    <row r="35" spans="1:12" ht="20.25" customHeight="1">
      <c r="A35" s="171" t="s">
        <v>192</v>
      </c>
      <c r="B35" s="175"/>
      <c r="C35" s="176"/>
      <c r="D35" s="176"/>
      <c r="E35" s="176"/>
      <c r="F35" s="176"/>
      <c r="G35" s="176"/>
      <c r="H35" s="176"/>
      <c r="I35" s="176"/>
      <c r="J35" s="176"/>
      <c r="K35" s="176"/>
      <c r="L35" s="177"/>
    </row>
    <row r="36" spans="1:12" ht="20.25" customHeight="1">
      <c r="A36" s="171" t="s">
        <v>167</v>
      </c>
      <c r="B36" s="172">
        <v>100</v>
      </c>
      <c r="C36" s="15">
        <v>112.67</v>
      </c>
      <c r="D36" s="15">
        <v>114.3</v>
      </c>
      <c r="E36" s="15">
        <v>113.96</v>
      </c>
      <c r="F36" s="15">
        <v>118.95</v>
      </c>
      <c r="G36" s="15">
        <v>117.6</v>
      </c>
      <c r="H36" s="15">
        <v>118.53</v>
      </c>
      <c r="I36" s="15">
        <v>1.1399999999999999</v>
      </c>
      <c r="J36" s="15">
        <v>-0.3</v>
      </c>
      <c r="K36" s="15">
        <v>4.01</v>
      </c>
      <c r="L36" s="26">
        <v>0.79</v>
      </c>
    </row>
    <row r="37" spans="1:12" ht="20.25" customHeight="1">
      <c r="A37" s="174" t="s">
        <v>168</v>
      </c>
      <c r="B37" s="175">
        <v>39.770000000000003</v>
      </c>
      <c r="C37" s="16">
        <v>114.85</v>
      </c>
      <c r="D37" s="16">
        <v>113.44</v>
      </c>
      <c r="E37" s="16">
        <v>112.24</v>
      </c>
      <c r="F37" s="16">
        <v>120.47</v>
      </c>
      <c r="G37" s="16">
        <v>116.64</v>
      </c>
      <c r="H37" s="16">
        <v>117.23</v>
      </c>
      <c r="I37" s="16">
        <v>-2.27</v>
      </c>
      <c r="J37" s="16">
        <v>-1.06</v>
      </c>
      <c r="K37" s="16">
        <v>4.4400000000000004</v>
      </c>
      <c r="L37" s="17">
        <v>0.5</v>
      </c>
    </row>
    <row r="38" spans="1:12" ht="20.25" customHeight="1">
      <c r="A38" s="174" t="s">
        <v>182</v>
      </c>
      <c r="B38" s="175">
        <v>60.23</v>
      </c>
      <c r="C38" s="16">
        <v>111.25</v>
      </c>
      <c r="D38" s="16">
        <v>114.87</v>
      </c>
      <c r="E38" s="16">
        <v>115.1</v>
      </c>
      <c r="F38" s="16">
        <v>117.95</v>
      </c>
      <c r="G38" s="16">
        <v>118.23</v>
      </c>
      <c r="H38" s="16">
        <v>119.39</v>
      </c>
      <c r="I38" s="16">
        <v>3.46</v>
      </c>
      <c r="J38" s="16">
        <v>0.2</v>
      </c>
      <c r="K38" s="16">
        <v>3.73</v>
      </c>
      <c r="L38" s="17">
        <v>0.98</v>
      </c>
    </row>
    <row r="39" spans="1:12" ht="20.25" customHeight="1">
      <c r="A39" s="174"/>
      <c r="B39" s="175"/>
      <c r="C39" s="16"/>
      <c r="D39" s="16"/>
      <c r="E39" s="16"/>
      <c r="F39" s="16"/>
      <c r="G39" s="16"/>
      <c r="H39" s="16"/>
      <c r="I39" s="16"/>
      <c r="J39" s="16"/>
      <c r="K39" s="16"/>
      <c r="L39" s="17"/>
    </row>
    <row r="40" spans="1:12" ht="20.25" customHeight="1">
      <c r="A40" s="171" t="s">
        <v>193</v>
      </c>
      <c r="B40" s="175"/>
      <c r="C40" s="16"/>
      <c r="D40" s="16"/>
      <c r="E40" s="16"/>
      <c r="F40" s="16"/>
      <c r="G40" s="16"/>
      <c r="H40" s="16"/>
      <c r="I40" s="16"/>
      <c r="J40" s="16"/>
      <c r="K40" s="16"/>
      <c r="L40" s="17"/>
    </row>
    <row r="41" spans="1:12" ht="20.25" customHeight="1">
      <c r="A41" s="171" t="s">
        <v>167</v>
      </c>
      <c r="B41" s="172">
        <v>100</v>
      </c>
      <c r="C41" s="15">
        <v>107.99</v>
      </c>
      <c r="D41" s="15">
        <v>111.96</v>
      </c>
      <c r="E41" s="15">
        <v>111.24</v>
      </c>
      <c r="F41" s="15">
        <v>118.57</v>
      </c>
      <c r="G41" s="15">
        <v>116.94</v>
      </c>
      <c r="H41" s="15">
        <v>117.42</v>
      </c>
      <c r="I41" s="15">
        <v>3</v>
      </c>
      <c r="J41" s="15">
        <v>-0.65</v>
      </c>
      <c r="K41" s="15">
        <v>5.56</v>
      </c>
      <c r="L41" s="26">
        <v>0.41</v>
      </c>
    </row>
    <row r="42" spans="1:12" ht="20.25" customHeight="1">
      <c r="A42" s="174" t="s">
        <v>168</v>
      </c>
      <c r="B42" s="175">
        <v>44.14</v>
      </c>
      <c r="C42" s="16">
        <v>107.67</v>
      </c>
      <c r="D42" s="16">
        <v>108.89</v>
      </c>
      <c r="E42" s="16">
        <v>106.83</v>
      </c>
      <c r="F42" s="16">
        <v>115.51</v>
      </c>
      <c r="G42" s="16">
        <v>111.67</v>
      </c>
      <c r="H42" s="16">
        <v>111.5</v>
      </c>
      <c r="I42" s="16">
        <v>-0.78</v>
      </c>
      <c r="J42" s="16">
        <v>-1.89</v>
      </c>
      <c r="K42" s="16">
        <v>4.37</v>
      </c>
      <c r="L42" s="17">
        <v>-0.15</v>
      </c>
    </row>
    <row r="43" spans="1:12" ht="20.25" customHeight="1">
      <c r="A43" s="174" t="s">
        <v>182</v>
      </c>
      <c r="B43" s="175">
        <v>55.86</v>
      </c>
      <c r="C43" s="16">
        <v>108.24</v>
      </c>
      <c r="D43" s="16">
        <v>114.46</v>
      </c>
      <c r="E43" s="16">
        <v>114.84</v>
      </c>
      <c r="F43" s="16">
        <v>121.05</v>
      </c>
      <c r="G43" s="16">
        <v>121.28</v>
      </c>
      <c r="H43" s="16">
        <v>122.31</v>
      </c>
      <c r="I43" s="16">
        <v>6.1</v>
      </c>
      <c r="J43" s="16">
        <v>0.34</v>
      </c>
      <c r="K43" s="16">
        <v>6.5</v>
      </c>
      <c r="L43" s="17">
        <v>0.86</v>
      </c>
    </row>
    <row r="44" spans="1:12" ht="20.25" customHeight="1">
      <c r="A44" s="174"/>
      <c r="B44" s="175"/>
      <c r="C44" s="16"/>
      <c r="D44" s="16"/>
      <c r="E44" s="16"/>
      <c r="F44" s="16"/>
      <c r="G44" s="16"/>
      <c r="H44" s="16"/>
      <c r="I44" s="16"/>
      <c r="J44" s="16"/>
      <c r="K44" s="16"/>
      <c r="L44" s="17"/>
    </row>
    <row r="45" spans="1:12" ht="20.25" customHeight="1">
      <c r="A45" s="171" t="s">
        <v>194</v>
      </c>
      <c r="B45" s="175"/>
      <c r="C45" s="16"/>
      <c r="D45" s="16"/>
      <c r="E45" s="16"/>
      <c r="F45" s="16"/>
      <c r="G45" s="16"/>
      <c r="H45" s="16"/>
      <c r="I45" s="16"/>
      <c r="J45" s="16"/>
      <c r="K45" s="16"/>
      <c r="L45" s="17"/>
    </row>
    <row r="46" spans="1:12" ht="20.25" customHeight="1">
      <c r="A46" s="171" t="s">
        <v>167</v>
      </c>
      <c r="B46" s="172">
        <v>100</v>
      </c>
      <c r="C46" s="15">
        <v>110.18</v>
      </c>
      <c r="D46" s="15">
        <v>117.12</v>
      </c>
      <c r="E46" s="15">
        <v>116.63</v>
      </c>
      <c r="F46" s="15">
        <v>123.47</v>
      </c>
      <c r="G46" s="15">
        <v>122.26</v>
      </c>
      <c r="H46" s="15">
        <v>122.57</v>
      </c>
      <c r="I46" s="15">
        <v>5.85</v>
      </c>
      <c r="J46" s="15">
        <v>-0.43</v>
      </c>
      <c r="K46" s="15">
        <v>5.0999999999999996</v>
      </c>
      <c r="L46" s="26">
        <v>0.26</v>
      </c>
    </row>
    <row r="47" spans="1:12" ht="20.25" customHeight="1">
      <c r="A47" s="174" t="s">
        <v>168</v>
      </c>
      <c r="B47" s="175">
        <v>46.88</v>
      </c>
      <c r="C47" s="16">
        <v>110.08</v>
      </c>
      <c r="D47" s="16">
        <v>113.81</v>
      </c>
      <c r="E47" s="16">
        <v>112.09</v>
      </c>
      <c r="F47" s="16">
        <v>118.17</v>
      </c>
      <c r="G47" s="16">
        <v>115.53</v>
      </c>
      <c r="H47" s="16">
        <v>115.15</v>
      </c>
      <c r="I47" s="16">
        <v>1.83</v>
      </c>
      <c r="J47" s="16">
        <v>-1.52</v>
      </c>
      <c r="K47" s="16">
        <v>2.74</v>
      </c>
      <c r="L47" s="17">
        <v>-0.33</v>
      </c>
    </row>
    <row r="48" spans="1:12" ht="20.25" customHeight="1">
      <c r="A48" s="174" t="s">
        <v>182</v>
      </c>
      <c r="B48" s="175">
        <v>53.12</v>
      </c>
      <c r="C48" s="16">
        <v>110.27</v>
      </c>
      <c r="D48" s="16">
        <v>120.13</v>
      </c>
      <c r="E48" s="16">
        <v>120.78</v>
      </c>
      <c r="F48" s="16">
        <v>128.36000000000001</v>
      </c>
      <c r="G48" s="16">
        <v>128.52000000000001</v>
      </c>
      <c r="H48" s="16">
        <v>129.51</v>
      </c>
      <c r="I48" s="16">
        <v>9.5399999999999991</v>
      </c>
      <c r="J48" s="16">
        <v>0.55000000000000004</v>
      </c>
      <c r="K48" s="16">
        <v>7.23</v>
      </c>
      <c r="L48" s="17">
        <v>0.77</v>
      </c>
    </row>
    <row r="49" spans="1:12" ht="20.25" customHeight="1">
      <c r="A49" s="174"/>
      <c r="B49" s="175"/>
      <c r="C49" s="16"/>
      <c r="D49" s="16"/>
      <c r="E49" s="16"/>
      <c r="F49" s="16"/>
      <c r="G49" s="16"/>
      <c r="H49" s="16"/>
      <c r="I49" s="16"/>
      <c r="J49" s="16"/>
      <c r="K49" s="16"/>
      <c r="L49" s="17"/>
    </row>
    <row r="50" spans="1:12" ht="20.25" customHeight="1">
      <c r="A50" s="171" t="s">
        <v>195</v>
      </c>
      <c r="B50" s="175"/>
      <c r="C50" s="16"/>
      <c r="D50" s="16"/>
      <c r="E50" s="16"/>
      <c r="F50" s="16"/>
      <c r="G50" s="16"/>
      <c r="H50" s="16"/>
      <c r="I50" s="16"/>
      <c r="J50" s="16"/>
      <c r="K50" s="16"/>
      <c r="L50" s="17"/>
    </row>
    <row r="51" spans="1:12" ht="20.25" customHeight="1">
      <c r="A51" s="171" t="s">
        <v>167</v>
      </c>
      <c r="B51" s="172">
        <v>100</v>
      </c>
      <c r="C51" s="15">
        <v>109.78</v>
      </c>
      <c r="D51" s="15">
        <v>113.81</v>
      </c>
      <c r="E51" s="15">
        <v>113.23</v>
      </c>
      <c r="F51" s="15">
        <v>120.27</v>
      </c>
      <c r="G51" s="15">
        <v>120.08</v>
      </c>
      <c r="H51" s="15">
        <v>119.38</v>
      </c>
      <c r="I51" s="15">
        <v>3.15</v>
      </c>
      <c r="J51" s="15">
        <v>-0.5</v>
      </c>
      <c r="K51" s="15">
        <v>5.43</v>
      </c>
      <c r="L51" s="26">
        <v>-0.59</v>
      </c>
    </row>
    <row r="52" spans="1:12" ht="20.25" customHeight="1">
      <c r="A52" s="174" t="s">
        <v>168</v>
      </c>
      <c r="B52" s="175">
        <v>59.53</v>
      </c>
      <c r="C52" s="16">
        <v>108.08</v>
      </c>
      <c r="D52" s="16">
        <v>112.58</v>
      </c>
      <c r="E52" s="16">
        <v>111.16</v>
      </c>
      <c r="F52" s="16">
        <v>117.86</v>
      </c>
      <c r="G52" s="16">
        <v>117.55</v>
      </c>
      <c r="H52" s="16">
        <v>116.13</v>
      </c>
      <c r="I52" s="16">
        <v>2.85</v>
      </c>
      <c r="J52" s="16">
        <v>-1.26</v>
      </c>
      <c r="K52" s="16">
        <v>4.4800000000000004</v>
      </c>
      <c r="L52" s="17">
        <v>-1.2</v>
      </c>
    </row>
    <row r="53" spans="1:12" ht="20.25" customHeight="1" thickBot="1">
      <c r="A53" s="178" t="s">
        <v>182</v>
      </c>
      <c r="B53" s="179">
        <v>40.47</v>
      </c>
      <c r="C53" s="180">
        <v>112.39</v>
      </c>
      <c r="D53" s="180">
        <v>115.63</v>
      </c>
      <c r="E53" s="180">
        <v>116.36</v>
      </c>
      <c r="F53" s="180">
        <v>123.9</v>
      </c>
      <c r="G53" s="180">
        <v>123.92</v>
      </c>
      <c r="H53" s="180">
        <v>124.32</v>
      </c>
      <c r="I53" s="180">
        <v>3.53</v>
      </c>
      <c r="J53" s="180">
        <v>0.63</v>
      </c>
      <c r="K53" s="180">
        <v>6.84</v>
      </c>
      <c r="L53" s="181">
        <v>0.32</v>
      </c>
    </row>
    <row r="54" spans="1:12" ht="16.5" thickTop="1"/>
    <row r="55" spans="1:12">
      <c r="K55" s="164" t="s">
        <v>121</v>
      </c>
    </row>
    <row r="56" spans="1:12">
      <c r="H56" s="164" t="s">
        <v>121</v>
      </c>
    </row>
  </sheetData>
  <mergeCells count="9">
    <mergeCell ref="A1:L1"/>
    <mergeCell ref="A2:L2"/>
    <mergeCell ref="A3:L3"/>
    <mergeCell ref="A4:L4"/>
    <mergeCell ref="A5:A6"/>
    <mergeCell ref="B5:B6"/>
    <mergeCell ref="D5:E5"/>
    <mergeCell ref="F5:H5"/>
    <mergeCell ref="I5:L5"/>
  </mergeCells>
  <printOptions horizontalCentered="1"/>
  <pageMargins left="0.75" right="0.75" top="0.7" bottom="0.511811023622047" header="0" footer="0"/>
  <pageSetup paperSize="9" scale="56" orientation="portrait" errors="blank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95"/>
  <sheetViews>
    <sheetView workbookViewId="0">
      <selection activeCell="K9" sqref="K9"/>
    </sheetView>
  </sheetViews>
  <sheetFormatPr defaultColWidth="14.140625" defaultRowHeight="15.75"/>
  <cols>
    <col min="1" max="1" width="9.140625" style="210" customWidth="1"/>
    <col min="2" max="2" width="5.85546875" style="210" customWidth="1"/>
    <col min="3" max="3" width="36.140625" style="210" customWidth="1"/>
    <col min="4" max="7" width="14.140625" style="210" customWidth="1"/>
    <col min="8" max="8" width="12.42578125" style="210" customWidth="1"/>
    <col min="9" max="9" width="12" style="210" customWidth="1"/>
    <col min="10" max="248" width="9.140625" style="210" customWidth="1"/>
    <col min="249" max="249" width="5.85546875" style="210" customWidth="1"/>
    <col min="250" max="250" width="28.7109375" style="210" customWidth="1"/>
    <col min="251" max="252" width="14.140625" style="210"/>
    <col min="253" max="253" width="9.140625" style="210" customWidth="1"/>
    <col min="254" max="254" width="5.85546875" style="210" customWidth="1"/>
    <col min="255" max="255" width="36.140625" style="210" customWidth="1"/>
    <col min="256" max="256" width="14.140625" style="210"/>
    <col min="257" max="257" width="9.140625" style="210" customWidth="1"/>
    <col min="258" max="258" width="5.85546875" style="210" customWidth="1"/>
    <col min="259" max="259" width="36.140625" style="210" customWidth="1"/>
    <col min="260" max="263" width="14.140625" style="210" customWidth="1"/>
    <col min="264" max="264" width="12.42578125" style="210" customWidth="1"/>
    <col min="265" max="265" width="12" style="210" customWidth="1"/>
    <col min="266" max="504" width="9.140625" style="210" customWidth="1"/>
    <col min="505" max="505" width="5.85546875" style="210" customWidth="1"/>
    <col min="506" max="506" width="28.7109375" style="210" customWidth="1"/>
    <col min="507" max="508" width="14.140625" style="210"/>
    <col min="509" max="509" width="9.140625" style="210" customWidth="1"/>
    <col min="510" max="510" width="5.85546875" style="210" customWidth="1"/>
    <col min="511" max="511" width="36.140625" style="210" customWidth="1"/>
    <col min="512" max="512" width="14.140625" style="210"/>
    <col min="513" max="513" width="9.140625" style="210" customWidth="1"/>
    <col min="514" max="514" width="5.85546875" style="210" customWidth="1"/>
    <col min="515" max="515" width="36.140625" style="210" customWidth="1"/>
    <col min="516" max="519" width="14.140625" style="210" customWidth="1"/>
    <col min="520" max="520" width="12.42578125" style="210" customWidth="1"/>
    <col min="521" max="521" width="12" style="210" customWidth="1"/>
    <col min="522" max="760" width="9.140625" style="210" customWidth="1"/>
    <col min="761" max="761" width="5.85546875" style="210" customWidth="1"/>
    <col min="762" max="762" width="28.7109375" style="210" customWidth="1"/>
    <col min="763" max="764" width="14.140625" style="210"/>
    <col min="765" max="765" width="9.140625" style="210" customWidth="1"/>
    <col min="766" max="766" width="5.85546875" style="210" customWidth="1"/>
    <col min="767" max="767" width="36.140625" style="210" customWidth="1"/>
    <col min="768" max="768" width="14.140625" style="210"/>
    <col min="769" max="769" width="9.140625" style="210" customWidth="1"/>
    <col min="770" max="770" width="5.85546875" style="210" customWidth="1"/>
    <col min="771" max="771" width="36.140625" style="210" customWidth="1"/>
    <col min="772" max="775" width="14.140625" style="210" customWidth="1"/>
    <col min="776" max="776" width="12.42578125" style="210" customWidth="1"/>
    <col min="777" max="777" width="12" style="210" customWidth="1"/>
    <col min="778" max="1016" width="9.140625" style="210" customWidth="1"/>
    <col min="1017" max="1017" width="5.85546875" style="210" customWidth="1"/>
    <col min="1018" max="1018" width="28.7109375" style="210" customWidth="1"/>
    <col min="1019" max="1020" width="14.140625" style="210"/>
    <col min="1021" max="1021" width="9.140625" style="210" customWidth="1"/>
    <col min="1022" max="1022" width="5.85546875" style="210" customWidth="1"/>
    <col min="1023" max="1023" width="36.140625" style="210" customWidth="1"/>
    <col min="1024" max="1024" width="14.140625" style="210"/>
    <col min="1025" max="1025" width="9.140625" style="210" customWidth="1"/>
    <col min="1026" max="1026" width="5.85546875" style="210" customWidth="1"/>
    <col min="1027" max="1027" width="36.140625" style="210" customWidth="1"/>
    <col min="1028" max="1031" width="14.140625" style="210" customWidth="1"/>
    <col min="1032" max="1032" width="12.42578125" style="210" customWidth="1"/>
    <col min="1033" max="1033" width="12" style="210" customWidth="1"/>
    <col min="1034" max="1272" width="9.140625" style="210" customWidth="1"/>
    <col min="1273" max="1273" width="5.85546875" style="210" customWidth="1"/>
    <col min="1274" max="1274" width="28.7109375" style="210" customWidth="1"/>
    <col min="1275" max="1276" width="14.140625" style="210"/>
    <col min="1277" max="1277" width="9.140625" style="210" customWidth="1"/>
    <col min="1278" max="1278" width="5.85546875" style="210" customWidth="1"/>
    <col min="1279" max="1279" width="36.140625" style="210" customWidth="1"/>
    <col min="1280" max="1280" width="14.140625" style="210"/>
    <col min="1281" max="1281" width="9.140625" style="210" customWidth="1"/>
    <col min="1282" max="1282" width="5.85546875" style="210" customWidth="1"/>
    <col min="1283" max="1283" width="36.140625" style="210" customWidth="1"/>
    <col min="1284" max="1287" width="14.140625" style="210" customWidth="1"/>
    <col min="1288" max="1288" width="12.42578125" style="210" customWidth="1"/>
    <col min="1289" max="1289" width="12" style="210" customWidth="1"/>
    <col min="1290" max="1528" width="9.140625" style="210" customWidth="1"/>
    <col min="1529" max="1529" width="5.85546875" style="210" customWidth="1"/>
    <col min="1530" max="1530" width="28.7109375" style="210" customWidth="1"/>
    <col min="1531" max="1532" width="14.140625" style="210"/>
    <col min="1533" max="1533" width="9.140625" style="210" customWidth="1"/>
    <col min="1534" max="1534" width="5.85546875" style="210" customWidth="1"/>
    <col min="1535" max="1535" width="36.140625" style="210" customWidth="1"/>
    <col min="1536" max="1536" width="14.140625" style="210"/>
    <col min="1537" max="1537" width="9.140625" style="210" customWidth="1"/>
    <col min="1538" max="1538" width="5.85546875" style="210" customWidth="1"/>
    <col min="1539" max="1539" width="36.140625" style="210" customWidth="1"/>
    <col min="1540" max="1543" width="14.140625" style="210" customWidth="1"/>
    <col min="1544" max="1544" width="12.42578125" style="210" customWidth="1"/>
    <col min="1545" max="1545" width="12" style="210" customWidth="1"/>
    <col min="1546" max="1784" width="9.140625" style="210" customWidth="1"/>
    <col min="1785" max="1785" width="5.85546875" style="210" customWidth="1"/>
    <col min="1786" max="1786" width="28.7109375" style="210" customWidth="1"/>
    <col min="1787" max="1788" width="14.140625" style="210"/>
    <col min="1789" max="1789" width="9.140625" style="210" customWidth="1"/>
    <col min="1790" max="1790" width="5.85546875" style="210" customWidth="1"/>
    <col min="1791" max="1791" width="36.140625" style="210" customWidth="1"/>
    <col min="1792" max="1792" width="14.140625" style="210"/>
    <col min="1793" max="1793" width="9.140625" style="210" customWidth="1"/>
    <col min="1794" max="1794" width="5.85546875" style="210" customWidth="1"/>
    <col min="1795" max="1795" width="36.140625" style="210" customWidth="1"/>
    <col min="1796" max="1799" width="14.140625" style="210" customWidth="1"/>
    <col min="1800" max="1800" width="12.42578125" style="210" customWidth="1"/>
    <col min="1801" max="1801" width="12" style="210" customWidth="1"/>
    <col min="1802" max="2040" width="9.140625" style="210" customWidth="1"/>
    <col min="2041" max="2041" width="5.85546875" style="210" customWidth="1"/>
    <col min="2042" max="2042" width="28.7109375" style="210" customWidth="1"/>
    <col min="2043" max="2044" width="14.140625" style="210"/>
    <col min="2045" max="2045" width="9.140625" style="210" customWidth="1"/>
    <col min="2046" max="2046" width="5.85546875" style="210" customWidth="1"/>
    <col min="2047" max="2047" width="36.140625" style="210" customWidth="1"/>
    <col min="2048" max="2048" width="14.140625" style="210"/>
    <col min="2049" max="2049" width="9.140625" style="210" customWidth="1"/>
    <col min="2050" max="2050" width="5.85546875" style="210" customWidth="1"/>
    <col min="2051" max="2051" width="36.140625" style="210" customWidth="1"/>
    <col min="2052" max="2055" width="14.140625" style="210" customWidth="1"/>
    <col min="2056" max="2056" width="12.42578125" style="210" customWidth="1"/>
    <col min="2057" max="2057" width="12" style="210" customWidth="1"/>
    <col min="2058" max="2296" width="9.140625" style="210" customWidth="1"/>
    <col min="2297" max="2297" width="5.85546875" style="210" customWidth="1"/>
    <col min="2298" max="2298" width="28.7109375" style="210" customWidth="1"/>
    <col min="2299" max="2300" width="14.140625" style="210"/>
    <col min="2301" max="2301" width="9.140625" style="210" customWidth="1"/>
    <col min="2302" max="2302" width="5.85546875" style="210" customWidth="1"/>
    <col min="2303" max="2303" width="36.140625" style="210" customWidth="1"/>
    <col min="2304" max="2304" width="14.140625" style="210"/>
    <col min="2305" max="2305" width="9.140625" style="210" customWidth="1"/>
    <col min="2306" max="2306" width="5.85546875" style="210" customWidth="1"/>
    <col min="2307" max="2307" width="36.140625" style="210" customWidth="1"/>
    <col min="2308" max="2311" width="14.140625" style="210" customWidth="1"/>
    <col min="2312" max="2312" width="12.42578125" style="210" customWidth="1"/>
    <col min="2313" max="2313" width="12" style="210" customWidth="1"/>
    <col min="2314" max="2552" width="9.140625" style="210" customWidth="1"/>
    <col min="2553" max="2553" width="5.85546875" style="210" customWidth="1"/>
    <col min="2554" max="2554" width="28.7109375" style="210" customWidth="1"/>
    <col min="2555" max="2556" width="14.140625" style="210"/>
    <col min="2557" max="2557" width="9.140625" style="210" customWidth="1"/>
    <col min="2558" max="2558" width="5.85546875" style="210" customWidth="1"/>
    <col min="2559" max="2559" width="36.140625" style="210" customWidth="1"/>
    <col min="2560" max="2560" width="14.140625" style="210"/>
    <col min="2561" max="2561" width="9.140625" style="210" customWidth="1"/>
    <col min="2562" max="2562" width="5.85546875" style="210" customWidth="1"/>
    <col min="2563" max="2563" width="36.140625" style="210" customWidth="1"/>
    <col min="2564" max="2567" width="14.140625" style="210" customWidth="1"/>
    <col min="2568" max="2568" width="12.42578125" style="210" customWidth="1"/>
    <col min="2569" max="2569" width="12" style="210" customWidth="1"/>
    <col min="2570" max="2808" width="9.140625" style="210" customWidth="1"/>
    <col min="2809" max="2809" width="5.85546875" style="210" customWidth="1"/>
    <col min="2810" max="2810" width="28.7109375" style="210" customWidth="1"/>
    <col min="2811" max="2812" width="14.140625" style="210"/>
    <col min="2813" max="2813" width="9.140625" style="210" customWidth="1"/>
    <col min="2814" max="2814" width="5.85546875" style="210" customWidth="1"/>
    <col min="2815" max="2815" width="36.140625" style="210" customWidth="1"/>
    <col min="2816" max="2816" width="14.140625" style="210"/>
    <col min="2817" max="2817" width="9.140625" style="210" customWidth="1"/>
    <col min="2818" max="2818" width="5.85546875" style="210" customWidth="1"/>
    <col min="2819" max="2819" width="36.140625" style="210" customWidth="1"/>
    <col min="2820" max="2823" width="14.140625" style="210" customWidth="1"/>
    <col min="2824" max="2824" width="12.42578125" style="210" customWidth="1"/>
    <col min="2825" max="2825" width="12" style="210" customWidth="1"/>
    <col min="2826" max="3064" width="9.140625" style="210" customWidth="1"/>
    <col min="3065" max="3065" width="5.85546875" style="210" customWidth="1"/>
    <col min="3066" max="3066" width="28.7109375" style="210" customWidth="1"/>
    <col min="3067" max="3068" width="14.140625" style="210"/>
    <col min="3069" max="3069" width="9.140625" style="210" customWidth="1"/>
    <col min="3070" max="3070" width="5.85546875" style="210" customWidth="1"/>
    <col min="3071" max="3071" width="36.140625" style="210" customWidth="1"/>
    <col min="3072" max="3072" width="14.140625" style="210"/>
    <col min="3073" max="3073" width="9.140625" style="210" customWidth="1"/>
    <col min="3074" max="3074" width="5.85546875" style="210" customWidth="1"/>
    <col min="3075" max="3075" width="36.140625" style="210" customWidth="1"/>
    <col min="3076" max="3079" width="14.140625" style="210" customWidth="1"/>
    <col min="3080" max="3080" width="12.42578125" style="210" customWidth="1"/>
    <col min="3081" max="3081" width="12" style="210" customWidth="1"/>
    <col min="3082" max="3320" width="9.140625" style="210" customWidth="1"/>
    <col min="3321" max="3321" width="5.85546875" style="210" customWidth="1"/>
    <col min="3322" max="3322" width="28.7109375" style="210" customWidth="1"/>
    <col min="3323" max="3324" width="14.140625" style="210"/>
    <col min="3325" max="3325" width="9.140625" style="210" customWidth="1"/>
    <col min="3326" max="3326" width="5.85546875" style="210" customWidth="1"/>
    <col min="3327" max="3327" width="36.140625" style="210" customWidth="1"/>
    <col min="3328" max="3328" width="14.140625" style="210"/>
    <col min="3329" max="3329" width="9.140625" style="210" customWidth="1"/>
    <col min="3330" max="3330" width="5.85546875" style="210" customWidth="1"/>
    <col min="3331" max="3331" width="36.140625" style="210" customWidth="1"/>
    <col min="3332" max="3335" width="14.140625" style="210" customWidth="1"/>
    <col min="3336" max="3336" width="12.42578125" style="210" customWidth="1"/>
    <col min="3337" max="3337" width="12" style="210" customWidth="1"/>
    <col min="3338" max="3576" width="9.140625" style="210" customWidth="1"/>
    <col min="3577" max="3577" width="5.85546875" style="210" customWidth="1"/>
    <col min="3578" max="3578" width="28.7109375" style="210" customWidth="1"/>
    <col min="3579" max="3580" width="14.140625" style="210"/>
    <col min="3581" max="3581" width="9.140625" style="210" customWidth="1"/>
    <col min="3582" max="3582" width="5.85546875" style="210" customWidth="1"/>
    <col min="3583" max="3583" width="36.140625" style="210" customWidth="1"/>
    <col min="3584" max="3584" width="14.140625" style="210"/>
    <col min="3585" max="3585" width="9.140625" style="210" customWidth="1"/>
    <col min="3586" max="3586" width="5.85546875" style="210" customWidth="1"/>
    <col min="3587" max="3587" width="36.140625" style="210" customWidth="1"/>
    <col min="3588" max="3591" width="14.140625" style="210" customWidth="1"/>
    <col min="3592" max="3592" width="12.42578125" style="210" customWidth="1"/>
    <col min="3593" max="3593" width="12" style="210" customWidth="1"/>
    <col min="3594" max="3832" width="9.140625" style="210" customWidth="1"/>
    <col min="3833" max="3833" width="5.85546875" style="210" customWidth="1"/>
    <col min="3834" max="3834" width="28.7109375" style="210" customWidth="1"/>
    <col min="3835" max="3836" width="14.140625" style="210"/>
    <col min="3837" max="3837" width="9.140625" style="210" customWidth="1"/>
    <col min="3838" max="3838" width="5.85546875" style="210" customWidth="1"/>
    <col min="3839" max="3839" width="36.140625" style="210" customWidth="1"/>
    <col min="3840" max="3840" width="14.140625" style="210"/>
    <col min="3841" max="3841" width="9.140625" style="210" customWidth="1"/>
    <col min="3842" max="3842" width="5.85546875" style="210" customWidth="1"/>
    <col min="3843" max="3843" width="36.140625" style="210" customWidth="1"/>
    <col min="3844" max="3847" width="14.140625" style="210" customWidth="1"/>
    <col min="3848" max="3848" width="12.42578125" style="210" customWidth="1"/>
    <col min="3849" max="3849" width="12" style="210" customWidth="1"/>
    <col min="3850" max="4088" width="9.140625" style="210" customWidth="1"/>
    <col min="4089" max="4089" width="5.85546875" style="210" customWidth="1"/>
    <col min="4090" max="4090" width="28.7109375" style="210" customWidth="1"/>
    <col min="4091" max="4092" width="14.140625" style="210"/>
    <col min="4093" max="4093" width="9.140625" style="210" customWidth="1"/>
    <col min="4094" max="4094" width="5.85546875" style="210" customWidth="1"/>
    <col min="4095" max="4095" width="36.140625" style="210" customWidth="1"/>
    <col min="4096" max="4096" width="14.140625" style="210"/>
    <col min="4097" max="4097" width="9.140625" style="210" customWidth="1"/>
    <col min="4098" max="4098" width="5.85546875" style="210" customWidth="1"/>
    <col min="4099" max="4099" width="36.140625" style="210" customWidth="1"/>
    <col min="4100" max="4103" width="14.140625" style="210" customWidth="1"/>
    <col min="4104" max="4104" width="12.42578125" style="210" customWidth="1"/>
    <col min="4105" max="4105" width="12" style="210" customWidth="1"/>
    <col min="4106" max="4344" width="9.140625" style="210" customWidth="1"/>
    <col min="4345" max="4345" width="5.85546875" style="210" customWidth="1"/>
    <col min="4346" max="4346" width="28.7109375" style="210" customWidth="1"/>
    <col min="4347" max="4348" width="14.140625" style="210"/>
    <col min="4349" max="4349" width="9.140625" style="210" customWidth="1"/>
    <col min="4350" max="4350" width="5.85546875" style="210" customWidth="1"/>
    <col min="4351" max="4351" width="36.140625" style="210" customWidth="1"/>
    <col min="4352" max="4352" width="14.140625" style="210"/>
    <col min="4353" max="4353" width="9.140625" style="210" customWidth="1"/>
    <col min="4354" max="4354" width="5.85546875" style="210" customWidth="1"/>
    <col min="4355" max="4355" width="36.140625" style="210" customWidth="1"/>
    <col min="4356" max="4359" width="14.140625" style="210" customWidth="1"/>
    <col min="4360" max="4360" width="12.42578125" style="210" customWidth="1"/>
    <col min="4361" max="4361" width="12" style="210" customWidth="1"/>
    <col min="4362" max="4600" width="9.140625" style="210" customWidth="1"/>
    <col min="4601" max="4601" width="5.85546875" style="210" customWidth="1"/>
    <col min="4602" max="4602" width="28.7109375" style="210" customWidth="1"/>
    <col min="4603" max="4604" width="14.140625" style="210"/>
    <col min="4605" max="4605" width="9.140625" style="210" customWidth="1"/>
    <col min="4606" max="4606" width="5.85546875" style="210" customWidth="1"/>
    <col min="4607" max="4607" width="36.140625" style="210" customWidth="1"/>
    <col min="4608" max="4608" width="14.140625" style="210"/>
    <col min="4609" max="4609" width="9.140625" style="210" customWidth="1"/>
    <col min="4610" max="4610" width="5.85546875" style="210" customWidth="1"/>
    <col min="4611" max="4611" width="36.140625" style="210" customWidth="1"/>
    <col min="4612" max="4615" width="14.140625" style="210" customWidth="1"/>
    <col min="4616" max="4616" width="12.42578125" style="210" customWidth="1"/>
    <col min="4617" max="4617" width="12" style="210" customWidth="1"/>
    <col min="4618" max="4856" width="9.140625" style="210" customWidth="1"/>
    <col min="4857" max="4857" width="5.85546875" style="210" customWidth="1"/>
    <col min="4858" max="4858" width="28.7109375" style="210" customWidth="1"/>
    <col min="4859" max="4860" width="14.140625" style="210"/>
    <col min="4861" max="4861" width="9.140625" style="210" customWidth="1"/>
    <col min="4862" max="4862" width="5.85546875" style="210" customWidth="1"/>
    <col min="4863" max="4863" width="36.140625" style="210" customWidth="1"/>
    <col min="4864" max="4864" width="14.140625" style="210"/>
    <col min="4865" max="4865" width="9.140625" style="210" customWidth="1"/>
    <col min="4866" max="4866" width="5.85546875" style="210" customWidth="1"/>
    <col min="4867" max="4867" width="36.140625" style="210" customWidth="1"/>
    <col min="4868" max="4871" width="14.140625" style="210" customWidth="1"/>
    <col min="4872" max="4872" width="12.42578125" style="210" customWidth="1"/>
    <col min="4873" max="4873" width="12" style="210" customWidth="1"/>
    <col min="4874" max="5112" width="9.140625" style="210" customWidth="1"/>
    <col min="5113" max="5113" width="5.85546875" style="210" customWidth="1"/>
    <col min="5114" max="5114" width="28.7109375" style="210" customWidth="1"/>
    <col min="5115" max="5116" width="14.140625" style="210"/>
    <col min="5117" max="5117" width="9.140625" style="210" customWidth="1"/>
    <col min="5118" max="5118" width="5.85546875" style="210" customWidth="1"/>
    <col min="5119" max="5119" width="36.140625" style="210" customWidth="1"/>
    <col min="5120" max="5120" width="14.140625" style="210"/>
    <col min="5121" max="5121" width="9.140625" style="210" customWidth="1"/>
    <col min="5122" max="5122" width="5.85546875" style="210" customWidth="1"/>
    <col min="5123" max="5123" width="36.140625" style="210" customWidth="1"/>
    <col min="5124" max="5127" width="14.140625" style="210" customWidth="1"/>
    <col min="5128" max="5128" width="12.42578125" style="210" customWidth="1"/>
    <col min="5129" max="5129" width="12" style="210" customWidth="1"/>
    <col min="5130" max="5368" width="9.140625" style="210" customWidth="1"/>
    <col min="5369" max="5369" width="5.85546875" style="210" customWidth="1"/>
    <col min="5370" max="5370" width="28.7109375" style="210" customWidth="1"/>
    <col min="5371" max="5372" width="14.140625" style="210"/>
    <col min="5373" max="5373" width="9.140625" style="210" customWidth="1"/>
    <col min="5374" max="5374" width="5.85546875" style="210" customWidth="1"/>
    <col min="5375" max="5375" width="36.140625" style="210" customWidth="1"/>
    <col min="5376" max="5376" width="14.140625" style="210"/>
    <col min="5377" max="5377" width="9.140625" style="210" customWidth="1"/>
    <col min="5378" max="5378" width="5.85546875" style="210" customWidth="1"/>
    <col min="5379" max="5379" width="36.140625" style="210" customWidth="1"/>
    <col min="5380" max="5383" width="14.140625" style="210" customWidth="1"/>
    <col min="5384" max="5384" width="12.42578125" style="210" customWidth="1"/>
    <col min="5385" max="5385" width="12" style="210" customWidth="1"/>
    <col min="5386" max="5624" width="9.140625" style="210" customWidth="1"/>
    <col min="5625" max="5625" width="5.85546875" style="210" customWidth="1"/>
    <col min="5626" max="5626" width="28.7109375" style="210" customWidth="1"/>
    <col min="5627" max="5628" width="14.140625" style="210"/>
    <col min="5629" max="5629" width="9.140625" style="210" customWidth="1"/>
    <col min="5630" max="5630" width="5.85546875" style="210" customWidth="1"/>
    <col min="5631" max="5631" width="36.140625" style="210" customWidth="1"/>
    <col min="5632" max="5632" width="14.140625" style="210"/>
    <col min="5633" max="5633" width="9.140625" style="210" customWidth="1"/>
    <col min="5634" max="5634" width="5.85546875" style="210" customWidth="1"/>
    <col min="5635" max="5635" width="36.140625" style="210" customWidth="1"/>
    <col min="5636" max="5639" width="14.140625" style="210" customWidth="1"/>
    <col min="5640" max="5640" width="12.42578125" style="210" customWidth="1"/>
    <col min="5641" max="5641" width="12" style="210" customWidth="1"/>
    <col min="5642" max="5880" width="9.140625" style="210" customWidth="1"/>
    <col min="5881" max="5881" width="5.85546875" style="210" customWidth="1"/>
    <col min="5882" max="5882" width="28.7109375" style="210" customWidth="1"/>
    <col min="5883" max="5884" width="14.140625" style="210"/>
    <col min="5885" max="5885" width="9.140625" style="210" customWidth="1"/>
    <col min="5886" max="5886" width="5.85546875" style="210" customWidth="1"/>
    <col min="5887" max="5887" width="36.140625" style="210" customWidth="1"/>
    <col min="5888" max="5888" width="14.140625" style="210"/>
    <col min="5889" max="5889" width="9.140625" style="210" customWidth="1"/>
    <col min="5890" max="5890" width="5.85546875" style="210" customWidth="1"/>
    <col min="5891" max="5891" width="36.140625" style="210" customWidth="1"/>
    <col min="5892" max="5895" width="14.140625" style="210" customWidth="1"/>
    <col min="5896" max="5896" width="12.42578125" style="210" customWidth="1"/>
    <col min="5897" max="5897" width="12" style="210" customWidth="1"/>
    <col min="5898" max="6136" width="9.140625" style="210" customWidth="1"/>
    <col min="6137" max="6137" width="5.85546875" style="210" customWidth="1"/>
    <col min="6138" max="6138" width="28.7109375" style="210" customWidth="1"/>
    <col min="6139" max="6140" width="14.140625" style="210"/>
    <col min="6141" max="6141" width="9.140625" style="210" customWidth="1"/>
    <col min="6142" max="6142" width="5.85546875" style="210" customWidth="1"/>
    <col min="6143" max="6143" width="36.140625" style="210" customWidth="1"/>
    <col min="6144" max="6144" width="14.140625" style="210"/>
    <col min="6145" max="6145" width="9.140625" style="210" customWidth="1"/>
    <col min="6146" max="6146" width="5.85546875" style="210" customWidth="1"/>
    <col min="6147" max="6147" width="36.140625" style="210" customWidth="1"/>
    <col min="6148" max="6151" width="14.140625" style="210" customWidth="1"/>
    <col min="6152" max="6152" width="12.42578125" style="210" customWidth="1"/>
    <col min="6153" max="6153" width="12" style="210" customWidth="1"/>
    <col min="6154" max="6392" width="9.140625" style="210" customWidth="1"/>
    <col min="6393" max="6393" width="5.85546875" style="210" customWidth="1"/>
    <col min="6394" max="6394" width="28.7109375" style="210" customWidth="1"/>
    <col min="6395" max="6396" width="14.140625" style="210"/>
    <col min="6397" max="6397" width="9.140625" style="210" customWidth="1"/>
    <col min="6398" max="6398" width="5.85546875" style="210" customWidth="1"/>
    <col min="6399" max="6399" width="36.140625" style="210" customWidth="1"/>
    <col min="6400" max="6400" width="14.140625" style="210"/>
    <col min="6401" max="6401" width="9.140625" style="210" customWidth="1"/>
    <col min="6402" max="6402" width="5.85546875" style="210" customWidth="1"/>
    <col min="6403" max="6403" width="36.140625" style="210" customWidth="1"/>
    <col min="6404" max="6407" width="14.140625" style="210" customWidth="1"/>
    <col min="6408" max="6408" width="12.42578125" style="210" customWidth="1"/>
    <col min="6409" max="6409" width="12" style="210" customWidth="1"/>
    <col min="6410" max="6648" width="9.140625" style="210" customWidth="1"/>
    <col min="6649" max="6649" width="5.85546875" style="210" customWidth="1"/>
    <col min="6650" max="6650" width="28.7109375" style="210" customWidth="1"/>
    <col min="6651" max="6652" width="14.140625" style="210"/>
    <col min="6653" max="6653" width="9.140625" style="210" customWidth="1"/>
    <col min="6654" max="6654" width="5.85546875" style="210" customWidth="1"/>
    <col min="6655" max="6655" width="36.140625" style="210" customWidth="1"/>
    <col min="6656" max="6656" width="14.140625" style="210"/>
    <col min="6657" max="6657" width="9.140625" style="210" customWidth="1"/>
    <col min="6658" max="6658" width="5.85546875" style="210" customWidth="1"/>
    <col min="6659" max="6659" width="36.140625" style="210" customWidth="1"/>
    <col min="6660" max="6663" width="14.140625" style="210" customWidth="1"/>
    <col min="6664" max="6664" width="12.42578125" style="210" customWidth="1"/>
    <col min="6665" max="6665" width="12" style="210" customWidth="1"/>
    <col min="6666" max="6904" width="9.140625" style="210" customWidth="1"/>
    <col min="6905" max="6905" width="5.85546875" style="210" customWidth="1"/>
    <col min="6906" max="6906" width="28.7109375" style="210" customWidth="1"/>
    <col min="6907" max="6908" width="14.140625" style="210"/>
    <col min="6909" max="6909" width="9.140625" style="210" customWidth="1"/>
    <col min="6910" max="6910" width="5.85546875" style="210" customWidth="1"/>
    <col min="6911" max="6911" width="36.140625" style="210" customWidth="1"/>
    <col min="6912" max="6912" width="14.140625" style="210"/>
    <col min="6913" max="6913" width="9.140625" style="210" customWidth="1"/>
    <col min="6914" max="6914" width="5.85546875" style="210" customWidth="1"/>
    <col min="6915" max="6915" width="36.140625" style="210" customWidth="1"/>
    <col min="6916" max="6919" width="14.140625" style="210" customWidth="1"/>
    <col min="6920" max="6920" width="12.42578125" style="210" customWidth="1"/>
    <col min="6921" max="6921" width="12" style="210" customWidth="1"/>
    <col min="6922" max="7160" width="9.140625" style="210" customWidth="1"/>
    <col min="7161" max="7161" width="5.85546875" style="210" customWidth="1"/>
    <col min="7162" max="7162" width="28.7109375" style="210" customWidth="1"/>
    <col min="7163" max="7164" width="14.140625" style="210"/>
    <col min="7165" max="7165" width="9.140625" style="210" customWidth="1"/>
    <col min="7166" max="7166" width="5.85546875" style="210" customWidth="1"/>
    <col min="7167" max="7167" width="36.140625" style="210" customWidth="1"/>
    <col min="7168" max="7168" width="14.140625" style="210"/>
    <col min="7169" max="7169" width="9.140625" style="210" customWidth="1"/>
    <col min="7170" max="7170" width="5.85546875" style="210" customWidth="1"/>
    <col min="7171" max="7171" width="36.140625" style="210" customWidth="1"/>
    <col min="7172" max="7175" width="14.140625" style="210" customWidth="1"/>
    <col min="7176" max="7176" width="12.42578125" style="210" customWidth="1"/>
    <col min="7177" max="7177" width="12" style="210" customWidth="1"/>
    <col min="7178" max="7416" width="9.140625" style="210" customWidth="1"/>
    <col min="7417" max="7417" width="5.85546875" style="210" customWidth="1"/>
    <col min="7418" max="7418" width="28.7109375" style="210" customWidth="1"/>
    <col min="7419" max="7420" width="14.140625" style="210"/>
    <col min="7421" max="7421" width="9.140625" style="210" customWidth="1"/>
    <col min="7422" max="7422" width="5.85546875" style="210" customWidth="1"/>
    <col min="7423" max="7423" width="36.140625" style="210" customWidth="1"/>
    <col min="7424" max="7424" width="14.140625" style="210"/>
    <col min="7425" max="7425" width="9.140625" style="210" customWidth="1"/>
    <col min="7426" max="7426" width="5.85546875" style="210" customWidth="1"/>
    <col min="7427" max="7427" width="36.140625" style="210" customWidth="1"/>
    <col min="7428" max="7431" width="14.140625" style="210" customWidth="1"/>
    <col min="7432" max="7432" width="12.42578125" style="210" customWidth="1"/>
    <col min="7433" max="7433" width="12" style="210" customWidth="1"/>
    <col min="7434" max="7672" width="9.140625" style="210" customWidth="1"/>
    <col min="7673" max="7673" width="5.85546875" style="210" customWidth="1"/>
    <col min="7674" max="7674" width="28.7109375" style="210" customWidth="1"/>
    <col min="7675" max="7676" width="14.140625" style="210"/>
    <col min="7677" max="7677" width="9.140625" style="210" customWidth="1"/>
    <col min="7678" max="7678" width="5.85546875" style="210" customWidth="1"/>
    <col min="7679" max="7679" width="36.140625" style="210" customWidth="1"/>
    <col min="7680" max="7680" width="14.140625" style="210"/>
    <col min="7681" max="7681" width="9.140625" style="210" customWidth="1"/>
    <col min="7682" max="7682" width="5.85546875" style="210" customWidth="1"/>
    <col min="7683" max="7683" width="36.140625" style="210" customWidth="1"/>
    <col min="7684" max="7687" width="14.140625" style="210" customWidth="1"/>
    <col min="7688" max="7688" width="12.42578125" style="210" customWidth="1"/>
    <col min="7689" max="7689" width="12" style="210" customWidth="1"/>
    <col min="7690" max="7928" width="9.140625" style="210" customWidth="1"/>
    <col min="7929" max="7929" width="5.85546875" style="210" customWidth="1"/>
    <col min="7930" max="7930" width="28.7109375" style="210" customWidth="1"/>
    <col min="7931" max="7932" width="14.140625" style="210"/>
    <col min="7933" max="7933" width="9.140625" style="210" customWidth="1"/>
    <col min="7934" max="7934" width="5.85546875" style="210" customWidth="1"/>
    <col min="7935" max="7935" width="36.140625" style="210" customWidth="1"/>
    <col min="7936" max="7936" width="14.140625" style="210"/>
    <col min="7937" max="7937" width="9.140625" style="210" customWidth="1"/>
    <col min="7938" max="7938" width="5.85546875" style="210" customWidth="1"/>
    <col min="7939" max="7939" width="36.140625" style="210" customWidth="1"/>
    <col min="7940" max="7943" width="14.140625" style="210" customWidth="1"/>
    <col min="7944" max="7944" width="12.42578125" style="210" customWidth="1"/>
    <col min="7945" max="7945" width="12" style="210" customWidth="1"/>
    <col min="7946" max="8184" width="9.140625" style="210" customWidth="1"/>
    <col min="8185" max="8185" width="5.85546875" style="210" customWidth="1"/>
    <col min="8186" max="8186" width="28.7109375" style="210" customWidth="1"/>
    <col min="8187" max="8188" width="14.140625" style="210"/>
    <col min="8189" max="8189" width="9.140625" style="210" customWidth="1"/>
    <col min="8190" max="8190" width="5.85546875" style="210" customWidth="1"/>
    <col min="8191" max="8191" width="36.140625" style="210" customWidth="1"/>
    <col min="8192" max="8192" width="14.140625" style="210"/>
    <col min="8193" max="8193" width="9.140625" style="210" customWidth="1"/>
    <col min="8194" max="8194" width="5.85546875" style="210" customWidth="1"/>
    <col min="8195" max="8195" width="36.140625" style="210" customWidth="1"/>
    <col min="8196" max="8199" width="14.140625" style="210" customWidth="1"/>
    <col min="8200" max="8200" width="12.42578125" style="210" customWidth="1"/>
    <col min="8201" max="8201" width="12" style="210" customWidth="1"/>
    <col min="8202" max="8440" width="9.140625" style="210" customWidth="1"/>
    <col min="8441" max="8441" width="5.85546875" style="210" customWidth="1"/>
    <col min="8442" max="8442" width="28.7109375" style="210" customWidth="1"/>
    <col min="8443" max="8444" width="14.140625" style="210"/>
    <col min="8445" max="8445" width="9.140625" style="210" customWidth="1"/>
    <col min="8446" max="8446" width="5.85546875" style="210" customWidth="1"/>
    <col min="8447" max="8447" width="36.140625" style="210" customWidth="1"/>
    <col min="8448" max="8448" width="14.140625" style="210"/>
    <col min="8449" max="8449" width="9.140625" style="210" customWidth="1"/>
    <col min="8450" max="8450" width="5.85546875" style="210" customWidth="1"/>
    <col min="8451" max="8451" width="36.140625" style="210" customWidth="1"/>
    <col min="8452" max="8455" width="14.140625" style="210" customWidth="1"/>
    <col min="8456" max="8456" width="12.42578125" style="210" customWidth="1"/>
    <col min="8457" max="8457" width="12" style="210" customWidth="1"/>
    <col min="8458" max="8696" width="9.140625" style="210" customWidth="1"/>
    <col min="8697" max="8697" width="5.85546875" style="210" customWidth="1"/>
    <col min="8698" max="8698" width="28.7109375" style="210" customWidth="1"/>
    <col min="8699" max="8700" width="14.140625" style="210"/>
    <col min="8701" max="8701" width="9.140625" style="210" customWidth="1"/>
    <col min="8702" max="8702" width="5.85546875" style="210" customWidth="1"/>
    <col min="8703" max="8703" width="36.140625" style="210" customWidth="1"/>
    <col min="8704" max="8704" width="14.140625" style="210"/>
    <col min="8705" max="8705" width="9.140625" style="210" customWidth="1"/>
    <col min="8706" max="8706" width="5.85546875" style="210" customWidth="1"/>
    <col min="8707" max="8707" width="36.140625" style="210" customWidth="1"/>
    <col min="8708" max="8711" width="14.140625" style="210" customWidth="1"/>
    <col min="8712" max="8712" width="12.42578125" style="210" customWidth="1"/>
    <col min="8713" max="8713" width="12" style="210" customWidth="1"/>
    <col min="8714" max="8952" width="9.140625" style="210" customWidth="1"/>
    <col min="8953" max="8953" width="5.85546875" style="210" customWidth="1"/>
    <col min="8954" max="8954" width="28.7109375" style="210" customWidth="1"/>
    <col min="8955" max="8956" width="14.140625" style="210"/>
    <col min="8957" max="8957" width="9.140625" style="210" customWidth="1"/>
    <col min="8958" max="8958" width="5.85546875" style="210" customWidth="1"/>
    <col min="8959" max="8959" width="36.140625" style="210" customWidth="1"/>
    <col min="8960" max="8960" width="14.140625" style="210"/>
    <col min="8961" max="8961" width="9.140625" style="210" customWidth="1"/>
    <col min="8962" max="8962" width="5.85546875" style="210" customWidth="1"/>
    <col min="8963" max="8963" width="36.140625" style="210" customWidth="1"/>
    <col min="8964" max="8967" width="14.140625" style="210" customWidth="1"/>
    <col min="8968" max="8968" width="12.42578125" style="210" customWidth="1"/>
    <col min="8969" max="8969" width="12" style="210" customWidth="1"/>
    <col min="8970" max="9208" width="9.140625" style="210" customWidth="1"/>
    <col min="9209" max="9209" width="5.85546875" style="210" customWidth="1"/>
    <col min="9210" max="9210" width="28.7109375" style="210" customWidth="1"/>
    <col min="9211" max="9212" width="14.140625" style="210"/>
    <col min="9213" max="9213" width="9.140625" style="210" customWidth="1"/>
    <col min="9214" max="9214" width="5.85546875" style="210" customWidth="1"/>
    <col min="9215" max="9215" width="36.140625" style="210" customWidth="1"/>
    <col min="9216" max="9216" width="14.140625" style="210"/>
    <col min="9217" max="9217" width="9.140625" style="210" customWidth="1"/>
    <col min="9218" max="9218" width="5.85546875" style="210" customWidth="1"/>
    <col min="9219" max="9219" width="36.140625" style="210" customWidth="1"/>
    <col min="9220" max="9223" width="14.140625" style="210" customWidth="1"/>
    <col min="9224" max="9224" width="12.42578125" style="210" customWidth="1"/>
    <col min="9225" max="9225" width="12" style="210" customWidth="1"/>
    <col min="9226" max="9464" width="9.140625" style="210" customWidth="1"/>
    <col min="9465" max="9465" width="5.85546875" style="210" customWidth="1"/>
    <col min="9466" max="9466" width="28.7109375" style="210" customWidth="1"/>
    <col min="9467" max="9468" width="14.140625" style="210"/>
    <col min="9469" max="9469" width="9.140625" style="210" customWidth="1"/>
    <col min="9470" max="9470" width="5.85546875" style="210" customWidth="1"/>
    <col min="9471" max="9471" width="36.140625" style="210" customWidth="1"/>
    <col min="9472" max="9472" width="14.140625" style="210"/>
    <col min="9473" max="9473" width="9.140625" style="210" customWidth="1"/>
    <col min="9474" max="9474" width="5.85546875" style="210" customWidth="1"/>
    <col min="9475" max="9475" width="36.140625" style="210" customWidth="1"/>
    <col min="9476" max="9479" width="14.140625" style="210" customWidth="1"/>
    <col min="9480" max="9480" width="12.42578125" style="210" customWidth="1"/>
    <col min="9481" max="9481" width="12" style="210" customWidth="1"/>
    <col min="9482" max="9720" width="9.140625" style="210" customWidth="1"/>
    <col min="9721" max="9721" width="5.85546875" style="210" customWidth="1"/>
    <col min="9722" max="9722" width="28.7109375" style="210" customWidth="1"/>
    <col min="9723" max="9724" width="14.140625" style="210"/>
    <col min="9725" max="9725" width="9.140625" style="210" customWidth="1"/>
    <col min="9726" max="9726" width="5.85546875" style="210" customWidth="1"/>
    <col min="9727" max="9727" width="36.140625" style="210" customWidth="1"/>
    <col min="9728" max="9728" width="14.140625" style="210"/>
    <col min="9729" max="9729" width="9.140625" style="210" customWidth="1"/>
    <col min="9730" max="9730" width="5.85546875" style="210" customWidth="1"/>
    <col min="9731" max="9731" width="36.140625" style="210" customWidth="1"/>
    <col min="9732" max="9735" width="14.140625" style="210" customWidth="1"/>
    <col min="9736" max="9736" width="12.42578125" style="210" customWidth="1"/>
    <col min="9737" max="9737" width="12" style="210" customWidth="1"/>
    <col min="9738" max="9976" width="9.140625" style="210" customWidth="1"/>
    <col min="9977" max="9977" width="5.85546875" style="210" customWidth="1"/>
    <col min="9978" max="9978" width="28.7109375" style="210" customWidth="1"/>
    <col min="9979" max="9980" width="14.140625" style="210"/>
    <col min="9981" max="9981" width="9.140625" style="210" customWidth="1"/>
    <col min="9982" max="9982" width="5.85546875" style="210" customWidth="1"/>
    <col min="9983" max="9983" width="36.140625" style="210" customWidth="1"/>
    <col min="9984" max="9984" width="14.140625" style="210"/>
    <col min="9985" max="9985" width="9.140625" style="210" customWidth="1"/>
    <col min="9986" max="9986" width="5.85546875" style="210" customWidth="1"/>
    <col min="9987" max="9987" width="36.140625" style="210" customWidth="1"/>
    <col min="9988" max="9991" width="14.140625" style="210" customWidth="1"/>
    <col min="9992" max="9992" width="12.42578125" style="210" customWidth="1"/>
    <col min="9993" max="9993" width="12" style="210" customWidth="1"/>
    <col min="9994" max="10232" width="9.140625" style="210" customWidth="1"/>
    <col min="10233" max="10233" width="5.85546875" style="210" customWidth="1"/>
    <col min="10234" max="10234" width="28.7109375" style="210" customWidth="1"/>
    <col min="10235" max="10236" width="14.140625" style="210"/>
    <col min="10237" max="10237" width="9.140625" style="210" customWidth="1"/>
    <col min="10238" max="10238" width="5.85546875" style="210" customWidth="1"/>
    <col min="10239" max="10239" width="36.140625" style="210" customWidth="1"/>
    <col min="10240" max="10240" width="14.140625" style="210"/>
    <col min="10241" max="10241" width="9.140625" style="210" customWidth="1"/>
    <col min="10242" max="10242" width="5.85546875" style="210" customWidth="1"/>
    <col min="10243" max="10243" width="36.140625" style="210" customWidth="1"/>
    <col min="10244" max="10247" width="14.140625" style="210" customWidth="1"/>
    <col min="10248" max="10248" width="12.42578125" style="210" customWidth="1"/>
    <col min="10249" max="10249" width="12" style="210" customWidth="1"/>
    <col min="10250" max="10488" width="9.140625" style="210" customWidth="1"/>
    <col min="10489" max="10489" width="5.85546875" style="210" customWidth="1"/>
    <col min="10490" max="10490" width="28.7109375" style="210" customWidth="1"/>
    <col min="10491" max="10492" width="14.140625" style="210"/>
    <col min="10493" max="10493" width="9.140625" style="210" customWidth="1"/>
    <col min="10494" max="10494" width="5.85546875" style="210" customWidth="1"/>
    <col min="10495" max="10495" width="36.140625" style="210" customWidth="1"/>
    <col min="10496" max="10496" width="14.140625" style="210"/>
    <col min="10497" max="10497" width="9.140625" style="210" customWidth="1"/>
    <col min="10498" max="10498" width="5.85546875" style="210" customWidth="1"/>
    <col min="10499" max="10499" width="36.140625" style="210" customWidth="1"/>
    <col min="10500" max="10503" width="14.140625" style="210" customWidth="1"/>
    <col min="10504" max="10504" width="12.42578125" style="210" customWidth="1"/>
    <col min="10505" max="10505" width="12" style="210" customWidth="1"/>
    <col min="10506" max="10744" width="9.140625" style="210" customWidth="1"/>
    <col min="10745" max="10745" width="5.85546875" style="210" customWidth="1"/>
    <col min="10746" max="10746" width="28.7109375" style="210" customWidth="1"/>
    <col min="10747" max="10748" width="14.140625" style="210"/>
    <col min="10749" max="10749" width="9.140625" style="210" customWidth="1"/>
    <col min="10750" max="10750" width="5.85546875" style="210" customWidth="1"/>
    <col min="10751" max="10751" width="36.140625" style="210" customWidth="1"/>
    <col min="10752" max="10752" width="14.140625" style="210"/>
    <col min="10753" max="10753" width="9.140625" style="210" customWidth="1"/>
    <col min="10754" max="10754" width="5.85546875" style="210" customWidth="1"/>
    <col min="10755" max="10755" width="36.140625" style="210" customWidth="1"/>
    <col min="10756" max="10759" width="14.140625" style="210" customWidth="1"/>
    <col min="10760" max="10760" width="12.42578125" style="210" customWidth="1"/>
    <col min="10761" max="10761" width="12" style="210" customWidth="1"/>
    <col min="10762" max="11000" width="9.140625" style="210" customWidth="1"/>
    <col min="11001" max="11001" width="5.85546875" style="210" customWidth="1"/>
    <col min="11002" max="11002" width="28.7109375" style="210" customWidth="1"/>
    <col min="11003" max="11004" width="14.140625" style="210"/>
    <col min="11005" max="11005" width="9.140625" style="210" customWidth="1"/>
    <col min="11006" max="11006" width="5.85546875" style="210" customWidth="1"/>
    <col min="11007" max="11007" width="36.140625" style="210" customWidth="1"/>
    <col min="11008" max="11008" width="14.140625" style="210"/>
    <col min="11009" max="11009" width="9.140625" style="210" customWidth="1"/>
    <col min="11010" max="11010" width="5.85546875" style="210" customWidth="1"/>
    <col min="11011" max="11011" width="36.140625" style="210" customWidth="1"/>
    <col min="11012" max="11015" width="14.140625" style="210" customWidth="1"/>
    <col min="11016" max="11016" width="12.42578125" style="210" customWidth="1"/>
    <col min="11017" max="11017" width="12" style="210" customWidth="1"/>
    <col min="11018" max="11256" width="9.140625" style="210" customWidth="1"/>
    <col min="11257" max="11257" width="5.85546875" style="210" customWidth="1"/>
    <col min="11258" max="11258" width="28.7109375" style="210" customWidth="1"/>
    <col min="11259" max="11260" width="14.140625" style="210"/>
    <col min="11261" max="11261" width="9.140625" style="210" customWidth="1"/>
    <col min="11262" max="11262" width="5.85546875" style="210" customWidth="1"/>
    <col min="11263" max="11263" width="36.140625" style="210" customWidth="1"/>
    <col min="11264" max="11264" width="14.140625" style="210"/>
    <col min="11265" max="11265" width="9.140625" style="210" customWidth="1"/>
    <col min="11266" max="11266" width="5.85546875" style="210" customWidth="1"/>
    <col min="11267" max="11267" width="36.140625" style="210" customWidth="1"/>
    <col min="11268" max="11271" width="14.140625" style="210" customWidth="1"/>
    <col min="11272" max="11272" width="12.42578125" style="210" customWidth="1"/>
    <col min="11273" max="11273" width="12" style="210" customWidth="1"/>
    <col min="11274" max="11512" width="9.140625" style="210" customWidth="1"/>
    <col min="11513" max="11513" width="5.85546875" style="210" customWidth="1"/>
    <col min="11514" max="11514" width="28.7109375" style="210" customWidth="1"/>
    <col min="11515" max="11516" width="14.140625" style="210"/>
    <col min="11517" max="11517" width="9.140625" style="210" customWidth="1"/>
    <col min="11518" max="11518" width="5.85546875" style="210" customWidth="1"/>
    <col min="11519" max="11519" width="36.140625" style="210" customWidth="1"/>
    <col min="11520" max="11520" width="14.140625" style="210"/>
    <col min="11521" max="11521" width="9.140625" style="210" customWidth="1"/>
    <col min="11522" max="11522" width="5.85546875" style="210" customWidth="1"/>
    <col min="11523" max="11523" width="36.140625" style="210" customWidth="1"/>
    <col min="11524" max="11527" width="14.140625" style="210" customWidth="1"/>
    <col min="11528" max="11528" width="12.42578125" style="210" customWidth="1"/>
    <col min="11529" max="11529" width="12" style="210" customWidth="1"/>
    <col min="11530" max="11768" width="9.140625" style="210" customWidth="1"/>
    <col min="11769" max="11769" width="5.85546875" style="210" customWidth="1"/>
    <col min="11770" max="11770" width="28.7109375" style="210" customWidth="1"/>
    <col min="11771" max="11772" width="14.140625" style="210"/>
    <col min="11773" max="11773" width="9.140625" style="210" customWidth="1"/>
    <col min="11774" max="11774" width="5.85546875" style="210" customWidth="1"/>
    <col min="11775" max="11775" width="36.140625" style="210" customWidth="1"/>
    <col min="11776" max="11776" width="14.140625" style="210"/>
    <col min="11777" max="11777" width="9.140625" style="210" customWidth="1"/>
    <col min="11778" max="11778" width="5.85546875" style="210" customWidth="1"/>
    <col min="11779" max="11779" width="36.140625" style="210" customWidth="1"/>
    <col min="11780" max="11783" width="14.140625" style="210" customWidth="1"/>
    <col min="11784" max="11784" width="12.42578125" style="210" customWidth="1"/>
    <col min="11785" max="11785" width="12" style="210" customWidth="1"/>
    <col min="11786" max="12024" width="9.140625" style="210" customWidth="1"/>
    <col min="12025" max="12025" width="5.85546875" style="210" customWidth="1"/>
    <col min="12026" max="12026" width="28.7109375" style="210" customWidth="1"/>
    <col min="12027" max="12028" width="14.140625" style="210"/>
    <col min="12029" max="12029" width="9.140625" style="210" customWidth="1"/>
    <col min="12030" max="12030" width="5.85546875" style="210" customWidth="1"/>
    <col min="12031" max="12031" width="36.140625" style="210" customWidth="1"/>
    <col min="12032" max="12032" width="14.140625" style="210"/>
    <col min="12033" max="12033" width="9.140625" style="210" customWidth="1"/>
    <col min="12034" max="12034" width="5.85546875" style="210" customWidth="1"/>
    <col min="12035" max="12035" width="36.140625" style="210" customWidth="1"/>
    <col min="12036" max="12039" width="14.140625" style="210" customWidth="1"/>
    <col min="12040" max="12040" width="12.42578125" style="210" customWidth="1"/>
    <col min="12041" max="12041" width="12" style="210" customWidth="1"/>
    <col min="12042" max="12280" width="9.140625" style="210" customWidth="1"/>
    <col min="12281" max="12281" width="5.85546875" style="210" customWidth="1"/>
    <col min="12282" max="12282" width="28.7109375" style="210" customWidth="1"/>
    <col min="12283" max="12284" width="14.140625" style="210"/>
    <col min="12285" max="12285" width="9.140625" style="210" customWidth="1"/>
    <col min="12286" max="12286" width="5.85546875" style="210" customWidth="1"/>
    <col min="12287" max="12287" width="36.140625" style="210" customWidth="1"/>
    <col min="12288" max="12288" width="14.140625" style="210"/>
    <col min="12289" max="12289" width="9.140625" style="210" customWidth="1"/>
    <col min="12290" max="12290" width="5.85546875" style="210" customWidth="1"/>
    <col min="12291" max="12291" width="36.140625" style="210" customWidth="1"/>
    <col min="12292" max="12295" width="14.140625" style="210" customWidth="1"/>
    <col min="12296" max="12296" width="12.42578125" style="210" customWidth="1"/>
    <col min="12297" max="12297" width="12" style="210" customWidth="1"/>
    <col min="12298" max="12536" width="9.140625" style="210" customWidth="1"/>
    <col min="12537" max="12537" width="5.85546875" style="210" customWidth="1"/>
    <col min="12538" max="12538" width="28.7109375" style="210" customWidth="1"/>
    <col min="12539" max="12540" width="14.140625" style="210"/>
    <col min="12541" max="12541" width="9.140625" style="210" customWidth="1"/>
    <col min="12542" max="12542" width="5.85546875" style="210" customWidth="1"/>
    <col min="12543" max="12543" width="36.140625" style="210" customWidth="1"/>
    <col min="12544" max="12544" width="14.140625" style="210"/>
    <col min="12545" max="12545" width="9.140625" style="210" customWidth="1"/>
    <col min="12546" max="12546" width="5.85546875" style="210" customWidth="1"/>
    <col min="12547" max="12547" width="36.140625" style="210" customWidth="1"/>
    <col min="12548" max="12551" width="14.140625" style="210" customWidth="1"/>
    <col min="12552" max="12552" width="12.42578125" style="210" customWidth="1"/>
    <col min="12553" max="12553" width="12" style="210" customWidth="1"/>
    <col min="12554" max="12792" width="9.140625" style="210" customWidth="1"/>
    <col min="12793" max="12793" width="5.85546875" style="210" customWidth="1"/>
    <col min="12794" max="12794" width="28.7109375" style="210" customWidth="1"/>
    <col min="12795" max="12796" width="14.140625" style="210"/>
    <col min="12797" max="12797" width="9.140625" style="210" customWidth="1"/>
    <col min="12798" max="12798" width="5.85546875" style="210" customWidth="1"/>
    <col min="12799" max="12799" width="36.140625" style="210" customWidth="1"/>
    <col min="12800" max="12800" width="14.140625" style="210"/>
    <col min="12801" max="12801" width="9.140625" style="210" customWidth="1"/>
    <col min="12802" max="12802" width="5.85546875" style="210" customWidth="1"/>
    <col min="12803" max="12803" width="36.140625" style="210" customWidth="1"/>
    <col min="12804" max="12807" width="14.140625" style="210" customWidth="1"/>
    <col min="12808" max="12808" width="12.42578125" style="210" customWidth="1"/>
    <col min="12809" max="12809" width="12" style="210" customWidth="1"/>
    <col min="12810" max="13048" width="9.140625" style="210" customWidth="1"/>
    <col min="13049" max="13049" width="5.85546875" style="210" customWidth="1"/>
    <col min="13050" max="13050" width="28.7109375" style="210" customWidth="1"/>
    <col min="13051" max="13052" width="14.140625" style="210"/>
    <col min="13053" max="13053" width="9.140625" style="210" customWidth="1"/>
    <col min="13054" max="13054" width="5.85546875" style="210" customWidth="1"/>
    <col min="13055" max="13055" width="36.140625" style="210" customWidth="1"/>
    <col min="13056" max="13056" width="14.140625" style="210"/>
    <col min="13057" max="13057" width="9.140625" style="210" customWidth="1"/>
    <col min="13058" max="13058" width="5.85546875" style="210" customWidth="1"/>
    <col min="13059" max="13059" width="36.140625" style="210" customWidth="1"/>
    <col min="13060" max="13063" width="14.140625" style="210" customWidth="1"/>
    <col min="13064" max="13064" width="12.42578125" style="210" customWidth="1"/>
    <col min="13065" max="13065" width="12" style="210" customWidth="1"/>
    <col min="13066" max="13304" width="9.140625" style="210" customWidth="1"/>
    <col min="13305" max="13305" width="5.85546875" style="210" customWidth="1"/>
    <col min="13306" max="13306" width="28.7109375" style="210" customWidth="1"/>
    <col min="13307" max="13308" width="14.140625" style="210"/>
    <col min="13309" max="13309" width="9.140625" style="210" customWidth="1"/>
    <col min="13310" max="13310" width="5.85546875" style="210" customWidth="1"/>
    <col min="13311" max="13311" width="36.140625" style="210" customWidth="1"/>
    <col min="13312" max="13312" width="14.140625" style="210"/>
    <col min="13313" max="13313" width="9.140625" style="210" customWidth="1"/>
    <col min="13314" max="13314" width="5.85546875" style="210" customWidth="1"/>
    <col min="13315" max="13315" width="36.140625" style="210" customWidth="1"/>
    <col min="13316" max="13319" width="14.140625" style="210" customWidth="1"/>
    <col min="13320" max="13320" width="12.42578125" style="210" customWidth="1"/>
    <col min="13321" max="13321" width="12" style="210" customWidth="1"/>
    <col min="13322" max="13560" width="9.140625" style="210" customWidth="1"/>
    <col min="13561" max="13561" width="5.85546875" style="210" customWidth="1"/>
    <col min="13562" max="13562" width="28.7109375" style="210" customWidth="1"/>
    <col min="13563" max="13564" width="14.140625" style="210"/>
    <col min="13565" max="13565" width="9.140625" style="210" customWidth="1"/>
    <col min="13566" max="13566" width="5.85546875" style="210" customWidth="1"/>
    <col min="13567" max="13567" width="36.140625" style="210" customWidth="1"/>
    <col min="13568" max="13568" width="14.140625" style="210"/>
    <col min="13569" max="13569" width="9.140625" style="210" customWidth="1"/>
    <col min="13570" max="13570" width="5.85546875" style="210" customWidth="1"/>
    <col min="13571" max="13571" width="36.140625" style="210" customWidth="1"/>
    <col min="13572" max="13575" width="14.140625" style="210" customWidth="1"/>
    <col min="13576" max="13576" width="12.42578125" style="210" customWidth="1"/>
    <col min="13577" max="13577" width="12" style="210" customWidth="1"/>
    <col min="13578" max="13816" width="9.140625" style="210" customWidth="1"/>
    <col min="13817" max="13817" width="5.85546875" style="210" customWidth="1"/>
    <col min="13818" max="13818" width="28.7109375" style="210" customWidth="1"/>
    <col min="13819" max="13820" width="14.140625" style="210"/>
    <col min="13821" max="13821" width="9.140625" style="210" customWidth="1"/>
    <col min="13822" max="13822" width="5.85546875" style="210" customWidth="1"/>
    <col min="13823" max="13823" width="36.140625" style="210" customWidth="1"/>
    <col min="13824" max="13824" width="14.140625" style="210"/>
    <col min="13825" max="13825" width="9.140625" style="210" customWidth="1"/>
    <col min="13826" max="13826" width="5.85546875" style="210" customWidth="1"/>
    <col min="13827" max="13827" width="36.140625" style="210" customWidth="1"/>
    <col min="13828" max="13831" width="14.140625" style="210" customWidth="1"/>
    <col min="13832" max="13832" width="12.42578125" style="210" customWidth="1"/>
    <col min="13833" max="13833" width="12" style="210" customWidth="1"/>
    <col min="13834" max="14072" width="9.140625" style="210" customWidth="1"/>
    <col min="14073" max="14073" width="5.85546875" style="210" customWidth="1"/>
    <col min="14074" max="14074" width="28.7109375" style="210" customWidth="1"/>
    <col min="14075" max="14076" width="14.140625" style="210"/>
    <col min="14077" max="14077" width="9.140625" style="210" customWidth="1"/>
    <col min="14078" max="14078" width="5.85546875" style="210" customWidth="1"/>
    <col min="14079" max="14079" width="36.140625" style="210" customWidth="1"/>
    <col min="14080" max="14080" width="14.140625" style="210"/>
    <col min="14081" max="14081" width="9.140625" style="210" customWidth="1"/>
    <col min="14082" max="14082" width="5.85546875" style="210" customWidth="1"/>
    <col min="14083" max="14083" width="36.140625" style="210" customWidth="1"/>
    <col min="14084" max="14087" width="14.140625" style="210" customWidth="1"/>
    <col min="14088" max="14088" width="12.42578125" style="210" customWidth="1"/>
    <col min="14089" max="14089" width="12" style="210" customWidth="1"/>
    <col min="14090" max="14328" width="9.140625" style="210" customWidth="1"/>
    <col min="14329" max="14329" width="5.85546875" style="210" customWidth="1"/>
    <col min="14330" max="14330" width="28.7109375" style="210" customWidth="1"/>
    <col min="14331" max="14332" width="14.140625" style="210"/>
    <col min="14333" max="14333" width="9.140625" style="210" customWidth="1"/>
    <col min="14334" max="14334" width="5.85546875" style="210" customWidth="1"/>
    <col min="14335" max="14335" width="36.140625" style="210" customWidth="1"/>
    <col min="14336" max="14336" width="14.140625" style="210"/>
    <col min="14337" max="14337" width="9.140625" style="210" customWidth="1"/>
    <col min="14338" max="14338" width="5.85546875" style="210" customWidth="1"/>
    <col min="14339" max="14339" width="36.140625" style="210" customWidth="1"/>
    <col min="14340" max="14343" width="14.140625" style="210" customWidth="1"/>
    <col min="14344" max="14344" width="12.42578125" style="210" customWidth="1"/>
    <col min="14345" max="14345" width="12" style="210" customWidth="1"/>
    <col min="14346" max="14584" width="9.140625" style="210" customWidth="1"/>
    <col min="14585" max="14585" width="5.85546875" style="210" customWidth="1"/>
    <col min="14586" max="14586" width="28.7109375" style="210" customWidth="1"/>
    <col min="14587" max="14588" width="14.140625" style="210"/>
    <col min="14589" max="14589" width="9.140625" style="210" customWidth="1"/>
    <col min="14590" max="14590" width="5.85546875" style="210" customWidth="1"/>
    <col min="14591" max="14591" width="36.140625" style="210" customWidth="1"/>
    <col min="14592" max="14592" width="14.140625" style="210"/>
    <col min="14593" max="14593" width="9.140625" style="210" customWidth="1"/>
    <col min="14594" max="14594" width="5.85546875" style="210" customWidth="1"/>
    <col min="14595" max="14595" width="36.140625" style="210" customWidth="1"/>
    <col min="14596" max="14599" width="14.140625" style="210" customWidth="1"/>
    <col min="14600" max="14600" width="12.42578125" style="210" customWidth="1"/>
    <col min="14601" max="14601" width="12" style="210" customWidth="1"/>
    <col min="14602" max="14840" width="9.140625" style="210" customWidth="1"/>
    <col min="14841" max="14841" width="5.85546875" style="210" customWidth="1"/>
    <col min="14842" max="14842" width="28.7109375" style="210" customWidth="1"/>
    <col min="14843" max="14844" width="14.140625" style="210"/>
    <col min="14845" max="14845" width="9.140625" style="210" customWidth="1"/>
    <col min="14846" max="14846" width="5.85546875" style="210" customWidth="1"/>
    <col min="14847" max="14847" width="36.140625" style="210" customWidth="1"/>
    <col min="14848" max="14848" width="14.140625" style="210"/>
    <col min="14849" max="14849" width="9.140625" style="210" customWidth="1"/>
    <col min="14850" max="14850" width="5.85546875" style="210" customWidth="1"/>
    <col min="14851" max="14851" width="36.140625" style="210" customWidth="1"/>
    <col min="14852" max="14855" width="14.140625" style="210" customWidth="1"/>
    <col min="14856" max="14856" width="12.42578125" style="210" customWidth="1"/>
    <col min="14857" max="14857" width="12" style="210" customWidth="1"/>
    <col min="14858" max="15096" width="9.140625" style="210" customWidth="1"/>
    <col min="15097" max="15097" width="5.85546875" style="210" customWidth="1"/>
    <col min="15098" max="15098" width="28.7109375" style="210" customWidth="1"/>
    <col min="15099" max="15100" width="14.140625" style="210"/>
    <col min="15101" max="15101" width="9.140625" style="210" customWidth="1"/>
    <col min="15102" max="15102" width="5.85546875" style="210" customWidth="1"/>
    <col min="15103" max="15103" width="36.140625" style="210" customWidth="1"/>
    <col min="15104" max="15104" width="14.140625" style="210"/>
    <col min="15105" max="15105" width="9.140625" style="210" customWidth="1"/>
    <col min="15106" max="15106" width="5.85546875" style="210" customWidth="1"/>
    <col min="15107" max="15107" width="36.140625" style="210" customWidth="1"/>
    <col min="15108" max="15111" width="14.140625" style="210" customWidth="1"/>
    <col min="15112" max="15112" width="12.42578125" style="210" customWidth="1"/>
    <col min="15113" max="15113" width="12" style="210" customWidth="1"/>
    <col min="15114" max="15352" width="9.140625" style="210" customWidth="1"/>
    <col min="15353" max="15353" width="5.85546875" style="210" customWidth="1"/>
    <col min="15354" max="15354" width="28.7109375" style="210" customWidth="1"/>
    <col min="15355" max="15356" width="14.140625" style="210"/>
    <col min="15357" max="15357" width="9.140625" style="210" customWidth="1"/>
    <col min="15358" max="15358" width="5.85546875" style="210" customWidth="1"/>
    <col min="15359" max="15359" width="36.140625" style="210" customWidth="1"/>
    <col min="15360" max="15360" width="14.140625" style="210"/>
    <col min="15361" max="15361" width="9.140625" style="210" customWidth="1"/>
    <col min="15362" max="15362" width="5.85546875" style="210" customWidth="1"/>
    <col min="15363" max="15363" width="36.140625" style="210" customWidth="1"/>
    <col min="15364" max="15367" width="14.140625" style="210" customWidth="1"/>
    <col min="15368" max="15368" width="12.42578125" style="210" customWidth="1"/>
    <col min="15369" max="15369" width="12" style="210" customWidth="1"/>
    <col min="15370" max="15608" width="9.140625" style="210" customWidth="1"/>
    <col min="15609" max="15609" width="5.85546875" style="210" customWidth="1"/>
    <col min="15610" max="15610" width="28.7109375" style="210" customWidth="1"/>
    <col min="15611" max="15612" width="14.140625" style="210"/>
    <col min="15613" max="15613" width="9.140625" style="210" customWidth="1"/>
    <col min="15614" max="15614" width="5.85546875" style="210" customWidth="1"/>
    <col min="15615" max="15615" width="36.140625" style="210" customWidth="1"/>
    <col min="15616" max="15616" width="14.140625" style="210"/>
    <col min="15617" max="15617" width="9.140625" style="210" customWidth="1"/>
    <col min="15618" max="15618" width="5.85546875" style="210" customWidth="1"/>
    <col min="15619" max="15619" width="36.140625" style="210" customWidth="1"/>
    <col min="15620" max="15623" width="14.140625" style="210" customWidth="1"/>
    <col min="15624" max="15624" width="12.42578125" style="210" customWidth="1"/>
    <col min="15625" max="15625" width="12" style="210" customWidth="1"/>
    <col min="15626" max="15864" width="9.140625" style="210" customWidth="1"/>
    <col min="15865" max="15865" width="5.85546875" style="210" customWidth="1"/>
    <col min="15866" max="15866" width="28.7109375" style="210" customWidth="1"/>
    <col min="15867" max="15868" width="14.140625" style="210"/>
    <col min="15869" max="15869" width="9.140625" style="210" customWidth="1"/>
    <col min="15870" max="15870" width="5.85546875" style="210" customWidth="1"/>
    <col min="15871" max="15871" width="36.140625" style="210" customWidth="1"/>
    <col min="15872" max="15872" width="14.140625" style="210"/>
    <col min="15873" max="15873" width="9.140625" style="210" customWidth="1"/>
    <col min="15874" max="15874" width="5.85546875" style="210" customWidth="1"/>
    <col min="15875" max="15875" width="36.140625" style="210" customWidth="1"/>
    <col min="15876" max="15879" width="14.140625" style="210" customWidth="1"/>
    <col min="15880" max="15880" width="12.42578125" style="210" customWidth="1"/>
    <col min="15881" max="15881" width="12" style="210" customWidth="1"/>
    <col min="15882" max="16120" width="9.140625" style="210" customWidth="1"/>
    <col min="16121" max="16121" width="5.85546875" style="210" customWidth="1"/>
    <col min="16122" max="16122" width="28.7109375" style="210" customWidth="1"/>
    <col min="16123" max="16124" width="14.140625" style="210"/>
    <col min="16125" max="16125" width="9.140625" style="210" customWidth="1"/>
    <col min="16126" max="16126" width="5.85546875" style="210" customWidth="1"/>
    <col min="16127" max="16127" width="36.140625" style="210" customWidth="1"/>
    <col min="16128" max="16128" width="14.140625" style="210"/>
    <col min="16129" max="16129" width="9.140625" style="210" customWidth="1"/>
    <col min="16130" max="16130" width="5.85546875" style="210" customWidth="1"/>
    <col min="16131" max="16131" width="36.140625" style="210" customWidth="1"/>
    <col min="16132" max="16135" width="14.140625" style="210" customWidth="1"/>
    <col min="16136" max="16136" width="12.42578125" style="210" customWidth="1"/>
    <col min="16137" max="16137" width="12" style="210" customWidth="1"/>
    <col min="16138" max="16376" width="9.140625" style="210" customWidth="1"/>
    <col min="16377" max="16377" width="5.85546875" style="210" customWidth="1"/>
    <col min="16378" max="16378" width="28.7109375" style="210" customWidth="1"/>
    <col min="16379" max="16380" width="14.140625" style="210"/>
    <col min="16381" max="16381" width="9.140625" style="210" customWidth="1"/>
    <col min="16382" max="16382" width="5.85546875" style="210" customWidth="1"/>
    <col min="16383" max="16383" width="36.140625" style="210" customWidth="1"/>
    <col min="16384" max="16384" width="14.140625" style="210"/>
  </cols>
  <sheetData>
    <row r="1" spans="2:10">
      <c r="B1" s="1634" t="s">
        <v>1090</v>
      </c>
      <c r="C1" s="1634"/>
      <c r="D1" s="1634"/>
      <c r="E1" s="1634"/>
      <c r="F1" s="1634"/>
      <c r="G1" s="1634"/>
      <c r="H1" s="1634"/>
      <c r="I1" s="1634"/>
      <c r="J1" s="985"/>
    </row>
    <row r="2" spans="2:10">
      <c r="B2" s="1699" t="s">
        <v>107</v>
      </c>
      <c r="C2" s="1699"/>
      <c r="D2" s="1699"/>
      <c r="E2" s="1699"/>
      <c r="F2" s="1699"/>
      <c r="G2" s="1699"/>
      <c r="H2" s="1699"/>
      <c r="I2" s="1699"/>
      <c r="J2" s="986"/>
    </row>
    <row r="3" spans="2:10">
      <c r="B3" s="987"/>
      <c r="C3" s="987"/>
      <c r="D3" s="987"/>
      <c r="E3" s="987"/>
      <c r="F3" s="987"/>
      <c r="G3" s="987"/>
      <c r="H3" s="987"/>
      <c r="I3" s="987"/>
      <c r="J3" s="986"/>
    </row>
    <row r="4" spans="2:10" ht="16.5" thickBot="1">
      <c r="C4" s="988"/>
      <c r="D4" s="988"/>
      <c r="E4" s="988"/>
      <c r="F4" s="988"/>
      <c r="G4" s="1701" t="s">
        <v>1091</v>
      </c>
      <c r="H4" s="1701"/>
      <c r="I4" s="1701"/>
      <c r="J4" s="986"/>
    </row>
    <row r="5" spans="2:10" ht="16.5" thickTop="1">
      <c r="B5" s="989"/>
      <c r="C5" s="990"/>
      <c r="D5" s="991"/>
      <c r="E5" s="992"/>
      <c r="F5" s="991"/>
      <c r="G5" s="991"/>
      <c r="H5" s="993" t="s">
        <v>5</v>
      </c>
      <c r="I5" s="994"/>
      <c r="J5" s="986"/>
    </row>
    <row r="6" spans="2:10">
      <c r="B6" s="995"/>
      <c r="C6" s="996"/>
      <c r="D6" s="997" t="s">
        <v>70</v>
      </c>
      <c r="E6" s="998" t="s">
        <v>148</v>
      </c>
      <c r="F6" s="997" t="s">
        <v>70</v>
      </c>
      <c r="G6" s="998" t="s">
        <v>148</v>
      </c>
      <c r="H6" s="999" t="s">
        <v>1064</v>
      </c>
      <c r="I6" s="1000" t="s">
        <v>148</v>
      </c>
      <c r="J6" s="986"/>
    </row>
    <row r="7" spans="2:10">
      <c r="B7" s="995"/>
      <c r="C7" s="996"/>
      <c r="D7" s="1001">
        <v>2016</v>
      </c>
      <c r="E7" s="1002">
        <v>2017</v>
      </c>
      <c r="F7" s="1001">
        <v>2017</v>
      </c>
      <c r="G7" s="1001">
        <v>2018</v>
      </c>
      <c r="H7" s="1003" t="s">
        <v>7</v>
      </c>
      <c r="I7" s="1004" t="s">
        <v>50</v>
      </c>
      <c r="J7" s="986"/>
    </row>
    <row r="8" spans="2:10">
      <c r="B8" s="1005"/>
      <c r="C8" s="1006"/>
      <c r="D8" s="1007"/>
      <c r="E8" s="1007"/>
      <c r="F8" s="1007"/>
      <c r="G8" s="1007"/>
      <c r="H8" s="1008"/>
      <c r="I8" s="1009"/>
      <c r="J8" s="986"/>
    </row>
    <row r="9" spans="2:10">
      <c r="B9" s="1010" t="s">
        <v>1065</v>
      </c>
      <c r="C9" s="1011"/>
      <c r="D9" s="965">
        <v>8597.6847228577699</v>
      </c>
      <c r="E9" s="965">
        <v>8845.9988180213822</v>
      </c>
      <c r="F9" s="965">
        <v>9290.8587372222428</v>
      </c>
      <c r="G9" s="965">
        <v>9413.3059292686394</v>
      </c>
      <c r="H9" s="1012">
        <v>2.8881507425300867</v>
      </c>
      <c r="I9" s="1013">
        <v>1.3179319103823133</v>
      </c>
      <c r="J9" s="986"/>
    </row>
    <row r="10" spans="2:10">
      <c r="B10" s="1014" t="s">
        <v>1066</v>
      </c>
      <c r="C10" s="1015"/>
      <c r="D10" s="965">
        <v>286.89317283556642</v>
      </c>
      <c r="E10" s="965">
        <v>279.36010523370533</v>
      </c>
      <c r="F10" s="965">
        <v>276.01959796801481</v>
      </c>
      <c r="G10" s="965">
        <v>300.93464100068132</v>
      </c>
      <c r="H10" s="1016">
        <v>-2.6257395836249771</v>
      </c>
      <c r="I10" s="1017">
        <v>9.0265485552781968</v>
      </c>
      <c r="J10" s="986"/>
    </row>
    <row r="11" spans="2:10">
      <c r="B11" s="1014" t="s">
        <v>1067</v>
      </c>
      <c r="C11" s="1015"/>
      <c r="D11" s="965">
        <v>8310.7915500222043</v>
      </c>
      <c r="E11" s="965">
        <v>8566.6387127876769</v>
      </c>
      <c r="F11" s="965">
        <v>9014.8391392542271</v>
      </c>
      <c r="G11" s="965">
        <v>9112.3712882679574</v>
      </c>
      <c r="H11" s="1012">
        <v>3.0784933207088869</v>
      </c>
      <c r="I11" s="1013">
        <v>1.0819067041256005</v>
      </c>
      <c r="J11" s="986"/>
    </row>
    <row r="12" spans="2:10">
      <c r="B12" s="1018"/>
      <c r="C12" s="1019" t="s">
        <v>1068</v>
      </c>
      <c r="D12" s="966">
        <v>6300.5542976106053</v>
      </c>
      <c r="E12" s="966">
        <v>6380.0086475840762</v>
      </c>
      <c r="F12" s="966">
        <v>6648.5549122358534</v>
      </c>
      <c r="G12" s="966">
        <v>6659.549846863928</v>
      </c>
      <c r="H12" s="1016">
        <v>1.2610692047142891</v>
      </c>
      <c r="I12" s="1017">
        <v>0.16537329950962487</v>
      </c>
      <c r="J12" s="986"/>
    </row>
    <row r="13" spans="2:10">
      <c r="B13" s="1018"/>
      <c r="C13" s="1020" t="s">
        <v>1069</v>
      </c>
      <c r="D13" s="966">
        <v>2010.2372524115992</v>
      </c>
      <c r="E13" s="966">
        <v>2186.6300652036011</v>
      </c>
      <c r="F13" s="966">
        <v>2366.2842270183746</v>
      </c>
      <c r="G13" s="966">
        <v>2452.8214414040299</v>
      </c>
      <c r="H13" s="1016">
        <v>8.7747260966530689</v>
      </c>
      <c r="I13" s="1017">
        <v>3.6570929813742623</v>
      </c>
      <c r="J13" s="986"/>
    </row>
    <row r="14" spans="2:10">
      <c r="B14" s="1021"/>
      <c r="C14" s="1022"/>
      <c r="D14" s="968"/>
      <c r="E14" s="968"/>
      <c r="F14" s="968"/>
      <c r="G14" s="968"/>
      <c r="H14" s="1016"/>
      <c r="I14" s="1017"/>
      <c r="J14" s="986"/>
    </row>
    <row r="15" spans="2:10">
      <c r="B15" s="1023"/>
      <c r="C15" s="1006"/>
      <c r="D15" s="969"/>
      <c r="E15" s="969"/>
      <c r="F15" s="969"/>
      <c r="G15" s="969"/>
      <c r="H15" s="1024"/>
      <c r="I15" s="1025"/>
      <c r="J15" s="986"/>
    </row>
    <row r="16" spans="2:10">
      <c r="B16" s="1010" t="s">
        <v>1070</v>
      </c>
      <c r="C16" s="1011"/>
      <c r="D16" s="965">
        <v>1425.6407507132367</v>
      </c>
      <c r="E16" s="965">
        <v>1537.4077173284136</v>
      </c>
      <c r="F16" s="965">
        <v>1479.3482726597911</v>
      </c>
      <c r="G16" s="965">
        <v>1099.8014425279093</v>
      </c>
      <c r="H16" s="1012">
        <v>7.8397707528534681</v>
      </c>
      <c r="I16" s="1013">
        <v>-25.656354027403992</v>
      </c>
      <c r="J16" s="986"/>
    </row>
    <row r="17" spans="2:10">
      <c r="B17" s="1018"/>
      <c r="C17" s="1026" t="s">
        <v>1068</v>
      </c>
      <c r="D17" s="966">
        <v>1348.8653361156541</v>
      </c>
      <c r="E17" s="966">
        <v>1457.0926090099292</v>
      </c>
      <c r="F17" s="966">
        <v>1404.0210317498163</v>
      </c>
      <c r="G17" s="966">
        <v>1025.403950476777</v>
      </c>
      <c r="H17" s="1016">
        <v>8.0235787811063943</v>
      </c>
      <c r="I17" s="1017">
        <v>-26.96662462393266</v>
      </c>
      <c r="J17" s="986"/>
    </row>
    <row r="18" spans="2:10">
      <c r="B18" s="1018"/>
      <c r="C18" s="1026" t="s">
        <v>1069</v>
      </c>
      <c r="D18" s="966">
        <v>76.775414597582682</v>
      </c>
      <c r="E18" s="966">
        <v>80.315108318484477</v>
      </c>
      <c r="F18" s="966">
        <v>75.327240909974719</v>
      </c>
      <c r="G18" s="966">
        <v>74.397492051132318</v>
      </c>
      <c r="H18" s="1016">
        <v>4.6104521082107652</v>
      </c>
      <c r="I18" s="1017">
        <v>-1.2342797208695941</v>
      </c>
      <c r="J18" s="986"/>
    </row>
    <row r="19" spans="2:10">
      <c r="B19" s="1021"/>
      <c r="C19" s="1027"/>
      <c r="D19" s="1028"/>
      <c r="E19" s="1028"/>
      <c r="F19" s="1028"/>
      <c r="G19" s="1028"/>
      <c r="H19" s="1029"/>
      <c r="I19" s="1030"/>
      <c r="J19" s="986"/>
    </row>
    <row r="20" spans="2:10">
      <c r="B20" s="1031"/>
      <c r="C20" s="1032"/>
      <c r="D20" s="970"/>
      <c r="E20" s="970"/>
      <c r="F20" s="970"/>
      <c r="G20" s="970"/>
      <c r="H20" s="1033"/>
      <c r="I20" s="1034"/>
      <c r="J20" s="986"/>
    </row>
    <row r="21" spans="2:10">
      <c r="B21" s="1010" t="s">
        <v>1071</v>
      </c>
      <c r="C21" s="1011"/>
      <c r="D21" s="965">
        <v>9736.4323944298103</v>
      </c>
      <c r="E21" s="965">
        <v>10104.046430116092</v>
      </c>
      <c r="F21" s="965">
        <v>10494.187411914019</v>
      </c>
      <c r="G21" s="965">
        <v>10212.172730795868</v>
      </c>
      <c r="H21" s="1012">
        <v>3.7756543751753782</v>
      </c>
      <c r="I21" s="1013">
        <v>-2.6873417640510269</v>
      </c>
      <c r="J21" s="986"/>
    </row>
    <row r="22" spans="2:10">
      <c r="B22" s="1018"/>
      <c r="C22" s="1026" t="s">
        <v>1068</v>
      </c>
      <c r="D22" s="966">
        <v>7649.4196337262592</v>
      </c>
      <c r="E22" s="966">
        <v>7837.1012565940055</v>
      </c>
      <c r="F22" s="966">
        <v>8052.5759439856693</v>
      </c>
      <c r="G22" s="966">
        <v>7684.953797340705</v>
      </c>
      <c r="H22" s="1016">
        <v>2.4535406848417409</v>
      </c>
      <c r="I22" s="1017">
        <v>-4.565273885054566</v>
      </c>
      <c r="J22" s="986"/>
    </row>
    <row r="23" spans="2:10">
      <c r="B23" s="1018"/>
      <c r="C23" s="1026" t="s">
        <v>1072</v>
      </c>
      <c r="D23" s="966">
        <v>78.564912935691666</v>
      </c>
      <c r="E23" s="966">
        <v>77.563986970950211</v>
      </c>
      <c r="F23" s="966">
        <v>76.733677681833711</v>
      </c>
      <c r="G23" s="966">
        <v>75.252877129329491</v>
      </c>
      <c r="H23" s="1016" t="s">
        <v>634</v>
      </c>
      <c r="I23" s="1017"/>
      <c r="J23" s="986"/>
    </row>
    <row r="24" spans="2:10">
      <c r="B24" s="1018"/>
      <c r="C24" s="1026" t="s">
        <v>1069</v>
      </c>
      <c r="D24" s="966">
        <v>2087.0127607035506</v>
      </c>
      <c r="E24" s="966">
        <v>2266.945173522086</v>
      </c>
      <c r="F24" s="966">
        <v>2441.6114679283492</v>
      </c>
      <c r="G24" s="966">
        <v>2527.2189334551622</v>
      </c>
      <c r="H24" s="1016">
        <v>8.6215291159925016</v>
      </c>
      <c r="I24" s="1017">
        <v>3.506187067488213</v>
      </c>
      <c r="J24" s="986"/>
    </row>
    <row r="25" spans="2:10">
      <c r="B25" s="1018"/>
      <c r="C25" s="1026" t="s">
        <v>1072</v>
      </c>
      <c r="D25" s="966">
        <v>21.435087064308338</v>
      </c>
      <c r="E25" s="966">
        <v>22.436013029049782</v>
      </c>
      <c r="F25" s="966">
        <v>23.266322318166299</v>
      </c>
      <c r="G25" s="966">
        <v>24.74712287067052</v>
      </c>
      <c r="H25" s="1016" t="s">
        <v>634</v>
      </c>
      <c r="I25" s="1017"/>
      <c r="J25" s="986"/>
    </row>
    <row r="26" spans="2:10">
      <c r="B26" s="1021"/>
      <c r="C26" s="1027"/>
      <c r="D26" s="972"/>
      <c r="E26" s="972"/>
      <c r="F26" s="972"/>
      <c r="G26" s="972"/>
      <c r="H26" s="1029"/>
      <c r="I26" s="1030"/>
      <c r="J26" s="986"/>
    </row>
    <row r="27" spans="2:10">
      <c r="B27" s="1023"/>
      <c r="C27" s="1006"/>
      <c r="D27" s="967"/>
      <c r="E27" s="967"/>
      <c r="F27" s="967"/>
      <c r="G27" s="967"/>
      <c r="H27" s="1016"/>
      <c r="I27" s="1017"/>
      <c r="J27" s="986"/>
    </row>
    <row r="28" spans="2:10">
      <c r="B28" s="1010" t="s">
        <v>1073</v>
      </c>
      <c r="C28" s="1011"/>
      <c r="D28" s="965">
        <v>10023.325567265378</v>
      </c>
      <c r="E28" s="965">
        <v>10383.406535349795</v>
      </c>
      <c r="F28" s="965">
        <v>10770.207009882033</v>
      </c>
      <c r="G28" s="965">
        <v>10513.107371796548</v>
      </c>
      <c r="H28" s="1012">
        <v>3.592430133771046</v>
      </c>
      <c r="I28" s="1013">
        <v>-2.3871373860278311</v>
      </c>
      <c r="J28" s="986"/>
    </row>
    <row r="29" spans="2:10">
      <c r="B29" s="1035"/>
      <c r="C29" s="1036"/>
      <c r="D29" s="973"/>
      <c r="E29" s="973"/>
      <c r="F29" s="973"/>
      <c r="G29" s="973"/>
      <c r="H29" s="1037"/>
      <c r="I29" s="1038"/>
      <c r="J29" s="986"/>
    </row>
    <row r="30" spans="2:10">
      <c r="B30" s="1039" t="s">
        <v>1074</v>
      </c>
      <c r="C30" s="1040"/>
      <c r="D30" s="967"/>
      <c r="E30" s="967"/>
      <c r="F30" s="967"/>
      <c r="G30" s="967"/>
      <c r="H30" s="1024"/>
      <c r="I30" s="1025"/>
      <c r="J30" s="986"/>
    </row>
    <row r="31" spans="2:10">
      <c r="B31" s="1041"/>
      <c r="C31" s="1042"/>
      <c r="D31" s="965"/>
      <c r="E31" s="965"/>
      <c r="F31" s="965"/>
      <c r="G31" s="965"/>
      <c r="H31" s="1012"/>
      <c r="I31" s="1013"/>
      <c r="J31" s="986"/>
    </row>
    <row r="32" spans="2:10">
      <c r="B32" s="1703" t="s">
        <v>1075</v>
      </c>
      <c r="C32" s="1707"/>
      <c r="D32" s="967"/>
      <c r="E32" s="967"/>
      <c r="F32" s="967"/>
      <c r="G32" s="967"/>
      <c r="H32" s="1016"/>
      <c r="I32" s="1017"/>
      <c r="J32" s="986"/>
    </row>
    <row r="33" spans="2:10">
      <c r="B33" s="1018"/>
      <c r="C33" s="1019" t="s">
        <v>1076</v>
      </c>
      <c r="D33" s="966">
        <v>16.484116257658659</v>
      </c>
      <c r="E33" s="966">
        <v>13.748597060753244</v>
      </c>
      <c r="F33" s="966">
        <v>13.245300022019331</v>
      </c>
      <c r="G33" s="966">
        <v>11.30252070138658</v>
      </c>
      <c r="H33" s="1016" t="s">
        <v>634</v>
      </c>
      <c r="I33" s="1017"/>
      <c r="J33" s="986"/>
    </row>
    <row r="34" spans="2:10">
      <c r="B34" s="1018"/>
      <c r="C34" s="1019" t="s">
        <v>1077</v>
      </c>
      <c r="D34" s="966">
        <v>14.088676464498409</v>
      </c>
      <c r="E34" s="966">
        <v>11.959928840616064</v>
      </c>
      <c r="F34" s="966">
        <v>11.4294218613691</v>
      </c>
      <c r="G34" s="966">
        <v>9.8245682543574091</v>
      </c>
      <c r="H34" s="1016" t="s">
        <v>634</v>
      </c>
      <c r="I34" s="1017"/>
      <c r="J34" s="986"/>
    </row>
    <row r="35" spans="2:10">
      <c r="B35" s="1018"/>
      <c r="C35" s="1019"/>
      <c r="D35" s="966"/>
      <c r="E35" s="966"/>
      <c r="F35" s="966"/>
      <c r="G35" s="966"/>
      <c r="H35" s="1016"/>
      <c r="I35" s="1017"/>
      <c r="J35" s="986"/>
    </row>
    <row r="36" spans="2:10">
      <c r="B36" s="1703" t="s">
        <v>1078</v>
      </c>
      <c r="C36" s="1707"/>
      <c r="D36" s="965"/>
      <c r="E36" s="965"/>
      <c r="F36" s="965"/>
      <c r="G36" s="965"/>
      <c r="H36" s="1012"/>
      <c r="I36" s="1013"/>
      <c r="J36" s="986"/>
    </row>
    <row r="37" spans="2:10">
      <c r="B37" s="1010"/>
      <c r="C37" s="1043" t="s">
        <v>1076</v>
      </c>
      <c r="D37" s="966">
        <v>0</v>
      </c>
      <c r="E37" s="966">
        <v>0</v>
      </c>
      <c r="F37" s="966">
        <v>0</v>
      </c>
      <c r="G37" s="966">
        <v>11.635585965688026</v>
      </c>
      <c r="H37" s="1016" t="s">
        <v>634</v>
      </c>
      <c r="I37" s="1017"/>
      <c r="J37" s="986"/>
    </row>
    <row r="38" spans="2:10">
      <c r="B38" s="1010"/>
      <c r="C38" s="1043" t="s">
        <v>1077</v>
      </c>
      <c r="D38" s="966">
        <v>14.503812617887212</v>
      </c>
      <c r="E38" s="966">
        <v>12.290601012662263</v>
      </c>
      <c r="F38" s="966">
        <v>11.730040124997057</v>
      </c>
      <c r="G38" s="966">
        <v>10.114080878022298</v>
      </c>
      <c r="H38" s="1016" t="s">
        <v>634</v>
      </c>
      <c r="I38" s="1017"/>
      <c r="J38" s="986"/>
    </row>
    <row r="39" spans="2:10">
      <c r="B39" s="1044"/>
      <c r="C39" s="1027"/>
      <c r="D39" s="972"/>
      <c r="E39" s="972"/>
      <c r="F39" s="972"/>
      <c r="G39" s="972"/>
      <c r="H39" s="1029"/>
      <c r="I39" s="1030"/>
      <c r="J39" s="986"/>
    </row>
    <row r="40" spans="2:10">
      <c r="B40" s="1045"/>
      <c r="C40" s="1046"/>
      <c r="D40" s="975"/>
      <c r="E40" s="975"/>
      <c r="F40" s="975"/>
      <c r="G40" s="975"/>
      <c r="H40" s="1047"/>
      <c r="I40" s="1048"/>
      <c r="J40" s="986"/>
    </row>
    <row r="41" spans="2:10">
      <c r="B41" s="1049" t="s">
        <v>1079</v>
      </c>
      <c r="C41" s="1019"/>
      <c r="D41" s="968">
        <v>1066.3230098851454</v>
      </c>
      <c r="E41" s="968">
        <v>1038.2134015169613</v>
      </c>
      <c r="F41" s="968">
        <v>905.97518257076251</v>
      </c>
      <c r="G41" s="968">
        <v>733.37940485323736</v>
      </c>
      <c r="H41" s="1016">
        <v>-2.6361250866387849</v>
      </c>
      <c r="I41" s="1017">
        <v>-19.050828437460467</v>
      </c>
      <c r="J41" s="986"/>
    </row>
    <row r="42" spans="2:10">
      <c r="B42" s="1049" t="s">
        <v>1080</v>
      </c>
      <c r="C42" s="1019"/>
      <c r="D42" s="968">
        <v>8957.0025573802322</v>
      </c>
      <c r="E42" s="968">
        <v>9345.1931338328377</v>
      </c>
      <c r="F42" s="968">
        <v>9864.2319245307935</v>
      </c>
      <c r="G42" s="968">
        <v>9779.7279669433101</v>
      </c>
      <c r="H42" s="1016">
        <v>4.3339339691574708</v>
      </c>
      <c r="I42" s="1017">
        <v>-0.85667042537124871</v>
      </c>
      <c r="J42" s="986"/>
    </row>
    <row r="43" spans="2:10">
      <c r="B43" s="1049" t="s">
        <v>1081</v>
      </c>
      <c r="C43" s="1019"/>
      <c r="D43" s="968">
        <v>-1955.3405129691012</v>
      </c>
      <c r="E43" s="968">
        <v>-379.79049902844559</v>
      </c>
      <c r="F43" s="968">
        <v>-570.23150698080053</v>
      </c>
      <c r="G43" s="968">
        <v>96.025349751621761</v>
      </c>
      <c r="H43" s="1050" t="s">
        <v>634</v>
      </c>
      <c r="I43" s="1017"/>
      <c r="J43" s="986"/>
    </row>
    <row r="44" spans="2:10">
      <c r="B44" s="1049" t="s">
        <v>1082</v>
      </c>
      <c r="C44" s="1019"/>
      <c r="D44" s="968">
        <v>185.34057903120024</v>
      </c>
      <c r="E44" s="968">
        <v>33.288321059270388</v>
      </c>
      <c r="F44" s="968">
        <v>-228.00034862006621</v>
      </c>
      <c r="G44" s="968">
        <v>81.856305022927089</v>
      </c>
      <c r="H44" s="1050" t="s">
        <v>634</v>
      </c>
      <c r="I44" s="1017"/>
      <c r="J44" s="986"/>
    </row>
    <row r="45" spans="2:10" ht="16.5" thickBot="1">
      <c r="B45" s="1051" t="s">
        <v>1083</v>
      </c>
      <c r="C45" s="1052"/>
      <c r="D45" s="976">
        <v>-1769.999933937901</v>
      </c>
      <c r="E45" s="976">
        <v>-346.50217796917519</v>
      </c>
      <c r="F45" s="976">
        <v>-798.23185560086677</v>
      </c>
      <c r="G45" s="976">
        <v>177.88165477454885</v>
      </c>
      <c r="H45" s="1053" t="s">
        <v>634</v>
      </c>
      <c r="I45" s="1054"/>
      <c r="J45" s="986"/>
    </row>
    <row r="46" spans="2:10" ht="16.5" thickTop="1">
      <c r="B46" s="1055" t="s">
        <v>1084</v>
      </c>
      <c r="C46" s="1055"/>
      <c r="D46" s="1055"/>
      <c r="E46" s="1055"/>
      <c r="F46" s="1055"/>
      <c r="G46" s="1055"/>
      <c r="H46" s="1055"/>
      <c r="I46" s="1055"/>
      <c r="J46" s="986"/>
    </row>
    <row r="47" spans="2:10">
      <c r="B47" s="1056" t="s">
        <v>1085</v>
      </c>
      <c r="C47" s="1056"/>
      <c r="D47" s="1056"/>
      <c r="E47" s="1056"/>
      <c r="F47" s="1056"/>
      <c r="G47" s="1056"/>
      <c r="H47" s="1056"/>
      <c r="I47" s="1056"/>
      <c r="J47" s="986"/>
    </row>
    <row r="48" spans="2:10">
      <c r="B48" s="1057" t="s">
        <v>1086</v>
      </c>
      <c r="C48" s="1057"/>
      <c r="D48" s="1057"/>
      <c r="E48" s="1057"/>
      <c r="F48" s="1057"/>
      <c r="G48" s="1057"/>
      <c r="H48" s="1057"/>
      <c r="I48" s="1057"/>
      <c r="J48" s="986"/>
    </row>
    <row r="49" spans="2:10">
      <c r="B49" s="1058" t="s">
        <v>1087</v>
      </c>
      <c r="C49" s="1058"/>
      <c r="D49" s="1058"/>
      <c r="E49" s="1058"/>
      <c r="F49" s="1058"/>
      <c r="G49" s="1058"/>
      <c r="H49" s="1058"/>
      <c r="I49" s="1058"/>
      <c r="J49" s="986"/>
    </row>
    <row r="50" spans="2:10">
      <c r="B50" s="1706" t="s">
        <v>1088</v>
      </c>
      <c r="C50" s="1706"/>
      <c r="D50" s="981">
        <v>106.73</v>
      </c>
      <c r="E50" s="982">
        <v>106.63</v>
      </c>
      <c r="F50" s="981">
        <v>102.86</v>
      </c>
      <c r="G50" s="982">
        <v>102.74</v>
      </c>
      <c r="H50" s="961"/>
      <c r="I50" s="961"/>
      <c r="J50" s="986"/>
    </row>
    <row r="51" spans="2:10">
      <c r="B51" s="986"/>
      <c r="C51" s="986"/>
      <c r="D51" s="986"/>
      <c r="E51" s="986"/>
      <c r="F51" s="986"/>
      <c r="G51" s="986"/>
      <c r="H51" s="986"/>
      <c r="I51" s="986"/>
      <c r="J51" s="986"/>
    </row>
    <row r="52" spans="2:10">
      <c r="H52" s="1059"/>
      <c r="I52" s="1059"/>
      <c r="J52" s="1059"/>
    </row>
    <row r="53" spans="2:10">
      <c r="H53" s="1059"/>
      <c r="I53" s="1059"/>
      <c r="J53" s="1059"/>
    </row>
    <row r="54" spans="2:10">
      <c r="C54" s="1059"/>
      <c r="H54" s="1059"/>
      <c r="I54" s="1059"/>
    </row>
    <row r="55" spans="2:10">
      <c r="C55" s="1059"/>
      <c r="H55" s="1059"/>
      <c r="I55" s="1059"/>
    </row>
    <row r="56" spans="2:10">
      <c r="C56" s="1059"/>
      <c r="D56" s="1060"/>
      <c r="E56" s="1060"/>
      <c r="F56" s="1060"/>
      <c r="G56" s="1060"/>
      <c r="H56" s="1059"/>
      <c r="I56" s="1059"/>
      <c r="J56" s="1059"/>
    </row>
    <row r="57" spans="2:10">
      <c r="C57" s="1059"/>
      <c r="D57" s="1060"/>
      <c r="E57" s="1060"/>
      <c r="F57" s="1060"/>
      <c r="G57" s="1060"/>
      <c r="H57" s="1059"/>
      <c r="I57" s="1059"/>
      <c r="J57" s="1059"/>
    </row>
    <row r="58" spans="2:10">
      <c r="C58" s="1059"/>
      <c r="D58" s="1060"/>
      <c r="E58" s="1060"/>
      <c r="F58" s="1060"/>
      <c r="G58" s="1060"/>
      <c r="H58" s="1059"/>
      <c r="I58" s="1059"/>
      <c r="J58" s="1059"/>
    </row>
    <row r="59" spans="2:10">
      <c r="C59" s="1059"/>
      <c r="D59" s="1060"/>
      <c r="E59" s="1060"/>
      <c r="F59" s="1060"/>
      <c r="G59" s="1060"/>
      <c r="H59" s="1059"/>
      <c r="I59" s="1059"/>
      <c r="J59" s="1059"/>
    </row>
    <row r="60" spans="2:10">
      <c r="C60" s="1059"/>
      <c r="D60" s="1060"/>
      <c r="E60" s="1060"/>
      <c r="F60" s="1060"/>
      <c r="G60" s="1060"/>
      <c r="H60" s="1059"/>
      <c r="I60" s="1059"/>
      <c r="J60" s="1059"/>
    </row>
    <row r="61" spans="2:10">
      <c r="C61" s="1059"/>
      <c r="D61" s="1060"/>
      <c r="E61" s="1060"/>
      <c r="F61" s="1060"/>
      <c r="G61" s="1060"/>
      <c r="H61" s="1059"/>
      <c r="I61" s="1059"/>
      <c r="J61" s="1059"/>
    </row>
    <row r="62" spans="2:10">
      <c r="C62" s="1059"/>
      <c r="D62" s="1060"/>
      <c r="E62" s="1060"/>
      <c r="F62" s="1060"/>
      <c r="G62" s="1060"/>
      <c r="H62" s="1059"/>
      <c r="I62" s="1059"/>
      <c r="J62" s="1059"/>
    </row>
    <row r="63" spans="2:10">
      <c r="C63" s="1059"/>
      <c r="D63" s="1060"/>
      <c r="E63" s="1060"/>
      <c r="F63" s="1060"/>
      <c r="G63" s="1060"/>
      <c r="H63" s="1059"/>
      <c r="I63" s="1059"/>
      <c r="J63" s="1059"/>
    </row>
    <row r="64" spans="2:10">
      <c r="C64" s="1059"/>
      <c r="D64" s="1060"/>
      <c r="E64" s="1060"/>
      <c r="F64" s="1060"/>
      <c r="G64" s="1060"/>
      <c r="H64" s="1059"/>
      <c r="I64" s="1059"/>
      <c r="J64" s="1059"/>
    </row>
    <row r="65" spans="3:10">
      <c r="C65" s="1059"/>
      <c r="D65" s="1060"/>
      <c r="E65" s="1060"/>
      <c r="F65" s="1060"/>
      <c r="G65" s="1060"/>
      <c r="H65" s="1059"/>
      <c r="I65" s="1059"/>
      <c r="J65" s="1059"/>
    </row>
    <row r="66" spans="3:10">
      <c r="C66" s="1059"/>
      <c r="D66" s="1060"/>
      <c r="E66" s="1060"/>
      <c r="F66" s="1060"/>
      <c r="G66" s="1060"/>
      <c r="H66" s="1059"/>
      <c r="I66" s="1059"/>
      <c r="J66" s="1059"/>
    </row>
    <row r="67" spans="3:10">
      <c r="C67" s="1059"/>
      <c r="D67" s="1060"/>
      <c r="E67" s="1060"/>
      <c r="F67" s="1060"/>
      <c r="G67" s="1060"/>
      <c r="H67" s="1059"/>
      <c r="I67" s="1059"/>
      <c r="J67" s="1059"/>
    </row>
    <row r="68" spans="3:10">
      <c r="C68" s="1059"/>
      <c r="D68" s="1060"/>
      <c r="E68" s="1060"/>
      <c r="F68" s="1060"/>
      <c r="G68" s="1060"/>
      <c r="H68" s="1059"/>
      <c r="I68" s="1059"/>
      <c r="J68" s="1059"/>
    </row>
    <row r="69" spans="3:10">
      <c r="C69" s="1059"/>
      <c r="D69" s="1060"/>
      <c r="E69" s="1060"/>
      <c r="F69" s="1060"/>
      <c r="G69" s="1060"/>
      <c r="H69" s="1059"/>
      <c r="I69" s="1059"/>
      <c r="J69" s="1059"/>
    </row>
    <row r="70" spans="3:10">
      <c r="C70" s="1059"/>
      <c r="D70" s="1060"/>
      <c r="E70" s="1060"/>
      <c r="F70" s="1060"/>
      <c r="G70" s="1060"/>
      <c r="H70" s="1059"/>
      <c r="I70" s="1059"/>
      <c r="J70" s="1059"/>
    </row>
    <row r="71" spans="3:10">
      <c r="C71" s="1059"/>
      <c r="D71" s="1060"/>
      <c r="E71" s="1060"/>
      <c r="F71" s="1060"/>
      <c r="G71" s="1060"/>
      <c r="H71" s="1059"/>
      <c r="I71" s="1059"/>
      <c r="J71" s="1059"/>
    </row>
    <row r="72" spans="3:10">
      <c r="C72" s="1059"/>
      <c r="D72" s="1060"/>
      <c r="E72" s="1060"/>
      <c r="F72" s="1060"/>
      <c r="G72" s="1060"/>
      <c r="H72" s="1059"/>
      <c r="I72" s="1059"/>
      <c r="J72" s="1059"/>
    </row>
    <row r="73" spans="3:10">
      <c r="C73" s="1059"/>
      <c r="D73" s="1060"/>
      <c r="E73" s="1060"/>
      <c r="F73" s="1060"/>
      <c r="G73" s="1060"/>
      <c r="H73" s="1059"/>
      <c r="I73" s="1059"/>
      <c r="J73" s="1059"/>
    </row>
    <row r="74" spans="3:10">
      <c r="C74" s="1059"/>
      <c r="D74" s="1060"/>
      <c r="E74" s="1060"/>
      <c r="F74" s="1060"/>
      <c r="G74" s="1060"/>
      <c r="H74" s="1059"/>
      <c r="I74" s="1059"/>
      <c r="J74" s="1059"/>
    </row>
    <row r="75" spans="3:10">
      <c r="C75" s="1059"/>
      <c r="D75" s="1060"/>
      <c r="E75" s="1060"/>
      <c r="F75" s="1060"/>
      <c r="G75" s="1060"/>
      <c r="H75" s="1059"/>
      <c r="I75" s="1059"/>
      <c r="J75" s="1059"/>
    </row>
    <row r="76" spans="3:10">
      <c r="C76" s="1059"/>
      <c r="D76" s="1060"/>
      <c r="E76" s="1060"/>
      <c r="F76" s="1060"/>
      <c r="G76" s="1060"/>
      <c r="H76" s="1059"/>
      <c r="I76" s="1059"/>
      <c r="J76" s="1059"/>
    </row>
    <row r="77" spans="3:10">
      <c r="C77" s="1059"/>
      <c r="D77" s="1060"/>
      <c r="E77" s="1060"/>
      <c r="F77" s="1060"/>
      <c r="G77" s="1060"/>
      <c r="H77" s="1059"/>
      <c r="I77" s="1059"/>
      <c r="J77" s="1059"/>
    </row>
    <row r="78" spans="3:10">
      <c r="C78" s="1059"/>
      <c r="D78" s="1060"/>
      <c r="E78" s="1060"/>
      <c r="F78" s="1060"/>
      <c r="G78" s="1060"/>
      <c r="H78" s="1059"/>
      <c r="I78" s="1059"/>
      <c r="J78" s="1059"/>
    </row>
    <row r="79" spans="3:10">
      <c r="C79" s="1059"/>
      <c r="D79" s="1060"/>
      <c r="E79" s="1060"/>
      <c r="F79" s="1060"/>
      <c r="G79" s="1060"/>
      <c r="H79" s="1059"/>
      <c r="I79" s="1059"/>
      <c r="J79" s="1059"/>
    </row>
    <row r="80" spans="3:10">
      <c r="C80" s="1059"/>
      <c r="D80" s="1060"/>
      <c r="E80" s="1060"/>
      <c r="F80" s="1060"/>
      <c r="G80" s="1060"/>
      <c r="H80" s="1059"/>
      <c r="I80" s="1059"/>
      <c r="J80" s="1059"/>
    </row>
    <row r="81" spans="3:10">
      <c r="C81" s="1059"/>
      <c r="D81" s="1060"/>
      <c r="E81" s="1060"/>
      <c r="F81" s="1060"/>
      <c r="G81" s="1060"/>
      <c r="H81" s="1059"/>
      <c r="I81" s="1059"/>
      <c r="J81" s="1059"/>
    </row>
    <row r="82" spans="3:10">
      <c r="C82" s="1059"/>
      <c r="D82" s="1060"/>
      <c r="E82" s="1060"/>
      <c r="F82" s="1060"/>
      <c r="G82" s="1060"/>
      <c r="H82" s="1059"/>
      <c r="I82" s="1059"/>
      <c r="J82" s="1059"/>
    </row>
    <row r="83" spans="3:10">
      <c r="C83" s="1059"/>
      <c r="D83" s="1060"/>
      <c r="E83" s="1060"/>
      <c r="F83" s="1060"/>
      <c r="G83" s="1060"/>
      <c r="H83" s="1059"/>
      <c r="I83" s="1059"/>
      <c r="J83" s="1059"/>
    </row>
    <row r="84" spans="3:10">
      <c r="C84" s="1059"/>
      <c r="D84" s="1060"/>
      <c r="E84" s="1060"/>
      <c r="F84" s="1060"/>
      <c r="G84" s="1060"/>
      <c r="H84" s="1059"/>
      <c r="I84" s="1059"/>
      <c r="J84" s="1059"/>
    </row>
    <row r="85" spans="3:10">
      <c r="C85" s="1059"/>
      <c r="D85" s="1060"/>
      <c r="E85" s="1060"/>
      <c r="F85" s="1060"/>
      <c r="G85" s="1060"/>
      <c r="H85" s="1059"/>
      <c r="I85" s="1059"/>
      <c r="J85" s="1059"/>
    </row>
    <row r="86" spans="3:10">
      <c r="C86" s="1059"/>
      <c r="D86" s="1060"/>
      <c r="E86" s="1060"/>
      <c r="F86" s="1060"/>
      <c r="G86" s="1060"/>
      <c r="H86" s="1059"/>
      <c r="I86" s="1059"/>
      <c r="J86" s="1059"/>
    </row>
    <row r="87" spans="3:10">
      <c r="C87" s="1059"/>
      <c r="D87" s="1060"/>
      <c r="E87" s="1060"/>
      <c r="F87" s="1060"/>
      <c r="G87" s="1060"/>
      <c r="H87" s="1059"/>
      <c r="I87" s="1059"/>
      <c r="J87" s="1059"/>
    </row>
    <row r="88" spans="3:10">
      <c r="C88" s="1059"/>
      <c r="D88" s="1060"/>
      <c r="E88" s="1060"/>
      <c r="F88" s="1060"/>
      <c r="G88" s="1060"/>
      <c r="H88" s="1059"/>
      <c r="I88" s="1059"/>
      <c r="J88" s="1059"/>
    </row>
    <row r="89" spans="3:10">
      <c r="C89" s="1059"/>
      <c r="D89" s="1060"/>
      <c r="E89" s="1060"/>
      <c r="F89" s="1060"/>
      <c r="G89" s="1060"/>
      <c r="H89" s="1059"/>
      <c r="I89" s="1059"/>
      <c r="J89" s="1059"/>
    </row>
    <row r="90" spans="3:10">
      <c r="C90" s="1059"/>
      <c r="D90" s="1060"/>
      <c r="E90" s="1060"/>
      <c r="F90" s="1060"/>
      <c r="G90" s="1060"/>
      <c r="H90" s="1059"/>
      <c r="I90" s="1059"/>
      <c r="J90" s="1059"/>
    </row>
    <row r="91" spans="3:10">
      <c r="C91" s="1059"/>
      <c r="D91" s="1060"/>
      <c r="E91" s="1060"/>
      <c r="F91" s="1060"/>
      <c r="G91" s="1060"/>
      <c r="H91" s="1059"/>
      <c r="I91" s="1059"/>
      <c r="J91" s="1059"/>
    </row>
    <row r="92" spans="3:10">
      <c r="C92" s="1059"/>
      <c r="D92" s="1060"/>
      <c r="E92" s="1060"/>
      <c r="F92" s="1060"/>
      <c r="G92" s="1060"/>
      <c r="H92" s="1059"/>
      <c r="I92" s="1059"/>
      <c r="J92" s="1059"/>
    </row>
    <row r="93" spans="3:10">
      <c r="C93" s="1059"/>
      <c r="D93" s="1060"/>
      <c r="E93" s="1060"/>
      <c r="F93" s="1060"/>
      <c r="G93" s="1060"/>
    </row>
    <row r="94" spans="3:10">
      <c r="C94" s="1059"/>
    </row>
    <row r="95" spans="3:10">
      <c r="C95" s="1059"/>
    </row>
  </sheetData>
  <mergeCells count="6">
    <mergeCell ref="B50:C50"/>
    <mergeCell ref="B1:I1"/>
    <mergeCell ref="B2:I2"/>
    <mergeCell ref="G4:I4"/>
    <mergeCell ref="B32:C32"/>
    <mergeCell ref="B36:C36"/>
  </mergeCells>
  <pageMargins left="0.75" right="0.75" top="1" bottom="1" header="0.5" footer="0.5"/>
  <pageSetup scale="7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4"/>
  <sheetViews>
    <sheetView view="pageBreakPreview" zoomScaleSheetLayoutView="100" workbookViewId="0">
      <selection activeCell="O25" sqref="O25"/>
    </sheetView>
  </sheetViews>
  <sheetFormatPr defaultRowHeight="15"/>
  <cols>
    <col min="2" max="2" width="16" customWidth="1"/>
    <col min="3" max="3" width="16.5703125" bestFit="1" customWidth="1"/>
    <col min="11" max="12" width="10.28515625" customWidth="1"/>
    <col min="258" max="258" width="16" customWidth="1"/>
    <col min="259" max="259" width="16.5703125" bestFit="1" customWidth="1"/>
    <col min="267" max="268" width="10.28515625" customWidth="1"/>
    <col min="514" max="514" width="16" customWidth="1"/>
    <col min="515" max="515" width="16.5703125" bestFit="1" customWidth="1"/>
    <col min="523" max="524" width="10.28515625" customWidth="1"/>
    <col min="770" max="770" width="16" customWidth="1"/>
    <col min="771" max="771" width="16.5703125" bestFit="1" customWidth="1"/>
    <col min="779" max="780" width="10.28515625" customWidth="1"/>
    <col min="1026" max="1026" width="16" customWidth="1"/>
    <col min="1027" max="1027" width="16.5703125" bestFit="1" customWidth="1"/>
    <col min="1035" max="1036" width="10.28515625" customWidth="1"/>
    <col min="1282" max="1282" width="16" customWidth="1"/>
    <col min="1283" max="1283" width="16.5703125" bestFit="1" customWidth="1"/>
    <col min="1291" max="1292" width="10.28515625" customWidth="1"/>
    <col min="1538" max="1538" width="16" customWidth="1"/>
    <col min="1539" max="1539" width="16.5703125" bestFit="1" customWidth="1"/>
    <col min="1547" max="1548" width="10.28515625" customWidth="1"/>
    <col min="1794" max="1794" width="16" customWidth="1"/>
    <col min="1795" max="1795" width="16.5703125" bestFit="1" customWidth="1"/>
    <col min="1803" max="1804" width="10.28515625" customWidth="1"/>
    <col min="2050" max="2050" width="16" customWidth="1"/>
    <col min="2051" max="2051" width="16.5703125" bestFit="1" customWidth="1"/>
    <col min="2059" max="2060" width="10.28515625" customWidth="1"/>
    <col min="2306" max="2306" width="16" customWidth="1"/>
    <col min="2307" max="2307" width="16.5703125" bestFit="1" customWidth="1"/>
    <col min="2315" max="2316" width="10.28515625" customWidth="1"/>
    <col min="2562" max="2562" width="16" customWidth="1"/>
    <col min="2563" max="2563" width="16.5703125" bestFit="1" customWidth="1"/>
    <col min="2571" max="2572" width="10.28515625" customWidth="1"/>
    <col min="2818" max="2818" width="16" customWidth="1"/>
    <col min="2819" max="2819" width="16.5703125" bestFit="1" customWidth="1"/>
    <col min="2827" max="2828" width="10.28515625" customWidth="1"/>
    <col min="3074" max="3074" width="16" customWidth="1"/>
    <col min="3075" max="3075" width="16.5703125" bestFit="1" customWidth="1"/>
    <col min="3083" max="3084" width="10.28515625" customWidth="1"/>
    <col min="3330" max="3330" width="16" customWidth="1"/>
    <col min="3331" max="3331" width="16.5703125" bestFit="1" customWidth="1"/>
    <col min="3339" max="3340" width="10.28515625" customWidth="1"/>
    <col min="3586" max="3586" width="16" customWidth="1"/>
    <col min="3587" max="3587" width="16.5703125" bestFit="1" customWidth="1"/>
    <col min="3595" max="3596" width="10.28515625" customWidth="1"/>
    <col min="3842" max="3842" width="16" customWidth="1"/>
    <col min="3843" max="3843" width="16.5703125" bestFit="1" customWidth="1"/>
    <col min="3851" max="3852" width="10.28515625" customWidth="1"/>
    <col min="4098" max="4098" width="16" customWidth="1"/>
    <col min="4099" max="4099" width="16.5703125" bestFit="1" customWidth="1"/>
    <col min="4107" max="4108" width="10.28515625" customWidth="1"/>
    <col min="4354" max="4354" width="16" customWidth="1"/>
    <col min="4355" max="4355" width="16.5703125" bestFit="1" customWidth="1"/>
    <col min="4363" max="4364" width="10.28515625" customWidth="1"/>
    <col min="4610" max="4610" width="16" customWidth="1"/>
    <col min="4611" max="4611" width="16.5703125" bestFit="1" customWidth="1"/>
    <col min="4619" max="4620" width="10.28515625" customWidth="1"/>
    <col min="4866" max="4866" width="16" customWidth="1"/>
    <col min="4867" max="4867" width="16.5703125" bestFit="1" customWidth="1"/>
    <col min="4875" max="4876" width="10.28515625" customWidth="1"/>
    <col min="5122" max="5122" width="16" customWidth="1"/>
    <col min="5123" max="5123" width="16.5703125" bestFit="1" customWidth="1"/>
    <col min="5131" max="5132" width="10.28515625" customWidth="1"/>
    <col min="5378" max="5378" width="16" customWidth="1"/>
    <col min="5379" max="5379" width="16.5703125" bestFit="1" customWidth="1"/>
    <col min="5387" max="5388" width="10.28515625" customWidth="1"/>
    <col min="5634" max="5634" width="16" customWidth="1"/>
    <col min="5635" max="5635" width="16.5703125" bestFit="1" customWidth="1"/>
    <col min="5643" max="5644" width="10.28515625" customWidth="1"/>
    <col min="5890" max="5890" width="16" customWidth="1"/>
    <col min="5891" max="5891" width="16.5703125" bestFit="1" customWidth="1"/>
    <col min="5899" max="5900" width="10.28515625" customWidth="1"/>
    <col min="6146" max="6146" width="16" customWidth="1"/>
    <col min="6147" max="6147" width="16.5703125" bestFit="1" customWidth="1"/>
    <col min="6155" max="6156" width="10.28515625" customWidth="1"/>
    <col min="6402" max="6402" width="16" customWidth="1"/>
    <col min="6403" max="6403" width="16.5703125" bestFit="1" customWidth="1"/>
    <col min="6411" max="6412" width="10.28515625" customWidth="1"/>
    <col min="6658" max="6658" width="16" customWidth="1"/>
    <col min="6659" max="6659" width="16.5703125" bestFit="1" customWidth="1"/>
    <col min="6667" max="6668" width="10.28515625" customWidth="1"/>
    <col min="6914" max="6914" width="16" customWidth="1"/>
    <col min="6915" max="6915" width="16.5703125" bestFit="1" customWidth="1"/>
    <col min="6923" max="6924" width="10.28515625" customWidth="1"/>
    <col min="7170" max="7170" width="16" customWidth="1"/>
    <col min="7171" max="7171" width="16.5703125" bestFit="1" customWidth="1"/>
    <col min="7179" max="7180" width="10.28515625" customWidth="1"/>
    <col min="7426" max="7426" width="16" customWidth="1"/>
    <col min="7427" max="7427" width="16.5703125" bestFit="1" customWidth="1"/>
    <col min="7435" max="7436" width="10.28515625" customWidth="1"/>
    <col min="7682" max="7682" width="16" customWidth="1"/>
    <col min="7683" max="7683" width="16.5703125" bestFit="1" customWidth="1"/>
    <col min="7691" max="7692" width="10.28515625" customWidth="1"/>
    <col min="7938" max="7938" width="16" customWidth="1"/>
    <col min="7939" max="7939" width="16.5703125" bestFit="1" customWidth="1"/>
    <col min="7947" max="7948" width="10.28515625" customWidth="1"/>
    <col min="8194" max="8194" width="16" customWidth="1"/>
    <col min="8195" max="8195" width="16.5703125" bestFit="1" customWidth="1"/>
    <col min="8203" max="8204" width="10.28515625" customWidth="1"/>
    <col min="8450" max="8450" width="16" customWidth="1"/>
    <col min="8451" max="8451" width="16.5703125" bestFit="1" customWidth="1"/>
    <col min="8459" max="8460" width="10.28515625" customWidth="1"/>
    <col min="8706" max="8706" width="16" customWidth="1"/>
    <col min="8707" max="8707" width="16.5703125" bestFit="1" customWidth="1"/>
    <col min="8715" max="8716" width="10.28515625" customWidth="1"/>
    <col min="8962" max="8962" width="16" customWidth="1"/>
    <col min="8963" max="8963" width="16.5703125" bestFit="1" customWidth="1"/>
    <col min="8971" max="8972" width="10.28515625" customWidth="1"/>
    <col min="9218" max="9218" width="16" customWidth="1"/>
    <col min="9219" max="9219" width="16.5703125" bestFit="1" customWidth="1"/>
    <col min="9227" max="9228" width="10.28515625" customWidth="1"/>
    <col min="9474" max="9474" width="16" customWidth="1"/>
    <col min="9475" max="9475" width="16.5703125" bestFit="1" customWidth="1"/>
    <col min="9483" max="9484" width="10.28515625" customWidth="1"/>
    <col min="9730" max="9730" width="16" customWidth="1"/>
    <col min="9731" max="9731" width="16.5703125" bestFit="1" customWidth="1"/>
    <col min="9739" max="9740" width="10.28515625" customWidth="1"/>
    <col min="9986" max="9986" width="16" customWidth="1"/>
    <col min="9987" max="9987" width="16.5703125" bestFit="1" customWidth="1"/>
    <col min="9995" max="9996" width="10.28515625" customWidth="1"/>
    <col min="10242" max="10242" width="16" customWidth="1"/>
    <col min="10243" max="10243" width="16.5703125" bestFit="1" customWidth="1"/>
    <col min="10251" max="10252" width="10.28515625" customWidth="1"/>
    <col min="10498" max="10498" width="16" customWidth="1"/>
    <col min="10499" max="10499" width="16.5703125" bestFit="1" customWidth="1"/>
    <col min="10507" max="10508" width="10.28515625" customWidth="1"/>
    <col min="10754" max="10754" width="16" customWidth="1"/>
    <col min="10755" max="10755" width="16.5703125" bestFit="1" customWidth="1"/>
    <col min="10763" max="10764" width="10.28515625" customWidth="1"/>
    <col min="11010" max="11010" width="16" customWidth="1"/>
    <col min="11011" max="11011" width="16.5703125" bestFit="1" customWidth="1"/>
    <col min="11019" max="11020" width="10.28515625" customWidth="1"/>
    <col min="11266" max="11266" width="16" customWidth="1"/>
    <col min="11267" max="11267" width="16.5703125" bestFit="1" customWidth="1"/>
    <col min="11275" max="11276" width="10.28515625" customWidth="1"/>
    <col min="11522" max="11522" width="16" customWidth="1"/>
    <col min="11523" max="11523" width="16.5703125" bestFit="1" customWidth="1"/>
    <col min="11531" max="11532" width="10.28515625" customWidth="1"/>
    <col min="11778" max="11778" width="16" customWidth="1"/>
    <col min="11779" max="11779" width="16.5703125" bestFit="1" customWidth="1"/>
    <col min="11787" max="11788" width="10.28515625" customWidth="1"/>
    <col min="12034" max="12034" width="16" customWidth="1"/>
    <col min="12035" max="12035" width="16.5703125" bestFit="1" customWidth="1"/>
    <col min="12043" max="12044" width="10.28515625" customWidth="1"/>
    <col min="12290" max="12290" width="16" customWidth="1"/>
    <col min="12291" max="12291" width="16.5703125" bestFit="1" customWidth="1"/>
    <col min="12299" max="12300" width="10.28515625" customWidth="1"/>
    <col min="12546" max="12546" width="16" customWidth="1"/>
    <col min="12547" max="12547" width="16.5703125" bestFit="1" customWidth="1"/>
    <col min="12555" max="12556" width="10.28515625" customWidth="1"/>
    <col min="12802" max="12802" width="16" customWidth="1"/>
    <col min="12803" max="12803" width="16.5703125" bestFit="1" customWidth="1"/>
    <col min="12811" max="12812" width="10.28515625" customWidth="1"/>
    <col min="13058" max="13058" width="16" customWidth="1"/>
    <col min="13059" max="13059" width="16.5703125" bestFit="1" customWidth="1"/>
    <col min="13067" max="13068" width="10.28515625" customWidth="1"/>
    <col min="13314" max="13314" width="16" customWidth="1"/>
    <col min="13315" max="13315" width="16.5703125" bestFit="1" customWidth="1"/>
    <col min="13323" max="13324" width="10.28515625" customWidth="1"/>
    <col min="13570" max="13570" width="16" customWidth="1"/>
    <col min="13571" max="13571" width="16.5703125" bestFit="1" customWidth="1"/>
    <col min="13579" max="13580" width="10.28515625" customWidth="1"/>
    <col min="13826" max="13826" width="16" customWidth="1"/>
    <col min="13827" max="13827" width="16.5703125" bestFit="1" customWidth="1"/>
    <col min="13835" max="13836" width="10.28515625" customWidth="1"/>
    <col min="14082" max="14082" width="16" customWidth="1"/>
    <col min="14083" max="14083" width="16.5703125" bestFit="1" customWidth="1"/>
    <col min="14091" max="14092" width="10.28515625" customWidth="1"/>
    <col min="14338" max="14338" width="16" customWidth="1"/>
    <col min="14339" max="14339" width="16.5703125" bestFit="1" customWidth="1"/>
    <col min="14347" max="14348" width="10.28515625" customWidth="1"/>
    <col min="14594" max="14594" width="16" customWidth="1"/>
    <col min="14595" max="14595" width="16.5703125" bestFit="1" customWidth="1"/>
    <col min="14603" max="14604" width="10.28515625" customWidth="1"/>
    <col min="14850" max="14850" width="16" customWidth="1"/>
    <col min="14851" max="14851" width="16.5703125" bestFit="1" customWidth="1"/>
    <col min="14859" max="14860" width="10.28515625" customWidth="1"/>
    <col min="15106" max="15106" width="16" customWidth="1"/>
    <col min="15107" max="15107" width="16.5703125" bestFit="1" customWidth="1"/>
    <col min="15115" max="15116" width="10.28515625" customWidth="1"/>
    <col min="15362" max="15362" width="16" customWidth="1"/>
    <col min="15363" max="15363" width="16.5703125" bestFit="1" customWidth="1"/>
    <col min="15371" max="15372" width="10.28515625" customWidth="1"/>
    <col min="15618" max="15618" width="16" customWidth="1"/>
    <col min="15619" max="15619" width="16.5703125" bestFit="1" customWidth="1"/>
    <col min="15627" max="15628" width="10.28515625" customWidth="1"/>
    <col min="15874" max="15874" width="16" customWidth="1"/>
    <col min="15875" max="15875" width="16.5703125" bestFit="1" customWidth="1"/>
    <col min="15883" max="15884" width="10.28515625" customWidth="1"/>
    <col min="16130" max="16130" width="16" customWidth="1"/>
    <col min="16131" max="16131" width="16.5703125" bestFit="1" customWidth="1"/>
    <col min="16139" max="16140" width="10.28515625" customWidth="1"/>
  </cols>
  <sheetData>
    <row r="1" spans="1:12" ht="15.75">
      <c r="A1" s="1061"/>
      <c r="B1" s="1634" t="s">
        <v>1092</v>
      </c>
      <c r="C1" s="1634"/>
      <c r="D1" s="1634"/>
      <c r="E1" s="1634"/>
      <c r="F1" s="1634"/>
      <c r="G1" s="1634"/>
      <c r="H1" s="1634"/>
      <c r="I1" s="1634"/>
    </row>
    <row r="2" spans="1:12" ht="16.5" thickBot="1">
      <c r="A2" s="1061"/>
      <c r="B2" s="1711" t="s">
        <v>1093</v>
      </c>
      <c r="C2" s="1712"/>
      <c r="D2" s="1712"/>
      <c r="E2" s="1712"/>
      <c r="F2" s="1712"/>
      <c r="G2" s="1712"/>
      <c r="H2" s="1712"/>
      <c r="I2" s="1712"/>
      <c r="K2" s="1062"/>
      <c r="L2" s="1062"/>
    </row>
    <row r="3" spans="1:12" ht="16.5" customHeight="1" thickTop="1">
      <c r="A3" s="1061"/>
      <c r="B3" s="1713" t="s">
        <v>1094</v>
      </c>
      <c r="C3" s="1715" t="s">
        <v>989</v>
      </c>
      <c r="D3" s="1717" t="s">
        <v>1095</v>
      </c>
      <c r="E3" s="1717"/>
      <c r="F3" s="1717"/>
      <c r="G3" s="1718" t="s">
        <v>1096</v>
      </c>
      <c r="H3" s="1717"/>
      <c r="I3" s="1719"/>
      <c r="K3" s="1062"/>
      <c r="L3" s="1062"/>
    </row>
    <row r="4" spans="1:12" ht="16.5" thickBot="1">
      <c r="A4" s="1061"/>
      <c r="B4" s="1714"/>
      <c r="C4" s="1716"/>
      <c r="D4" s="1063" t="s">
        <v>1097</v>
      </c>
      <c r="E4" s="1063" t="s">
        <v>1098</v>
      </c>
      <c r="F4" s="1063" t="s">
        <v>1099</v>
      </c>
      <c r="G4" s="1064" t="s">
        <v>1097</v>
      </c>
      <c r="H4" s="1063" t="s">
        <v>1098</v>
      </c>
      <c r="I4" s="1065" t="s">
        <v>1099</v>
      </c>
      <c r="K4" s="1062"/>
      <c r="L4" s="1062"/>
    </row>
    <row r="5" spans="1:12" ht="16.5" hidden="1" customHeight="1" thickBot="1">
      <c r="A5" s="1061" t="s">
        <v>121</v>
      </c>
      <c r="B5" s="1708" t="s">
        <v>981</v>
      </c>
      <c r="C5" s="1066" t="s">
        <v>991</v>
      </c>
      <c r="D5" s="1067">
        <v>72.099999999999994</v>
      </c>
      <c r="E5" s="1067">
        <v>72.7</v>
      </c>
      <c r="F5" s="1067">
        <v>72.400000000000006</v>
      </c>
      <c r="G5" s="1067">
        <v>71.107187499999995</v>
      </c>
      <c r="H5" s="1067">
        <v>71.707187500000003</v>
      </c>
      <c r="I5" s="1068">
        <v>71.407187500000006</v>
      </c>
      <c r="K5" s="1062"/>
      <c r="L5" s="1062"/>
    </row>
    <row r="6" spans="1:12" ht="16.5" hidden="1" customHeight="1" thickBot="1">
      <c r="A6" s="1061"/>
      <c r="B6" s="1709"/>
      <c r="C6" s="1066" t="s">
        <v>992</v>
      </c>
      <c r="D6" s="1067">
        <v>75.599999999999994</v>
      </c>
      <c r="E6" s="1067">
        <v>76.2</v>
      </c>
      <c r="F6" s="1067">
        <v>75.900000000000006</v>
      </c>
      <c r="G6" s="1067">
        <v>73.617096774193527</v>
      </c>
      <c r="H6" s="1067">
        <v>74.21709677419355</v>
      </c>
      <c r="I6" s="1068">
        <v>73.917096774193539</v>
      </c>
      <c r="K6" s="1062"/>
      <c r="L6" s="1062"/>
    </row>
    <row r="7" spans="1:12" ht="16.5" hidden="1" customHeight="1" thickBot="1">
      <c r="A7" s="1061"/>
      <c r="B7" s="1709"/>
      <c r="C7" s="1066" t="s">
        <v>993</v>
      </c>
      <c r="D7" s="1067">
        <v>78.099999999999994</v>
      </c>
      <c r="E7" s="1067">
        <v>78.7</v>
      </c>
      <c r="F7" s="1067">
        <v>78.400000000000006</v>
      </c>
      <c r="G7" s="1067">
        <v>77.85466666666666</v>
      </c>
      <c r="H7" s="1067">
        <v>78.454666666666668</v>
      </c>
      <c r="I7" s="1068">
        <v>78.154666666666657</v>
      </c>
      <c r="K7" s="1062"/>
      <c r="L7" s="1062"/>
    </row>
    <row r="8" spans="1:12" ht="16.5" hidden="1" customHeight="1" thickBot="1">
      <c r="A8" s="1061"/>
      <c r="B8" s="1709"/>
      <c r="C8" s="1066" t="s">
        <v>994</v>
      </c>
      <c r="D8" s="1067">
        <v>80.739999999999995</v>
      </c>
      <c r="E8" s="1067">
        <v>81.34</v>
      </c>
      <c r="F8" s="1067">
        <v>81.040000000000006</v>
      </c>
      <c r="G8" s="1067">
        <v>78.983333333333334</v>
      </c>
      <c r="H8" s="1067">
        <v>79.583333333333329</v>
      </c>
      <c r="I8" s="1068">
        <v>79.283333333333331</v>
      </c>
      <c r="K8" s="1062"/>
      <c r="L8" s="1062"/>
    </row>
    <row r="9" spans="1:12" ht="16.5" hidden="1" customHeight="1" thickBot="1">
      <c r="A9" s="1061"/>
      <c r="B9" s="1709"/>
      <c r="C9" s="1066" t="s">
        <v>995</v>
      </c>
      <c r="D9" s="1067">
        <v>85.51</v>
      </c>
      <c r="E9" s="1067">
        <v>86.11</v>
      </c>
      <c r="F9" s="1067">
        <v>85.81</v>
      </c>
      <c r="G9" s="1067">
        <v>82.697241379310341</v>
      </c>
      <c r="H9" s="1067">
        <v>83.297241379310336</v>
      </c>
      <c r="I9" s="1068">
        <v>82.997241379310339</v>
      </c>
      <c r="K9" s="1062"/>
      <c r="L9" s="1062"/>
    </row>
    <row r="10" spans="1:12" ht="16.5" hidden="1" customHeight="1" thickBot="1">
      <c r="A10" s="1061"/>
      <c r="B10" s="1709"/>
      <c r="C10" s="1066" t="s">
        <v>996</v>
      </c>
      <c r="D10" s="1067">
        <v>81.900000000000006</v>
      </c>
      <c r="E10" s="1067">
        <v>82.5</v>
      </c>
      <c r="F10" s="1067">
        <v>82.2</v>
      </c>
      <c r="G10" s="1067">
        <v>84.163666666666657</v>
      </c>
      <c r="H10" s="1067">
        <v>84.763666666666666</v>
      </c>
      <c r="I10" s="1068">
        <v>84.463666666666654</v>
      </c>
      <c r="K10" s="1062"/>
      <c r="L10" s="1062"/>
    </row>
    <row r="11" spans="1:12" ht="16.5" hidden="1" customHeight="1" thickBot="1">
      <c r="A11" s="1061"/>
      <c r="B11" s="1709"/>
      <c r="C11" s="1066" t="s">
        <v>997</v>
      </c>
      <c r="D11" s="1067">
        <v>79.05</v>
      </c>
      <c r="E11" s="1067">
        <v>79.650000000000006</v>
      </c>
      <c r="F11" s="1067">
        <v>79.349999999999994</v>
      </c>
      <c r="G11" s="1067">
        <v>79.455517241379312</v>
      </c>
      <c r="H11" s="1067">
        <v>80.055517241379306</v>
      </c>
      <c r="I11" s="1068">
        <v>79.755517241379309</v>
      </c>
      <c r="K11" s="1062"/>
      <c r="L11" s="1062"/>
    </row>
    <row r="12" spans="1:12" ht="16.5" hidden="1" customHeight="1" thickBot="1">
      <c r="A12" s="1061"/>
      <c r="B12" s="1709"/>
      <c r="C12" s="1066" t="s">
        <v>998</v>
      </c>
      <c r="D12" s="1067">
        <v>79.55</v>
      </c>
      <c r="E12" s="1067">
        <v>80.150000000000006</v>
      </c>
      <c r="F12" s="1067">
        <v>79.849999999999994</v>
      </c>
      <c r="G12" s="1067">
        <v>78.760000000000005</v>
      </c>
      <c r="H12" s="1067">
        <v>79.36</v>
      </c>
      <c r="I12" s="1068">
        <v>79.06</v>
      </c>
      <c r="K12" s="1062"/>
      <c r="L12" s="1062"/>
    </row>
    <row r="13" spans="1:12" ht="16.5" hidden="1" customHeight="1" thickBot="1">
      <c r="A13" s="1061"/>
      <c r="B13" s="1709"/>
      <c r="C13" s="1066" t="s">
        <v>999</v>
      </c>
      <c r="D13" s="1067">
        <v>82.13</v>
      </c>
      <c r="E13" s="1067">
        <v>82.73</v>
      </c>
      <c r="F13" s="1067">
        <v>82.43</v>
      </c>
      <c r="G13" s="1067">
        <v>80.99233333333332</v>
      </c>
      <c r="H13" s="1067">
        <v>81.592333333333343</v>
      </c>
      <c r="I13" s="1068">
        <v>81.292333333333332</v>
      </c>
      <c r="K13" s="1062"/>
      <c r="L13" s="1062"/>
    </row>
    <row r="14" spans="1:12" ht="16.5" hidden="1" customHeight="1" thickBot="1">
      <c r="A14" s="1061"/>
      <c r="B14" s="1709"/>
      <c r="C14" s="1066" t="s">
        <v>1000</v>
      </c>
      <c r="D14" s="1067">
        <v>85.32</v>
      </c>
      <c r="E14" s="1067">
        <v>85.92</v>
      </c>
      <c r="F14" s="1067">
        <v>85.62</v>
      </c>
      <c r="G14" s="1067">
        <v>83.74677419354839</v>
      </c>
      <c r="H14" s="1067">
        <v>84.346774193548384</v>
      </c>
      <c r="I14" s="1068">
        <v>84.046774193548387</v>
      </c>
      <c r="K14" s="1062"/>
      <c r="L14" s="1062"/>
    </row>
    <row r="15" spans="1:12" ht="16.5" hidden="1" customHeight="1" thickBot="1">
      <c r="A15" s="1061"/>
      <c r="B15" s="1709"/>
      <c r="C15" s="1066" t="s">
        <v>1001</v>
      </c>
      <c r="D15" s="1069">
        <v>88.6</v>
      </c>
      <c r="E15" s="1067">
        <v>89.2</v>
      </c>
      <c r="F15" s="1069">
        <v>88.9</v>
      </c>
      <c r="G15" s="1067">
        <v>88.055937499999999</v>
      </c>
      <c r="H15" s="1069">
        <v>88.655937499999993</v>
      </c>
      <c r="I15" s="1068">
        <v>88.355937499999996</v>
      </c>
      <c r="K15" s="1062"/>
      <c r="L15" s="1062"/>
    </row>
    <row r="16" spans="1:12" ht="16.5" hidden="1" customHeight="1" thickBot="1">
      <c r="A16" s="1061"/>
      <c r="B16" s="1709"/>
      <c r="C16" s="1070" t="s">
        <v>1002</v>
      </c>
      <c r="D16" s="1071">
        <v>88.6</v>
      </c>
      <c r="E16" s="1071">
        <v>89.2</v>
      </c>
      <c r="F16" s="1071">
        <v>88.9</v>
      </c>
      <c r="G16" s="1071">
        <v>89.202903225806452</v>
      </c>
      <c r="H16" s="1071">
        <v>89.80290322580646</v>
      </c>
      <c r="I16" s="1072">
        <v>89.502903225806449</v>
      </c>
      <c r="K16" s="1062"/>
      <c r="L16" s="1062"/>
    </row>
    <row r="17" spans="1:12" ht="16.5" hidden="1" customHeight="1" thickBot="1">
      <c r="A17" s="1061"/>
      <c r="B17" s="1710"/>
      <c r="C17" s="1073" t="s">
        <v>1100</v>
      </c>
      <c r="D17" s="1074">
        <v>81.433333333333323</v>
      </c>
      <c r="E17" s="1074">
        <v>82.033333333333346</v>
      </c>
      <c r="F17" s="1074">
        <v>81.733333333333334</v>
      </c>
      <c r="G17" s="1074">
        <v>80.719721484519837</v>
      </c>
      <c r="H17" s="1074">
        <v>81.319721484519846</v>
      </c>
      <c r="I17" s="1075">
        <v>81.019721484519806</v>
      </c>
      <c r="K17" s="1062"/>
      <c r="L17" s="1062"/>
    </row>
    <row r="18" spans="1:12" ht="15.75">
      <c r="A18" s="1061"/>
      <c r="B18" s="1708" t="s">
        <v>982</v>
      </c>
      <c r="C18" s="1066" t="s">
        <v>991</v>
      </c>
      <c r="D18" s="1076">
        <v>88.75</v>
      </c>
      <c r="E18" s="1076">
        <v>89.35</v>
      </c>
      <c r="F18" s="1076">
        <v>89.05</v>
      </c>
      <c r="G18" s="1077">
        <v>88.448437499999997</v>
      </c>
      <c r="H18" s="1076">
        <v>89.048437500000006</v>
      </c>
      <c r="I18" s="1078">
        <v>88.748437499999994</v>
      </c>
      <c r="K18" s="1062"/>
      <c r="L18" s="1062"/>
    </row>
    <row r="19" spans="1:12" ht="15.75">
      <c r="A19" s="1061"/>
      <c r="B19" s="1709"/>
      <c r="C19" s="1066" t="s">
        <v>992</v>
      </c>
      <c r="D19" s="1076">
        <v>87.23</v>
      </c>
      <c r="E19" s="1076">
        <v>87.83</v>
      </c>
      <c r="F19" s="1076">
        <v>87.53</v>
      </c>
      <c r="G19" s="1077">
        <v>88.500967741935511</v>
      </c>
      <c r="H19" s="1076">
        <v>89.100967741935477</v>
      </c>
      <c r="I19" s="1078">
        <v>88.800967741935494</v>
      </c>
      <c r="K19" s="1062"/>
      <c r="L19" s="1062"/>
    </row>
    <row r="20" spans="1:12" ht="15.75">
      <c r="A20" s="1061"/>
      <c r="B20" s="1709"/>
      <c r="C20" s="1066" t="s">
        <v>993</v>
      </c>
      <c r="D20" s="1076">
        <v>84.6</v>
      </c>
      <c r="E20" s="1076">
        <v>85.2</v>
      </c>
      <c r="F20" s="1076">
        <v>84.9</v>
      </c>
      <c r="G20" s="1077">
        <v>84.469333333333324</v>
      </c>
      <c r="H20" s="1076">
        <v>85.069333333333333</v>
      </c>
      <c r="I20" s="1078">
        <v>84.769333333333321</v>
      </c>
      <c r="K20" s="1062"/>
      <c r="L20" s="1062"/>
    </row>
    <row r="21" spans="1:12" ht="15.75">
      <c r="A21" s="1061"/>
      <c r="B21" s="1709"/>
      <c r="C21" s="1066" t="s">
        <v>994</v>
      </c>
      <c r="D21" s="1076">
        <v>87.64</v>
      </c>
      <c r="E21" s="1076">
        <v>88.24</v>
      </c>
      <c r="F21" s="1076">
        <v>87.94</v>
      </c>
      <c r="G21" s="1077">
        <v>85.926666666666677</v>
      </c>
      <c r="H21" s="1076">
        <v>86.526666666666657</v>
      </c>
      <c r="I21" s="1078">
        <v>86.226666666666659</v>
      </c>
      <c r="K21" s="1062"/>
      <c r="L21" s="1062"/>
    </row>
    <row r="22" spans="1:12" ht="15.75">
      <c r="A22" s="1061"/>
      <c r="B22" s="1709"/>
      <c r="C22" s="1066" t="s">
        <v>995</v>
      </c>
      <c r="D22" s="1076">
        <v>86.61</v>
      </c>
      <c r="E22" s="1076">
        <v>87.21</v>
      </c>
      <c r="F22" s="1076">
        <v>86.91</v>
      </c>
      <c r="G22" s="1077">
        <v>87.38366666666667</v>
      </c>
      <c r="H22" s="1076">
        <v>87.983666666666679</v>
      </c>
      <c r="I22" s="1078">
        <v>87.683666666666682</v>
      </c>
      <c r="K22" s="1062"/>
      <c r="L22" s="1062"/>
    </row>
    <row r="23" spans="1:12" ht="15.75">
      <c r="A23" s="1061"/>
      <c r="B23" s="1709"/>
      <c r="C23" s="1066" t="s">
        <v>996</v>
      </c>
      <c r="D23" s="1076">
        <v>87.1</v>
      </c>
      <c r="E23" s="1076">
        <v>87.7</v>
      </c>
      <c r="F23" s="1076">
        <v>87.4</v>
      </c>
      <c r="G23" s="1077">
        <v>87.402758620689667</v>
      </c>
      <c r="H23" s="1076">
        <v>88.002758620689633</v>
      </c>
      <c r="I23" s="1078">
        <v>87.70275862068965</v>
      </c>
      <c r="K23" s="1062"/>
      <c r="L23" s="1062"/>
    </row>
    <row r="24" spans="1:12" ht="15.75">
      <c r="A24" s="1061"/>
      <c r="B24" s="1709"/>
      <c r="C24" s="1066" t="s">
        <v>997</v>
      </c>
      <c r="D24" s="1076">
        <v>85.3</v>
      </c>
      <c r="E24" s="1076">
        <v>85.9</v>
      </c>
      <c r="F24" s="1076">
        <v>85.6</v>
      </c>
      <c r="G24" s="1077">
        <v>85.646896551724126</v>
      </c>
      <c r="H24" s="1076">
        <v>86.246896551724149</v>
      </c>
      <c r="I24" s="1078">
        <v>85.946896551724137</v>
      </c>
      <c r="K24" s="1062"/>
      <c r="L24" s="1062"/>
    </row>
    <row r="25" spans="1:12" ht="15.75">
      <c r="A25" s="1061"/>
      <c r="B25" s="1709"/>
      <c r="C25" s="1066" t="s">
        <v>998</v>
      </c>
      <c r="D25" s="1076">
        <v>86.77</v>
      </c>
      <c r="E25" s="1076">
        <v>87.37</v>
      </c>
      <c r="F25" s="1076">
        <v>87.07</v>
      </c>
      <c r="G25" s="1077">
        <v>86.572333333333333</v>
      </c>
      <c r="H25" s="1076">
        <v>87.172333333333341</v>
      </c>
      <c r="I25" s="1078">
        <v>86.87233333333333</v>
      </c>
      <c r="K25" s="1062"/>
      <c r="L25" s="1062"/>
    </row>
    <row r="26" spans="1:12" ht="15.75">
      <c r="A26" s="1061"/>
      <c r="B26" s="1709"/>
      <c r="C26" s="1066" t="s">
        <v>999</v>
      </c>
      <c r="D26" s="1076">
        <v>86.86</v>
      </c>
      <c r="E26" s="1076">
        <v>87.46</v>
      </c>
      <c r="F26" s="1076">
        <v>87.16</v>
      </c>
      <c r="G26" s="1077">
        <v>86.686451612903213</v>
      </c>
      <c r="H26" s="1076">
        <v>87.291000000000011</v>
      </c>
      <c r="I26" s="1078">
        <v>86.988725806451612</v>
      </c>
      <c r="K26" s="1062"/>
      <c r="L26" s="1062"/>
    </row>
    <row r="27" spans="1:12" ht="15.75">
      <c r="A27" s="1061"/>
      <c r="B27" s="1709"/>
      <c r="C27" s="1066" t="s">
        <v>1000</v>
      </c>
      <c r="D27" s="1076">
        <v>87.61</v>
      </c>
      <c r="E27" s="1076">
        <v>88.21</v>
      </c>
      <c r="F27" s="1076">
        <v>87.91</v>
      </c>
      <c r="G27" s="1077">
        <v>86.455806451612901</v>
      </c>
      <c r="H27" s="1076">
        <v>87.055806451612895</v>
      </c>
      <c r="I27" s="1078">
        <v>86.755806451612898</v>
      </c>
      <c r="K27" s="1062"/>
      <c r="L27" s="1062"/>
    </row>
    <row r="28" spans="1:12" ht="15.75">
      <c r="A28" s="1061"/>
      <c r="B28" s="1709"/>
      <c r="C28" s="1066" t="s">
        <v>1001</v>
      </c>
      <c r="D28" s="1076">
        <v>92.72</v>
      </c>
      <c r="E28" s="1076">
        <v>93.32</v>
      </c>
      <c r="F28" s="1076">
        <v>93.02</v>
      </c>
      <c r="G28" s="1077">
        <v>89.458709677419364</v>
      </c>
      <c r="H28" s="1076">
        <v>90.058709677419344</v>
      </c>
      <c r="I28" s="1078">
        <v>89.758709677419347</v>
      </c>
      <c r="K28" s="1062"/>
      <c r="L28" s="1062"/>
    </row>
    <row r="29" spans="1:12" ht="15.75">
      <c r="A29" s="1061"/>
      <c r="B29" s="1709"/>
      <c r="C29" s="1070" t="s">
        <v>1002</v>
      </c>
      <c r="D29" s="1076">
        <v>95</v>
      </c>
      <c r="E29" s="1076">
        <v>95.6</v>
      </c>
      <c r="F29" s="1076">
        <v>95.3</v>
      </c>
      <c r="G29" s="1077">
        <v>94.915483870967748</v>
      </c>
      <c r="H29" s="1076">
        <v>95.515483870967742</v>
      </c>
      <c r="I29" s="1078">
        <v>95.215483870967745</v>
      </c>
      <c r="K29" s="1062"/>
      <c r="L29" s="1062"/>
    </row>
    <row r="30" spans="1:12" ht="16.5" thickBot="1">
      <c r="A30" s="1061"/>
      <c r="B30" s="1710"/>
      <c r="C30" s="1079" t="s">
        <v>1100</v>
      </c>
      <c r="D30" s="1080">
        <v>88.015833333333333</v>
      </c>
      <c r="E30" s="1080">
        <v>88.615833333333327</v>
      </c>
      <c r="F30" s="1080">
        <v>88.31583333333333</v>
      </c>
      <c r="G30" s="1081">
        <v>87.655626002271049</v>
      </c>
      <c r="H30" s="1080">
        <v>88.256005034529096</v>
      </c>
      <c r="I30" s="1082">
        <v>87.955815518400073</v>
      </c>
      <c r="K30" s="1062"/>
      <c r="L30" s="1062"/>
    </row>
    <row r="31" spans="1:12" ht="15.75">
      <c r="A31" s="1061"/>
      <c r="B31" s="1708" t="s">
        <v>719</v>
      </c>
      <c r="C31" s="1066" t="s">
        <v>991</v>
      </c>
      <c r="D31" s="1083">
        <v>97.96</v>
      </c>
      <c r="E31" s="1083">
        <v>98.56</v>
      </c>
      <c r="F31" s="1083">
        <v>98.259999999999991</v>
      </c>
      <c r="G31" s="1083">
        <v>96.012187499999996</v>
      </c>
      <c r="H31" s="1083">
        <v>96.612187500000005</v>
      </c>
      <c r="I31" s="1084">
        <v>96.312187499999993</v>
      </c>
      <c r="K31" s="1062"/>
      <c r="L31" s="1062"/>
    </row>
    <row r="32" spans="1:12" ht="15.75">
      <c r="A32" s="1061"/>
      <c r="B32" s="1709"/>
      <c r="C32" s="1066" t="s">
        <v>992</v>
      </c>
      <c r="D32" s="1076">
        <v>101.29</v>
      </c>
      <c r="E32" s="1076">
        <v>101.89</v>
      </c>
      <c r="F32" s="1076">
        <v>101.59</v>
      </c>
      <c r="G32" s="1076">
        <v>103.24870967741936</v>
      </c>
      <c r="H32" s="1076">
        <v>103.84870967741935</v>
      </c>
      <c r="I32" s="1078">
        <v>103.54870967741935</v>
      </c>
      <c r="K32" s="1062"/>
      <c r="L32" s="1062"/>
    </row>
    <row r="33" spans="1:12" ht="15.75">
      <c r="A33" s="1061"/>
      <c r="B33" s="1709"/>
      <c r="C33" s="1066" t="s">
        <v>993</v>
      </c>
      <c r="D33" s="1076">
        <v>98.64</v>
      </c>
      <c r="E33" s="1076">
        <v>99.24</v>
      </c>
      <c r="F33" s="1076">
        <v>98.94</v>
      </c>
      <c r="G33" s="1076">
        <v>98.939677419354837</v>
      </c>
      <c r="H33" s="1076">
        <v>99.539677419354845</v>
      </c>
      <c r="I33" s="1078">
        <v>99.239677419354848</v>
      </c>
      <c r="K33" s="1062"/>
      <c r="L33" s="1062"/>
    </row>
    <row r="34" spans="1:12" ht="15.75">
      <c r="A34" s="1061"/>
      <c r="B34" s="1709"/>
      <c r="C34" s="1066" t="s">
        <v>994</v>
      </c>
      <c r="D34" s="1076">
        <v>100.73</v>
      </c>
      <c r="E34" s="1076">
        <v>101.33</v>
      </c>
      <c r="F34" s="1076">
        <v>101.03</v>
      </c>
      <c r="G34" s="1076">
        <v>98.803103448275863</v>
      </c>
      <c r="H34" s="1076">
        <v>99.403103448275857</v>
      </c>
      <c r="I34" s="1078">
        <v>99.10310344827586</v>
      </c>
      <c r="K34" s="1062"/>
      <c r="L34" s="1062"/>
    </row>
    <row r="35" spans="1:12" ht="15.75">
      <c r="A35" s="1061"/>
      <c r="B35" s="1709"/>
      <c r="C35" s="1066" t="s">
        <v>995</v>
      </c>
      <c r="D35" s="1076">
        <v>99.11</v>
      </c>
      <c r="E35" s="1076">
        <v>99.71</v>
      </c>
      <c r="F35" s="1076">
        <v>99.41</v>
      </c>
      <c r="G35" s="1076">
        <v>99.268333333333302</v>
      </c>
      <c r="H35" s="1076">
        <v>99.868333333333339</v>
      </c>
      <c r="I35" s="1078">
        <v>99.568333333333328</v>
      </c>
      <c r="K35" s="1062"/>
      <c r="L35" s="1062"/>
    </row>
    <row r="36" spans="1:12" ht="15.75">
      <c r="A36" s="1061"/>
      <c r="B36" s="1709"/>
      <c r="C36" s="1066" t="s">
        <v>996</v>
      </c>
      <c r="D36" s="1076">
        <v>98.14</v>
      </c>
      <c r="E36" s="1076">
        <v>98.74</v>
      </c>
      <c r="F36" s="1076">
        <v>98.44</v>
      </c>
      <c r="G36" s="1076">
        <v>98.89533333333334</v>
      </c>
      <c r="H36" s="1076">
        <v>99.495333333333321</v>
      </c>
      <c r="I36" s="1078">
        <v>99.195333333333338</v>
      </c>
      <c r="K36" s="1062"/>
      <c r="L36" s="1062"/>
    </row>
    <row r="37" spans="1:12" ht="15.75">
      <c r="A37" s="1061"/>
      <c r="B37" s="1709"/>
      <c r="C37" s="1085" t="s">
        <v>997</v>
      </c>
      <c r="D37" s="1086">
        <v>99.26</v>
      </c>
      <c r="E37" s="1086">
        <v>99.86</v>
      </c>
      <c r="F37" s="1086">
        <v>99.56</v>
      </c>
      <c r="G37" s="1086">
        <v>99.27</v>
      </c>
      <c r="H37" s="1086">
        <v>99.87</v>
      </c>
      <c r="I37" s="1078">
        <v>99.57</v>
      </c>
      <c r="K37" s="1062"/>
      <c r="L37" s="1062"/>
    </row>
    <row r="38" spans="1:12" ht="15.75">
      <c r="A38" s="1061"/>
      <c r="B38" s="1709"/>
      <c r="C38" s="1085" t="s">
        <v>998</v>
      </c>
      <c r="D38" s="1086">
        <v>97.58</v>
      </c>
      <c r="E38" s="1086">
        <v>98.18</v>
      </c>
      <c r="F38" s="1086">
        <v>97.88</v>
      </c>
      <c r="G38" s="1086">
        <v>98.50866666666667</v>
      </c>
      <c r="H38" s="1086">
        <v>99.108666666666679</v>
      </c>
      <c r="I38" s="1078">
        <v>98.808666666666682</v>
      </c>
      <c r="K38" s="1062"/>
      <c r="L38" s="1062"/>
    </row>
    <row r="39" spans="1:12" ht="15.75">
      <c r="A39" s="1061"/>
      <c r="B39" s="1709"/>
      <c r="C39" s="1066" t="s">
        <v>999</v>
      </c>
      <c r="D39" s="1076">
        <v>95.99</v>
      </c>
      <c r="E39" s="1076">
        <v>96.59</v>
      </c>
      <c r="F39" s="1076">
        <v>96.289999999999992</v>
      </c>
      <c r="G39" s="1076">
        <v>96.414666666666662</v>
      </c>
      <c r="H39" s="1076">
        <v>97.014666666666685</v>
      </c>
      <c r="I39" s="1078">
        <v>96.714666666666673</v>
      </c>
      <c r="K39" s="1062"/>
      <c r="L39" s="1062"/>
    </row>
    <row r="40" spans="1:12" ht="15.75">
      <c r="A40" s="1061"/>
      <c r="B40" s="1709"/>
      <c r="C40" s="1066" t="s">
        <v>1000</v>
      </c>
      <c r="D40" s="1076">
        <v>95.2</v>
      </c>
      <c r="E40" s="1076">
        <v>95.8</v>
      </c>
      <c r="F40" s="1076">
        <v>95.5</v>
      </c>
      <c r="G40" s="1076">
        <v>96.220967741935496</v>
      </c>
      <c r="H40" s="1076">
        <v>96.820967741935476</v>
      </c>
      <c r="I40" s="1078">
        <v>96.520967741935493</v>
      </c>
      <c r="K40" s="1062"/>
      <c r="L40" s="1062"/>
    </row>
    <row r="41" spans="1:12" ht="15.75">
      <c r="A41" s="1061"/>
      <c r="B41" s="1709"/>
      <c r="C41" s="1066" t="s">
        <v>1001</v>
      </c>
      <c r="D41" s="1076">
        <v>95.32</v>
      </c>
      <c r="E41" s="1076">
        <v>95.92</v>
      </c>
      <c r="F41" s="1076">
        <v>95.62</v>
      </c>
      <c r="G41" s="1076">
        <v>94.152258064516133</v>
      </c>
      <c r="H41" s="1076">
        <v>94.752258064516141</v>
      </c>
      <c r="I41" s="1078">
        <v>94.452258064516144</v>
      </c>
      <c r="K41" s="1062"/>
      <c r="L41" s="1062"/>
    </row>
    <row r="42" spans="1:12" ht="15.75">
      <c r="A42" s="1061"/>
      <c r="B42" s="1709"/>
      <c r="C42" s="1070" t="s">
        <v>1002</v>
      </c>
      <c r="D42" s="1087">
        <v>95.9</v>
      </c>
      <c r="E42" s="1087">
        <v>96.5</v>
      </c>
      <c r="F42" s="1087">
        <v>96.2</v>
      </c>
      <c r="G42" s="1087">
        <v>95.714062499999997</v>
      </c>
      <c r="H42" s="1087">
        <v>96.314062500000006</v>
      </c>
      <c r="I42" s="1088">
        <v>96.014062499999994</v>
      </c>
      <c r="K42" s="1062"/>
      <c r="L42" s="1062"/>
    </row>
    <row r="43" spans="1:12" ht="16.5" thickBot="1">
      <c r="A43" s="1061"/>
      <c r="B43" s="1710"/>
      <c r="C43" s="1089" t="s">
        <v>1100</v>
      </c>
      <c r="D43" s="1090">
        <v>97.926666666666677</v>
      </c>
      <c r="E43" s="1090">
        <v>98.526666666666657</v>
      </c>
      <c r="F43" s="1090">
        <v>98.251639784946235</v>
      </c>
      <c r="G43" s="1090">
        <v>97.953997195958479</v>
      </c>
      <c r="H43" s="1090">
        <v>98.553997195958473</v>
      </c>
      <c r="I43" s="1091">
        <v>98.253997195958462</v>
      </c>
      <c r="K43" s="1062"/>
      <c r="L43" s="1062"/>
    </row>
    <row r="44" spans="1:12" ht="15.75">
      <c r="A44" s="1061"/>
      <c r="B44" s="1708" t="s">
        <v>720</v>
      </c>
      <c r="C44" s="1066" t="s">
        <v>991</v>
      </c>
      <c r="D44" s="1092">
        <v>96.92</v>
      </c>
      <c r="E44" s="1092">
        <v>97.52</v>
      </c>
      <c r="F44" s="1092">
        <v>97.22</v>
      </c>
      <c r="G44" s="1092">
        <v>96.714193548387101</v>
      </c>
      <c r="H44" s="1092">
        <v>97.314193548387095</v>
      </c>
      <c r="I44" s="1093">
        <v>97.014193548387098</v>
      </c>
      <c r="K44" s="1062"/>
      <c r="L44" s="1062"/>
    </row>
    <row r="45" spans="1:12" ht="15.75">
      <c r="A45" s="1061"/>
      <c r="B45" s="1709"/>
      <c r="C45" s="1066" t="s">
        <v>992</v>
      </c>
      <c r="D45" s="1077">
        <v>97.52</v>
      </c>
      <c r="E45" s="1077">
        <v>98.12</v>
      </c>
      <c r="F45" s="1077">
        <v>97.82</v>
      </c>
      <c r="G45" s="1077">
        <v>96.642258064516142</v>
      </c>
      <c r="H45" s="1077">
        <v>97.242258064516108</v>
      </c>
      <c r="I45" s="1094">
        <v>96.942258064516125</v>
      </c>
      <c r="K45" s="1062"/>
      <c r="L45" s="1062"/>
    </row>
    <row r="46" spans="1:12" ht="15.75">
      <c r="A46" s="1061"/>
      <c r="B46" s="1709"/>
      <c r="C46" s="1066" t="s">
        <v>993</v>
      </c>
      <c r="D46" s="1077">
        <v>98.64</v>
      </c>
      <c r="E46" s="1077">
        <v>99.24</v>
      </c>
      <c r="F46" s="1077">
        <v>98.94</v>
      </c>
      <c r="G46" s="1077">
        <v>97.734193548387097</v>
      </c>
      <c r="H46" s="1077">
        <v>98.334193548387105</v>
      </c>
      <c r="I46" s="1094">
        <v>98.034193548387094</v>
      </c>
      <c r="K46" s="1062"/>
      <c r="L46" s="1062"/>
    </row>
    <row r="47" spans="1:12" ht="15.75">
      <c r="A47" s="1061"/>
      <c r="B47" s="1709"/>
      <c r="C47" s="1066" t="s">
        <v>994</v>
      </c>
      <c r="D47" s="1077">
        <v>98.46</v>
      </c>
      <c r="E47" s="1077">
        <v>99.06</v>
      </c>
      <c r="F47" s="1077">
        <v>98.76</v>
      </c>
      <c r="G47" s="1077">
        <v>97.996333333333311</v>
      </c>
      <c r="H47" s="1077">
        <v>98.596333333333334</v>
      </c>
      <c r="I47" s="1094">
        <v>98.296333333333322</v>
      </c>
      <c r="K47" s="1062"/>
      <c r="L47" s="1062"/>
    </row>
    <row r="48" spans="1:12" ht="15.75">
      <c r="A48" s="1061"/>
      <c r="B48" s="1709"/>
      <c r="C48" s="1066" t="s">
        <v>995</v>
      </c>
      <c r="D48" s="1077">
        <v>99.37</v>
      </c>
      <c r="E48" s="1077">
        <v>99.97</v>
      </c>
      <c r="F48" s="1077">
        <v>99.67</v>
      </c>
      <c r="G48" s="1077">
        <v>98.795172413793082</v>
      </c>
      <c r="H48" s="1077">
        <v>99.395172413793105</v>
      </c>
      <c r="I48" s="1094">
        <v>99.095172413793094</v>
      </c>
      <c r="K48" s="1062"/>
      <c r="L48" s="1062"/>
    </row>
    <row r="49" spans="1:12" ht="15.75">
      <c r="A49" s="1061"/>
      <c r="B49" s="1709"/>
      <c r="C49" s="1066" t="s">
        <v>996</v>
      </c>
      <c r="D49" s="1077">
        <v>99.13</v>
      </c>
      <c r="E49" s="1077">
        <v>99.73</v>
      </c>
      <c r="F49" s="1077">
        <v>99.43</v>
      </c>
      <c r="G49" s="1077">
        <v>100.75700000000002</v>
      </c>
      <c r="H49" s="1077">
        <v>101.357</v>
      </c>
      <c r="I49" s="1094">
        <v>101.05700000000002</v>
      </c>
      <c r="K49" s="1062"/>
      <c r="L49" s="1062"/>
    </row>
    <row r="50" spans="1:12" ht="15.75">
      <c r="A50" s="1061"/>
      <c r="B50" s="1709"/>
      <c r="C50" s="1066" t="s">
        <v>1101</v>
      </c>
      <c r="D50" s="1077">
        <v>99.31</v>
      </c>
      <c r="E50" s="1077">
        <v>99.91</v>
      </c>
      <c r="F50" s="1077">
        <v>99.61</v>
      </c>
      <c r="G50" s="1077">
        <v>98.53</v>
      </c>
      <c r="H50" s="1077">
        <v>99.13</v>
      </c>
      <c r="I50" s="1094">
        <v>98.83</v>
      </c>
      <c r="K50" s="1062"/>
      <c r="L50" s="1062"/>
    </row>
    <row r="51" spans="1:12" ht="15.75">
      <c r="A51" s="1061"/>
      <c r="B51" s="1709"/>
      <c r="C51" s="1066" t="s">
        <v>998</v>
      </c>
      <c r="D51" s="1077">
        <v>100.45</v>
      </c>
      <c r="E51" s="1077">
        <v>101.05</v>
      </c>
      <c r="F51" s="1077">
        <v>100.75</v>
      </c>
      <c r="G51" s="1077">
        <v>99.253666666666689</v>
      </c>
      <c r="H51" s="1077">
        <v>99.853666666666655</v>
      </c>
      <c r="I51" s="1094">
        <v>99.553666666666672</v>
      </c>
      <c r="K51" s="1062"/>
      <c r="L51" s="1062"/>
    </row>
    <row r="52" spans="1:12" ht="15.75">
      <c r="A52" s="1061"/>
      <c r="B52" s="1709"/>
      <c r="C52" s="1066" t="s">
        <v>999</v>
      </c>
      <c r="D52" s="1077">
        <v>99.4</v>
      </c>
      <c r="E52" s="1077">
        <v>100</v>
      </c>
      <c r="F52" s="1077">
        <v>99.7</v>
      </c>
      <c r="G52" s="1077">
        <v>99.667000000000002</v>
      </c>
      <c r="H52" s="1077">
        <v>100.26700000000001</v>
      </c>
      <c r="I52" s="1094">
        <v>99.967000000000013</v>
      </c>
      <c r="K52" s="1062"/>
      <c r="L52" s="1062"/>
    </row>
    <row r="53" spans="1:12" ht="15.75">
      <c r="A53" s="1061"/>
      <c r="B53" s="1709"/>
      <c r="C53" s="1066" t="s">
        <v>1000</v>
      </c>
      <c r="D53" s="1077">
        <v>102.16</v>
      </c>
      <c r="E53" s="1077">
        <v>102.76</v>
      </c>
      <c r="F53" s="1077">
        <v>102.46000000000001</v>
      </c>
      <c r="G53" s="1077">
        <v>100.94516129032259</v>
      </c>
      <c r="H53" s="1077">
        <v>101.54516129032258</v>
      </c>
      <c r="I53" s="1094">
        <v>101.24516129032259</v>
      </c>
      <c r="K53" s="1062"/>
      <c r="L53" s="1062"/>
    </row>
    <row r="54" spans="1:12" ht="15.75">
      <c r="A54" s="1061"/>
      <c r="B54" s="1709"/>
      <c r="C54" s="1066" t="s">
        <v>1102</v>
      </c>
      <c r="D54" s="1077">
        <v>102.2</v>
      </c>
      <c r="E54" s="1077">
        <v>102.8</v>
      </c>
      <c r="F54" s="1077">
        <v>102.5</v>
      </c>
      <c r="G54" s="1077">
        <v>101.78375</v>
      </c>
      <c r="H54" s="1077">
        <v>102.38374999999999</v>
      </c>
      <c r="I54" s="1094">
        <v>102.08374999999999</v>
      </c>
      <c r="K54" s="1062"/>
      <c r="L54" s="1062"/>
    </row>
    <row r="55" spans="1:12" ht="15.75">
      <c r="A55" s="1061"/>
      <c r="B55" s="1709"/>
      <c r="C55" s="1066" t="s">
        <v>1002</v>
      </c>
      <c r="D55" s="1076">
        <v>101.14</v>
      </c>
      <c r="E55" s="1076">
        <v>101.74</v>
      </c>
      <c r="F55" s="1076">
        <v>101.44</v>
      </c>
      <c r="G55" s="1076">
        <v>101.45258064516129</v>
      </c>
      <c r="H55" s="1076">
        <v>102.0525806451613</v>
      </c>
      <c r="I55" s="1078">
        <v>101.75258064516129</v>
      </c>
      <c r="K55" s="1062"/>
      <c r="L55" s="1062"/>
    </row>
    <row r="56" spans="1:12" ht="16.5" thickBot="1">
      <c r="A56" s="1061"/>
      <c r="B56" s="1710"/>
      <c r="C56" s="1089" t="s">
        <v>1100</v>
      </c>
      <c r="D56" s="1080">
        <v>99.558333333333337</v>
      </c>
      <c r="E56" s="1080">
        <v>100.15833333333332</v>
      </c>
      <c r="F56" s="1080">
        <v>99.858333333333348</v>
      </c>
      <c r="G56" s="1080">
        <v>99.189275792547292</v>
      </c>
      <c r="H56" s="1080">
        <v>99.789275792547258</v>
      </c>
      <c r="I56" s="1082">
        <v>99.489275792547275</v>
      </c>
      <c r="K56" s="1062"/>
      <c r="L56" s="1062"/>
    </row>
    <row r="57" spans="1:12" ht="15.75">
      <c r="A57" s="1061"/>
      <c r="B57" s="1708" t="s">
        <v>6</v>
      </c>
      <c r="C57" s="1066" t="s">
        <v>991</v>
      </c>
      <c r="D57" s="1092">
        <v>103.71</v>
      </c>
      <c r="E57" s="1092">
        <v>104.31</v>
      </c>
      <c r="F57" s="1092">
        <v>104.00999999999999</v>
      </c>
      <c r="G57" s="1092">
        <v>102.12375000000002</v>
      </c>
      <c r="H57" s="1092">
        <v>102.72375</v>
      </c>
      <c r="I57" s="1093">
        <v>102.42375000000001</v>
      </c>
      <c r="K57" s="1062"/>
      <c r="L57" s="1062"/>
    </row>
    <row r="58" spans="1:12" ht="15.75">
      <c r="A58" s="1061"/>
      <c r="B58" s="1709"/>
      <c r="C58" s="1066" t="s">
        <v>992</v>
      </c>
      <c r="D58" s="1077">
        <v>105.92</v>
      </c>
      <c r="E58" s="1077">
        <v>106.52</v>
      </c>
      <c r="F58" s="1077">
        <v>106.22</v>
      </c>
      <c r="G58" s="1077">
        <v>105.59096774193547</v>
      </c>
      <c r="H58" s="1077">
        <v>106.19096774193549</v>
      </c>
      <c r="I58" s="1094">
        <v>105.89096774193548</v>
      </c>
      <c r="K58" s="1062"/>
      <c r="L58" s="1062"/>
    </row>
    <row r="59" spans="1:12" ht="15.75">
      <c r="A59" s="1061"/>
      <c r="B59" s="1709"/>
      <c r="C59" s="1066" t="s">
        <v>993</v>
      </c>
      <c r="D59" s="1077">
        <v>103.49</v>
      </c>
      <c r="E59" s="1077">
        <v>104.09</v>
      </c>
      <c r="F59" s="1077">
        <v>103.78999999999999</v>
      </c>
      <c r="G59" s="1077">
        <v>104.52666666666666</v>
      </c>
      <c r="H59" s="1077">
        <v>105.12666666666668</v>
      </c>
      <c r="I59" s="1094">
        <v>104.82666666666667</v>
      </c>
      <c r="K59" s="1062"/>
      <c r="L59" s="1062"/>
    </row>
    <row r="60" spans="1:12" ht="15.75">
      <c r="A60" s="1061"/>
      <c r="B60" s="1709"/>
      <c r="C60" s="1066" t="s">
        <v>994</v>
      </c>
      <c r="D60" s="1077">
        <v>105.46</v>
      </c>
      <c r="E60" s="1077">
        <v>106.06</v>
      </c>
      <c r="F60" s="1077">
        <v>105.75999999999999</v>
      </c>
      <c r="G60" s="1077">
        <v>104.429</v>
      </c>
      <c r="H60" s="1077">
        <v>105.02900000000001</v>
      </c>
      <c r="I60" s="1094">
        <v>104.72900000000001</v>
      </c>
      <c r="K60" s="1062"/>
      <c r="L60" s="1062"/>
    </row>
    <row r="61" spans="1:12" ht="15.75">
      <c r="A61" s="1061"/>
      <c r="B61" s="1709"/>
      <c r="C61" s="1066" t="s">
        <v>995</v>
      </c>
      <c r="D61" s="1077">
        <v>107</v>
      </c>
      <c r="E61" s="1077">
        <v>107.6</v>
      </c>
      <c r="F61" s="1077">
        <v>107.3</v>
      </c>
      <c r="G61" s="1077">
        <v>106.20206896551723</v>
      </c>
      <c r="H61" s="1077">
        <v>106.80206896551724</v>
      </c>
      <c r="I61" s="1094">
        <v>106.50206896551722</v>
      </c>
      <c r="K61" s="1062"/>
      <c r="L61" s="1062"/>
    </row>
    <row r="62" spans="1:12" ht="15.75">
      <c r="A62" s="1061"/>
      <c r="B62" s="1709"/>
      <c r="C62" s="1066" t="s">
        <v>996</v>
      </c>
      <c r="D62" s="1077">
        <v>106.6</v>
      </c>
      <c r="E62" s="1077">
        <v>107.2</v>
      </c>
      <c r="F62" s="1077">
        <v>106.9</v>
      </c>
      <c r="G62" s="1077">
        <v>106.06200000000003</v>
      </c>
      <c r="H62" s="1077">
        <v>106.66199999999999</v>
      </c>
      <c r="I62" s="1094">
        <v>106.36200000000001</v>
      </c>
      <c r="K62" s="1062"/>
      <c r="L62" s="1062"/>
    </row>
    <row r="63" spans="1:12" ht="15.75">
      <c r="A63" s="1061"/>
      <c r="B63" s="1709"/>
      <c r="C63" s="1066" t="s">
        <v>1103</v>
      </c>
      <c r="D63" s="1077">
        <v>108.88</v>
      </c>
      <c r="E63" s="1077">
        <v>109.48</v>
      </c>
      <c r="F63" s="1077">
        <v>109.18</v>
      </c>
      <c r="G63" s="1077">
        <v>108.18586206896553</v>
      </c>
      <c r="H63" s="1077">
        <v>108.78586206896551</v>
      </c>
      <c r="I63" s="1094">
        <v>108.48586206896553</v>
      </c>
      <c r="K63" s="1062"/>
      <c r="L63" s="1062"/>
    </row>
    <row r="64" spans="1:12" ht="15.75">
      <c r="A64" s="1061"/>
      <c r="B64" s="1709"/>
      <c r="C64" s="1066" t="s">
        <v>998</v>
      </c>
      <c r="D64" s="1077">
        <v>107.23</v>
      </c>
      <c r="E64" s="1077">
        <v>107.83</v>
      </c>
      <c r="F64" s="1077">
        <v>107.53</v>
      </c>
      <c r="G64" s="1077">
        <v>108.52000000000001</v>
      </c>
      <c r="H64" s="1077">
        <v>109.11999999999998</v>
      </c>
      <c r="I64" s="1094">
        <v>108.82</v>
      </c>
      <c r="K64" s="1062"/>
      <c r="L64" s="1062"/>
    </row>
    <row r="65" spans="1:12" ht="15.75">
      <c r="A65" s="1061"/>
      <c r="B65" s="1709"/>
      <c r="C65" s="1066" t="s">
        <v>999</v>
      </c>
      <c r="D65" s="1077">
        <v>105.92</v>
      </c>
      <c r="E65" s="1077">
        <v>106.52</v>
      </c>
      <c r="F65" s="1077">
        <v>106.22</v>
      </c>
      <c r="G65" s="1077">
        <v>106.24066666666664</v>
      </c>
      <c r="H65" s="1077">
        <v>106.84066666666668</v>
      </c>
      <c r="I65" s="1094">
        <v>106.54066666666665</v>
      </c>
      <c r="K65" s="1062"/>
      <c r="L65" s="1062"/>
    </row>
    <row r="66" spans="1:12" ht="15.75">
      <c r="A66" s="1061"/>
      <c r="B66" s="1709"/>
      <c r="C66" s="1066" t="s">
        <v>1000</v>
      </c>
      <c r="D66" s="1077">
        <v>106.27</v>
      </c>
      <c r="E66" s="1077">
        <v>106.87</v>
      </c>
      <c r="F66" s="1077">
        <v>106.57</v>
      </c>
      <c r="G66" s="1077">
        <v>106.12741935483871</v>
      </c>
      <c r="H66" s="1077">
        <v>106.72741935483872</v>
      </c>
      <c r="I66" s="1094">
        <v>106.42741935483872</v>
      </c>
      <c r="K66" s="1062"/>
      <c r="L66" s="1062"/>
    </row>
    <row r="67" spans="1:12" ht="15.75">
      <c r="A67" s="1061"/>
      <c r="B67" s="1709"/>
      <c r="C67" s="1066" t="s">
        <v>1001</v>
      </c>
      <c r="D67" s="1076">
        <v>107.08</v>
      </c>
      <c r="E67" s="1076">
        <v>107.68</v>
      </c>
      <c r="F67" s="1076">
        <v>107.38</v>
      </c>
      <c r="G67" s="1076">
        <v>107.05187500000002</v>
      </c>
      <c r="H67" s="1076">
        <v>107.65187499999999</v>
      </c>
      <c r="I67" s="1078">
        <v>107.35187500000001</v>
      </c>
      <c r="K67" s="1062"/>
      <c r="L67" s="1062"/>
    </row>
    <row r="68" spans="1:12" ht="15.75">
      <c r="A68" s="1061"/>
      <c r="B68" s="1709"/>
      <c r="C68" s="1066" t="s">
        <v>1002</v>
      </c>
      <c r="D68" s="1076">
        <v>106.73</v>
      </c>
      <c r="E68" s="1076">
        <v>107.33</v>
      </c>
      <c r="F68" s="1076">
        <v>107.03</v>
      </c>
      <c r="G68" s="1076">
        <v>107.56193548387097</v>
      </c>
      <c r="H68" s="1076">
        <v>108.16193548387095</v>
      </c>
      <c r="I68" s="1078">
        <v>107.86193548387095</v>
      </c>
      <c r="K68" s="1062"/>
      <c r="L68" s="1062"/>
    </row>
    <row r="69" spans="1:12" ht="16.5" thickBot="1">
      <c r="A69" s="1061"/>
      <c r="B69" s="1710"/>
      <c r="C69" s="1089" t="s">
        <v>1100</v>
      </c>
      <c r="D69" s="1080">
        <v>106.19083333333333</v>
      </c>
      <c r="E69" s="1080">
        <v>106.79083333333334</v>
      </c>
      <c r="F69" s="1080">
        <v>106.4908333333333</v>
      </c>
      <c r="G69" s="1080">
        <v>106.05185099570512</v>
      </c>
      <c r="H69" s="1080">
        <v>106.6518509957051</v>
      </c>
      <c r="I69" s="1082">
        <v>106.35185099570509</v>
      </c>
      <c r="K69" s="1062"/>
      <c r="L69" s="1062"/>
    </row>
    <row r="70" spans="1:12" ht="15.75">
      <c r="A70" s="1061"/>
      <c r="B70" s="1708" t="s">
        <v>7</v>
      </c>
      <c r="C70" s="1095" t="s">
        <v>991</v>
      </c>
      <c r="D70" s="1083">
        <v>106.72</v>
      </c>
      <c r="E70" s="1083">
        <v>107.32</v>
      </c>
      <c r="F70" s="1083">
        <v>107.02</v>
      </c>
      <c r="G70" s="1083">
        <v>106.88593750000001</v>
      </c>
      <c r="H70" s="1083">
        <v>107.48593749999998</v>
      </c>
      <c r="I70" s="1084">
        <v>107.18593749999999</v>
      </c>
      <c r="K70" s="1096"/>
      <c r="L70" s="1062"/>
    </row>
    <row r="71" spans="1:12" ht="15.75">
      <c r="A71" s="1061"/>
      <c r="B71" s="1709"/>
      <c r="C71" s="1066" t="s">
        <v>992</v>
      </c>
      <c r="D71" s="1076">
        <v>106.85</v>
      </c>
      <c r="E71" s="1076">
        <v>107.45</v>
      </c>
      <c r="F71" s="1076">
        <v>107.15</v>
      </c>
      <c r="G71" s="1076">
        <v>106.7274193548387</v>
      </c>
      <c r="H71" s="1076">
        <v>107.32741935483868</v>
      </c>
      <c r="I71" s="1078">
        <v>107.02741935483868</v>
      </c>
      <c r="K71" s="1096"/>
      <c r="L71" s="1062"/>
    </row>
    <row r="72" spans="1:12" ht="15.75">
      <c r="A72" s="1061"/>
      <c r="B72" s="1709"/>
      <c r="C72" s="1066" t="s">
        <v>993</v>
      </c>
      <c r="D72" s="1076">
        <v>106.49</v>
      </c>
      <c r="E72" s="1076">
        <v>107.09</v>
      </c>
      <c r="F72" s="1076">
        <v>106.78999999999999</v>
      </c>
      <c r="G72" s="1076">
        <v>106.43566666666669</v>
      </c>
      <c r="H72" s="1076">
        <v>107.03566666666666</v>
      </c>
      <c r="I72" s="1078">
        <v>106.73566666666667</v>
      </c>
      <c r="K72" s="1096"/>
      <c r="L72" s="1062"/>
    </row>
    <row r="73" spans="1:12" ht="15.75">
      <c r="A73" s="1061"/>
      <c r="B73" s="1709"/>
      <c r="C73" s="1066" t="s">
        <v>994</v>
      </c>
      <c r="D73" s="1076">
        <v>107.31</v>
      </c>
      <c r="E73" s="1076">
        <v>107.91</v>
      </c>
      <c r="F73" s="1076">
        <v>107.61</v>
      </c>
      <c r="G73" s="1076">
        <v>106.61566666666667</v>
      </c>
      <c r="H73" s="1076">
        <v>107.21566666666668</v>
      </c>
      <c r="I73" s="1078">
        <v>106.91566666666668</v>
      </c>
      <c r="K73" s="1096"/>
      <c r="L73" s="1062"/>
    </row>
    <row r="74" spans="1:12" ht="15.75">
      <c r="A74" s="1061"/>
      <c r="B74" s="1709"/>
      <c r="C74" s="1066" t="s">
        <v>995</v>
      </c>
      <c r="D74" s="1076">
        <v>107.7</v>
      </c>
      <c r="E74" s="1076">
        <v>108.3</v>
      </c>
      <c r="F74" s="1076">
        <v>108</v>
      </c>
      <c r="G74" s="1076">
        <v>108.59133333333332</v>
      </c>
      <c r="H74" s="1076">
        <v>109.19133333333333</v>
      </c>
      <c r="I74" s="1078">
        <v>108.89133333333334</v>
      </c>
      <c r="K74" s="1096"/>
      <c r="L74" s="1062"/>
    </row>
    <row r="75" spans="1:12" ht="15.75">
      <c r="A75" s="1061"/>
      <c r="B75" s="1709"/>
      <c r="C75" s="1066" t="s">
        <v>996</v>
      </c>
      <c r="D75" s="1076">
        <v>108.54</v>
      </c>
      <c r="E75" s="1076">
        <v>109.14</v>
      </c>
      <c r="F75" s="1076">
        <v>108.84</v>
      </c>
      <c r="G75" s="1076">
        <v>108.4448275862069</v>
      </c>
      <c r="H75" s="1076">
        <v>109.04482758620691</v>
      </c>
      <c r="I75" s="1078">
        <v>108.7448275862069</v>
      </c>
      <c r="K75" s="1096"/>
      <c r="L75" s="1062"/>
    </row>
    <row r="76" spans="1:12" ht="15.75">
      <c r="A76" s="1061"/>
      <c r="B76" s="1709"/>
      <c r="C76" s="1066" t="s">
        <v>997</v>
      </c>
      <c r="D76" s="1076">
        <v>106.63</v>
      </c>
      <c r="E76" s="1076">
        <v>107.23</v>
      </c>
      <c r="F76" s="1076">
        <v>106.93</v>
      </c>
      <c r="G76" s="1076">
        <v>108.20103448275863</v>
      </c>
      <c r="H76" s="1076">
        <v>108.80103448275862</v>
      </c>
      <c r="I76" s="1078">
        <v>108.50103448275863</v>
      </c>
      <c r="K76" s="1096"/>
      <c r="L76" s="1062"/>
    </row>
    <row r="77" spans="1:12" ht="15.75">
      <c r="A77" s="1061"/>
      <c r="B77" s="1709"/>
      <c r="C77" s="1066" t="s">
        <v>998</v>
      </c>
      <c r="D77" s="1076">
        <v>106.27</v>
      </c>
      <c r="E77" s="1076">
        <v>106.87</v>
      </c>
      <c r="F77" s="1076">
        <v>106.57</v>
      </c>
      <c r="G77" s="1076">
        <v>106.642</v>
      </c>
      <c r="H77" s="1076">
        <v>107.242</v>
      </c>
      <c r="I77" s="1078">
        <v>106.94200000000001</v>
      </c>
      <c r="K77" s="1062"/>
      <c r="L77" s="1062"/>
    </row>
    <row r="78" spans="1:12" ht="15.75">
      <c r="A78" s="1061"/>
      <c r="B78" s="1709"/>
      <c r="C78" s="1066" t="s">
        <v>999</v>
      </c>
      <c r="D78" s="1076">
        <v>103.1</v>
      </c>
      <c r="E78" s="1076">
        <v>103.7</v>
      </c>
      <c r="F78" s="1076">
        <v>103.4</v>
      </c>
      <c r="G78" s="1076">
        <v>103.90870967741935</v>
      </c>
      <c r="H78" s="1076">
        <v>104.50870967741933</v>
      </c>
      <c r="I78" s="1078">
        <v>104.20870967741934</v>
      </c>
      <c r="K78" s="1062"/>
      <c r="L78" s="1062"/>
    </row>
    <row r="79" spans="1:12" ht="15.75">
      <c r="A79" s="1061"/>
      <c r="B79" s="1709"/>
      <c r="C79" s="1066" t="s">
        <v>1000</v>
      </c>
      <c r="D79" s="1076">
        <v>102.61</v>
      </c>
      <c r="E79" s="1076">
        <v>103.21</v>
      </c>
      <c r="F79" s="1076">
        <v>102.91</v>
      </c>
      <c r="G79" s="1076">
        <v>102.69709677419354</v>
      </c>
      <c r="H79" s="1076">
        <v>103.29709677419355</v>
      </c>
      <c r="I79" s="1078">
        <v>102.99709677419355</v>
      </c>
      <c r="K79" s="1062"/>
      <c r="L79" s="1062"/>
    </row>
    <row r="80" spans="1:12" ht="15.75">
      <c r="A80" s="1061"/>
      <c r="B80" s="1709"/>
      <c r="C80" s="1066" t="s">
        <v>1001</v>
      </c>
      <c r="D80" s="1076">
        <v>102.77</v>
      </c>
      <c r="E80" s="1076">
        <v>103.37</v>
      </c>
      <c r="F80" s="1076">
        <v>103.07</v>
      </c>
      <c r="G80" s="1076">
        <v>102.82129032258065</v>
      </c>
      <c r="H80" s="1076">
        <v>103.42129032258065</v>
      </c>
      <c r="I80" s="1078">
        <v>103.12129032258065</v>
      </c>
      <c r="K80" s="1062"/>
      <c r="L80" s="1062"/>
    </row>
    <row r="81" spans="1:12" ht="15.75">
      <c r="A81" s="1061"/>
      <c r="B81" s="1709"/>
      <c r="C81" s="1066" t="s">
        <v>1002</v>
      </c>
      <c r="D81" s="1076">
        <v>102.86</v>
      </c>
      <c r="E81" s="1076">
        <v>103.46</v>
      </c>
      <c r="F81" s="1076">
        <v>103.16</v>
      </c>
      <c r="G81" s="1076">
        <v>102.97903225806451</v>
      </c>
      <c r="H81" s="1076">
        <v>103.57903225806453</v>
      </c>
      <c r="I81" s="1078">
        <v>103.27903225806452</v>
      </c>
      <c r="K81" s="1062"/>
      <c r="L81" s="1062"/>
    </row>
    <row r="82" spans="1:12" ht="15.75">
      <c r="A82" s="1061"/>
      <c r="B82" s="1710"/>
      <c r="C82" s="1089" t="s">
        <v>1100</v>
      </c>
      <c r="D82" s="1080">
        <v>105.65416666666665</v>
      </c>
      <c r="E82" s="1080">
        <v>106.25416666666668</v>
      </c>
      <c r="F82" s="1080">
        <v>105.95416666666667</v>
      </c>
      <c r="G82" s="1080">
        <v>105.91250121856073</v>
      </c>
      <c r="H82" s="1080">
        <v>106.51250121856073</v>
      </c>
      <c r="I82" s="1082">
        <v>106.21250121856076</v>
      </c>
      <c r="K82" s="1062"/>
      <c r="L82" s="1062"/>
    </row>
    <row r="83" spans="1:12" ht="15.75">
      <c r="A83" s="1061"/>
      <c r="B83" s="1720" t="s">
        <v>50</v>
      </c>
      <c r="C83" s="1095" t="s">
        <v>991</v>
      </c>
      <c r="D83" s="1083">
        <v>102.29</v>
      </c>
      <c r="E83" s="1083">
        <v>102.89</v>
      </c>
      <c r="F83" s="1083">
        <v>102.59</v>
      </c>
      <c r="G83" s="1083">
        <v>102.28999999999998</v>
      </c>
      <c r="H83" s="1083">
        <v>102.89000000000001</v>
      </c>
      <c r="I83" s="1084">
        <v>102.59</v>
      </c>
      <c r="K83" s="1097"/>
      <c r="L83" s="1062"/>
    </row>
    <row r="84" spans="1:12" ht="15.75">
      <c r="A84" s="1061"/>
      <c r="B84" s="1721"/>
      <c r="C84" s="1066" t="s">
        <v>992</v>
      </c>
      <c r="D84" s="1076">
        <v>102.22</v>
      </c>
      <c r="E84" s="1076">
        <v>102.82</v>
      </c>
      <c r="F84" s="1076">
        <v>102.52</v>
      </c>
      <c r="G84" s="1076">
        <v>102.15354838709678</v>
      </c>
      <c r="H84" s="1076">
        <v>102.75354838709676</v>
      </c>
      <c r="I84" s="1078">
        <v>102.45354838709676</v>
      </c>
      <c r="K84" s="1097"/>
      <c r="L84" s="1062"/>
    </row>
    <row r="85" spans="1:12" ht="15.75">
      <c r="A85" s="1061"/>
      <c r="B85" s="1721"/>
      <c r="C85" s="1066" t="s">
        <v>993</v>
      </c>
      <c r="D85" s="1076">
        <v>103.29</v>
      </c>
      <c r="E85" s="1076">
        <v>103.89</v>
      </c>
      <c r="F85" s="1076">
        <v>103.59</v>
      </c>
      <c r="G85" s="1076">
        <v>103.68709677419353</v>
      </c>
      <c r="H85" s="1076">
        <v>104.28709677419357</v>
      </c>
      <c r="I85" s="1078">
        <v>103.98709677419356</v>
      </c>
      <c r="K85" s="1097"/>
      <c r="L85" s="1062"/>
    </row>
    <row r="86" spans="1:12" ht="15.75">
      <c r="A86" s="1061"/>
      <c r="B86" s="1721"/>
      <c r="C86" s="1066" t="s">
        <v>994</v>
      </c>
      <c r="D86" s="1076">
        <v>104.04</v>
      </c>
      <c r="E86" s="1076">
        <v>104.64</v>
      </c>
      <c r="F86" s="1076">
        <v>104.34</v>
      </c>
      <c r="G86" s="1076">
        <v>103.63419354838709</v>
      </c>
      <c r="H86" s="1076">
        <v>104.23419354838707</v>
      </c>
      <c r="I86" s="1078">
        <v>103.93419354838707</v>
      </c>
      <c r="K86" s="1097"/>
      <c r="L86" s="1062"/>
    </row>
    <row r="87" spans="1:12" ht="15.75">
      <c r="A87" s="1061"/>
      <c r="B87" s="1721"/>
      <c r="C87" s="1066" t="s">
        <v>995</v>
      </c>
      <c r="D87" s="1076">
        <v>102.65</v>
      </c>
      <c r="E87" s="1076">
        <v>103.25</v>
      </c>
      <c r="F87" s="1076">
        <v>102.95</v>
      </c>
      <c r="G87" s="1076">
        <v>103.08379310344827</v>
      </c>
      <c r="H87" s="1076">
        <v>103.68379310344827</v>
      </c>
      <c r="I87" s="1078">
        <v>103.38379310344827</v>
      </c>
      <c r="K87" s="1097"/>
      <c r="L87" s="1062"/>
    </row>
    <row r="88" spans="1:12" ht="15.75">
      <c r="A88" s="1061"/>
      <c r="B88" s="1721"/>
      <c r="C88" s="1066" t="s">
        <v>996</v>
      </c>
      <c r="D88" s="1076">
        <v>101.52</v>
      </c>
      <c r="E88" s="1076">
        <v>102.12</v>
      </c>
      <c r="F88" s="1076">
        <v>101.82</v>
      </c>
      <c r="G88" s="1076">
        <v>101.83166666666668</v>
      </c>
      <c r="H88" s="1076">
        <v>102.43166666666666</v>
      </c>
      <c r="I88" s="1078">
        <v>102.13166666666666</v>
      </c>
      <c r="K88" s="1097"/>
      <c r="L88" s="1098"/>
    </row>
    <row r="89" spans="1:12" ht="16.5" thickBot="1">
      <c r="B89" s="1722"/>
      <c r="C89" s="1099" t="s">
        <v>997</v>
      </c>
      <c r="D89" s="1100">
        <v>102.74</v>
      </c>
      <c r="E89" s="1100">
        <v>103.34</v>
      </c>
      <c r="F89" s="1100">
        <v>103.03999999999999</v>
      </c>
      <c r="G89" s="1100">
        <v>101.93551724137932</v>
      </c>
      <c r="H89" s="1100">
        <v>102.5355172413793</v>
      </c>
      <c r="I89" s="1101">
        <v>102.23551724137931</v>
      </c>
      <c r="K89" s="1097"/>
      <c r="L89" s="1098"/>
    </row>
    <row r="90" spans="1:12" ht="16.5" thickTop="1">
      <c r="B90" s="210" t="s">
        <v>1104</v>
      </c>
      <c r="C90" s="210"/>
      <c r="D90" s="210"/>
      <c r="E90" s="210"/>
      <c r="F90" s="210"/>
      <c r="G90" s="210"/>
      <c r="H90" s="210"/>
      <c r="I90" s="210"/>
      <c r="K90" s="1098"/>
      <c r="L90" s="1098"/>
    </row>
    <row r="91" spans="1:12" ht="15.75">
      <c r="B91" s="210"/>
      <c r="C91" s="210"/>
      <c r="D91" s="210"/>
      <c r="E91" s="210"/>
      <c r="F91" s="210"/>
      <c r="G91" s="210"/>
      <c r="H91" s="210"/>
      <c r="I91" s="210"/>
    </row>
    <row r="92" spans="1:12" ht="15.75" customHeight="1">
      <c r="B92" s="1723" t="s">
        <v>1105</v>
      </c>
      <c r="C92" s="1723"/>
      <c r="D92" s="1723"/>
      <c r="E92" s="1723"/>
      <c r="F92" s="1723"/>
      <c r="G92" s="1723"/>
      <c r="H92" s="1723"/>
      <c r="I92" s="1723"/>
      <c r="J92" s="1723"/>
      <c r="K92" s="1723"/>
      <c r="L92" s="1723"/>
    </row>
    <row r="93" spans="1:12">
      <c r="B93" s="1723"/>
      <c r="C93" s="1723"/>
      <c r="D93" s="1723"/>
      <c r="E93" s="1723"/>
      <c r="F93" s="1723"/>
      <c r="G93" s="1723"/>
      <c r="H93" s="1723"/>
      <c r="I93" s="1723"/>
      <c r="J93" s="1723"/>
      <c r="K93" s="1723"/>
      <c r="L93" s="1723"/>
    </row>
    <row r="94" spans="1:12" ht="15.75">
      <c r="B94" s="1634" t="s">
        <v>110</v>
      </c>
      <c r="C94" s="1634"/>
      <c r="D94" s="1634"/>
      <c r="E94" s="1634"/>
      <c r="F94" s="1634"/>
      <c r="G94" s="1634"/>
      <c r="H94" s="1634"/>
      <c r="I94" s="1634"/>
      <c r="J94" s="1634"/>
      <c r="K94" s="1634"/>
      <c r="L94" s="1634"/>
    </row>
    <row r="95" spans="1:12" ht="16.5" thickBot="1">
      <c r="B95" s="913"/>
      <c r="C95" s="913"/>
      <c r="D95" s="913"/>
      <c r="E95" s="913"/>
      <c r="F95" s="913"/>
      <c r="G95" s="913"/>
      <c r="H95" s="913"/>
      <c r="I95" s="913"/>
      <c r="J95" s="914"/>
      <c r="K95" s="914"/>
      <c r="L95" s="914"/>
    </row>
    <row r="96" spans="1:12" ht="15.75" thickTop="1">
      <c r="B96" s="1724"/>
      <c r="C96" s="1727" t="s">
        <v>1106</v>
      </c>
      <c r="D96" s="1728"/>
      <c r="E96" s="1729"/>
      <c r="F96" s="1727" t="s">
        <v>1107</v>
      </c>
      <c r="G96" s="1728"/>
      <c r="H96" s="1729"/>
      <c r="I96" s="1733" t="s">
        <v>5</v>
      </c>
      <c r="J96" s="1734"/>
      <c r="K96" s="1734"/>
      <c r="L96" s="1735"/>
    </row>
    <row r="97" spans="2:12" ht="12.75" customHeight="1">
      <c r="B97" s="1725"/>
      <c r="C97" s="1730"/>
      <c r="D97" s="1731"/>
      <c r="E97" s="1732"/>
      <c r="F97" s="1730"/>
      <c r="G97" s="1731"/>
      <c r="H97" s="1732"/>
      <c r="I97" s="1736" t="s">
        <v>1108</v>
      </c>
      <c r="J97" s="1737"/>
      <c r="K97" s="1738" t="s">
        <v>1109</v>
      </c>
      <c r="L97" s="1739"/>
    </row>
    <row r="98" spans="2:12" ht="14.25" customHeight="1">
      <c r="B98" s="1726"/>
      <c r="C98" s="1102" t="s">
        <v>1110</v>
      </c>
      <c r="D98" s="1102" t="s">
        <v>1111</v>
      </c>
      <c r="E98" s="1102">
        <v>2017</v>
      </c>
      <c r="F98" s="1102">
        <v>2016</v>
      </c>
      <c r="G98" s="1102">
        <v>2017</v>
      </c>
      <c r="H98" s="1102">
        <v>2018</v>
      </c>
      <c r="I98" s="1103">
        <v>2016</v>
      </c>
      <c r="J98" s="1103">
        <v>2017</v>
      </c>
      <c r="K98" s="1103">
        <v>2016</v>
      </c>
      <c r="L98" s="1104">
        <v>2017</v>
      </c>
    </row>
    <row r="99" spans="2:12">
      <c r="B99" s="1105" t="s">
        <v>1112</v>
      </c>
      <c r="C99" s="1106">
        <v>57.31</v>
      </c>
      <c r="D99" s="1106">
        <v>46.25</v>
      </c>
      <c r="E99" s="1106">
        <v>47.89</v>
      </c>
      <c r="F99" s="1107">
        <v>31.8</v>
      </c>
      <c r="G99" s="1107">
        <v>55.2</v>
      </c>
      <c r="H99" s="1107">
        <v>62.2</v>
      </c>
      <c r="I99" s="1108">
        <v>-19.298551736171703</v>
      </c>
      <c r="J99" s="1108">
        <v>3.5459459459459453</v>
      </c>
      <c r="K99" s="1109">
        <v>73.584905660377359</v>
      </c>
      <c r="L99" s="1110">
        <v>12.681159420289845</v>
      </c>
    </row>
    <row r="100" spans="2:12" ht="15.75" thickBot="1">
      <c r="B100" s="1111" t="s">
        <v>1113</v>
      </c>
      <c r="C100" s="1112">
        <v>1144.4000000000001</v>
      </c>
      <c r="D100" s="1112">
        <v>1327</v>
      </c>
      <c r="E100" s="1112">
        <v>1230.3</v>
      </c>
      <c r="F100" s="1112">
        <v>1239.75</v>
      </c>
      <c r="G100" s="1112">
        <v>1228.3</v>
      </c>
      <c r="H100" s="1112">
        <v>1322.3</v>
      </c>
      <c r="I100" s="1113">
        <v>15.955959454736089</v>
      </c>
      <c r="J100" s="1113">
        <v>-7.2871137905049039</v>
      </c>
      <c r="K100" s="1114">
        <v>-0.923573301068771</v>
      </c>
      <c r="L100" s="1115">
        <v>7.6528535374094275</v>
      </c>
    </row>
    <row r="101" spans="2:12" ht="15.75" thickTop="1">
      <c r="B101" s="1116" t="s">
        <v>1114</v>
      </c>
      <c r="C101" s="914"/>
      <c r="D101" s="914"/>
      <c r="E101" s="914"/>
      <c r="F101" s="914"/>
      <c r="G101" s="914"/>
      <c r="H101" s="914"/>
      <c r="I101" s="914"/>
      <c r="J101" s="914"/>
      <c r="K101" s="914"/>
      <c r="L101" s="914"/>
    </row>
    <row r="102" spans="2:12">
      <c r="B102" s="1116" t="s">
        <v>1115</v>
      </c>
      <c r="C102" s="914"/>
      <c r="D102" s="914"/>
      <c r="E102" s="914"/>
      <c r="F102" s="914"/>
      <c r="G102" s="914"/>
      <c r="H102" s="914"/>
      <c r="I102" s="914"/>
      <c r="J102" s="914"/>
      <c r="K102" s="914"/>
      <c r="L102" s="914"/>
    </row>
    <row r="103" spans="2:12">
      <c r="B103" s="1116" t="s">
        <v>1116</v>
      </c>
      <c r="C103" s="1117"/>
      <c r="D103" s="1117"/>
      <c r="E103" s="1117"/>
      <c r="F103" s="1117"/>
      <c r="G103" s="1117"/>
      <c r="H103" s="1117"/>
      <c r="I103" s="914"/>
      <c r="J103" s="914"/>
      <c r="K103" s="914"/>
      <c r="L103" s="914"/>
    </row>
    <row r="104" spans="2:12">
      <c r="B104" s="1118" t="s">
        <v>1117</v>
      </c>
      <c r="C104" s="914"/>
      <c r="D104" s="914"/>
      <c r="E104" s="914"/>
      <c r="F104" s="914"/>
      <c r="G104" s="914"/>
      <c r="H104" s="914"/>
      <c r="I104" s="915"/>
      <c r="J104" s="915"/>
      <c r="K104" s="914"/>
      <c r="L104" s="914"/>
    </row>
  </sheetData>
  <mergeCells count="21">
    <mergeCell ref="B83:B89"/>
    <mergeCell ref="B92:L93"/>
    <mergeCell ref="B94:L94"/>
    <mergeCell ref="B96:B98"/>
    <mergeCell ref="C96:E97"/>
    <mergeCell ref="F96:H97"/>
    <mergeCell ref="I96:L96"/>
    <mergeCell ref="I97:J97"/>
    <mergeCell ref="K97:L97"/>
    <mergeCell ref="B70:B82"/>
    <mergeCell ref="B1:I1"/>
    <mergeCell ref="B2:I2"/>
    <mergeCell ref="B3:B4"/>
    <mergeCell ref="C3:C4"/>
    <mergeCell ref="D3:F3"/>
    <mergeCell ref="G3:I3"/>
    <mergeCell ref="B5:B17"/>
    <mergeCell ref="B18:B30"/>
    <mergeCell ref="B31:B43"/>
    <mergeCell ref="B44:B56"/>
    <mergeCell ref="B57:B69"/>
  </mergeCells>
  <hyperlinks>
    <hyperlink ref="B104" r:id="rId1"/>
  </hyperlinks>
  <pageMargins left="0.7" right="0.7" top="0.75" bottom="0.75" header="0.3" footer="0.3"/>
  <pageSetup paperSize="9" scale="53" orientation="portrait"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N51"/>
  <sheetViews>
    <sheetView view="pageBreakPreview" topLeftCell="A7" zoomScaleSheetLayoutView="100" workbookViewId="0">
      <selection activeCell="H23" sqref="H23"/>
    </sheetView>
  </sheetViews>
  <sheetFormatPr defaultRowHeight="15.75"/>
  <cols>
    <col min="1" max="1" width="43.140625" style="10" bestFit="1" customWidth="1"/>
    <col min="2" max="6" width="15" style="10" customWidth="1"/>
    <col min="7" max="8" width="12.85546875" style="10" customWidth="1"/>
    <col min="9" max="16384" width="9.140625" style="10"/>
  </cols>
  <sheetData>
    <row r="1" spans="1:8">
      <c r="A1" s="1740" t="s">
        <v>141</v>
      </c>
      <c r="B1" s="1740"/>
      <c r="C1" s="1740"/>
      <c r="D1" s="1740"/>
      <c r="E1" s="1740"/>
      <c r="F1" s="1740"/>
      <c r="G1" s="1740"/>
      <c r="H1" s="1740"/>
    </row>
    <row r="2" spans="1:8">
      <c r="A2" s="1740" t="s">
        <v>0</v>
      </c>
      <c r="B2" s="1740"/>
      <c r="C2" s="1740"/>
      <c r="D2" s="1740"/>
      <c r="E2" s="1740"/>
      <c r="F2" s="1740"/>
      <c r="G2" s="1740"/>
      <c r="H2" s="1740"/>
    </row>
    <row r="3" spans="1:8">
      <c r="A3" s="1741" t="s">
        <v>1</v>
      </c>
      <c r="B3" s="1741"/>
      <c r="C3" s="1741"/>
      <c r="D3" s="1741"/>
      <c r="E3" s="1741"/>
      <c r="F3" s="1741"/>
      <c r="G3" s="1741"/>
      <c r="H3" s="1741"/>
    </row>
    <row r="4" spans="1:8" ht="16.5" thickBot="1">
      <c r="A4" s="1742" t="s">
        <v>2</v>
      </c>
      <c r="B4" s="1742"/>
      <c r="C4" s="1742"/>
      <c r="D4" s="1742"/>
      <c r="E4" s="1742"/>
      <c r="F4" s="1742"/>
      <c r="G4" s="1742"/>
      <c r="H4" s="1742"/>
    </row>
    <row r="5" spans="1:8" ht="25.5" customHeight="1" thickTop="1">
      <c r="A5" s="1743" t="s">
        <v>3</v>
      </c>
      <c r="B5" s="1746" t="s">
        <v>4</v>
      </c>
      <c r="C5" s="1746"/>
      <c r="D5" s="1746"/>
      <c r="E5" s="1746"/>
      <c r="F5" s="1746"/>
      <c r="G5" s="1746" t="s">
        <v>5</v>
      </c>
      <c r="H5" s="1747"/>
    </row>
    <row r="6" spans="1:8" ht="25.5" customHeight="1">
      <c r="A6" s="1744"/>
      <c r="B6" s="1748" t="s">
        <v>6</v>
      </c>
      <c r="C6" s="1749"/>
      <c r="D6" s="1748" t="s">
        <v>7</v>
      </c>
      <c r="E6" s="1749"/>
      <c r="F6" s="56" t="s">
        <v>8</v>
      </c>
      <c r="G6" s="1750" t="s">
        <v>145</v>
      </c>
      <c r="H6" s="1751"/>
    </row>
    <row r="7" spans="1:8" ht="25.5" customHeight="1" thickBot="1">
      <c r="A7" s="1745"/>
      <c r="B7" s="57" t="s">
        <v>144</v>
      </c>
      <c r="C7" s="57" t="s">
        <v>9</v>
      </c>
      <c r="D7" s="57" t="str">
        <f>B7</f>
        <v>Seven Months</v>
      </c>
      <c r="E7" s="57" t="s">
        <v>9</v>
      </c>
      <c r="F7" s="57" t="str">
        <f>D7</f>
        <v>Seven Months</v>
      </c>
      <c r="G7" s="57" t="s">
        <v>7</v>
      </c>
      <c r="H7" s="58" t="s">
        <v>50</v>
      </c>
    </row>
    <row r="8" spans="1:8" ht="28.5" customHeight="1" thickBot="1">
      <c r="A8" s="1" t="s">
        <v>10</v>
      </c>
      <c r="B8" s="59">
        <v>202719.5</v>
      </c>
      <c r="C8" s="59">
        <v>581704.39100000006</v>
      </c>
      <c r="D8" s="59">
        <v>313304</v>
      </c>
      <c r="E8" s="59">
        <v>815703</v>
      </c>
      <c r="F8" s="59">
        <v>428883.5</v>
      </c>
      <c r="G8" s="59">
        <f>D8/B8*100-100</f>
        <v>54.550499581934645</v>
      </c>
      <c r="H8" s="60">
        <f>F8/D8*100-100</f>
        <v>36.890528049434437</v>
      </c>
    </row>
    <row r="9" spans="1:8" ht="24" customHeight="1">
      <c r="A9" s="2" t="s">
        <v>11</v>
      </c>
      <c r="B9" s="61">
        <v>153456.1</v>
      </c>
      <c r="C9" s="61">
        <v>364469.23300000001</v>
      </c>
      <c r="D9" s="61">
        <v>237536.7</v>
      </c>
      <c r="E9" s="61">
        <v>513674.80000000005</v>
      </c>
      <c r="F9" s="61">
        <v>349753.7</v>
      </c>
      <c r="G9" s="61">
        <f t="shared" ref="G9:G44" si="0">D9/B9*100-100</f>
        <v>54.791305135475227</v>
      </c>
      <c r="H9" s="62">
        <f t="shared" ref="H9:H44" si="1">F9/D9*100-100</f>
        <v>47.241963031396836</v>
      </c>
    </row>
    <row r="10" spans="1:8" ht="24" customHeight="1">
      <c r="A10" s="3" t="s">
        <v>12</v>
      </c>
      <c r="B10" s="20">
        <v>146572.4</v>
      </c>
      <c r="C10" s="20">
        <v>333275.03399999999</v>
      </c>
      <c r="D10" s="20">
        <v>213391.2</v>
      </c>
      <c r="E10" s="20">
        <v>476214.7</v>
      </c>
      <c r="F10" s="20">
        <v>328130.2</v>
      </c>
      <c r="G10" s="20">
        <f t="shared" si="0"/>
        <v>45.587573103804004</v>
      </c>
      <c r="H10" s="21">
        <f t="shared" si="1"/>
        <v>53.769321321591519</v>
      </c>
    </row>
    <row r="11" spans="1:8" ht="24" customHeight="1">
      <c r="A11" s="3" t="s">
        <v>13</v>
      </c>
      <c r="B11" s="20">
        <v>1549.1000000000001</v>
      </c>
      <c r="C11" s="20">
        <v>9490.5519999999997</v>
      </c>
      <c r="D11" s="20">
        <v>9918</v>
      </c>
      <c r="E11" s="20">
        <v>19890.400000000001</v>
      </c>
      <c r="F11" s="20">
        <v>14308.3</v>
      </c>
      <c r="G11" s="20"/>
      <c r="H11" s="21"/>
    </row>
    <row r="12" spans="1:8" ht="24" customHeight="1">
      <c r="A12" s="3" t="s">
        <v>14</v>
      </c>
      <c r="B12" s="20">
        <v>5334.6</v>
      </c>
      <c r="C12" s="20">
        <v>21703.646999999997</v>
      </c>
      <c r="D12" s="20">
        <v>14227.5</v>
      </c>
      <c r="E12" s="20">
        <v>17569.7</v>
      </c>
      <c r="F12" s="20">
        <v>7315.2</v>
      </c>
      <c r="G12" s="20"/>
      <c r="H12" s="21"/>
    </row>
    <row r="13" spans="1:8" ht="24" customHeight="1">
      <c r="A13" s="2" t="s">
        <v>15</v>
      </c>
      <c r="B13" s="61">
        <v>17448.899999999998</v>
      </c>
      <c r="C13" s="61">
        <v>115677.41900000001</v>
      </c>
      <c r="D13" s="61">
        <v>46940.499999999993</v>
      </c>
      <c r="E13" s="61">
        <v>199191.69999999998</v>
      </c>
      <c r="F13" s="61">
        <v>60084.3</v>
      </c>
      <c r="G13" s="61">
        <f t="shared" si="0"/>
        <v>169.01695808904861</v>
      </c>
      <c r="H13" s="62">
        <f t="shared" si="1"/>
        <v>28.000979963996997</v>
      </c>
    </row>
    <row r="14" spans="1:8" ht="24" customHeight="1">
      <c r="A14" s="3" t="s">
        <v>12</v>
      </c>
      <c r="B14" s="20">
        <v>14739.8</v>
      </c>
      <c r="C14" s="20">
        <v>101579.099</v>
      </c>
      <c r="D14" s="20">
        <v>36961.199999999997</v>
      </c>
      <c r="E14" s="20">
        <v>160256.4</v>
      </c>
      <c r="F14" s="20">
        <v>47616.5</v>
      </c>
      <c r="G14" s="20">
        <f t="shared" si="0"/>
        <v>150.75781218198347</v>
      </c>
      <c r="H14" s="21">
        <f t="shared" si="1"/>
        <v>28.828338906745444</v>
      </c>
    </row>
    <row r="15" spans="1:8" ht="24" customHeight="1">
      <c r="A15" s="3" t="s">
        <v>13</v>
      </c>
      <c r="B15" s="20">
        <v>1528.8</v>
      </c>
      <c r="C15" s="20">
        <v>7247.4970000000003</v>
      </c>
      <c r="D15" s="20">
        <v>7213.6</v>
      </c>
      <c r="E15" s="20">
        <v>25724.400000000001</v>
      </c>
      <c r="F15" s="20">
        <v>10370</v>
      </c>
      <c r="G15" s="20"/>
      <c r="H15" s="21"/>
    </row>
    <row r="16" spans="1:8" ht="24" customHeight="1">
      <c r="A16" s="3" t="s">
        <v>14</v>
      </c>
      <c r="B16" s="20">
        <v>1180.3</v>
      </c>
      <c r="C16" s="20">
        <v>6850.8230000000003</v>
      </c>
      <c r="D16" s="20">
        <v>2765.7</v>
      </c>
      <c r="E16" s="20">
        <v>13210.9</v>
      </c>
      <c r="F16" s="20">
        <v>2097.8000000000002</v>
      </c>
      <c r="G16" s="20"/>
      <c r="H16" s="21"/>
    </row>
    <row r="17" spans="1:14" ht="24" customHeight="1">
      <c r="A17" s="2" t="s">
        <v>16</v>
      </c>
      <c r="B17" s="61">
        <v>31814.5</v>
      </c>
      <c r="C17" s="61">
        <v>101557.739</v>
      </c>
      <c r="D17" s="61">
        <v>28826.799999999999</v>
      </c>
      <c r="E17" s="61">
        <v>102836.5</v>
      </c>
      <c r="F17" s="61">
        <v>19045.5</v>
      </c>
      <c r="G17" s="61">
        <f t="shared" si="0"/>
        <v>-9.3910009586823548</v>
      </c>
      <c r="H17" s="62">
        <f t="shared" si="1"/>
        <v>-33.931272288287289</v>
      </c>
    </row>
    <row r="18" spans="1:14" ht="24" customHeight="1">
      <c r="A18" s="3" t="s">
        <v>12</v>
      </c>
      <c r="B18" s="20">
        <v>31221.7</v>
      </c>
      <c r="C18" s="20">
        <v>93336.894</v>
      </c>
      <c r="D18" s="20">
        <v>28038.3</v>
      </c>
      <c r="E18" s="20">
        <v>100771</v>
      </c>
      <c r="F18" s="36">
        <v>18049.5</v>
      </c>
      <c r="G18" s="20"/>
      <c r="H18" s="63"/>
    </row>
    <row r="19" spans="1:14" ht="24" customHeight="1">
      <c r="A19" s="3" t="s">
        <v>13</v>
      </c>
      <c r="B19" s="20">
        <v>592.79999999999995</v>
      </c>
      <c r="C19" s="20">
        <v>7834.1750000000002</v>
      </c>
      <c r="D19" s="20">
        <v>460</v>
      </c>
      <c r="E19" s="20">
        <v>1737</v>
      </c>
      <c r="F19" s="20">
        <v>916</v>
      </c>
      <c r="G19" s="20"/>
      <c r="H19" s="21"/>
    </row>
    <row r="20" spans="1:14" ht="24" customHeight="1" thickBot="1">
      <c r="A20" s="3" t="s">
        <v>14</v>
      </c>
      <c r="B20" s="20">
        <v>0</v>
      </c>
      <c r="C20" s="20">
        <v>386.67</v>
      </c>
      <c r="D20" s="20">
        <v>328.5</v>
      </c>
      <c r="E20" s="20">
        <v>328.5</v>
      </c>
      <c r="F20" s="20">
        <v>80</v>
      </c>
      <c r="G20" s="20"/>
      <c r="H20" s="21"/>
    </row>
    <row r="21" spans="1:14" ht="24" customHeight="1" thickBot="1">
      <c r="A21" s="1" t="s">
        <v>17</v>
      </c>
      <c r="B21" s="59">
        <v>217140.5</v>
      </c>
      <c r="C21" s="59">
        <v>525022.19999999995</v>
      </c>
      <c r="D21" s="59">
        <v>331251</v>
      </c>
      <c r="E21" s="59">
        <v>627008.4</v>
      </c>
      <c r="F21" s="59">
        <v>402408.7</v>
      </c>
      <c r="G21" s="59">
        <f t="shared" si="0"/>
        <v>52.551458617807356</v>
      </c>
      <c r="H21" s="60">
        <f t="shared" si="1"/>
        <v>21.481504961494451</v>
      </c>
    </row>
    <row r="22" spans="1:14" ht="24" customHeight="1">
      <c r="A22" s="2" t="s">
        <v>18</v>
      </c>
      <c r="B22" s="61">
        <v>215999</v>
      </c>
      <c r="C22" s="61">
        <v>521761.3</v>
      </c>
      <c r="D22" s="61">
        <v>329630.40000000002</v>
      </c>
      <c r="E22" s="61">
        <v>623594.10000000009</v>
      </c>
      <c r="F22" s="61">
        <v>398906.9</v>
      </c>
      <c r="G22" s="61">
        <f t="shared" si="0"/>
        <v>52.607373182283254</v>
      </c>
      <c r="H22" s="62">
        <f t="shared" si="1"/>
        <v>21.01641717511491</v>
      </c>
    </row>
    <row r="23" spans="1:14" ht="24" customHeight="1">
      <c r="A23" s="3" t="s">
        <v>19</v>
      </c>
      <c r="B23" s="20">
        <v>193478</v>
      </c>
      <c r="C23" s="20">
        <v>481978.1</v>
      </c>
      <c r="D23" s="20">
        <v>319152.3</v>
      </c>
      <c r="E23" s="20">
        <v>609117.30000000005</v>
      </c>
      <c r="F23" s="20">
        <v>381343.2</v>
      </c>
      <c r="G23" s="20">
        <f t="shared" si="0"/>
        <v>64.955343760014074</v>
      </c>
      <c r="H23" s="21">
        <f>F23/D23*100-100</f>
        <v>19.486276614644481</v>
      </c>
      <c r="K23" s="86"/>
    </row>
    <row r="24" spans="1:14" ht="24" customHeight="1">
      <c r="A24" s="3" t="s">
        <v>20</v>
      </c>
      <c r="B24" s="20">
        <v>22521.000000000004</v>
      </c>
      <c r="C24" s="20">
        <v>39783.199999999997</v>
      </c>
      <c r="D24" s="20">
        <v>10478.100000000006</v>
      </c>
      <c r="E24" s="20">
        <v>14476.799999999996</v>
      </c>
      <c r="F24" s="20">
        <v>17563.7</v>
      </c>
      <c r="G24" s="20"/>
      <c r="H24" s="21"/>
      <c r="J24" s="36"/>
    </row>
    <row r="25" spans="1:14" ht="24" customHeight="1" thickBot="1">
      <c r="A25" s="2" t="s">
        <v>21</v>
      </c>
      <c r="B25" s="61">
        <v>1141.5</v>
      </c>
      <c r="C25" s="61">
        <v>3260.9</v>
      </c>
      <c r="D25" s="61">
        <v>1620.6</v>
      </c>
      <c r="E25" s="61">
        <v>3414.3</v>
      </c>
      <c r="F25" s="61">
        <v>3501.8</v>
      </c>
      <c r="G25" s="61">
        <f t="shared" si="0"/>
        <v>41.97109067017081</v>
      </c>
      <c r="H25" s="62">
        <f t="shared" si="1"/>
        <v>116.08046402566953</v>
      </c>
    </row>
    <row r="26" spans="1:14" ht="24" customHeight="1" thickBot="1">
      <c r="A26" s="1" t="s">
        <v>22</v>
      </c>
      <c r="B26" s="59">
        <v>14421</v>
      </c>
      <c r="C26" s="59">
        <v>-56682.191000000108</v>
      </c>
      <c r="D26" s="59">
        <v>17947</v>
      </c>
      <c r="E26" s="59">
        <v>-188694.59999999998</v>
      </c>
      <c r="F26" s="59">
        <v>-26474.799999999988</v>
      </c>
      <c r="G26" s="59">
        <f t="shared" si="0"/>
        <v>24.450454198737944</v>
      </c>
      <c r="H26" s="60">
        <f t="shared" si="1"/>
        <v>-247.51657658661608</v>
      </c>
    </row>
    <row r="27" spans="1:14" s="28" customFormat="1" ht="24" customHeight="1" thickBot="1">
      <c r="A27" s="1" t="s">
        <v>23</v>
      </c>
      <c r="B27" s="59">
        <v>-14420.999999999996</v>
      </c>
      <c r="C27" s="59">
        <v>56682.200000000004</v>
      </c>
      <c r="D27" s="59">
        <v>-17946.999999999996</v>
      </c>
      <c r="E27" s="59">
        <v>188694.60000000003</v>
      </c>
      <c r="F27" s="59">
        <v>26474.769999999982</v>
      </c>
      <c r="G27" s="59">
        <f t="shared" si="0"/>
        <v>24.450454198737944</v>
      </c>
      <c r="H27" s="60">
        <f t="shared" si="1"/>
        <v>-247.51640942775944</v>
      </c>
    </row>
    <row r="28" spans="1:14" ht="24" customHeight="1">
      <c r="A28" s="3" t="s">
        <v>24</v>
      </c>
      <c r="B28" s="20">
        <v>-34985.699999999997</v>
      </c>
      <c r="C28" s="20">
        <v>13214.700000000006</v>
      </c>
      <c r="D28" s="20">
        <v>-40583.300000000003</v>
      </c>
      <c r="E28" s="20">
        <v>137947.90000000002</v>
      </c>
      <c r="F28" s="20">
        <v>5800.7699999999895</v>
      </c>
      <c r="G28" s="20">
        <f t="shared" si="0"/>
        <v>15.999679869203717</v>
      </c>
      <c r="H28" s="21">
        <f t="shared" si="1"/>
        <v>-114.29349017945803</v>
      </c>
    </row>
    <row r="29" spans="1:14" ht="24" customHeight="1">
      <c r="A29" s="3" t="s">
        <v>25</v>
      </c>
      <c r="B29" s="20">
        <v>0</v>
      </c>
      <c r="C29" s="20">
        <v>87774.5</v>
      </c>
      <c r="D29" s="20">
        <v>500</v>
      </c>
      <c r="E29" s="20">
        <v>88337.700000000012</v>
      </c>
      <c r="F29" s="20">
        <v>114788.77</v>
      </c>
      <c r="G29" s="20"/>
      <c r="H29" s="21"/>
    </row>
    <row r="30" spans="1:14" ht="24" customHeight="1">
      <c r="A30" s="3" t="s">
        <v>26</v>
      </c>
      <c r="B30" s="20">
        <v>0</v>
      </c>
      <c r="C30" s="20">
        <v>20500</v>
      </c>
      <c r="D30" s="20">
        <v>500</v>
      </c>
      <c r="E30" s="20">
        <v>33000</v>
      </c>
      <c r="F30" s="20">
        <v>42521.35</v>
      </c>
      <c r="G30" s="20"/>
      <c r="H30" s="21"/>
      <c r="N30" s="64"/>
    </row>
    <row r="31" spans="1:14" ht="24" customHeight="1">
      <c r="A31" s="3" t="s">
        <v>27</v>
      </c>
      <c r="B31" s="20">
        <v>0</v>
      </c>
      <c r="C31" s="20">
        <v>62000</v>
      </c>
      <c r="D31" s="20">
        <v>0</v>
      </c>
      <c r="E31" s="20">
        <v>55000</v>
      </c>
      <c r="F31" s="20">
        <v>72000</v>
      </c>
      <c r="G31" s="20"/>
      <c r="H31" s="21"/>
      <c r="N31" s="64"/>
    </row>
    <row r="32" spans="1:14" ht="24" customHeight="1">
      <c r="A32" s="3" t="s">
        <v>28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/>
      <c r="H32" s="21"/>
      <c r="N32" s="64"/>
    </row>
    <row r="33" spans="1:14" ht="24" customHeight="1">
      <c r="A33" s="3" t="s">
        <v>29</v>
      </c>
      <c r="B33" s="20">
        <v>0</v>
      </c>
      <c r="C33" s="20">
        <v>5000</v>
      </c>
      <c r="D33" s="20">
        <v>0</v>
      </c>
      <c r="E33" s="20">
        <v>285.60000000000002</v>
      </c>
      <c r="F33" s="20">
        <v>239.22</v>
      </c>
      <c r="G33" s="20"/>
      <c r="H33" s="21"/>
      <c r="N33" s="64"/>
    </row>
    <row r="34" spans="1:14" ht="24" customHeight="1">
      <c r="A34" s="3" t="s">
        <v>30</v>
      </c>
      <c r="B34" s="20">
        <v>0</v>
      </c>
      <c r="C34" s="20">
        <v>274.5</v>
      </c>
      <c r="D34" s="20">
        <v>0</v>
      </c>
      <c r="E34" s="20">
        <v>52.1</v>
      </c>
      <c r="F34" s="20">
        <v>28.2</v>
      </c>
      <c r="G34" s="20"/>
      <c r="H34" s="21"/>
    </row>
    <row r="35" spans="1:14" ht="24" customHeight="1">
      <c r="A35" s="3" t="s">
        <v>31</v>
      </c>
      <c r="B35" s="20">
        <v>-34827.5</v>
      </c>
      <c r="C35" s="20">
        <v>-74373.399999999994</v>
      </c>
      <c r="D35" s="20">
        <v>-40689.5</v>
      </c>
      <c r="E35" s="20">
        <v>50418.5</v>
      </c>
      <c r="F35" s="20">
        <v>-107813.40000000002</v>
      </c>
      <c r="G35" s="20">
        <f t="shared" si="0"/>
        <v>16.831526810709917</v>
      </c>
      <c r="H35" s="21">
        <f t="shared" si="1"/>
        <v>164.96614605733669</v>
      </c>
    </row>
    <row r="36" spans="1:14" ht="24" customHeight="1">
      <c r="A36" s="3" t="s">
        <v>32</v>
      </c>
      <c r="B36" s="20">
        <v>-158.19999999999999</v>
      </c>
      <c r="C36" s="20">
        <v>-186.4</v>
      </c>
      <c r="D36" s="20">
        <v>-393.8</v>
      </c>
      <c r="E36" s="20">
        <v>-808.3</v>
      </c>
      <c r="F36" s="20">
        <v>-1174.5999999999913</v>
      </c>
      <c r="G36" s="20"/>
      <c r="H36" s="21"/>
    </row>
    <row r="37" spans="1:14" ht="24" customHeight="1">
      <c r="A37" s="3" t="s">
        <v>33</v>
      </c>
      <c r="B37" s="20">
        <v>304.5</v>
      </c>
      <c r="C37" s="20">
        <v>13694</v>
      </c>
      <c r="D37" s="20">
        <v>1112.8</v>
      </c>
      <c r="E37" s="20">
        <v>2940.2</v>
      </c>
      <c r="F37" s="20">
        <v>1166</v>
      </c>
      <c r="G37" s="20">
        <f t="shared" si="0"/>
        <v>265.45155993431854</v>
      </c>
      <c r="H37" s="21"/>
    </row>
    <row r="38" spans="1:14" ht="24" customHeight="1" thickBot="1">
      <c r="A38" s="3" t="s">
        <v>34</v>
      </c>
      <c r="B38" s="20">
        <v>20260.2</v>
      </c>
      <c r="C38" s="20">
        <v>29773.5</v>
      </c>
      <c r="D38" s="20">
        <v>21523.500000000004</v>
      </c>
      <c r="E38" s="20">
        <v>47806.5</v>
      </c>
      <c r="F38" s="20">
        <v>19507.999999999993</v>
      </c>
      <c r="G38" s="20">
        <f t="shared" si="0"/>
        <v>6.2353777356590996</v>
      </c>
      <c r="H38" s="21">
        <f t="shared" si="1"/>
        <v>-9.3641833344948964</v>
      </c>
    </row>
    <row r="39" spans="1:14" s="28" customFormat="1" ht="24" customHeight="1" thickBot="1">
      <c r="A39" s="1" t="s">
        <v>35</v>
      </c>
      <c r="B39" s="59">
        <v>7556.8000000000047</v>
      </c>
      <c r="C39" s="59">
        <v>6848.8</v>
      </c>
      <c r="D39" s="59">
        <v>45903.399999999994</v>
      </c>
      <c r="E39" s="59">
        <v>41672.1</v>
      </c>
      <c r="F39" s="59">
        <v>87554.099999999991</v>
      </c>
      <c r="G39" s="59">
        <f t="shared" si="0"/>
        <v>507.44495024348885</v>
      </c>
      <c r="H39" s="60">
        <f t="shared" si="1"/>
        <v>90.735544643751894</v>
      </c>
    </row>
    <row r="40" spans="1:14" ht="24" customHeight="1">
      <c r="A40" s="3" t="s">
        <v>36</v>
      </c>
      <c r="B40" s="20">
        <v>-370.5</v>
      </c>
      <c r="C40" s="20">
        <v>-3.1</v>
      </c>
      <c r="D40" s="20">
        <v>37.200000000000045</v>
      </c>
      <c r="E40" s="20">
        <v>-853.5</v>
      </c>
      <c r="F40" s="20">
        <v>932.69999999999993</v>
      </c>
      <c r="G40" s="20">
        <f t="shared" si="0"/>
        <v>-110.04048582995952</v>
      </c>
      <c r="H40" s="21">
        <f t="shared" si="1"/>
        <v>2407.2580645161256</v>
      </c>
    </row>
    <row r="41" spans="1:14" ht="24" customHeight="1">
      <c r="A41" s="3" t="s">
        <v>37</v>
      </c>
      <c r="B41" s="20">
        <v>-160.40000000000009</v>
      </c>
      <c r="C41" s="20">
        <v>216</v>
      </c>
      <c r="D41" s="20">
        <v>803.90000000000009</v>
      </c>
      <c r="E41" s="20">
        <v>225.20000000000005</v>
      </c>
      <c r="F41" s="20">
        <v>-701.7</v>
      </c>
      <c r="G41" s="20">
        <f t="shared" si="0"/>
        <v>-601.18453865336642</v>
      </c>
      <c r="H41" s="21">
        <f t="shared" si="1"/>
        <v>-187.2869759920388</v>
      </c>
    </row>
    <row r="42" spans="1:14" ht="24" customHeight="1">
      <c r="A42" s="3" t="s">
        <v>38</v>
      </c>
      <c r="B42" s="20">
        <v>0</v>
      </c>
      <c r="C42" s="20">
        <v>0</v>
      </c>
      <c r="D42" s="20">
        <v>18281.599999999999</v>
      </c>
      <c r="E42" s="20">
        <v>17038.599999999999</v>
      </c>
      <c r="F42" s="20">
        <v>1248.5</v>
      </c>
      <c r="G42" s="20"/>
      <c r="H42" s="21"/>
    </row>
    <row r="43" spans="1:14" ht="24" customHeight="1">
      <c r="A43" s="3" t="s">
        <v>39</v>
      </c>
      <c r="B43" s="20">
        <v>5721.8000000000011</v>
      </c>
      <c r="C43" s="20">
        <v>3086.9</v>
      </c>
      <c r="D43" s="20">
        <v>18298.199999999997</v>
      </c>
      <c r="E43" s="20">
        <v>13323.8</v>
      </c>
      <c r="F43" s="20">
        <v>84350.7</v>
      </c>
      <c r="G43" s="20">
        <f t="shared" si="0"/>
        <v>219.79796567513705</v>
      </c>
      <c r="H43" s="21">
        <f t="shared" si="1"/>
        <v>360.9781289962948</v>
      </c>
    </row>
    <row r="44" spans="1:14" ht="24" customHeight="1" thickBot="1">
      <c r="A44" s="3" t="s">
        <v>40</v>
      </c>
      <c r="B44" s="20">
        <v>2365.9000000000028</v>
      </c>
      <c r="C44" s="20">
        <v>3549</v>
      </c>
      <c r="D44" s="20">
        <v>8482.5000000000018</v>
      </c>
      <c r="E44" s="20">
        <v>11938.000000000002</v>
      </c>
      <c r="F44" s="20">
        <v>1723.8999999999978</v>
      </c>
      <c r="G44" s="20">
        <f t="shared" si="0"/>
        <v>258.53163700917167</v>
      </c>
      <c r="H44" s="21">
        <f t="shared" si="1"/>
        <v>-79.676982021809636</v>
      </c>
    </row>
    <row r="45" spans="1:14" s="28" customFormat="1" ht="24" customHeight="1" thickBot="1">
      <c r="A45" s="1" t="s">
        <v>41</v>
      </c>
      <c r="B45" s="59">
        <v>42384.3</v>
      </c>
      <c r="C45" s="59">
        <v>81222.3</v>
      </c>
      <c r="D45" s="59">
        <v>86592.9</v>
      </c>
      <c r="E45" s="59">
        <v>-8746.4</v>
      </c>
      <c r="F45" s="59">
        <v>195367.5</v>
      </c>
      <c r="G45" s="65">
        <f>D45/B45*100-100</f>
        <v>104.30418810738877</v>
      </c>
      <c r="H45" s="66">
        <f>F45/D45*100-100</f>
        <v>125.61607244935789</v>
      </c>
    </row>
    <row r="46" spans="1:14" ht="77.25" customHeight="1" thickTop="1">
      <c r="A46" s="1752" t="s">
        <v>1280</v>
      </c>
      <c r="B46" s="1752"/>
      <c r="C46" s="1752"/>
      <c r="D46" s="1752"/>
      <c r="E46" s="1752"/>
      <c r="F46" s="1752"/>
      <c r="G46" s="1752"/>
      <c r="H46" s="1752"/>
      <c r="K46" s="67"/>
    </row>
    <row r="47" spans="1:14">
      <c r="A47" s="1753" t="s">
        <v>42</v>
      </c>
      <c r="B47" s="1753"/>
      <c r="C47" s="1753"/>
      <c r="D47" s="1753"/>
      <c r="E47" s="1753"/>
      <c r="F47" s="1753"/>
      <c r="G47" s="1753"/>
      <c r="H47" s="1753"/>
    </row>
    <row r="48" spans="1:14">
      <c r="A48" s="1753" t="s">
        <v>43</v>
      </c>
      <c r="B48" s="1753"/>
      <c r="C48" s="1753"/>
      <c r="D48" s="1753"/>
      <c r="E48" s="1753"/>
      <c r="F48" s="1753"/>
      <c r="G48" s="1753"/>
      <c r="H48" s="1753"/>
    </row>
    <row r="49" spans="1:8" ht="15" customHeight="1">
      <c r="A49" s="1754" t="s">
        <v>44</v>
      </c>
      <c r="B49" s="1755"/>
      <c r="C49" s="1755"/>
      <c r="D49" s="1755"/>
      <c r="E49" s="1755"/>
      <c r="F49" s="1755"/>
      <c r="G49" s="1755"/>
      <c r="H49" s="1755"/>
    </row>
    <row r="50" spans="1:8">
      <c r="A50" s="1753" t="s">
        <v>45</v>
      </c>
      <c r="B50" s="1753"/>
      <c r="C50" s="1753"/>
      <c r="D50" s="1753"/>
      <c r="E50" s="1753"/>
      <c r="F50" s="1753"/>
      <c r="G50" s="1753"/>
      <c r="H50" s="1753"/>
    </row>
    <row r="51" spans="1:8">
      <c r="A51" s="37"/>
      <c r="B51" s="37"/>
      <c r="C51" s="37"/>
      <c r="D51" s="37"/>
      <c r="E51" s="37"/>
      <c r="F51" s="37"/>
      <c r="G51" s="37"/>
      <c r="H51" s="37"/>
    </row>
  </sheetData>
  <mergeCells count="15">
    <mergeCell ref="A46:H46"/>
    <mergeCell ref="A47:H47"/>
    <mergeCell ref="A48:H48"/>
    <mergeCell ref="A49:H49"/>
    <mergeCell ref="A50:H50"/>
    <mergeCell ref="A1:H1"/>
    <mergeCell ref="A2:H2"/>
    <mergeCell ref="A3:H3"/>
    <mergeCell ref="A4:H4"/>
    <mergeCell ref="A5:A7"/>
    <mergeCell ref="B5:F5"/>
    <mergeCell ref="G5:H5"/>
    <mergeCell ref="B6:C6"/>
    <mergeCell ref="D6:E6"/>
    <mergeCell ref="G6:H6"/>
  </mergeCells>
  <printOptions horizontalCentered="1"/>
  <pageMargins left="0.81" right="0.78740157480314998" top="0.7" bottom="0.511811023622047" header="0" footer="0"/>
  <pageSetup paperSize="9" scale="59" orientation="portrait" errors="blank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view="pageBreakPreview" zoomScaleSheetLayoutView="100" workbookViewId="0">
      <selection activeCell="B11" sqref="B11"/>
    </sheetView>
  </sheetViews>
  <sheetFormatPr defaultRowHeight="12.75"/>
  <cols>
    <col min="1" max="1" width="25.140625" style="4" customWidth="1"/>
    <col min="2" max="6" width="16.7109375" style="4" customWidth="1"/>
    <col min="7" max="10" width="14.7109375" style="4" customWidth="1"/>
    <col min="11" max="250" width="9.140625" style="4"/>
    <col min="251" max="251" width="20.7109375" style="4" customWidth="1"/>
    <col min="252" max="253" width="0" style="4" hidden="1" customWidth="1"/>
    <col min="254" max="254" width="11.28515625" style="4" bestFit="1" customWidth="1"/>
    <col min="255" max="255" width="12.85546875" style="4" bestFit="1" customWidth="1"/>
    <col min="256" max="257" width="12.85546875" style="4" customWidth="1"/>
    <col min="258" max="258" width="11" style="4" bestFit="1" customWidth="1"/>
    <col min="259" max="260" width="11" style="4" customWidth="1"/>
    <col min="261" max="262" width="9.42578125" style="4" customWidth="1"/>
    <col min="263" max="263" width="9.42578125" style="4" bestFit="1" customWidth="1"/>
    <col min="264" max="265" width="9.42578125" style="4" customWidth="1"/>
    <col min="266" max="266" width="9.42578125" style="4" bestFit="1" customWidth="1"/>
    <col min="267" max="506" width="9.140625" style="4"/>
    <col min="507" max="507" width="20.7109375" style="4" customWidth="1"/>
    <col min="508" max="509" width="0" style="4" hidden="1" customWidth="1"/>
    <col min="510" max="510" width="11.28515625" style="4" bestFit="1" customWidth="1"/>
    <col min="511" max="511" width="12.85546875" style="4" bestFit="1" customWidth="1"/>
    <col min="512" max="513" width="12.85546875" style="4" customWidth="1"/>
    <col min="514" max="514" width="11" style="4" bestFit="1" customWidth="1"/>
    <col min="515" max="516" width="11" style="4" customWidth="1"/>
    <col min="517" max="518" width="9.42578125" style="4" customWidth="1"/>
    <col min="519" max="519" width="9.42578125" style="4" bestFit="1" customWidth="1"/>
    <col min="520" max="521" width="9.42578125" style="4" customWidth="1"/>
    <col min="522" max="522" width="9.42578125" style="4" bestFit="1" customWidth="1"/>
    <col min="523" max="762" width="9.140625" style="4"/>
    <col min="763" max="763" width="20.7109375" style="4" customWidth="1"/>
    <col min="764" max="765" width="0" style="4" hidden="1" customWidth="1"/>
    <col min="766" max="766" width="11.28515625" style="4" bestFit="1" customWidth="1"/>
    <col min="767" max="767" width="12.85546875" style="4" bestFit="1" customWidth="1"/>
    <col min="768" max="769" width="12.85546875" style="4" customWidth="1"/>
    <col min="770" max="770" width="11" style="4" bestFit="1" customWidth="1"/>
    <col min="771" max="772" width="11" style="4" customWidth="1"/>
    <col min="773" max="774" width="9.42578125" style="4" customWidth="1"/>
    <col min="775" max="775" width="9.42578125" style="4" bestFit="1" customWidth="1"/>
    <col min="776" max="777" width="9.42578125" style="4" customWidth="1"/>
    <col min="778" max="778" width="9.42578125" style="4" bestFit="1" customWidth="1"/>
    <col min="779" max="1018" width="9.140625" style="4"/>
    <col min="1019" max="1019" width="20.7109375" style="4" customWidth="1"/>
    <col min="1020" max="1021" width="0" style="4" hidden="1" customWidth="1"/>
    <col min="1022" max="1022" width="11.28515625" style="4" bestFit="1" customWidth="1"/>
    <col min="1023" max="1023" width="12.85546875" style="4" bestFit="1" customWidth="1"/>
    <col min="1024" max="1025" width="12.85546875" style="4" customWidth="1"/>
    <col min="1026" max="1026" width="11" style="4" bestFit="1" customWidth="1"/>
    <col min="1027" max="1028" width="11" style="4" customWidth="1"/>
    <col min="1029" max="1030" width="9.42578125" style="4" customWidth="1"/>
    <col min="1031" max="1031" width="9.42578125" style="4" bestFit="1" customWidth="1"/>
    <col min="1032" max="1033" width="9.42578125" style="4" customWidth="1"/>
    <col min="1034" max="1034" width="9.42578125" style="4" bestFit="1" customWidth="1"/>
    <col min="1035" max="1274" width="9.140625" style="4"/>
    <col min="1275" max="1275" width="20.7109375" style="4" customWidth="1"/>
    <col min="1276" max="1277" width="0" style="4" hidden="1" customWidth="1"/>
    <col min="1278" max="1278" width="11.28515625" style="4" bestFit="1" customWidth="1"/>
    <col min="1279" max="1279" width="12.85546875" style="4" bestFit="1" customWidth="1"/>
    <col min="1280" max="1281" width="12.85546875" style="4" customWidth="1"/>
    <col min="1282" max="1282" width="11" style="4" bestFit="1" customWidth="1"/>
    <col min="1283" max="1284" width="11" style="4" customWidth="1"/>
    <col min="1285" max="1286" width="9.42578125" style="4" customWidth="1"/>
    <col min="1287" max="1287" width="9.42578125" style="4" bestFit="1" customWidth="1"/>
    <col min="1288" max="1289" width="9.42578125" style="4" customWidth="1"/>
    <col min="1290" max="1290" width="9.42578125" style="4" bestFit="1" customWidth="1"/>
    <col min="1291" max="1530" width="9.140625" style="4"/>
    <col min="1531" max="1531" width="20.7109375" style="4" customWidth="1"/>
    <col min="1532" max="1533" width="0" style="4" hidden="1" customWidth="1"/>
    <col min="1534" max="1534" width="11.28515625" style="4" bestFit="1" customWidth="1"/>
    <col min="1535" max="1535" width="12.85546875" style="4" bestFit="1" customWidth="1"/>
    <col min="1536" max="1537" width="12.85546875" style="4" customWidth="1"/>
    <col min="1538" max="1538" width="11" style="4" bestFit="1" customWidth="1"/>
    <col min="1539" max="1540" width="11" style="4" customWidth="1"/>
    <col min="1541" max="1542" width="9.42578125" style="4" customWidth="1"/>
    <col min="1543" max="1543" width="9.42578125" style="4" bestFit="1" customWidth="1"/>
    <col min="1544" max="1545" width="9.42578125" style="4" customWidth="1"/>
    <col min="1546" max="1546" width="9.42578125" style="4" bestFit="1" customWidth="1"/>
    <col min="1547" max="1786" width="9.140625" style="4"/>
    <col min="1787" max="1787" width="20.7109375" style="4" customWidth="1"/>
    <col min="1788" max="1789" width="0" style="4" hidden="1" customWidth="1"/>
    <col min="1790" max="1790" width="11.28515625" style="4" bestFit="1" customWidth="1"/>
    <col min="1791" max="1791" width="12.85546875" style="4" bestFit="1" customWidth="1"/>
    <col min="1792" max="1793" width="12.85546875" style="4" customWidth="1"/>
    <col min="1794" max="1794" width="11" style="4" bestFit="1" customWidth="1"/>
    <col min="1795" max="1796" width="11" style="4" customWidth="1"/>
    <col min="1797" max="1798" width="9.42578125" style="4" customWidth="1"/>
    <col min="1799" max="1799" width="9.42578125" style="4" bestFit="1" customWidth="1"/>
    <col min="1800" max="1801" width="9.42578125" style="4" customWidth="1"/>
    <col min="1802" max="1802" width="9.42578125" style="4" bestFit="1" customWidth="1"/>
    <col min="1803" max="2042" width="9.140625" style="4"/>
    <col min="2043" max="2043" width="20.7109375" style="4" customWidth="1"/>
    <col min="2044" max="2045" width="0" style="4" hidden="1" customWidth="1"/>
    <col min="2046" max="2046" width="11.28515625" style="4" bestFit="1" customWidth="1"/>
    <col min="2047" max="2047" width="12.85546875" style="4" bestFit="1" customWidth="1"/>
    <col min="2048" max="2049" width="12.85546875" style="4" customWidth="1"/>
    <col min="2050" max="2050" width="11" style="4" bestFit="1" customWidth="1"/>
    <col min="2051" max="2052" width="11" style="4" customWidth="1"/>
    <col min="2053" max="2054" width="9.42578125" style="4" customWidth="1"/>
    <col min="2055" max="2055" width="9.42578125" style="4" bestFit="1" customWidth="1"/>
    <col min="2056" max="2057" width="9.42578125" style="4" customWidth="1"/>
    <col min="2058" max="2058" width="9.42578125" style="4" bestFit="1" customWidth="1"/>
    <col min="2059" max="2298" width="9.140625" style="4"/>
    <col min="2299" max="2299" width="20.7109375" style="4" customWidth="1"/>
    <col min="2300" max="2301" width="0" style="4" hidden="1" customWidth="1"/>
    <col min="2302" max="2302" width="11.28515625" style="4" bestFit="1" customWidth="1"/>
    <col min="2303" max="2303" width="12.85546875" style="4" bestFit="1" customWidth="1"/>
    <col min="2304" max="2305" width="12.85546875" style="4" customWidth="1"/>
    <col min="2306" max="2306" width="11" style="4" bestFit="1" customWidth="1"/>
    <col min="2307" max="2308" width="11" style="4" customWidth="1"/>
    <col min="2309" max="2310" width="9.42578125" style="4" customWidth="1"/>
    <col min="2311" max="2311" width="9.42578125" style="4" bestFit="1" customWidth="1"/>
    <col min="2312" max="2313" width="9.42578125" style="4" customWidth="1"/>
    <col min="2314" max="2314" width="9.42578125" style="4" bestFit="1" customWidth="1"/>
    <col min="2315" max="2554" width="9.140625" style="4"/>
    <col min="2555" max="2555" width="20.7109375" style="4" customWidth="1"/>
    <col min="2556" max="2557" width="0" style="4" hidden="1" customWidth="1"/>
    <col min="2558" max="2558" width="11.28515625" style="4" bestFit="1" customWidth="1"/>
    <col min="2559" max="2559" width="12.85546875" style="4" bestFit="1" customWidth="1"/>
    <col min="2560" max="2561" width="12.85546875" style="4" customWidth="1"/>
    <col min="2562" max="2562" width="11" style="4" bestFit="1" customWidth="1"/>
    <col min="2563" max="2564" width="11" style="4" customWidth="1"/>
    <col min="2565" max="2566" width="9.42578125" style="4" customWidth="1"/>
    <col min="2567" max="2567" width="9.42578125" style="4" bestFit="1" customWidth="1"/>
    <col min="2568" max="2569" width="9.42578125" style="4" customWidth="1"/>
    <col min="2570" max="2570" width="9.42578125" style="4" bestFit="1" customWidth="1"/>
    <col min="2571" max="2810" width="9.140625" style="4"/>
    <col min="2811" max="2811" width="20.7109375" style="4" customWidth="1"/>
    <col min="2812" max="2813" width="0" style="4" hidden="1" customWidth="1"/>
    <col min="2814" max="2814" width="11.28515625" style="4" bestFit="1" customWidth="1"/>
    <col min="2815" max="2815" width="12.85546875" style="4" bestFit="1" customWidth="1"/>
    <col min="2816" max="2817" width="12.85546875" style="4" customWidth="1"/>
    <col min="2818" max="2818" width="11" style="4" bestFit="1" customWidth="1"/>
    <col min="2819" max="2820" width="11" style="4" customWidth="1"/>
    <col min="2821" max="2822" width="9.42578125" style="4" customWidth="1"/>
    <col min="2823" max="2823" width="9.42578125" style="4" bestFit="1" customWidth="1"/>
    <col min="2824" max="2825" width="9.42578125" style="4" customWidth="1"/>
    <col min="2826" max="2826" width="9.42578125" style="4" bestFit="1" customWidth="1"/>
    <col min="2827" max="3066" width="9.140625" style="4"/>
    <col min="3067" max="3067" width="20.7109375" style="4" customWidth="1"/>
    <col min="3068" max="3069" width="0" style="4" hidden="1" customWidth="1"/>
    <col min="3070" max="3070" width="11.28515625" style="4" bestFit="1" customWidth="1"/>
    <col min="3071" max="3071" width="12.85546875" style="4" bestFit="1" customWidth="1"/>
    <col min="3072" max="3073" width="12.85546875" style="4" customWidth="1"/>
    <col min="3074" max="3074" width="11" style="4" bestFit="1" customWidth="1"/>
    <col min="3075" max="3076" width="11" style="4" customWidth="1"/>
    <col min="3077" max="3078" width="9.42578125" style="4" customWidth="1"/>
    <col min="3079" max="3079" width="9.42578125" style="4" bestFit="1" customWidth="1"/>
    <col min="3080" max="3081" width="9.42578125" style="4" customWidth="1"/>
    <col min="3082" max="3082" width="9.42578125" style="4" bestFit="1" customWidth="1"/>
    <col min="3083" max="3322" width="9.140625" style="4"/>
    <col min="3323" max="3323" width="20.7109375" style="4" customWidth="1"/>
    <col min="3324" max="3325" width="0" style="4" hidden="1" customWidth="1"/>
    <col min="3326" max="3326" width="11.28515625" style="4" bestFit="1" customWidth="1"/>
    <col min="3327" max="3327" width="12.85546875" style="4" bestFit="1" customWidth="1"/>
    <col min="3328" max="3329" width="12.85546875" style="4" customWidth="1"/>
    <col min="3330" max="3330" width="11" style="4" bestFit="1" customWidth="1"/>
    <col min="3331" max="3332" width="11" style="4" customWidth="1"/>
    <col min="3333" max="3334" width="9.42578125" style="4" customWidth="1"/>
    <col min="3335" max="3335" width="9.42578125" style="4" bestFit="1" customWidth="1"/>
    <col min="3336" max="3337" width="9.42578125" style="4" customWidth="1"/>
    <col min="3338" max="3338" width="9.42578125" style="4" bestFit="1" customWidth="1"/>
    <col min="3339" max="3578" width="9.140625" style="4"/>
    <col min="3579" max="3579" width="20.7109375" style="4" customWidth="1"/>
    <col min="3580" max="3581" width="0" style="4" hidden="1" customWidth="1"/>
    <col min="3582" max="3582" width="11.28515625" style="4" bestFit="1" customWidth="1"/>
    <col min="3583" max="3583" width="12.85546875" style="4" bestFit="1" customWidth="1"/>
    <col min="3584" max="3585" width="12.85546875" style="4" customWidth="1"/>
    <col min="3586" max="3586" width="11" style="4" bestFit="1" customWidth="1"/>
    <col min="3587" max="3588" width="11" style="4" customWidth="1"/>
    <col min="3589" max="3590" width="9.42578125" style="4" customWidth="1"/>
    <col min="3591" max="3591" width="9.42578125" style="4" bestFit="1" customWidth="1"/>
    <col min="3592" max="3593" width="9.42578125" style="4" customWidth="1"/>
    <col min="3594" max="3594" width="9.42578125" style="4" bestFit="1" customWidth="1"/>
    <col min="3595" max="3834" width="9.140625" style="4"/>
    <col min="3835" max="3835" width="20.7109375" style="4" customWidth="1"/>
    <col min="3836" max="3837" width="0" style="4" hidden="1" customWidth="1"/>
    <col min="3838" max="3838" width="11.28515625" style="4" bestFit="1" customWidth="1"/>
    <col min="3839" max="3839" width="12.85546875" style="4" bestFit="1" customWidth="1"/>
    <col min="3840" max="3841" width="12.85546875" style="4" customWidth="1"/>
    <col min="3842" max="3842" width="11" style="4" bestFit="1" customWidth="1"/>
    <col min="3843" max="3844" width="11" style="4" customWidth="1"/>
    <col min="3845" max="3846" width="9.42578125" style="4" customWidth="1"/>
    <col min="3847" max="3847" width="9.42578125" style="4" bestFit="1" customWidth="1"/>
    <col min="3848" max="3849" width="9.42578125" style="4" customWidth="1"/>
    <col min="3850" max="3850" width="9.42578125" style="4" bestFit="1" customWidth="1"/>
    <col min="3851" max="4090" width="9.140625" style="4"/>
    <col min="4091" max="4091" width="20.7109375" style="4" customWidth="1"/>
    <col min="4092" max="4093" width="0" style="4" hidden="1" customWidth="1"/>
    <col min="4094" max="4094" width="11.28515625" style="4" bestFit="1" customWidth="1"/>
    <col min="4095" max="4095" width="12.85546875" style="4" bestFit="1" customWidth="1"/>
    <col min="4096" max="4097" width="12.85546875" style="4" customWidth="1"/>
    <col min="4098" max="4098" width="11" style="4" bestFit="1" customWidth="1"/>
    <col min="4099" max="4100" width="11" style="4" customWidth="1"/>
    <col min="4101" max="4102" width="9.42578125" style="4" customWidth="1"/>
    <col min="4103" max="4103" width="9.42578125" style="4" bestFit="1" customWidth="1"/>
    <col min="4104" max="4105" width="9.42578125" style="4" customWidth="1"/>
    <col min="4106" max="4106" width="9.42578125" style="4" bestFit="1" customWidth="1"/>
    <col min="4107" max="4346" width="9.140625" style="4"/>
    <col min="4347" max="4347" width="20.7109375" style="4" customWidth="1"/>
    <col min="4348" max="4349" width="0" style="4" hidden="1" customWidth="1"/>
    <col min="4350" max="4350" width="11.28515625" style="4" bestFit="1" customWidth="1"/>
    <col min="4351" max="4351" width="12.85546875" style="4" bestFit="1" customWidth="1"/>
    <col min="4352" max="4353" width="12.85546875" style="4" customWidth="1"/>
    <col min="4354" max="4354" width="11" style="4" bestFit="1" customWidth="1"/>
    <col min="4355" max="4356" width="11" style="4" customWidth="1"/>
    <col min="4357" max="4358" width="9.42578125" style="4" customWidth="1"/>
    <col min="4359" max="4359" width="9.42578125" style="4" bestFit="1" customWidth="1"/>
    <col min="4360" max="4361" width="9.42578125" style="4" customWidth="1"/>
    <col min="4362" max="4362" width="9.42578125" style="4" bestFit="1" customWidth="1"/>
    <col min="4363" max="4602" width="9.140625" style="4"/>
    <col min="4603" max="4603" width="20.7109375" style="4" customWidth="1"/>
    <col min="4604" max="4605" width="0" style="4" hidden="1" customWidth="1"/>
    <col min="4606" max="4606" width="11.28515625" style="4" bestFit="1" customWidth="1"/>
    <col min="4607" max="4607" width="12.85546875" style="4" bestFit="1" customWidth="1"/>
    <col min="4608" max="4609" width="12.85546875" style="4" customWidth="1"/>
    <col min="4610" max="4610" width="11" style="4" bestFit="1" customWidth="1"/>
    <col min="4611" max="4612" width="11" style="4" customWidth="1"/>
    <col min="4613" max="4614" width="9.42578125" style="4" customWidth="1"/>
    <col min="4615" max="4615" width="9.42578125" style="4" bestFit="1" customWidth="1"/>
    <col min="4616" max="4617" width="9.42578125" style="4" customWidth="1"/>
    <col min="4618" max="4618" width="9.42578125" style="4" bestFit="1" customWidth="1"/>
    <col min="4619" max="4858" width="9.140625" style="4"/>
    <col min="4859" max="4859" width="20.7109375" style="4" customWidth="1"/>
    <col min="4860" max="4861" width="0" style="4" hidden="1" customWidth="1"/>
    <col min="4862" max="4862" width="11.28515625" style="4" bestFit="1" customWidth="1"/>
    <col min="4863" max="4863" width="12.85546875" style="4" bestFit="1" customWidth="1"/>
    <col min="4864" max="4865" width="12.85546875" style="4" customWidth="1"/>
    <col min="4866" max="4866" width="11" style="4" bestFit="1" customWidth="1"/>
    <col min="4867" max="4868" width="11" style="4" customWidth="1"/>
    <col min="4869" max="4870" width="9.42578125" style="4" customWidth="1"/>
    <col min="4871" max="4871" width="9.42578125" style="4" bestFit="1" customWidth="1"/>
    <col min="4872" max="4873" width="9.42578125" style="4" customWidth="1"/>
    <col min="4874" max="4874" width="9.42578125" style="4" bestFit="1" customWidth="1"/>
    <col min="4875" max="5114" width="9.140625" style="4"/>
    <col min="5115" max="5115" width="20.7109375" style="4" customWidth="1"/>
    <col min="5116" max="5117" width="0" style="4" hidden="1" customWidth="1"/>
    <col min="5118" max="5118" width="11.28515625" style="4" bestFit="1" customWidth="1"/>
    <col min="5119" max="5119" width="12.85546875" style="4" bestFit="1" customWidth="1"/>
    <col min="5120" max="5121" width="12.85546875" style="4" customWidth="1"/>
    <col min="5122" max="5122" width="11" style="4" bestFit="1" customWidth="1"/>
    <col min="5123" max="5124" width="11" style="4" customWidth="1"/>
    <col min="5125" max="5126" width="9.42578125" style="4" customWidth="1"/>
    <col min="5127" max="5127" width="9.42578125" style="4" bestFit="1" customWidth="1"/>
    <col min="5128" max="5129" width="9.42578125" style="4" customWidth="1"/>
    <col min="5130" max="5130" width="9.42578125" style="4" bestFit="1" customWidth="1"/>
    <col min="5131" max="5370" width="9.140625" style="4"/>
    <col min="5371" max="5371" width="20.7109375" style="4" customWidth="1"/>
    <col min="5372" max="5373" width="0" style="4" hidden="1" customWidth="1"/>
    <col min="5374" max="5374" width="11.28515625" style="4" bestFit="1" customWidth="1"/>
    <col min="5375" max="5375" width="12.85546875" style="4" bestFit="1" customWidth="1"/>
    <col min="5376" max="5377" width="12.85546875" style="4" customWidth="1"/>
    <col min="5378" max="5378" width="11" style="4" bestFit="1" customWidth="1"/>
    <col min="5379" max="5380" width="11" style="4" customWidth="1"/>
    <col min="5381" max="5382" width="9.42578125" style="4" customWidth="1"/>
    <col min="5383" max="5383" width="9.42578125" style="4" bestFit="1" customWidth="1"/>
    <col min="5384" max="5385" width="9.42578125" style="4" customWidth="1"/>
    <col min="5386" max="5386" width="9.42578125" style="4" bestFit="1" customWidth="1"/>
    <col min="5387" max="5626" width="9.140625" style="4"/>
    <col min="5627" max="5627" width="20.7109375" style="4" customWidth="1"/>
    <col min="5628" max="5629" width="0" style="4" hidden="1" customWidth="1"/>
    <col min="5630" max="5630" width="11.28515625" style="4" bestFit="1" customWidth="1"/>
    <col min="5631" max="5631" width="12.85546875" style="4" bestFit="1" customWidth="1"/>
    <col min="5632" max="5633" width="12.85546875" style="4" customWidth="1"/>
    <col min="5634" max="5634" width="11" style="4" bestFit="1" customWidth="1"/>
    <col min="5635" max="5636" width="11" style="4" customWidth="1"/>
    <col min="5637" max="5638" width="9.42578125" style="4" customWidth="1"/>
    <col min="5639" max="5639" width="9.42578125" style="4" bestFit="1" customWidth="1"/>
    <col min="5640" max="5641" width="9.42578125" style="4" customWidth="1"/>
    <col min="5642" max="5642" width="9.42578125" style="4" bestFit="1" customWidth="1"/>
    <col min="5643" max="5882" width="9.140625" style="4"/>
    <col min="5883" max="5883" width="20.7109375" style="4" customWidth="1"/>
    <col min="5884" max="5885" width="0" style="4" hidden="1" customWidth="1"/>
    <col min="5886" max="5886" width="11.28515625" style="4" bestFit="1" customWidth="1"/>
    <col min="5887" max="5887" width="12.85546875" style="4" bestFit="1" customWidth="1"/>
    <col min="5888" max="5889" width="12.85546875" style="4" customWidth="1"/>
    <col min="5890" max="5890" width="11" style="4" bestFit="1" customWidth="1"/>
    <col min="5891" max="5892" width="11" style="4" customWidth="1"/>
    <col min="5893" max="5894" width="9.42578125" style="4" customWidth="1"/>
    <col min="5895" max="5895" width="9.42578125" style="4" bestFit="1" customWidth="1"/>
    <col min="5896" max="5897" width="9.42578125" style="4" customWidth="1"/>
    <col min="5898" max="5898" width="9.42578125" style="4" bestFit="1" customWidth="1"/>
    <col min="5899" max="6138" width="9.140625" style="4"/>
    <col min="6139" max="6139" width="20.7109375" style="4" customWidth="1"/>
    <col min="6140" max="6141" width="0" style="4" hidden="1" customWidth="1"/>
    <col min="6142" max="6142" width="11.28515625" style="4" bestFit="1" customWidth="1"/>
    <col min="6143" max="6143" width="12.85546875" style="4" bestFit="1" customWidth="1"/>
    <col min="6144" max="6145" width="12.85546875" style="4" customWidth="1"/>
    <col min="6146" max="6146" width="11" style="4" bestFit="1" customWidth="1"/>
    <col min="6147" max="6148" width="11" style="4" customWidth="1"/>
    <col min="6149" max="6150" width="9.42578125" style="4" customWidth="1"/>
    <col min="6151" max="6151" width="9.42578125" style="4" bestFit="1" customWidth="1"/>
    <col min="6152" max="6153" width="9.42578125" style="4" customWidth="1"/>
    <col min="6154" max="6154" width="9.42578125" style="4" bestFit="1" customWidth="1"/>
    <col min="6155" max="6394" width="9.140625" style="4"/>
    <col min="6395" max="6395" width="20.7109375" style="4" customWidth="1"/>
    <col min="6396" max="6397" width="0" style="4" hidden="1" customWidth="1"/>
    <col min="6398" max="6398" width="11.28515625" style="4" bestFit="1" customWidth="1"/>
    <col min="6399" max="6399" width="12.85546875" style="4" bestFit="1" customWidth="1"/>
    <col min="6400" max="6401" width="12.85546875" style="4" customWidth="1"/>
    <col min="6402" max="6402" width="11" style="4" bestFit="1" customWidth="1"/>
    <col min="6403" max="6404" width="11" style="4" customWidth="1"/>
    <col min="6405" max="6406" width="9.42578125" style="4" customWidth="1"/>
    <col min="6407" max="6407" width="9.42578125" style="4" bestFit="1" customWidth="1"/>
    <col min="6408" max="6409" width="9.42578125" style="4" customWidth="1"/>
    <col min="6410" max="6410" width="9.42578125" style="4" bestFit="1" customWidth="1"/>
    <col min="6411" max="6650" width="9.140625" style="4"/>
    <col min="6651" max="6651" width="20.7109375" style="4" customWidth="1"/>
    <col min="6652" max="6653" width="0" style="4" hidden="1" customWidth="1"/>
    <col min="6654" max="6654" width="11.28515625" style="4" bestFit="1" customWidth="1"/>
    <col min="6655" max="6655" width="12.85546875" style="4" bestFit="1" customWidth="1"/>
    <col min="6656" max="6657" width="12.85546875" style="4" customWidth="1"/>
    <col min="6658" max="6658" width="11" style="4" bestFit="1" customWidth="1"/>
    <col min="6659" max="6660" width="11" style="4" customWidth="1"/>
    <col min="6661" max="6662" width="9.42578125" style="4" customWidth="1"/>
    <col min="6663" max="6663" width="9.42578125" style="4" bestFit="1" customWidth="1"/>
    <col min="6664" max="6665" width="9.42578125" style="4" customWidth="1"/>
    <col min="6666" max="6666" width="9.42578125" style="4" bestFit="1" customWidth="1"/>
    <col min="6667" max="6906" width="9.140625" style="4"/>
    <col min="6907" max="6907" width="20.7109375" style="4" customWidth="1"/>
    <col min="6908" max="6909" width="0" style="4" hidden="1" customWidth="1"/>
    <col min="6910" max="6910" width="11.28515625" style="4" bestFit="1" customWidth="1"/>
    <col min="6911" max="6911" width="12.85546875" style="4" bestFit="1" customWidth="1"/>
    <col min="6912" max="6913" width="12.85546875" style="4" customWidth="1"/>
    <col min="6914" max="6914" width="11" style="4" bestFit="1" customWidth="1"/>
    <col min="6915" max="6916" width="11" style="4" customWidth="1"/>
    <col min="6917" max="6918" width="9.42578125" style="4" customWidth="1"/>
    <col min="6919" max="6919" width="9.42578125" style="4" bestFit="1" customWidth="1"/>
    <col min="6920" max="6921" width="9.42578125" style="4" customWidth="1"/>
    <col min="6922" max="6922" width="9.42578125" style="4" bestFit="1" customWidth="1"/>
    <col min="6923" max="7162" width="9.140625" style="4"/>
    <col min="7163" max="7163" width="20.7109375" style="4" customWidth="1"/>
    <col min="7164" max="7165" width="0" style="4" hidden="1" customWidth="1"/>
    <col min="7166" max="7166" width="11.28515625" style="4" bestFit="1" customWidth="1"/>
    <col min="7167" max="7167" width="12.85546875" style="4" bestFit="1" customWidth="1"/>
    <col min="7168" max="7169" width="12.85546875" style="4" customWidth="1"/>
    <col min="7170" max="7170" width="11" style="4" bestFit="1" customWidth="1"/>
    <col min="7171" max="7172" width="11" style="4" customWidth="1"/>
    <col min="7173" max="7174" width="9.42578125" style="4" customWidth="1"/>
    <col min="7175" max="7175" width="9.42578125" style="4" bestFit="1" customWidth="1"/>
    <col min="7176" max="7177" width="9.42578125" style="4" customWidth="1"/>
    <col min="7178" max="7178" width="9.42578125" style="4" bestFit="1" customWidth="1"/>
    <col min="7179" max="7418" width="9.140625" style="4"/>
    <col min="7419" max="7419" width="20.7109375" style="4" customWidth="1"/>
    <col min="7420" max="7421" width="0" style="4" hidden="1" customWidth="1"/>
    <col min="7422" max="7422" width="11.28515625" style="4" bestFit="1" customWidth="1"/>
    <col min="7423" max="7423" width="12.85546875" style="4" bestFit="1" customWidth="1"/>
    <col min="7424" max="7425" width="12.85546875" style="4" customWidth="1"/>
    <col min="7426" max="7426" width="11" style="4" bestFit="1" customWidth="1"/>
    <col min="7427" max="7428" width="11" style="4" customWidth="1"/>
    <col min="7429" max="7430" width="9.42578125" style="4" customWidth="1"/>
    <col min="7431" max="7431" width="9.42578125" style="4" bestFit="1" customWidth="1"/>
    <col min="7432" max="7433" width="9.42578125" style="4" customWidth="1"/>
    <col min="7434" max="7434" width="9.42578125" style="4" bestFit="1" customWidth="1"/>
    <col min="7435" max="7674" width="9.140625" style="4"/>
    <col min="7675" max="7675" width="20.7109375" style="4" customWidth="1"/>
    <col min="7676" max="7677" width="0" style="4" hidden="1" customWidth="1"/>
    <col min="7678" max="7678" width="11.28515625" style="4" bestFit="1" customWidth="1"/>
    <col min="7679" max="7679" width="12.85546875" style="4" bestFit="1" customWidth="1"/>
    <col min="7680" max="7681" width="12.85546875" style="4" customWidth="1"/>
    <col min="7682" max="7682" width="11" style="4" bestFit="1" customWidth="1"/>
    <col min="7683" max="7684" width="11" style="4" customWidth="1"/>
    <col min="7685" max="7686" width="9.42578125" style="4" customWidth="1"/>
    <col min="7687" max="7687" width="9.42578125" style="4" bestFit="1" customWidth="1"/>
    <col min="7688" max="7689" width="9.42578125" style="4" customWidth="1"/>
    <col min="7690" max="7690" width="9.42578125" style="4" bestFit="1" customWidth="1"/>
    <col min="7691" max="7930" width="9.140625" style="4"/>
    <col min="7931" max="7931" width="20.7109375" style="4" customWidth="1"/>
    <col min="7932" max="7933" width="0" style="4" hidden="1" customWidth="1"/>
    <col min="7934" max="7934" width="11.28515625" style="4" bestFit="1" customWidth="1"/>
    <col min="7935" max="7935" width="12.85546875" style="4" bestFit="1" customWidth="1"/>
    <col min="7936" max="7937" width="12.85546875" style="4" customWidth="1"/>
    <col min="7938" max="7938" width="11" style="4" bestFit="1" customWidth="1"/>
    <col min="7939" max="7940" width="11" style="4" customWidth="1"/>
    <col min="7941" max="7942" width="9.42578125" style="4" customWidth="1"/>
    <col min="7943" max="7943" width="9.42578125" style="4" bestFit="1" customWidth="1"/>
    <col min="7944" max="7945" width="9.42578125" style="4" customWidth="1"/>
    <col min="7946" max="7946" width="9.42578125" style="4" bestFit="1" customWidth="1"/>
    <col min="7947" max="8186" width="9.140625" style="4"/>
    <col min="8187" max="8187" width="20.7109375" style="4" customWidth="1"/>
    <col min="8188" max="8189" width="0" style="4" hidden="1" customWidth="1"/>
    <col min="8190" max="8190" width="11.28515625" style="4" bestFit="1" customWidth="1"/>
    <col min="8191" max="8191" width="12.85546875" style="4" bestFit="1" customWidth="1"/>
    <col min="8192" max="8193" width="12.85546875" style="4" customWidth="1"/>
    <col min="8194" max="8194" width="11" style="4" bestFit="1" customWidth="1"/>
    <col min="8195" max="8196" width="11" style="4" customWidth="1"/>
    <col min="8197" max="8198" width="9.42578125" style="4" customWidth="1"/>
    <col min="8199" max="8199" width="9.42578125" style="4" bestFit="1" customWidth="1"/>
    <col min="8200" max="8201" width="9.42578125" style="4" customWidth="1"/>
    <col min="8202" max="8202" width="9.42578125" style="4" bestFit="1" customWidth="1"/>
    <col min="8203" max="8442" width="9.140625" style="4"/>
    <col min="8443" max="8443" width="20.7109375" style="4" customWidth="1"/>
    <col min="8444" max="8445" width="0" style="4" hidden="1" customWidth="1"/>
    <col min="8446" max="8446" width="11.28515625" style="4" bestFit="1" customWidth="1"/>
    <col min="8447" max="8447" width="12.85546875" style="4" bestFit="1" customWidth="1"/>
    <col min="8448" max="8449" width="12.85546875" style="4" customWidth="1"/>
    <col min="8450" max="8450" width="11" style="4" bestFit="1" customWidth="1"/>
    <col min="8451" max="8452" width="11" style="4" customWidth="1"/>
    <col min="8453" max="8454" width="9.42578125" style="4" customWidth="1"/>
    <col min="8455" max="8455" width="9.42578125" style="4" bestFit="1" customWidth="1"/>
    <col min="8456" max="8457" width="9.42578125" style="4" customWidth="1"/>
    <col min="8458" max="8458" width="9.42578125" style="4" bestFit="1" customWidth="1"/>
    <col min="8459" max="8698" width="9.140625" style="4"/>
    <col min="8699" max="8699" width="20.7109375" style="4" customWidth="1"/>
    <col min="8700" max="8701" width="0" style="4" hidden="1" customWidth="1"/>
    <col min="8702" max="8702" width="11.28515625" style="4" bestFit="1" customWidth="1"/>
    <col min="8703" max="8703" width="12.85546875" style="4" bestFit="1" customWidth="1"/>
    <col min="8704" max="8705" width="12.85546875" style="4" customWidth="1"/>
    <col min="8706" max="8706" width="11" style="4" bestFit="1" customWidth="1"/>
    <col min="8707" max="8708" width="11" style="4" customWidth="1"/>
    <col min="8709" max="8710" width="9.42578125" style="4" customWidth="1"/>
    <col min="8711" max="8711" width="9.42578125" style="4" bestFit="1" customWidth="1"/>
    <col min="8712" max="8713" width="9.42578125" style="4" customWidth="1"/>
    <col min="8714" max="8714" width="9.42578125" style="4" bestFit="1" customWidth="1"/>
    <col min="8715" max="8954" width="9.140625" style="4"/>
    <col min="8955" max="8955" width="20.7109375" style="4" customWidth="1"/>
    <col min="8956" max="8957" width="0" style="4" hidden="1" customWidth="1"/>
    <col min="8958" max="8958" width="11.28515625" style="4" bestFit="1" customWidth="1"/>
    <col min="8959" max="8959" width="12.85546875" style="4" bestFit="1" customWidth="1"/>
    <col min="8960" max="8961" width="12.85546875" style="4" customWidth="1"/>
    <col min="8962" max="8962" width="11" style="4" bestFit="1" customWidth="1"/>
    <col min="8963" max="8964" width="11" style="4" customWidth="1"/>
    <col min="8965" max="8966" width="9.42578125" style="4" customWidth="1"/>
    <col min="8967" max="8967" width="9.42578125" style="4" bestFit="1" customWidth="1"/>
    <col min="8968" max="8969" width="9.42578125" style="4" customWidth="1"/>
    <col min="8970" max="8970" width="9.42578125" style="4" bestFit="1" customWidth="1"/>
    <col min="8971" max="9210" width="9.140625" style="4"/>
    <col min="9211" max="9211" width="20.7109375" style="4" customWidth="1"/>
    <col min="9212" max="9213" width="0" style="4" hidden="1" customWidth="1"/>
    <col min="9214" max="9214" width="11.28515625" style="4" bestFit="1" customWidth="1"/>
    <col min="9215" max="9215" width="12.85546875" style="4" bestFit="1" customWidth="1"/>
    <col min="9216" max="9217" width="12.85546875" style="4" customWidth="1"/>
    <col min="9218" max="9218" width="11" style="4" bestFit="1" customWidth="1"/>
    <col min="9219" max="9220" width="11" style="4" customWidth="1"/>
    <col min="9221" max="9222" width="9.42578125" style="4" customWidth="1"/>
    <col min="9223" max="9223" width="9.42578125" style="4" bestFit="1" customWidth="1"/>
    <col min="9224" max="9225" width="9.42578125" style="4" customWidth="1"/>
    <col min="9226" max="9226" width="9.42578125" style="4" bestFit="1" customWidth="1"/>
    <col min="9227" max="9466" width="9.140625" style="4"/>
    <col min="9467" max="9467" width="20.7109375" style="4" customWidth="1"/>
    <col min="9468" max="9469" width="0" style="4" hidden="1" customWidth="1"/>
    <col min="9470" max="9470" width="11.28515625" style="4" bestFit="1" customWidth="1"/>
    <col min="9471" max="9471" width="12.85546875" style="4" bestFit="1" customWidth="1"/>
    <col min="9472" max="9473" width="12.85546875" style="4" customWidth="1"/>
    <col min="9474" max="9474" width="11" style="4" bestFit="1" customWidth="1"/>
    <col min="9475" max="9476" width="11" style="4" customWidth="1"/>
    <col min="9477" max="9478" width="9.42578125" style="4" customWidth="1"/>
    <col min="9479" max="9479" width="9.42578125" style="4" bestFit="1" customWidth="1"/>
    <col min="9480" max="9481" width="9.42578125" style="4" customWidth="1"/>
    <col min="9482" max="9482" width="9.42578125" style="4" bestFit="1" customWidth="1"/>
    <col min="9483" max="9722" width="9.140625" style="4"/>
    <col min="9723" max="9723" width="20.7109375" style="4" customWidth="1"/>
    <col min="9724" max="9725" width="0" style="4" hidden="1" customWidth="1"/>
    <col min="9726" max="9726" width="11.28515625" style="4" bestFit="1" customWidth="1"/>
    <col min="9727" max="9727" width="12.85546875" style="4" bestFit="1" customWidth="1"/>
    <col min="9728" max="9729" width="12.85546875" style="4" customWidth="1"/>
    <col min="9730" max="9730" width="11" style="4" bestFit="1" customWidth="1"/>
    <col min="9731" max="9732" width="11" style="4" customWidth="1"/>
    <col min="9733" max="9734" width="9.42578125" style="4" customWidth="1"/>
    <col min="9735" max="9735" width="9.42578125" style="4" bestFit="1" customWidth="1"/>
    <col min="9736" max="9737" width="9.42578125" style="4" customWidth="1"/>
    <col min="9738" max="9738" width="9.42578125" style="4" bestFit="1" customWidth="1"/>
    <col min="9739" max="9978" width="9.140625" style="4"/>
    <col min="9979" max="9979" width="20.7109375" style="4" customWidth="1"/>
    <col min="9980" max="9981" width="0" style="4" hidden="1" customWidth="1"/>
    <col min="9982" max="9982" width="11.28515625" style="4" bestFit="1" customWidth="1"/>
    <col min="9983" max="9983" width="12.85546875" style="4" bestFit="1" customWidth="1"/>
    <col min="9984" max="9985" width="12.85546875" style="4" customWidth="1"/>
    <col min="9986" max="9986" width="11" style="4" bestFit="1" customWidth="1"/>
    <col min="9987" max="9988" width="11" style="4" customWidth="1"/>
    <col min="9989" max="9990" width="9.42578125" style="4" customWidth="1"/>
    <col min="9991" max="9991" width="9.42578125" style="4" bestFit="1" customWidth="1"/>
    <col min="9992" max="9993" width="9.42578125" style="4" customWidth="1"/>
    <col min="9994" max="9994" width="9.42578125" style="4" bestFit="1" customWidth="1"/>
    <col min="9995" max="10234" width="9.140625" style="4"/>
    <col min="10235" max="10235" width="20.7109375" style="4" customWidth="1"/>
    <col min="10236" max="10237" width="0" style="4" hidden="1" customWidth="1"/>
    <col min="10238" max="10238" width="11.28515625" style="4" bestFit="1" customWidth="1"/>
    <col min="10239" max="10239" width="12.85546875" style="4" bestFit="1" customWidth="1"/>
    <col min="10240" max="10241" width="12.85546875" style="4" customWidth="1"/>
    <col min="10242" max="10242" width="11" style="4" bestFit="1" customWidth="1"/>
    <col min="10243" max="10244" width="11" style="4" customWidth="1"/>
    <col min="10245" max="10246" width="9.42578125" style="4" customWidth="1"/>
    <col min="10247" max="10247" width="9.42578125" style="4" bestFit="1" customWidth="1"/>
    <col min="10248" max="10249" width="9.42578125" style="4" customWidth="1"/>
    <col min="10250" max="10250" width="9.42578125" style="4" bestFit="1" customWidth="1"/>
    <col min="10251" max="10490" width="9.140625" style="4"/>
    <col min="10491" max="10491" width="20.7109375" style="4" customWidth="1"/>
    <col min="10492" max="10493" width="0" style="4" hidden="1" customWidth="1"/>
    <col min="10494" max="10494" width="11.28515625" style="4" bestFit="1" customWidth="1"/>
    <col min="10495" max="10495" width="12.85546875" style="4" bestFit="1" customWidth="1"/>
    <col min="10496" max="10497" width="12.85546875" style="4" customWidth="1"/>
    <col min="10498" max="10498" width="11" style="4" bestFit="1" customWidth="1"/>
    <col min="10499" max="10500" width="11" style="4" customWidth="1"/>
    <col min="10501" max="10502" width="9.42578125" style="4" customWidth="1"/>
    <col min="10503" max="10503" width="9.42578125" style="4" bestFit="1" customWidth="1"/>
    <col min="10504" max="10505" width="9.42578125" style="4" customWidth="1"/>
    <col min="10506" max="10506" width="9.42578125" style="4" bestFit="1" customWidth="1"/>
    <col min="10507" max="10746" width="9.140625" style="4"/>
    <col min="10747" max="10747" width="20.7109375" style="4" customWidth="1"/>
    <col min="10748" max="10749" width="0" style="4" hidden="1" customWidth="1"/>
    <col min="10750" max="10750" width="11.28515625" style="4" bestFit="1" customWidth="1"/>
    <col min="10751" max="10751" width="12.85546875" style="4" bestFit="1" customWidth="1"/>
    <col min="10752" max="10753" width="12.85546875" style="4" customWidth="1"/>
    <col min="10754" max="10754" width="11" style="4" bestFit="1" customWidth="1"/>
    <col min="10755" max="10756" width="11" style="4" customWidth="1"/>
    <col min="10757" max="10758" width="9.42578125" style="4" customWidth="1"/>
    <col min="10759" max="10759" width="9.42578125" style="4" bestFit="1" customWidth="1"/>
    <col min="10760" max="10761" width="9.42578125" style="4" customWidth="1"/>
    <col min="10762" max="10762" width="9.42578125" style="4" bestFit="1" customWidth="1"/>
    <col min="10763" max="11002" width="9.140625" style="4"/>
    <col min="11003" max="11003" width="20.7109375" style="4" customWidth="1"/>
    <col min="11004" max="11005" width="0" style="4" hidden="1" customWidth="1"/>
    <col min="11006" max="11006" width="11.28515625" style="4" bestFit="1" customWidth="1"/>
    <col min="11007" max="11007" width="12.85546875" style="4" bestFit="1" customWidth="1"/>
    <col min="11008" max="11009" width="12.85546875" style="4" customWidth="1"/>
    <col min="11010" max="11010" width="11" style="4" bestFit="1" customWidth="1"/>
    <col min="11011" max="11012" width="11" style="4" customWidth="1"/>
    <col min="11013" max="11014" width="9.42578125" style="4" customWidth="1"/>
    <col min="11015" max="11015" width="9.42578125" style="4" bestFit="1" customWidth="1"/>
    <col min="11016" max="11017" width="9.42578125" style="4" customWidth="1"/>
    <col min="11018" max="11018" width="9.42578125" style="4" bestFit="1" customWidth="1"/>
    <col min="11019" max="11258" width="9.140625" style="4"/>
    <col min="11259" max="11259" width="20.7109375" style="4" customWidth="1"/>
    <col min="11260" max="11261" width="0" style="4" hidden="1" customWidth="1"/>
    <col min="11262" max="11262" width="11.28515625" style="4" bestFit="1" customWidth="1"/>
    <col min="11263" max="11263" width="12.85546875" style="4" bestFit="1" customWidth="1"/>
    <col min="11264" max="11265" width="12.85546875" style="4" customWidth="1"/>
    <col min="11266" max="11266" width="11" style="4" bestFit="1" customWidth="1"/>
    <col min="11267" max="11268" width="11" style="4" customWidth="1"/>
    <col min="11269" max="11270" width="9.42578125" style="4" customWidth="1"/>
    <col min="11271" max="11271" width="9.42578125" style="4" bestFit="1" customWidth="1"/>
    <col min="11272" max="11273" width="9.42578125" style="4" customWidth="1"/>
    <col min="11274" max="11274" width="9.42578125" style="4" bestFit="1" customWidth="1"/>
    <col min="11275" max="11514" width="9.140625" style="4"/>
    <col min="11515" max="11515" width="20.7109375" style="4" customWidth="1"/>
    <col min="11516" max="11517" width="0" style="4" hidden="1" customWidth="1"/>
    <col min="11518" max="11518" width="11.28515625" style="4" bestFit="1" customWidth="1"/>
    <col min="11519" max="11519" width="12.85546875" style="4" bestFit="1" customWidth="1"/>
    <col min="11520" max="11521" width="12.85546875" style="4" customWidth="1"/>
    <col min="11522" max="11522" width="11" style="4" bestFit="1" customWidth="1"/>
    <col min="11523" max="11524" width="11" style="4" customWidth="1"/>
    <col min="11525" max="11526" width="9.42578125" style="4" customWidth="1"/>
    <col min="11527" max="11527" width="9.42578125" style="4" bestFit="1" customWidth="1"/>
    <col min="11528" max="11529" width="9.42578125" style="4" customWidth="1"/>
    <col min="11530" max="11530" width="9.42578125" style="4" bestFit="1" customWidth="1"/>
    <col min="11531" max="11770" width="9.140625" style="4"/>
    <col min="11771" max="11771" width="20.7109375" style="4" customWidth="1"/>
    <col min="11772" max="11773" width="0" style="4" hidden="1" customWidth="1"/>
    <col min="11774" max="11774" width="11.28515625" style="4" bestFit="1" customWidth="1"/>
    <col min="11775" max="11775" width="12.85546875" style="4" bestFit="1" customWidth="1"/>
    <col min="11776" max="11777" width="12.85546875" style="4" customWidth="1"/>
    <col min="11778" max="11778" width="11" style="4" bestFit="1" customWidth="1"/>
    <col min="11779" max="11780" width="11" style="4" customWidth="1"/>
    <col min="11781" max="11782" width="9.42578125" style="4" customWidth="1"/>
    <col min="11783" max="11783" width="9.42578125" style="4" bestFit="1" customWidth="1"/>
    <col min="11784" max="11785" width="9.42578125" style="4" customWidth="1"/>
    <col min="11786" max="11786" width="9.42578125" style="4" bestFit="1" customWidth="1"/>
    <col min="11787" max="12026" width="9.140625" style="4"/>
    <col min="12027" max="12027" width="20.7109375" style="4" customWidth="1"/>
    <col min="12028" max="12029" width="0" style="4" hidden="1" customWidth="1"/>
    <col min="12030" max="12030" width="11.28515625" style="4" bestFit="1" customWidth="1"/>
    <col min="12031" max="12031" width="12.85546875" style="4" bestFit="1" customWidth="1"/>
    <col min="12032" max="12033" width="12.85546875" style="4" customWidth="1"/>
    <col min="12034" max="12034" width="11" style="4" bestFit="1" customWidth="1"/>
    <col min="12035" max="12036" width="11" style="4" customWidth="1"/>
    <col min="12037" max="12038" width="9.42578125" style="4" customWidth="1"/>
    <col min="12039" max="12039" width="9.42578125" style="4" bestFit="1" customWidth="1"/>
    <col min="12040" max="12041" width="9.42578125" style="4" customWidth="1"/>
    <col min="12042" max="12042" width="9.42578125" style="4" bestFit="1" customWidth="1"/>
    <col min="12043" max="12282" width="9.140625" style="4"/>
    <col min="12283" max="12283" width="20.7109375" style="4" customWidth="1"/>
    <col min="12284" max="12285" width="0" style="4" hidden="1" customWidth="1"/>
    <col min="12286" max="12286" width="11.28515625" style="4" bestFit="1" customWidth="1"/>
    <col min="12287" max="12287" width="12.85546875" style="4" bestFit="1" customWidth="1"/>
    <col min="12288" max="12289" width="12.85546875" style="4" customWidth="1"/>
    <col min="12290" max="12290" width="11" style="4" bestFit="1" customWidth="1"/>
    <col min="12291" max="12292" width="11" style="4" customWidth="1"/>
    <col min="12293" max="12294" width="9.42578125" style="4" customWidth="1"/>
    <col min="12295" max="12295" width="9.42578125" style="4" bestFit="1" customWidth="1"/>
    <col min="12296" max="12297" width="9.42578125" style="4" customWidth="1"/>
    <col min="12298" max="12298" width="9.42578125" style="4" bestFit="1" customWidth="1"/>
    <col min="12299" max="12538" width="9.140625" style="4"/>
    <col min="12539" max="12539" width="20.7109375" style="4" customWidth="1"/>
    <col min="12540" max="12541" width="0" style="4" hidden="1" customWidth="1"/>
    <col min="12542" max="12542" width="11.28515625" style="4" bestFit="1" customWidth="1"/>
    <col min="12543" max="12543" width="12.85546875" style="4" bestFit="1" customWidth="1"/>
    <col min="12544" max="12545" width="12.85546875" style="4" customWidth="1"/>
    <col min="12546" max="12546" width="11" style="4" bestFit="1" customWidth="1"/>
    <col min="12547" max="12548" width="11" style="4" customWidth="1"/>
    <col min="12549" max="12550" width="9.42578125" style="4" customWidth="1"/>
    <col min="12551" max="12551" width="9.42578125" style="4" bestFit="1" customWidth="1"/>
    <col min="12552" max="12553" width="9.42578125" style="4" customWidth="1"/>
    <col min="12554" max="12554" width="9.42578125" style="4" bestFit="1" customWidth="1"/>
    <col min="12555" max="12794" width="9.140625" style="4"/>
    <col min="12795" max="12795" width="20.7109375" style="4" customWidth="1"/>
    <col min="12796" max="12797" width="0" style="4" hidden="1" customWidth="1"/>
    <col min="12798" max="12798" width="11.28515625" style="4" bestFit="1" customWidth="1"/>
    <col min="12799" max="12799" width="12.85546875" style="4" bestFit="1" customWidth="1"/>
    <col min="12800" max="12801" width="12.85546875" style="4" customWidth="1"/>
    <col min="12802" max="12802" width="11" style="4" bestFit="1" customWidth="1"/>
    <col min="12803" max="12804" width="11" style="4" customWidth="1"/>
    <col min="12805" max="12806" width="9.42578125" style="4" customWidth="1"/>
    <col min="12807" max="12807" width="9.42578125" style="4" bestFit="1" customWidth="1"/>
    <col min="12808" max="12809" width="9.42578125" style="4" customWidth="1"/>
    <col min="12810" max="12810" width="9.42578125" style="4" bestFit="1" customWidth="1"/>
    <col min="12811" max="13050" width="9.140625" style="4"/>
    <col min="13051" max="13051" width="20.7109375" style="4" customWidth="1"/>
    <col min="13052" max="13053" width="0" style="4" hidden="1" customWidth="1"/>
    <col min="13054" max="13054" width="11.28515625" style="4" bestFit="1" customWidth="1"/>
    <col min="13055" max="13055" width="12.85546875" style="4" bestFit="1" customWidth="1"/>
    <col min="13056" max="13057" width="12.85546875" style="4" customWidth="1"/>
    <col min="13058" max="13058" width="11" style="4" bestFit="1" customWidth="1"/>
    <col min="13059" max="13060" width="11" style="4" customWidth="1"/>
    <col min="13061" max="13062" width="9.42578125" style="4" customWidth="1"/>
    <col min="13063" max="13063" width="9.42578125" style="4" bestFit="1" customWidth="1"/>
    <col min="13064" max="13065" width="9.42578125" style="4" customWidth="1"/>
    <col min="13066" max="13066" width="9.42578125" style="4" bestFit="1" customWidth="1"/>
    <col min="13067" max="13306" width="9.140625" style="4"/>
    <col min="13307" max="13307" width="20.7109375" style="4" customWidth="1"/>
    <col min="13308" max="13309" width="0" style="4" hidden="1" customWidth="1"/>
    <col min="13310" max="13310" width="11.28515625" style="4" bestFit="1" customWidth="1"/>
    <col min="13311" max="13311" width="12.85546875" style="4" bestFit="1" customWidth="1"/>
    <col min="13312" max="13313" width="12.85546875" style="4" customWidth="1"/>
    <col min="13314" max="13314" width="11" style="4" bestFit="1" customWidth="1"/>
    <col min="13315" max="13316" width="11" style="4" customWidth="1"/>
    <col min="13317" max="13318" width="9.42578125" style="4" customWidth="1"/>
    <col min="13319" max="13319" width="9.42578125" style="4" bestFit="1" customWidth="1"/>
    <col min="13320" max="13321" width="9.42578125" style="4" customWidth="1"/>
    <col min="13322" max="13322" width="9.42578125" style="4" bestFit="1" customWidth="1"/>
    <col min="13323" max="13562" width="9.140625" style="4"/>
    <col min="13563" max="13563" width="20.7109375" style="4" customWidth="1"/>
    <col min="13564" max="13565" width="0" style="4" hidden="1" customWidth="1"/>
    <col min="13566" max="13566" width="11.28515625" style="4" bestFit="1" customWidth="1"/>
    <col min="13567" max="13567" width="12.85546875" style="4" bestFit="1" customWidth="1"/>
    <col min="13568" max="13569" width="12.85546875" style="4" customWidth="1"/>
    <col min="13570" max="13570" width="11" style="4" bestFit="1" customWidth="1"/>
    <col min="13571" max="13572" width="11" style="4" customWidth="1"/>
    <col min="13573" max="13574" width="9.42578125" style="4" customWidth="1"/>
    <col min="13575" max="13575" width="9.42578125" style="4" bestFit="1" customWidth="1"/>
    <col min="13576" max="13577" width="9.42578125" style="4" customWidth="1"/>
    <col min="13578" max="13578" width="9.42578125" style="4" bestFit="1" customWidth="1"/>
    <col min="13579" max="13818" width="9.140625" style="4"/>
    <col min="13819" max="13819" width="20.7109375" style="4" customWidth="1"/>
    <col min="13820" max="13821" width="0" style="4" hidden="1" customWidth="1"/>
    <col min="13822" max="13822" width="11.28515625" style="4" bestFit="1" customWidth="1"/>
    <col min="13823" max="13823" width="12.85546875" style="4" bestFit="1" customWidth="1"/>
    <col min="13824" max="13825" width="12.85546875" style="4" customWidth="1"/>
    <col min="13826" max="13826" width="11" style="4" bestFit="1" customWidth="1"/>
    <col min="13827" max="13828" width="11" style="4" customWidth="1"/>
    <col min="13829" max="13830" width="9.42578125" style="4" customWidth="1"/>
    <col min="13831" max="13831" width="9.42578125" style="4" bestFit="1" customWidth="1"/>
    <col min="13832" max="13833" width="9.42578125" style="4" customWidth="1"/>
    <col min="13834" max="13834" width="9.42578125" style="4" bestFit="1" customWidth="1"/>
    <col min="13835" max="14074" width="9.140625" style="4"/>
    <col min="14075" max="14075" width="20.7109375" style="4" customWidth="1"/>
    <col min="14076" max="14077" width="0" style="4" hidden="1" customWidth="1"/>
    <col min="14078" max="14078" width="11.28515625" style="4" bestFit="1" customWidth="1"/>
    <col min="14079" max="14079" width="12.85546875" style="4" bestFit="1" customWidth="1"/>
    <col min="14080" max="14081" width="12.85546875" style="4" customWidth="1"/>
    <col min="14082" max="14082" width="11" style="4" bestFit="1" customWidth="1"/>
    <col min="14083" max="14084" width="11" style="4" customWidth="1"/>
    <col min="14085" max="14086" width="9.42578125" style="4" customWidth="1"/>
    <col min="14087" max="14087" width="9.42578125" style="4" bestFit="1" customWidth="1"/>
    <col min="14088" max="14089" width="9.42578125" style="4" customWidth="1"/>
    <col min="14090" max="14090" width="9.42578125" style="4" bestFit="1" customWidth="1"/>
    <col min="14091" max="14330" width="9.140625" style="4"/>
    <col min="14331" max="14331" width="20.7109375" style="4" customWidth="1"/>
    <col min="14332" max="14333" width="0" style="4" hidden="1" customWidth="1"/>
    <col min="14334" max="14334" width="11.28515625" style="4" bestFit="1" customWidth="1"/>
    <col min="14335" max="14335" width="12.85546875" style="4" bestFit="1" customWidth="1"/>
    <col min="14336" max="14337" width="12.85546875" style="4" customWidth="1"/>
    <col min="14338" max="14338" width="11" style="4" bestFit="1" customWidth="1"/>
    <col min="14339" max="14340" width="11" style="4" customWidth="1"/>
    <col min="14341" max="14342" width="9.42578125" style="4" customWidth="1"/>
    <col min="14343" max="14343" width="9.42578125" style="4" bestFit="1" customWidth="1"/>
    <col min="14344" max="14345" width="9.42578125" style="4" customWidth="1"/>
    <col min="14346" max="14346" width="9.42578125" style="4" bestFit="1" customWidth="1"/>
    <col min="14347" max="14586" width="9.140625" style="4"/>
    <col min="14587" max="14587" width="20.7109375" style="4" customWidth="1"/>
    <col min="14588" max="14589" width="0" style="4" hidden="1" customWidth="1"/>
    <col min="14590" max="14590" width="11.28515625" style="4" bestFit="1" customWidth="1"/>
    <col min="14591" max="14591" width="12.85546875" style="4" bestFit="1" customWidth="1"/>
    <col min="14592" max="14593" width="12.85546875" style="4" customWidth="1"/>
    <col min="14594" max="14594" width="11" style="4" bestFit="1" customWidth="1"/>
    <col min="14595" max="14596" width="11" style="4" customWidth="1"/>
    <col min="14597" max="14598" width="9.42578125" style="4" customWidth="1"/>
    <col min="14599" max="14599" width="9.42578125" style="4" bestFit="1" customWidth="1"/>
    <col min="14600" max="14601" width="9.42578125" style="4" customWidth="1"/>
    <col min="14602" max="14602" width="9.42578125" style="4" bestFit="1" customWidth="1"/>
    <col min="14603" max="14842" width="9.140625" style="4"/>
    <col min="14843" max="14843" width="20.7109375" style="4" customWidth="1"/>
    <col min="14844" max="14845" width="0" style="4" hidden="1" customWidth="1"/>
    <col min="14846" max="14846" width="11.28515625" style="4" bestFit="1" customWidth="1"/>
    <col min="14847" max="14847" width="12.85546875" style="4" bestFit="1" customWidth="1"/>
    <col min="14848" max="14849" width="12.85546875" style="4" customWidth="1"/>
    <col min="14850" max="14850" width="11" style="4" bestFit="1" customWidth="1"/>
    <col min="14851" max="14852" width="11" style="4" customWidth="1"/>
    <col min="14853" max="14854" width="9.42578125" style="4" customWidth="1"/>
    <col min="14855" max="14855" width="9.42578125" style="4" bestFit="1" customWidth="1"/>
    <col min="14856" max="14857" width="9.42578125" style="4" customWidth="1"/>
    <col min="14858" max="14858" width="9.42578125" style="4" bestFit="1" customWidth="1"/>
    <col min="14859" max="15098" width="9.140625" style="4"/>
    <col min="15099" max="15099" width="20.7109375" style="4" customWidth="1"/>
    <col min="15100" max="15101" width="0" style="4" hidden="1" customWidth="1"/>
    <col min="15102" max="15102" width="11.28515625" style="4" bestFit="1" customWidth="1"/>
    <col min="15103" max="15103" width="12.85546875" style="4" bestFit="1" customWidth="1"/>
    <col min="15104" max="15105" width="12.85546875" style="4" customWidth="1"/>
    <col min="15106" max="15106" width="11" style="4" bestFit="1" customWidth="1"/>
    <col min="15107" max="15108" width="11" style="4" customWidth="1"/>
    <col min="15109" max="15110" width="9.42578125" style="4" customWidth="1"/>
    <col min="15111" max="15111" width="9.42578125" style="4" bestFit="1" customWidth="1"/>
    <col min="15112" max="15113" width="9.42578125" style="4" customWidth="1"/>
    <col min="15114" max="15114" width="9.42578125" style="4" bestFit="1" customWidth="1"/>
    <col min="15115" max="15354" width="9.140625" style="4"/>
    <col min="15355" max="15355" width="20.7109375" style="4" customWidth="1"/>
    <col min="15356" max="15357" width="0" style="4" hidden="1" customWidth="1"/>
    <col min="15358" max="15358" width="11.28515625" style="4" bestFit="1" customWidth="1"/>
    <col min="15359" max="15359" width="12.85546875" style="4" bestFit="1" customWidth="1"/>
    <col min="15360" max="15361" width="12.85546875" style="4" customWidth="1"/>
    <col min="15362" max="15362" width="11" style="4" bestFit="1" customWidth="1"/>
    <col min="15363" max="15364" width="11" style="4" customWidth="1"/>
    <col min="15365" max="15366" width="9.42578125" style="4" customWidth="1"/>
    <col min="15367" max="15367" width="9.42578125" style="4" bestFit="1" customWidth="1"/>
    <col min="15368" max="15369" width="9.42578125" style="4" customWidth="1"/>
    <col min="15370" max="15370" width="9.42578125" style="4" bestFit="1" customWidth="1"/>
    <col min="15371" max="15610" width="9.140625" style="4"/>
    <col min="15611" max="15611" width="20.7109375" style="4" customWidth="1"/>
    <col min="15612" max="15613" width="0" style="4" hidden="1" customWidth="1"/>
    <col min="15614" max="15614" width="11.28515625" style="4" bestFit="1" customWidth="1"/>
    <col min="15615" max="15615" width="12.85546875" style="4" bestFit="1" customWidth="1"/>
    <col min="15616" max="15617" width="12.85546875" style="4" customWidth="1"/>
    <col min="15618" max="15618" width="11" style="4" bestFit="1" customWidth="1"/>
    <col min="15619" max="15620" width="11" style="4" customWidth="1"/>
    <col min="15621" max="15622" width="9.42578125" style="4" customWidth="1"/>
    <col min="15623" max="15623" width="9.42578125" style="4" bestFit="1" customWidth="1"/>
    <col min="15624" max="15625" width="9.42578125" style="4" customWidth="1"/>
    <col min="15626" max="15626" width="9.42578125" style="4" bestFit="1" customWidth="1"/>
    <col min="15627" max="15866" width="9.140625" style="4"/>
    <col min="15867" max="15867" width="20.7109375" style="4" customWidth="1"/>
    <col min="15868" max="15869" width="0" style="4" hidden="1" customWidth="1"/>
    <col min="15870" max="15870" width="11.28515625" style="4" bestFit="1" customWidth="1"/>
    <col min="15871" max="15871" width="12.85546875" style="4" bestFit="1" customWidth="1"/>
    <col min="15872" max="15873" width="12.85546875" style="4" customWidth="1"/>
    <col min="15874" max="15874" width="11" style="4" bestFit="1" customWidth="1"/>
    <col min="15875" max="15876" width="11" style="4" customWidth="1"/>
    <col min="15877" max="15878" width="9.42578125" style="4" customWidth="1"/>
    <col min="15879" max="15879" width="9.42578125" style="4" bestFit="1" customWidth="1"/>
    <col min="15880" max="15881" width="9.42578125" style="4" customWidth="1"/>
    <col min="15882" max="15882" width="9.42578125" style="4" bestFit="1" customWidth="1"/>
    <col min="15883" max="16122" width="9.140625" style="4"/>
    <col min="16123" max="16123" width="20.7109375" style="4" customWidth="1"/>
    <col min="16124" max="16125" width="0" style="4" hidden="1" customWidth="1"/>
    <col min="16126" max="16126" width="11.28515625" style="4" bestFit="1" customWidth="1"/>
    <col min="16127" max="16127" width="12.85546875" style="4" bestFit="1" customWidth="1"/>
    <col min="16128" max="16129" width="12.85546875" style="4" customWidth="1"/>
    <col min="16130" max="16130" width="11" style="4" bestFit="1" customWidth="1"/>
    <col min="16131" max="16132" width="11" style="4" customWidth="1"/>
    <col min="16133" max="16134" width="9.42578125" style="4" customWidth="1"/>
    <col min="16135" max="16135" width="9.42578125" style="4" bestFit="1" customWidth="1"/>
    <col min="16136" max="16137" width="9.42578125" style="4" customWidth="1"/>
    <col min="16138" max="16138" width="9.42578125" style="4" bestFit="1" customWidth="1"/>
    <col min="16139" max="16384" width="9.140625" style="4"/>
  </cols>
  <sheetData>
    <row r="1" spans="1:10" ht="15.75">
      <c r="A1" s="1634" t="s">
        <v>142</v>
      </c>
      <c r="B1" s="1634"/>
      <c r="C1" s="1634"/>
      <c r="D1" s="1634"/>
      <c r="E1" s="1634"/>
      <c r="F1" s="1634"/>
      <c r="G1" s="1634"/>
      <c r="H1" s="1634"/>
      <c r="I1" s="1634"/>
      <c r="J1" s="1634"/>
    </row>
    <row r="2" spans="1:10" ht="15.75">
      <c r="A2" s="1634" t="s">
        <v>46</v>
      </c>
      <c r="B2" s="1634"/>
      <c r="C2" s="1634"/>
      <c r="D2" s="1634"/>
      <c r="E2" s="1634"/>
      <c r="F2" s="1634"/>
      <c r="G2" s="1634"/>
      <c r="H2" s="1634"/>
      <c r="I2" s="1634"/>
      <c r="J2" s="1634"/>
    </row>
    <row r="3" spans="1:10" ht="13.5" thickBot="1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ht="27" customHeight="1" thickTop="1">
      <c r="A4" s="1757" t="s">
        <v>3</v>
      </c>
      <c r="B4" s="1760" t="s">
        <v>47</v>
      </c>
      <c r="C4" s="1761"/>
      <c r="D4" s="1761"/>
      <c r="E4" s="1761"/>
      <c r="F4" s="1718"/>
      <c r="G4" s="1762" t="s">
        <v>146</v>
      </c>
      <c r="H4" s="1762"/>
      <c r="I4" s="1762" t="s">
        <v>147</v>
      </c>
      <c r="J4" s="1764"/>
    </row>
    <row r="5" spans="1:10" ht="27" customHeight="1">
      <c r="A5" s="1758"/>
      <c r="B5" s="1766" t="s">
        <v>6</v>
      </c>
      <c r="C5" s="1767"/>
      <c r="D5" s="1766" t="s">
        <v>7</v>
      </c>
      <c r="E5" s="1766"/>
      <c r="F5" s="68" t="s">
        <v>48</v>
      </c>
      <c r="G5" s="1763"/>
      <c r="H5" s="1763"/>
      <c r="I5" s="1763"/>
      <c r="J5" s="1765"/>
    </row>
    <row r="6" spans="1:10" ht="27" customHeight="1">
      <c r="A6" s="1759"/>
      <c r="B6" s="68" t="s">
        <v>144</v>
      </c>
      <c r="C6" s="69" t="s">
        <v>49</v>
      </c>
      <c r="D6" s="68" t="s">
        <v>144</v>
      </c>
      <c r="E6" s="68" t="s">
        <v>49</v>
      </c>
      <c r="F6" s="68" t="s">
        <v>144</v>
      </c>
      <c r="G6" s="84" t="s">
        <v>7</v>
      </c>
      <c r="H6" s="84" t="s">
        <v>50</v>
      </c>
      <c r="I6" s="84" t="s">
        <v>7</v>
      </c>
      <c r="J6" s="85" t="s">
        <v>50</v>
      </c>
    </row>
    <row r="7" spans="1:10" ht="27" customHeight="1">
      <c r="A7" s="70" t="s">
        <v>51</v>
      </c>
      <c r="B7" s="5">
        <v>59119.593999999997</v>
      </c>
      <c r="C7" s="5">
        <v>122069.2</v>
      </c>
      <c r="D7" s="5">
        <v>89156.54</v>
      </c>
      <c r="E7" s="5">
        <v>160316.58900000001</v>
      </c>
      <c r="F7" s="5">
        <v>109359.38499999999</v>
      </c>
      <c r="G7" s="77">
        <f>D7/B7*100-100</f>
        <v>50.807091131241521</v>
      </c>
      <c r="H7" s="77">
        <f>F7/D7*100-100</f>
        <v>22.65996975656526</v>
      </c>
      <c r="I7" s="77">
        <f>D7/D$17*100</f>
        <v>27.935419851783745</v>
      </c>
      <c r="J7" s="78">
        <f>F7/F$17*100</f>
        <v>28.434740284186439</v>
      </c>
    </row>
    <row r="8" spans="1:10" ht="27" customHeight="1">
      <c r="A8" s="71" t="s">
        <v>52</v>
      </c>
      <c r="B8" s="7">
        <v>35110.572999999997</v>
      </c>
      <c r="C8" s="7">
        <v>82811.899999999994</v>
      </c>
      <c r="D8" s="6">
        <v>64292.23</v>
      </c>
      <c r="E8" s="8">
        <v>113184.012</v>
      </c>
      <c r="F8" s="8">
        <v>73040.672999999995</v>
      </c>
      <c r="G8" s="79">
        <f t="shared" ref="G8:G17" si="0">D8/B8*100-100</f>
        <v>83.113588035148297</v>
      </c>
      <c r="H8" s="79">
        <f t="shared" ref="H8:H17" si="1">F8/D8*100-100</f>
        <v>13.607309934653046</v>
      </c>
      <c r="I8" s="79">
        <f t="shared" ref="I8:I17" si="2">D8/D$17*100</f>
        <v>20.144685272190312</v>
      </c>
      <c r="J8" s="80">
        <f t="shared" ref="J8:J17" si="3">F8/F$17*100</f>
        <v>18.991443367546267</v>
      </c>
    </row>
    <row r="9" spans="1:10" ht="27" customHeight="1">
      <c r="A9" s="71" t="s">
        <v>53</v>
      </c>
      <c r="B9" s="7">
        <v>48106.014999999999</v>
      </c>
      <c r="C9" s="7">
        <v>117131.2</v>
      </c>
      <c r="D9" s="6">
        <v>68469.084000000003</v>
      </c>
      <c r="E9" s="8">
        <v>148236.08600000001</v>
      </c>
      <c r="F9" s="8">
        <v>80589.528000000006</v>
      </c>
      <c r="G9" s="79">
        <f t="shared" si="0"/>
        <v>42.329569389607514</v>
      </c>
      <c r="H9" s="79">
        <f t="shared" si="1"/>
        <v>17.7020682794588</v>
      </c>
      <c r="I9" s="79">
        <f t="shared" si="2"/>
        <v>21.453418990991004</v>
      </c>
      <c r="J9" s="80">
        <f t="shared" si="3"/>
        <v>20.954235416605272</v>
      </c>
    </row>
    <row r="10" spans="1:10" ht="27" customHeight="1">
      <c r="A10" s="71" t="s">
        <v>54</v>
      </c>
      <c r="B10" s="7">
        <v>27805.852999999999</v>
      </c>
      <c r="C10" s="7">
        <v>69453.8</v>
      </c>
      <c r="D10" s="6">
        <v>49582.983</v>
      </c>
      <c r="E10" s="8">
        <v>84678.372000000003</v>
      </c>
      <c r="F10" s="8">
        <v>53689.341999999997</v>
      </c>
      <c r="G10" s="79">
        <f t="shared" si="0"/>
        <v>78.31851085453124</v>
      </c>
      <c r="H10" s="79">
        <f t="shared" si="1"/>
        <v>8.2817909523515283</v>
      </c>
      <c r="I10" s="79">
        <f t="shared" si="2"/>
        <v>15.535836716059819</v>
      </c>
      <c r="J10" s="80">
        <f t="shared" si="3"/>
        <v>13.959867237721419</v>
      </c>
    </row>
    <row r="11" spans="1:10" ht="27" customHeight="1">
      <c r="A11" s="71" t="s">
        <v>55</v>
      </c>
      <c r="B11" s="7">
        <v>4641.5410000000002</v>
      </c>
      <c r="C11" s="7">
        <v>11910</v>
      </c>
      <c r="D11" s="6">
        <v>11673.429</v>
      </c>
      <c r="E11" s="8">
        <v>19317.901999999998</v>
      </c>
      <c r="F11" s="8">
        <v>8023.6540000000005</v>
      </c>
      <c r="G11" s="79">
        <f t="shared" si="0"/>
        <v>151.4989956999195</v>
      </c>
      <c r="H11" s="79">
        <f t="shared" si="1"/>
        <v>-31.265663242565651</v>
      </c>
      <c r="I11" s="79">
        <f t="shared" si="2"/>
        <v>3.6576356622294686</v>
      </c>
      <c r="J11" s="80">
        <f t="shared" si="3"/>
        <v>2.0862454339897183</v>
      </c>
    </row>
    <row r="12" spans="1:10" ht="27" customHeight="1">
      <c r="A12" s="71" t="s">
        <v>56</v>
      </c>
      <c r="B12" s="7">
        <v>3860.5450000000001</v>
      </c>
      <c r="C12" s="7">
        <v>7075.4</v>
      </c>
      <c r="D12" s="6">
        <v>5396.4160000000002</v>
      </c>
      <c r="E12" s="8">
        <v>8798.5810000000001</v>
      </c>
      <c r="F12" s="8">
        <v>6511.2039999999997</v>
      </c>
      <c r="G12" s="79">
        <f t="shared" si="0"/>
        <v>39.783787004166527</v>
      </c>
      <c r="H12" s="79">
        <f t="shared" si="1"/>
        <v>20.657932968844506</v>
      </c>
      <c r="I12" s="79">
        <f t="shared" si="2"/>
        <v>1.6908590963140051</v>
      </c>
      <c r="J12" s="80">
        <f t="shared" si="3"/>
        <v>1.6929904523270305</v>
      </c>
    </row>
    <row r="13" spans="1:10" ht="27" customHeight="1">
      <c r="A13" s="71" t="s">
        <v>57</v>
      </c>
      <c r="B13" s="7">
        <v>328.22699999999998</v>
      </c>
      <c r="C13" s="7">
        <v>566.79999999999995</v>
      </c>
      <c r="D13" s="6">
        <v>430.03899999999999</v>
      </c>
      <c r="E13" s="8">
        <v>739.72500000000002</v>
      </c>
      <c r="F13" s="8">
        <v>496.55399999999997</v>
      </c>
      <c r="G13" s="79">
        <f t="shared" si="0"/>
        <v>31.018776639338029</v>
      </c>
      <c r="H13" s="79">
        <f t="shared" si="1"/>
        <v>15.467201811928689</v>
      </c>
      <c r="I13" s="79">
        <f t="shared" si="2"/>
        <v>0.13474412553068155</v>
      </c>
      <c r="J13" s="80">
        <f t="shared" si="3"/>
        <v>0.12910994357799208</v>
      </c>
    </row>
    <row r="14" spans="1:10" ht="27" customHeight="1">
      <c r="A14" s="71" t="s">
        <v>58</v>
      </c>
      <c r="B14" s="7">
        <v>415.88900000000001</v>
      </c>
      <c r="C14" s="7">
        <v>720.7</v>
      </c>
      <c r="D14" s="6">
        <v>547.89300000000003</v>
      </c>
      <c r="E14" s="8">
        <v>863.36599999999999</v>
      </c>
      <c r="F14" s="8">
        <v>651.73</v>
      </c>
      <c r="G14" s="79">
        <f t="shared" si="0"/>
        <v>31.740199909110373</v>
      </c>
      <c r="H14" s="79">
        <f t="shared" si="1"/>
        <v>18.952058157340929</v>
      </c>
      <c r="I14" s="79">
        <f t="shared" si="2"/>
        <v>0.17167132090201517</v>
      </c>
      <c r="J14" s="80">
        <f t="shared" si="3"/>
        <v>0.16945754848029579</v>
      </c>
    </row>
    <row r="15" spans="1:10" ht="27" customHeight="1">
      <c r="A15" s="71" t="s">
        <v>59</v>
      </c>
      <c r="B15" s="7">
        <v>1686.7</v>
      </c>
      <c r="C15" s="7">
        <v>9689.7999999999993</v>
      </c>
      <c r="D15" s="6">
        <v>4780.0039999999999</v>
      </c>
      <c r="E15" s="8">
        <v>11351.735000000001</v>
      </c>
      <c r="F15" s="8">
        <v>11177.257</v>
      </c>
      <c r="G15" s="79">
        <f t="shared" si="0"/>
        <v>183.3938459714235</v>
      </c>
      <c r="H15" s="79">
        <f t="shared" si="1"/>
        <v>133.83363277520269</v>
      </c>
      <c r="I15" s="79">
        <f t="shared" si="2"/>
        <v>1.4977187162400616</v>
      </c>
      <c r="J15" s="80">
        <f t="shared" si="3"/>
        <v>2.9062197074773684</v>
      </c>
    </row>
    <row r="16" spans="1:10" ht="27" customHeight="1">
      <c r="A16" s="71" t="s">
        <v>60</v>
      </c>
      <c r="B16" s="6">
        <v>15727.9</v>
      </c>
      <c r="C16" s="6">
        <v>61313.2</v>
      </c>
      <c r="D16" s="6">
        <v>24823.7</v>
      </c>
      <c r="E16" s="6">
        <v>61693.627999999997</v>
      </c>
      <c r="F16" s="6">
        <v>41058.470999999998</v>
      </c>
      <c r="G16" s="79">
        <f t="shared" si="0"/>
        <v>57.832259869404055</v>
      </c>
      <c r="H16" s="79">
        <f t="shared" si="1"/>
        <v>65.400286822673479</v>
      </c>
      <c r="I16" s="79">
        <f t="shared" si="2"/>
        <v>7.7780102477588766</v>
      </c>
      <c r="J16" s="80">
        <f t="shared" si="3"/>
        <v>10.675690608088193</v>
      </c>
    </row>
    <row r="17" spans="1:10" ht="27" customHeight="1" thickBot="1">
      <c r="A17" s="72" t="s">
        <v>61</v>
      </c>
      <c r="B17" s="81">
        <v>196802.837</v>
      </c>
      <c r="C17" s="81">
        <v>482742</v>
      </c>
      <c r="D17" s="81">
        <v>319152.31800000003</v>
      </c>
      <c r="E17" s="81">
        <v>609179.99600000004</v>
      </c>
      <c r="F17" s="81">
        <v>384597.79800000001</v>
      </c>
      <c r="G17" s="82">
        <f t="shared" si="0"/>
        <v>62.168555527479526</v>
      </c>
      <c r="H17" s="82">
        <f t="shared" si="1"/>
        <v>20.506033109870742</v>
      </c>
      <c r="I17" s="82">
        <f t="shared" si="2"/>
        <v>100</v>
      </c>
      <c r="J17" s="83">
        <f t="shared" si="3"/>
        <v>100</v>
      </c>
    </row>
    <row r="18" spans="1:10" ht="13.5" thickTop="1">
      <c r="A18" s="73"/>
      <c r="B18" s="74"/>
      <c r="C18" s="74"/>
      <c r="D18" s="74"/>
      <c r="E18" s="74"/>
      <c r="F18" s="74"/>
      <c r="G18" s="75"/>
      <c r="H18" s="75"/>
      <c r="I18" s="9"/>
      <c r="J18" s="9"/>
    </row>
    <row r="19" spans="1:10" ht="18.75" customHeight="1">
      <c r="A19" s="1756" t="s">
        <v>62</v>
      </c>
      <c r="B19" s="1756"/>
      <c r="C19" s="1756"/>
      <c r="D19" s="1756"/>
      <c r="E19" s="1756"/>
      <c r="F19" s="1756"/>
      <c r="G19" s="1756"/>
      <c r="H19" s="1756"/>
      <c r="I19" s="1756"/>
      <c r="J19" s="1756"/>
    </row>
    <row r="20" spans="1:10" ht="15.75">
      <c r="A20" s="1611" t="s">
        <v>63</v>
      </c>
      <c r="B20" s="1611"/>
      <c r="C20" s="1611"/>
      <c r="D20" s="1611"/>
      <c r="E20" s="1611"/>
      <c r="F20" s="1611"/>
      <c r="G20" s="1611"/>
      <c r="H20" s="1611"/>
      <c r="I20" s="1611"/>
      <c r="J20" s="1611"/>
    </row>
    <row r="21" spans="1:10" ht="15.75">
      <c r="A21" s="1611" t="s">
        <v>64</v>
      </c>
      <c r="B21" s="1611"/>
      <c r="C21" s="1611"/>
      <c r="D21" s="1611"/>
      <c r="E21" s="1611"/>
      <c r="F21" s="1611"/>
      <c r="G21" s="1611"/>
      <c r="H21" s="1611"/>
      <c r="I21" s="1611"/>
      <c r="J21" s="1611"/>
    </row>
  </sheetData>
  <mergeCells count="11">
    <mergeCell ref="A19:J19"/>
    <mergeCell ref="A20:J20"/>
    <mergeCell ref="A21:J21"/>
    <mergeCell ref="A1:J1"/>
    <mergeCell ref="A2:J2"/>
    <mergeCell ref="A4:A6"/>
    <mergeCell ref="B4:F4"/>
    <mergeCell ref="G4:H5"/>
    <mergeCell ref="I4:J5"/>
    <mergeCell ref="B5:C5"/>
    <mergeCell ref="D5:E5"/>
  </mergeCells>
  <printOptions horizontalCentered="1"/>
  <pageMargins left="0.75" right="0.75" top="0.7" bottom="0.7" header="0" footer="0"/>
  <pageSetup paperSize="9" scale="77" orientation="landscape" errors="blank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4"/>
  <sheetViews>
    <sheetView view="pageBreakPreview" zoomScaleSheetLayoutView="100" workbookViewId="0">
      <selection activeCell="O9" sqref="O9"/>
    </sheetView>
  </sheetViews>
  <sheetFormatPr defaultRowHeight="15.75"/>
  <cols>
    <col min="1" max="1" width="7.5703125" style="10" customWidth="1"/>
    <col min="2" max="2" width="36.85546875" style="10" customWidth="1"/>
    <col min="3" max="6" width="15.7109375" style="10" customWidth="1"/>
    <col min="7" max="8" width="14.7109375" style="10" customWidth="1"/>
    <col min="9" max="256" width="9.140625" style="10"/>
    <col min="257" max="257" width="5.85546875" style="10" customWidth="1"/>
    <col min="258" max="258" width="34.7109375" style="10" customWidth="1"/>
    <col min="259" max="264" width="12.7109375" style="10" customWidth="1"/>
    <col min="265" max="512" width="9.140625" style="10"/>
    <col min="513" max="513" width="5.85546875" style="10" customWidth="1"/>
    <col min="514" max="514" width="34.7109375" style="10" customWidth="1"/>
    <col min="515" max="520" width="12.7109375" style="10" customWidth="1"/>
    <col min="521" max="768" width="9.140625" style="10"/>
    <col min="769" max="769" width="5.85546875" style="10" customWidth="1"/>
    <col min="770" max="770" width="34.7109375" style="10" customWidth="1"/>
    <col min="771" max="776" width="12.7109375" style="10" customWidth="1"/>
    <col min="777" max="1024" width="9.140625" style="10"/>
    <col min="1025" max="1025" width="5.85546875" style="10" customWidth="1"/>
    <col min="1026" max="1026" width="34.7109375" style="10" customWidth="1"/>
    <col min="1027" max="1032" width="12.7109375" style="10" customWidth="1"/>
    <col min="1033" max="1280" width="9.140625" style="10"/>
    <col min="1281" max="1281" width="5.85546875" style="10" customWidth="1"/>
    <col min="1282" max="1282" width="34.7109375" style="10" customWidth="1"/>
    <col min="1283" max="1288" width="12.7109375" style="10" customWidth="1"/>
    <col min="1289" max="1536" width="9.140625" style="10"/>
    <col min="1537" max="1537" width="5.85546875" style="10" customWidth="1"/>
    <col min="1538" max="1538" width="34.7109375" style="10" customWidth="1"/>
    <col min="1539" max="1544" width="12.7109375" style="10" customWidth="1"/>
    <col min="1545" max="1792" width="9.140625" style="10"/>
    <col min="1793" max="1793" width="5.85546875" style="10" customWidth="1"/>
    <col min="1794" max="1794" width="34.7109375" style="10" customWidth="1"/>
    <col min="1795" max="1800" width="12.7109375" style="10" customWidth="1"/>
    <col min="1801" max="2048" width="9.140625" style="10"/>
    <col min="2049" max="2049" width="5.85546875" style="10" customWidth="1"/>
    <col min="2050" max="2050" width="34.7109375" style="10" customWidth="1"/>
    <col min="2051" max="2056" width="12.7109375" style="10" customWidth="1"/>
    <col min="2057" max="2304" width="9.140625" style="10"/>
    <col min="2305" max="2305" width="5.85546875" style="10" customWidth="1"/>
    <col min="2306" max="2306" width="34.7109375" style="10" customWidth="1"/>
    <col min="2307" max="2312" width="12.7109375" style="10" customWidth="1"/>
    <col min="2313" max="2560" width="9.140625" style="10"/>
    <col min="2561" max="2561" width="5.85546875" style="10" customWidth="1"/>
    <col min="2562" max="2562" width="34.7109375" style="10" customWidth="1"/>
    <col min="2563" max="2568" width="12.7109375" style="10" customWidth="1"/>
    <col min="2569" max="2816" width="9.140625" style="10"/>
    <col min="2817" max="2817" width="5.85546875" style="10" customWidth="1"/>
    <col min="2818" max="2818" width="34.7109375" style="10" customWidth="1"/>
    <col min="2819" max="2824" width="12.7109375" style="10" customWidth="1"/>
    <col min="2825" max="3072" width="9.140625" style="10"/>
    <col min="3073" max="3073" width="5.85546875" style="10" customWidth="1"/>
    <col min="3074" max="3074" width="34.7109375" style="10" customWidth="1"/>
    <col min="3075" max="3080" width="12.7109375" style="10" customWidth="1"/>
    <col min="3081" max="3328" width="9.140625" style="10"/>
    <col min="3329" max="3329" width="5.85546875" style="10" customWidth="1"/>
    <col min="3330" max="3330" width="34.7109375" style="10" customWidth="1"/>
    <col min="3331" max="3336" width="12.7109375" style="10" customWidth="1"/>
    <col min="3337" max="3584" width="9.140625" style="10"/>
    <col min="3585" max="3585" width="5.85546875" style="10" customWidth="1"/>
    <col min="3586" max="3586" width="34.7109375" style="10" customWidth="1"/>
    <col min="3587" max="3592" width="12.7109375" style="10" customWidth="1"/>
    <col min="3593" max="3840" width="9.140625" style="10"/>
    <col min="3841" max="3841" width="5.85546875" style="10" customWidth="1"/>
    <col min="3842" max="3842" width="34.7109375" style="10" customWidth="1"/>
    <col min="3843" max="3848" width="12.7109375" style="10" customWidth="1"/>
    <col min="3849" max="4096" width="9.140625" style="10"/>
    <col min="4097" max="4097" width="5.85546875" style="10" customWidth="1"/>
    <col min="4098" max="4098" width="34.7109375" style="10" customWidth="1"/>
    <col min="4099" max="4104" width="12.7109375" style="10" customWidth="1"/>
    <col min="4105" max="4352" width="9.140625" style="10"/>
    <col min="4353" max="4353" width="5.85546875" style="10" customWidth="1"/>
    <col min="4354" max="4354" width="34.7109375" style="10" customWidth="1"/>
    <col min="4355" max="4360" width="12.7109375" style="10" customWidth="1"/>
    <col min="4361" max="4608" width="9.140625" style="10"/>
    <col min="4609" max="4609" width="5.85546875" style="10" customWidth="1"/>
    <col min="4610" max="4610" width="34.7109375" style="10" customWidth="1"/>
    <col min="4611" max="4616" width="12.7109375" style="10" customWidth="1"/>
    <col min="4617" max="4864" width="9.140625" style="10"/>
    <col min="4865" max="4865" width="5.85546875" style="10" customWidth="1"/>
    <col min="4866" max="4866" width="34.7109375" style="10" customWidth="1"/>
    <col min="4867" max="4872" width="12.7109375" style="10" customWidth="1"/>
    <col min="4873" max="5120" width="9.140625" style="10"/>
    <col min="5121" max="5121" width="5.85546875" style="10" customWidth="1"/>
    <col min="5122" max="5122" width="34.7109375" style="10" customWidth="1"/>
    <col min="5123" max="5128" width="12.7109375" style="10" customWidth="1"/>
    <col min="5129" max="5376" width="9.140625" style="10"/>
    <col min="5377" max="5377" width="5.85546875" style="10" customWidth="1"/>
    <col min="5378" max="5378" width="34.7109375" style="10" customWidth="1"/>
    <col min="5379" max="5384" width="12.7109375" style="10" customWidth="1"/>
    <col min="5385" max="5632" width="9.140625" style="10"/>
    <col min="5633" max="5633" width="5.85546875" style="10" customWidth="1"/>
    <col min="5634" max="5634" width="34.7109375" style="10" customWidth="1"/>
    <col min="5635" max="5640" width="12.7109375" style="10" customWidth="1"/>
    <col min="5641" max="5888" width="9.140625" style="10"/>
    <col min="5889" max="5889" width="5.85546875" style="10" customWidth="1"/>
    <col min="5890" max="5890" width="34.7109375" style="10" customWidth="1"/>
    <col min="5891" max="5896" width="12.7109375" style="10" customWidth="1"/>
    <col min="5897" max="6144" width="9.140625" style="10"/>
    <col min="6145" max="6145" width="5.85546875" style="10" customWidth="1"/>
    <col min="6146" max="6146" width="34.7109375" style="10" customWidth="1"/>
    <col min="6147" max="6152" width="12.7109375" style="10" customWidth="1"/>
    <col min="6153" max="6400" width="9.140625" style="10"/>
    <col min="6401" max="6401" width="5.85546875" style="10" customWidth="1"/>
    <col min="6402" max="6402" width="34.7109375" style="10" customWidth="1"/>
    <col min="6403" max="6408" width="12.7109375" style="10" customWidth="1"/>
    <col min="6409" max="6656" width="9.140625" style="10"/>
    <col min="6657" max="6657" width="5.85546875" style="10" customWidth="1"/>
    <col min="6658" max="6658" width="34.7109375" style="10" customWidth="1"/>
    <col min="6659" max="6664" width="12.7109375" style="10" customWidth="1"/>
    <col min="6665" max="6912" width="9.140625" style="10"/>
    <col min="6913" max="6913" width="5.85546875" style="10" customWidth="1"/>
    <col min="6914" max="6914" width="34.7109375" style="10" customWidth="1"/>
    <col min="6915" max="6920" width="12.7109375" style="10" customWidth="1"/>
    <col min="6921" max="7168" width="9.140625" style="10"/>
    <col min="7169" max="7169" width="5.85546875" style="10" customWidth="1"/>
    <col min="7170" max="7170" width="34.7109375" style="10" customWidth="1"/>
    <col min="7171" max="7176" width="12.7109375" style="10" customWidth="1"/>
    <col min="7177" max="7424" width="9.140625" style="10"/>
    <col min="7425" max="7425" width="5.85546875" style="10" customWidth="1"/>
    <col min="7426" max="7426" width="34.7109375" style="10" customWidth="1"/>
    <col min="7427" max="7432" width="12.7109375" style="10" customWidth="1"/>
    <col min="7433" max="7680" width="9.140625" style="10"/>
    <col min="7681" max="7681" width="5.85546875" style="10" customWidth="1"/>
    <col min="7682" max="7682" width="34.7109375" style="10" customWidth="1"/>
    <col min="7683" max="7688" width="12.7109375" style="10" customWidth="1"/>
    <col min="7689" max="7936" width="9.140625" style="10"/>
    <col min="7937" max="7937" width="5.85546875" style="10" customWidth="1"/>
    <col min="7938" max="7938" width="34.7109375" style="10" customWidth="1"/>
    <col min="7939" max="7944" width="12.7109375" style="10" customWidth="1"/>
    <col min="7945" max="8192" width="9.140625" style="10"/>
    <col min="8193" max="8193" width="5.85546875" style="10" customWidth="1"/>
    <col min="8194" max="8194" width="34.7109375" style="10" customWidth="1"/>
    <col min="8195" max="8200" width="12.7109375" style="10" customWidth="1"/>
    <col min="8201" max="8448" width="9.140625" style="10"/>
    <col min="8449" max="8449" width="5.85546875" style="10" customWidth="1"/>
    <col min="8450" max="8450" width="34.7109375" style="10" customWidth="1"/>
    <col min="8451" max="8456" width="12.7109375" style="10" customWidth="1"/>
    <col min="8457" max="8704" width="9.140625" style="10"/>
    <col min="8705" max="8705" width="5.85546875" style="10" customWidth="1"/>
    <col min="8706" max="8706" width="34.7109375" style="10" customWidth="1"/>
    <col min="8707" max="8712" width="12.7109375" style="10" customWidth="1"/>
    <col min="8713" max="8960" width="9.140625" style="10"/>
    <col min="8961" max="8961" width="5.85546875" style="10" customWidth="1"/>
    <col min="8962" max="8962" width="34.7109375" style="10" customWidth="1"/>
    <col min="8963" max="8968" width="12.7109375" style="10" customWidth="1"/>
    <col min="8969" max="9216" width="9.140625" style="10"/>
    <col min="9217" max="9217" width="5.85546875" style="10" customWidth="1"/>
    <col min="9218" max="9218" width="34.7109375" style="10" customWidth="1"/>
    <col min="9219" max="9224" width="12.7109375" style="10" customWidth="1"/>
    <col min="9225" max="9472" width="9.140625" style="10"/>
    <col min="9473" max="9473" width="5.85546875" style="10" customWidth="1"/>
    <col min="9474" max="9474" width="34.7109375" style="10" customWidth="1"/>
    <col min="9475" max="9480" width="12.7109375" style="10" customWidth="1"/>
    <col min="9481" max="9728" width="9.140625" style="10"/>
    <col min="9729" max="9729" width="5.85546875" style="10" customWidth="1"/>
    <col min="9730" max="9730" width="34.7109375" style="10" customWidth="1"/>
    <col min="9731" max="9736" width="12.7109375" style="10" customWidth="1"/>
    <col min="9737" max="9984" width="9.140625" style="10"/>
    <col min="9985" max="9985" width="5.85546875" style="10" customWidth="1"/>
    <col min="9986" max="9986" width="34.7109375" style="10" customWidth="1"/>
    <col min="9987" max="9992" width="12.7109375" style="10" customWidth="1"/>
    <col min="9993" max="10240" width="9.140625" style="10"/>
    <col min="10241" max="10241" width="5.85546875" style="10" customWidth="1"/>
    <col min="10242" max="10242" width="34.7109375" style="10" customWidth="1"/>
    <col min="10243" max="10248" width="12.7109375" style="10" customWidth="1"/>
    <col min="10249" max="10496" width="9.140625" style="10"/>
    <col min="10497" max="10497" width="5.85546875" style="10" customWidth="1"/>
    <col min="10498" max="10498" width="34.7109375" style="10" customWidth="1"/>
    <col min="10499" max="10504" width="12.7109375" style="10" customWidth="1"/>
    <col min="10505" max="10752" width="9.140625" style="10"/>
    <col min="10753" max="10753" width="5.85546875" style="10" customWidth="1"/>
    <col min="10754" max="10754" width="34.7109375" style="10" customWidth="1"/>
    <col min="10755" max="10760" width="12.7109375" style="10" customWidth="1"/>
    <col min="10761" max="11008" width="9.140625" style="10"/>
    <col min="11009" max="11009" width="5.85546875" style="10" customWidth="1"/>
    <col min="11010" max="11010" width="34.7109375" style="10" customWidth="1"/>
    <col min="11011" max="11016" width="12.7109375" style="10" customWidth="1"/>
    <col min="11017" max="11264" width="9.140625" style="10"/>
    <col min="11265" max="11265" width="5.85546875" style="10" customWidth="1"/>
    <col min="11266" max="11266" width="34.7109375" style="10" customWidth="1"/>
    <col min="11267" max="11272" width="12.7109375" style="10" customWidth="1"/>
    <col min="11273" max="11520" width="9.140625" style="10"/>
    <col min="11521" max="11521" width="5.85546875" style="10" customWidth="1"/>
    <col min="11522" max="11522" width="34.7109375" style="10" customWidth="1"/>
    <col min="11523" max="11528" width="12.7109375" style="10" customWidth="1"/>
    <col min="11529" max="11776" width="9.140625" style="10"/>
    <col min="11777" max="11777" width="5.85546875" style="10" customWidth="1"/>
    <col min="11778" max="11778" width="34.7109375" style="10" customWidth="1"/>
    <col min="11779" max="11784" width="12.7109375" style="10" customWidth="1"/>
    <col min="11785" max="12032" width="9.140625" style="10"/>
    <col min="12033" max="12033" width="5.85546875" style="10" customWidth="1"/>
    <col min="12034" max="12034" width="34.7109375" style="10" customWidth="1"/>
    <col min="12035" max="12040" width="12.7109375" style="10" customWidth="1"/>
    <col min="12041" max="12288" width="9.140625" style="10"/>
    <col min="12289" max="12289" width="5.85546875" style="10" customWidth="1"/>
    <col min="12290" max="12290" width="34.7109375" style="10" customWidth="1"/>
    <col min="12291" max="12296" width="12.7109375" style="10" customWidth="1"/>
    <col min="12297" max="12544" width="9.140625" style="10"/>
    <col min="12545" max="12545" width="5.85546875" style="10" customWidth="1"/>
    <col min="12546" max="12546" width="34.7109375" style="10" customWidth="1"/>
    <col min="12547" max="12552" width="12.7109375" style="10" customWidth="1"/>
    <col min="12553" max="12800" width="9.140625" style="10"/>
    <col min="12801" max="12801" width="5.85546875" style="10" customWidth="1"/>
    <col min="12802" max="12802" width="34.7109375" style="10" customWidth="1"/>
    <col min="12803" max="12808" width="12.7109375" style="10" customWidth="1"/>
    <col min="12809" max="13056" width="9.140625" style="10"/>
    <col min="13057" max="13057" width="5.85546875" style="10" customWidth="1"/>
    <col min="13058" max="13058" width="34.7109375" style="10" customWidth="1"/>
    <col min="13059" max="13064" width="12.7109375" style="10" customWidth="1"/>
    <col min="13065" max="13312" width="9.140625" style="10"/>
    <col min="13313" max="13313" width="5.85546875" style="10" customWidth="1"/>
    <col min="13314" max="13314" width="34.7109375" style="10" customWidth="1"/>
    <col min="13315" max="13320" width="12.7109375" style="10" customWidth="1"/>
    <col min="13321" max="13568" width="9.140625" style="10"/>
    <col min="13569" max="13569" width="5.85546875" style="10" customWidth="1"/>
    <col min="13570" max="13570" width="34.7109375" style="10" customWidth="1"/>
    <col min="13571" max="13576" width="12.7109375" style="10" customWidth="1"/>
    <col min="13577" max="13824" width="9.140625" style="10"/>
    <col min="13825" max="13825" width="5.85546875" style="10" customWidth="1"/>
    <col min="13826" max="13826" width="34.7109375" style="10" customWidth="1"/>
    <col min="13827" max="13832" width="12.7109375" style="10" customWidth="1"/>
    <col min="13833" max="14080" width="9.140625" style="10"/>
    <col min="14081" max="14081" width="5.85546875" style="10" customWidth="1"/>
    <col min="14082" max="14082" width="34.7109375" style="10" customWidth="1"/>
    <col min="14083" max="14088" width="12.7109375" style="10" customWidth="1"/>
    <col min="14089" max="14336" width="9.140625" style="10"/>
    <col min="14337" max="14337" width="5.85546875" style="10" customWidth="1"/>
    <col min="14338" max="14338" width="34.7109375" style="10" customWidth="1"/>
    <col min="14339" max="14344" width="12.7109375" style="10" customWidth="1"/>
    <col min="14345" max="14592" width="9.140625" style="10"/>
    <col min="14593" max="14593" width="5.85546875" style="10" customWidth="1"/>
    <col min="14594" max="14594" width="34.7109375" style="10" customWidth="1"/>
    <col min="14595" max="14600" width="12.7109375" style="10" customWidth="1"/>
    <col min="14601" max="14848" width="9.140625" style="10"/>
    <col min="14849" max="14849" width="5.85546875" style="10" customWidth="1"/>
    <col min="14850" max="14850" width="34.7109375" style="10" customWidth="1"/>
    <col min="14851" max="14856" width="12.7109375" style="10" customWidth="1"/>
    <col min="14857" max="15104" width="9.140625" style="10"/>
    <col min="15105" max="15105" width="5.85546875" style="10" customWidth="1"/>
    <col min="15106" max="15106" width="34.7109375" style="10" customWidth="1"/>
    <col min="15107" max="15112" width="12.7109375" style="10" customWidth="1"/>
    <col min="15113" max="15360" width="9.140625" style="10"/>
    <col min="15361" max="15361" width="5.85546875" style="10" customWidth="1"/>
    <col min="15362" max="15362" width="34.7109375" style="10" customWidth="1"/>
    <col min="15363" max="15368" width="12.7109375" style="10" customWidth="1"/>
    <col min="15369" max="15616" width="9.140625" style="10"/>
    <col min="15617" max="15617" width="5.85546875" style="10" customWidth="1"/>
    <col min="15618" max="15618" width="34.7109375" style="10" customWidth="1"/>
    <col min="15619" max="15624" width="12.7109375" style="10" customWidth="1"/>
    <col min="15625" max="15872" width="9.140625" style="10"/>
    <col min="15873" max="15873" width="5.85546875" style="10" customWidth="1"/>
    <col min="15874" max="15874" width="34.7109375" style="10" customWidth="1"/>
    <col min="15875" max="15880" width="12.7109375" style="10" customWidth="1"/>
    <col min="15881" max="16128" width="9.140625" style="10"/>
    <col min="16129" max="16129" width="5.85546875" style="10" customWidth="1"/>
    <col min="16130" max="16130" width="34.7109375" style="10" customWidth="1"/>
    <col min="16131" max="16136" width="12.7109375" style="10" customWidth="1"/>
    <col min="16137" max="16384" width="9.140625" style="10"/>
  </cols>
  <sheetData>
    <row r="1" spans="1:11">
      <c r="A1" s="1740" t="s">
        <v>65</v>
      </c>
      <c r="B1" s="1740"/>
      <c r="C1" s="1740"/>
      <c r="D1" s="1740"/>
      <c r="E1" s="1740"/>
      <c r="F1" s="1740"/>
      <c r="G1" s="1740"/>
      <c r="H1" s="1740"/>
    </row>
    <row r="2" spans="1:11">
      <c r="A2" s="1740" t="s">
        <v>66</v>
      </c>
      <c r="B2" s="1740"/>
      <c r="C2" s="1740"/>
      <c r="D2" s="1740"/>
      <c r="E2" s="1740"/>
      <c r="F2" s="1740"/>
      <c r="G2" s="1740"/>
      <c r="H2" s="1740"/>
    </row>
    <row r="3" spans="1:11">
      <c r="A3" s="38"/>
      <c r="B3" s="38"/>
      <c r="C3" s="38"/>
      <c r="D3" s="38"/>
      <c r="E3" s="38"/>
      <c r="F3" s="38"/>
      <c r="G3" s="38"/>
      <c r="H3" s="38"/>
    </row>
    <row r="4" spans="1:11" ht="16.5" thickBot="1">
      <c r="A4" s="1768" t="s">
        <v>67</v>
      </c>
      <c r="B4" s="1768"/>
      <c r="C4" s="1768"/>
      <c r="D4" s="1768"/>
      <c r="E4" s="1768"/>
      <c r="F4" s="1768"/>
      <c r="G4" s="1768"/>
      <c r="H4" s="1768"/>
    </row>
    <row r="5" spans="1:11" ht="25.5" customHeight="1" thickTop="1">
      <c r="A5" s="1769" t="s">
        <v>68</v>
      </c>
      <c r="B5" s="1771" t="s">
        <v>69</v>
      </c>
      <c r="C5" s="11">
        <v>2016</v>
      </c>
      <c r="D5" s="11">
        <v>2017</v>
      </c>
      <c r="E5" s="11">
        <v>2017</v>
      </c>
      <c r="F5" s="11">
        <v>2018</v>
      </c>
      <c r="G5" s="1773" t="s">
        <v>149</v>
      </c>
      <c r="H5" s="1774"/>
    </row>
    <row r="6" spans="1:11" ht="25.5" customHeight="1">
      <c r="A6" s="1770"/>
      <c r="B6" s="1772"/>
      <c r="C6" s="12" t="s">
        <v>70</v>
      </c>
      <c r="D6" s="12" t="s">
        <v>148</v>
      </c>
      <c r="E6" s="12" t="s">
        <v>70</v>
      </c>
      <c r="F6" s="12" t="s">
        <v>148</v>
      </c>
      <c r="G6" s="1775"/>
      <c r="H6" s="1776"/>
    </row>
    <row r="7" spans="1:11" ht="25.5" customHeight="1">
      <c r="A7" s="13">
        <v>1</v>
      </c>
      <c r="B7" s="14" t="s">
        <v>71</v>
      </c>
      <c r="C7" s="15">
        <f>SUM(C8:C12)</f>
        <v>116059.10699999999</v>
      </c>
      <c r="D7" s="15">
        <v>104009.3</v>
      </c>
      <c r="E7" s="15">
        <f t="shared" ref="E7" si="0">SUM(E8:E12)</f>
        <v>110409.30000000002</v>
      </c>
      <c r="F7" s="15">
        <v>148930.6</v>
      </c>
      <c r="G7" s="16">
        <f>D7-C7</f>
        <v>-12049.806999999986</v>
      </c>
      <c r="H7" s="17">
        <f>F7-E7</f>
        <v>38521.299999999988</v>
      </c>
    </row>
    <row r="8" spans="1:11" ht="25.5" customHeight="1">
      <c r="A8" s="18"/>
      <c r="B8" s="19" t="s">
        <v>72</v>
      </c>
      <c r="C8" s="20">
        <v>16099.932000000001</v>
      </c>
      <c r="D8" s="20">
        <v>17417.400000000001</v>
      </c>
      <c r="E8" s="20">
        <v>30457.4</v>
      </c>
      <c r="F8" s="20">
        <v>55280.6</v>
      </c>
      <c r="G8" s="20">
        <f t="shared" ref="G8:G40" si="1">D8-C8</f>
        <v>1317.4680000000008</v>
      </c>
      <c r="H8" s="21">
        <f t="shared" ref="H8:H40" si="2">F8-E8</f>
        <v>24823.199999999997</v>
      </c>
    </row>
    <row r="9" spans="1:11" ht="25.5" customHeight="1">
      <c r="A9" s="18"/>
      <c r="B9" s="19" t="s">
        <v>73</v>
      </c>
      <c r="C9" s="20">
        <v>97899.524999999994</v>
      </c>
      <c r="D9" s="20">
        <v>85223.1</v>
      </c>
      <c r="E9" s="20">
        <v>79538.8</v>
      </c>
      <c r="F9" s="20">
        <v>92708.3</v>
      </c>
      <c r="G9" s="20">
        <f t="shared" si="1"/>
        <v>-12676.424999999988</v>
      </c>
      <c r="H9" s="21">
        <f t="shared" si="2"/>
        <v>13169.5</v>
      </c>
    </row>
    <row r="10" spans="1:11" ht="25.5" customHeight="1">
      <c r="A10" s="18"/>
      <c r="B10" s="19" t="s">
        <v>74</v>
      </c>
      <c r="C10" s="20">
        <v>444.4</v>
      </c>
      <c r="D10" s="20">
        <v>623.79999999999995</v>
      </c>
      <c r="E10" s="20">
        <v>343.1</v>
      </c>
      <c r="F10" s="20">
        <v>556.70000000000005</v>
      </c>
      <c r="G10" s="20">
        <f t="shared" si="1"/>
        <v>179.39999999999998</v>
      </c>
      <c r="H10" s="21">
        <f t="shared" si="2"/>
        <v>213.60000000000002</v>
      </c>
    </row>
    <row r="11" spans="1:11" ht="25.5" customHeight="1">
      <c r="A11" s="18"/>
      <c r="B11" s="19" t="s">
        <v>75</v>
      </c>
      <c r="C11" s="20">
        <v>111.5</v>
      </c>
      <c r="D11" s="20">
        <v>70</v>
      </c>
      <c r="E11" s="20">
        <v>70</v>
      </c>
      <c r="F11" s="20">
        <v>365</v>
      </c>
      <c r="G11" s="20">
        <f t="shared" si="1"/>
        <v>-41.5</v>
      </c>
      <c r="H11" s="21">
        <f t="shared" si="2"/>
        <v>295</v>
      </c>
    </row>
    <row r="12" spans="1:11" ht="25.5" customHeight="1">
      <c r="A12" s="22"/>
      <c r="B12" s="23" t="s">
        <v>76</v>
      </c>
      <c r="C12" s="24">
        <v>1503.75</v>
      </c>
      <c r="D12" s="24">
        <v>675</v>
      </c>
      <c r="E12" s="24">
        <v>0</v>
      </c>
      <c r="F12" s="24">
        <v>20</v>
      </c>
      <c r="G12" s="24">
        <f t="shared" si="1"/>
        <v>-828.75</v>
      </c>
      <c r="H12" s="25">
        <f t="shared" si="2"/>
        <v>20</v>
      </c>
    </row>
    <row r="13" spans="1:11" s="28" customFormat="1" ht="25.5" customHeight="1">
      <c r="A13" s="13">
        <v>2</v>
      </c>
      <c r="B13" s="14" t="s">
        <v>77</v>
      </c>
      <c r="C13" s="15">
        <f>SUM(C14:C18)</f>
        <v>108900.04999999999</v>
      </c>
      <c r="D13" s="15">
        <v>108900</v>
      </c>
      <c r="E13" s="15">
        <f t="shared" ref="E13" si="3">SUM(E14:E18)</f>
        <v>163900</v>
      </c>
      <c r="F13" s="15">
        <v>235900</v>
      </c>
      <c r="G13" s="15">
        <f t="shared" si="1"/>
        <v>-4.9999999988358468E-2</v>
      </c>
      <c r="H13" s="26">
        <f t="shared" si="2"/>
        <v>72000</v>
      </c>
      <c r="I13" s="27"/>
      <c r="J13" s="27"/>
      <c r="K13" s="27"/>
    </row>
    <row r="14" spans="1:11" ht="25.5" customHeight="1">
      <c r="A14" s="18"/>
      <c r="B14" s="19" t="s">
        <v>72</v>
      </c>
      <c r="C14" s="20">
        <v>0</v>
      </c>
      <c r="D14" s="20">
        <v>4140</v>
      </c>
      <c r="E14" s="20">
        <v>8942</v>
      </c>
      <c r="F14" s="20">
        <v>45287</v>
      </c>
      <c r="G14" s="20">
        <f t="shared" si="1"/>
        <v>4140</v>
      </c>
      <c r="H14" s="21">
        <f t="shared" si="2"/>
        <v>36345</v>
      </c>
    </row>
    <row r="15" spans="1:11" ht="25.5" customHeight="1">
      <c r="A15" s="18"/>
      <c r="B15" s="19" t="s">
        <v>73</v>
      </c>
      <c r="C15" s="20">
        <v>79063.5</v>
      </c>
      <c r="D15" s="20">
        <v>74923.5</v>
      </c>
      <c r="E15" s="20">
        <v>123523</v>
      </c>
      <c r="F15" s="20">
        <v>157710.5</v>
      </c>
      <c r="G15" s="20">
        <f t="shared" si="1"/>
        <v>-4140</v>
      </c>
      <c r="H15" s="21">
        <f t="shared" si="2"/>
        <v>34187.5</v>
      </c>
    </row>
    <row r="16" spans="1:11" ht="25.5" customHeight="1">
      <c r="A16" s="18"/>
      <c r="B16" s="19" t="s">
        <v>74</v>
      </c>
      <c r="C16" s="20">
        <v>5116.7</v>
      </c>
      <c r="D16" s="20">
        <v>5116.7</v>
      </c>
      <c r="E16" s="20">
        <v>6471.7</v>
      </c>
      <c r="F16" s="20">
        <v>7569.4</v>
      </c>
      <c r="G16" s="20">
        <f t="shared" si="1"/>
        <v>0</v>
      </c>
      <c r="H16" s="21">
        <f t="shared" si="2"/>
        <v>1097.6999999999998</v>
      </c>
    </row>
    <row r="17" spans="1:11" ht="25.5" customHeight="1">
      <c r="A17" s="18"/>
      <c r="B17" s="19" t="s">
        <v>75</v>
      </c>
      <c r="C17" s="20">
        <v>3733.5250000000001</v>
      </c>
      <c r="D17" s="20">
        <v>3733.5</v>
      </c>
      <c r="E17" s="20">
        <v>3948.3</v>
      </c>
      <c r="F17" s="20">
        <v>3532.7</v>
      </c>
      <c r="G17" s="20">
        <f t="shared" si="1"/>
        <v>-2.5000000000090949E-2</v>
      </c>
      <c r="H17" s="21">
        <f t="shared" si="2"/>
        <v>-415.60000000000036</v>
      </c>
    </row>
    <row r="18" spans="1:11" ht="25.5" customHeight="1">
      <c r="A18" s="22"/>
      <c r="B18" s="23" t="s">
        <v>78</v>
      </c>
      <c r="C18" s="24">
        <v>20986.324999999997</v>
      </c>
      <c r="D18" s="24">
        <v>20986.300000000003</v>
      </c>
      <c r="E18" s="24">
        <v>21015</v>
      </c>
      <c r="F18" s="24">
        <v>21800.400000000001</v>
      </c>
      <c r="G18" s="24">
        <f t="shared" si="1"/>
        <v>-2.4999999994179234E-2</v>
      </c>
      <c r="H18" s="25">
        <f t="shared" si="2"/>
        <v>785.40000000000146</v>
      </c>
    </row>
    <row r="19" spans="1:11" s="28" customFormat="1" ht="25.5" customHeight="1">
      <c r="A19" s="13">
        <v>3</v>
      </c>
      <c r="B19" s="14" t="s">
        <v>79</v>
      </c>
      <c r="C19" s="15">
        <f>C20+C21+C22+C23+C24</f>
        <v>906.48</v>
      </c>
      <c r="D19" s="15">
        <v>906.5</v>
      </c>
      <c r="E19" s="15">
        <f t="shared" ref="E19" si="4">E20+E21+E22+E23+E24</f>
        <v>906.49999999999989</v>
      </c>
      <c r="F19" s="15">
        <v>906.5</v>
      </c>
      <c r="G19" s="15">
        <f t="shared" si="1"/>
        <v>1.999999999998181E-2</v>
      </c>
      <c r="H19" s="26">
        <f t="shared" si="2"/>
        <v>0</v>
      </c>
      <c r="I19" s="27"/>
      <c r="J19" s="27"/>
      <c r="K19" s="27"/>
    </row>
    <row r="20" spans="1:11" ht="25.5" customHeight="1">
      <c r="A20" s="18"/>
      <c r="B20" s="19" t="s">
        <v>72</v>
      </c>
      <c r="C20" s="20">
        <v>1.3</v>
      </c>
      <c r="D20" s="20">
        <v>35.700000000000003</v>
      </c>
      <c r="E20" s="20">
        <v>182.4</v>
      </c>
      <c r="F20" s="20">
        <v>219.3</v>
      </c>
      <c r="G20" s="20">
        <f t="shared" si="1"/>
        <v>34.400000000000006</v>
      </c>
      <c r="H20" s="21">
        <f t="shared" si="2"/>
        <v>36.900000000000006</v>
      </c>
    </row>
    <row r="21" spans="1:11" ht="25.5" customHeight="1">
      <c r="A21" s="18"/>
      <c r="B21" s="19" t="s">
        <v>73</v>
      </c>
      <c r="C21" s="20">
        <v>0</v>
      </c>
      <c r="D21" s="20">
        <v>0</v>
      </c>
      <c r="E21" s="20">
        <v>0</v>
      </c>
      <c r="F21" s="20">
        <v>0</v>
      </c>
      <c r="G21" s="20">
        <f t="shared" si="1"/>
        <v>0</v>
      </c>
      <c r="H21" s="21">
        <f t="shared" si="2"/>
        <v>0</v>
      </c>
    </row>
    <row r="22" spans="1:11" ht="25.5" customHeight="1">
      <c r="A22" s="18"/>
      <c r="B22" s="19" t="s">
        <v>74</v>
      </c>
      <c r="C22" s="20">
        <v>0</v>
      </c>
      <c r="D22" s="20">
        <v>0</v>
      </c>
      <c r="E22" s="20">
        <v>0</v>
      </c>
      <c r="F22" s="20">
        <v>0</v>
      </c>
      <c r="G22" s="20">
        <f t="shared" si="1"/>
        <v>0</v>
      </c>
      <c r="H22" s="21">
        <f t="shared" si="2"/>
        <v>0</v>
      </c>
    </row>
    <row r="23" spans="1:11" ht="25.5" customHeight="1">
      <c r="A23" s="18"/>
      <c r="B23" s="19" t="s">
        <v>75</v>
      </c>
      <c r="C23" s="20">
        <v>0</v>
      </c>
      <c r="D23" s="20">
        <v>0</v>
      </c>
      <c r="E23" s="20">
        <v>0</v>
      </c>
      <c r="F23" s="20">
        <v>0</v>
      </c>
      <c r="G23" s="20">
        <f t="shared" si="1"/>
        <v>0</v>
      </c>
      <c r="H23" s="21">
        <f t="shared" si="2"/>
        <v>0</v>
      </c>
    </row>
    <row r="24" spans="1:11" ht="25.5" customHeight="1">
      <c r="A24" s="22"/>
      <c r="B24" s="23" t="s">
        <v>76</v>
      </c>
      <c r="C24" s="24">
        <v>905.18000000000006</v>
      </c>
      <c r="D24" s="24">
        <v>870.8</v>
      </c>
      <c r="E24" s="24">
        <v>724.09999999999991</v>
      </c>
      <c r="F24" s="24">
        <v>687.2</v>
      </c>
      <c r="G24" s="24">
        <f t="shared" si="1"/>
        <v>-34.380000000000109</v>
      </c>
      <c r="H24" s="25">
        <f t="shared" si="2"/>
        <v>-36.899999999999864</v>
      </c>
    </row>
    <row r="25" spans="1:11" s="28" customFormat="1" ht="25.5" customHeight="1">
      <c r="A25" s="13">
        <v>4</v>
      </c>
      <c r="B25" s="14" t="s">
        <v>80</v>
      </c>
      <c r="C25" s="15">
        <f>SUM(C26:C30)</f>
        <v>7806.1760000000004</v>
      </c>
      <c r="D25" s="15">
        <f>SUM(D26:D30)</f>
        <v>7806.2</v>
      </c>
      <c r="E25" s="15">
        <f t="shared" ref="E25" si="5">SUM(E26:E30)</f>
        <v>7965.2</v>
      </c>
      <c r="F25" s="15">
        <v>8204.5</v>
      </c>
      <c r="G25" s="15">
        <f t="shared" si="1"/>
        <v>2.3999999999432475E-2</v>
      </c>
      <c r="H25" s="26">
        <f t="shared" si="2"/>
        <v>239.30000000000018</v>
      </c>
      <c r="I25" s="27"/>
      <c r="J25" s="27"/>
      <c r="K25" s="27"/>
    </row>
    <row r="26" spans="1:11" ht="25.5" customHeight="1">
      <c r="A26" s="18"/>
      <c r="B26" s="19" t="s">
        <v>81</v>
      </c>
      <c r="C26" s="20">
        <v>307.55099999999999</v>
      </c>
      <c r="D26" s="20">
        <v>680.5</v>
      </c>
      <c r="E26" s="20">
        <v>2274.6999999999998</v>
      </c>
      <c r="F26" s="20">
        <v>2336.4</v>
      </c>
      <c r="G26" s="20">
        <f t="shared" si="1"/>
        <v>372.94900000000001</v>
      </c>
      <c r="H26" s="21">
        <f t="shared" si="2"/>
        <v>61.700000000000273</v>
      </c>
    </row>
    <row r="27" spans="1:11" ht="25.5" customHeight="1">
      <c r="A27" s="18"/>
      <c r="B27" s="19" t="s">
        <v>73</v>
      </c>
      <c r="C27" s="20">
        <v>0</v>
      </c>
      <c r="D27" s="20">
        <v>0</v>
      </c>
      <c r="E27" s="20">
        <v>0</v>
      </c>
      <c r="F27" s="20">
        <v>0</v>
      </c>
      <c r="G27" s="20">
        <f t="shared" si="1"/>
        <v>0</v>
      </c>
      <c r="H27" s="21">
        <f t="shared" si="2"/>
        <v>0</v>
      </c>
    </row>
    <row r="28" spans="1:11" ht="25.5" customHeight="1">
      <c r="A28" s="18"/>
      <c r="B28" s="19" t="s">
        <v>74</v>
      </c>
      <c r="C28" s="20">
        <v>0</v>
      </c>
      <c r="D28" s="20">
        <v>0</v>
      </c>
      <c r="E28" s="20">
        <v>0</v>
      </c>
      <c r="F28" s="20">
        <v>0</v>
      </c>
      <c r="G28" s="20">
        <f t="shared" si="1"/>
        <v>0</v>
      </c>
      <c r="H28" s="21">
        <f t="shared" si="2"/>
        <v>0</v>
      </c>
    </row>
    <row r="29" spans="1:11" ht="25.5" customHeight="1">
      <c r="A29" s="18"/>
      <c r="B29" s="19" t="s">
        <v>75</v>
      </c>
      <c r="C29" s="20">
        <v>0</v>
      </c>
      <c r="D29" s="20">
        <v>0</v>
      </c>
      <c r="E29" s="20">
        <v>0</v>
      </c>
      <c r="F29" s="20">
        <v>0</v>
      </c>
      <c r="G29" s="20">
        <f t="shared" si="1"/>
        <v>0</v>
      </c>
      <c r="H29" s="21">
        <f t="shared" si="2"/>
        <v>0</v>
      </c>
    </row>
    <row r="30" spans="1:11" ht="25.5" customHeight="1">
      <c r="A30" s="22"/>
      <c r="B30" s="23" t="s">
        <v>76</v>
      </c>
      <c r="C30" s="24">
        <v>7498.625</v>
      </c>
      <c r="D30" s="24">
        <v>7125.7</v>
      </c>
      <c r="E30" s="24">
        <v>5690.5</v>
      </c>
      <c r="F30" s="24">
        <v>5868.1</v>
      </c>
      <c r="G30" s="24">
        <f t="shared" si="1"/>
        <v>-372.92500000000018</v>
      </c>
      <c r="H30" s="25">
        <f t="shared" si="2"/>
        <v>177.60000000000036</v>
      </c>
    </row>
    <row r="31" spans="1:11" s="28" customFormat="1" ht="25.5" customHeight="1">
      <c r="A31" s="13">
        <v>5</v>
      </c>
      <c r="B31" s="14" t="s">
        <v>82</v>
      </c>
      <c r="C31" s="15">
        <f>C32+C33</f>
        <v>486.21</v>
      </c>
      <c r="D31" s="15">
        <f>D32+D33</f>
        <v>486.2</v>
      </c>
      <c r="E31" s="15">
        <f t="shared" ref="E31:F31" si="6">E32+E33</f>
        <v>529.70000000000005</v>
      </c>
      <c r="F31" s="15">
        <f t="shared" si="6"/>
        <v>557.9</v>
      </c>
      <c r="G31" s="15">
        <f t="shared" si="1"/>
        <v>-9.9999999999909051E-3</v>
      </c>
      <c r="H31" s="26">
        <f t="shared" si="2"/>
        <v>28.199999999999932</v>
      </c>
    </row>
    <row r="32" spans="1:11" ht="25.5" customHeight="1">
      <c r="A32" s="18"/>
      <c r="B32" s="19" t="s">
        <v>72</v>
      </c>
      <c r="C32" s="20">
        <v>0.01</v>
      </c>
      <c r="D32" s="20">
        <v>0</v>
      </c>
      <c r="E32" s="20">
        <v>10</v>
      </c>
      <c r="F32" s="20">
        <v>10.8</v>
      </c>
      <c r="G32" s="20">
        <f t="shared" si="1"/>
        <v>-0.01</v>
      </c>
      <c r="H32" s="21">
        <f t="shared" si="2"/>
        <v>0.80000000000000071</v>
      </c>
    </row>
    <row r="33" spans="1:11" ht="25.5" customHeight="1">
      <c r="A33" s="22"/>
      <c r="B33" s="23" t="s">
        <v>83</v>
      </c>
      <c r="C33" s="24">
        <v>486.2</v>
      </c>
      <c r="D33" s="24">
        <v>486.2</v>
      </c>
      <c r="E33" s="24">
        <v>519.70000000000005</v>
      </c>
      <c r="F33" s="24">
        <v>547.1</v>
      </c>
      <c r="G33" s="24">
        <f t="shared" si="1"/>
        <v>0</v>
      </c>
      <c r="H33" s="25">
        <f t="shared" si="2"/>
        <v>27.399999999999977</v>
      </c>
    </row>
    <row r="34" spans="1:11" s="28" customFormat="1" ht="25.5" customHeight="1">
      <c r="A34" s="13">
        <v>7</v>
      </c>
      <c r="B34" s="14" t="s">
        <v>84</v>
      </c>
      <c r="C34" s="15">
        <f>SUM(C35:C39)</f>
        <v>234158.02299999999</v>
      </c>
      <c r="D34" s="15">
        <f t="shared" ref="D34:F34" si="7">SUM(D35:D39)</f>
        <v>222108.2</v>
      </c>
      <c r="E34" s="15">
        <f t="shared" si="7"/>
        <v>283710.69999999995</v>
      </c>
      <c r="F34" s="15">
        <f t="shared" si="7"/>
        <v>394499.5</v>
      </c>
      <c r="G34" s="15">
        <f t="shared" si="1"/>
        <v>-12049.822999999975</v>
      </c>
      <c r="H34" s="26">
        <f t="shared" si="2"/>
        <v>110788.80000000005</v>
      </c>
      <c r="I34" s="27"/>
      <c r="J34" s="27"/>
      <c r="K34" s="27"/>
    </row>
    <row r="35" spans="1:11" ht="25.5" customHeight="1">
      <c r="A35" s="29"/>
      <c r="B35" s="19" t="s">
        <v>72</v>
      </c>
      <c r="C35" s="20">
        <f>C8+C14+C20+C26+C32</f>
        <v>16408.792999999998</v>
      </c>
      <c r="D35" s="20">
        <f t="shared" ref="D35:F35" si="8">D8+D14+D20+D26+D32</f>
        <v>22273.600000000002</v>
      </c>
      <c r="E35" s="20">
        <f t="shared" si="8"/>
        <v>41866.5</v>
      </c>
      <c r="F35" s="20">
        <f t="shared" si="8"/>
        <v>103134.1</v>
      </c>
      <c r="G35" s="20">
        <f t="shared" si="1"/>
        <v>5864.8070000000043</v>
      </c>
      <c r="H35" s="21">
        <f t="shared" si="2"/>
        <v>61267.600000000006</v>
      </c>
    </row>
    <row r="36" spans="1:11" ht="25.5" customHeight="1">
      <c r="A36" s="29"/>
      <c r="B36" s="19" t="s">
        <v>73</v>
      </c>
      <c r="C36" s="20">
        <f t="shared" ref="C36:C38" si="9">C9+C15+C21+C27</f>
        <v>176963.02499999999</v>
      </c>
      <c r="D36" s="20">
        <f t="shared" ref="D36:F36" si="10">D9+D15+D21+D27</f>
        <v>160146.6</v>
      </c>
      <c r="E36" s="20">
        <f t="shared" si="10"/>
        <v>203061.8</v>
      </c>
      <c r="F36" s="20">
        <f t="shared" si="10"/>
        <v>250418.8</v>
      </c>
      <c r="G36" s="20">
        <f t="shared" si="1"/>
        <v>-16816.424999999988</v>
      </c>
      <c r="H36" s="21">
        <f t="shared" si="2"/>
        <v>47357</v>
      </c>
    </row>
    <row r="37" spans="1:11" ht="25.5" customHeight="1">
      <c r="A37" s="29"/>
      <c r="B37" s="19" t="s">
        <v>74</v>
      </c>
      <c r="C37" s="20">
        <f t="shared" si="9"/>
        <v>5561.0999999999995</v>
      </c>
      <c r="D37" s="20">
        <f t="shared" ref="D37:F37" si="11">D10+D16+D22+D28</f>
        <v>5740.5</v>
      </c>
      <c r="E37" s="20">
        <f t="shared" si="11"/>
        <v>6814.8</v>
      </c>
      <c r="F37" s="20">
        <f t="shared" si="11"/>
        <v>8126.0999999999995</v>
      </c>
      <c r="G37" s="20">
        <f t="shared" si="1"/>
        <v>179.40000000000055</v>
      </c>
      <c r="H37" s="21">
        <f t="shared" si="2"/>
        <v>1311.2999999999993</v>
      </c>
    </row>
    <row r="38" spans="1:11" ht="25.5" customHeight="1">
      <c r="A38" s="29"/>
      <c r="B38" s="19" t="s">
        <v>75</v>
      </c>
      <c r="C38" s="20">
        <f t="shared" si="9"/>
        <v>3845.0250000000001</v>
      </c>
      <c r="D38" s="20">
        <f t="shared" ref="D38:F38" si="12">D11+D17+D23+D29</f>
        <v>3803.5</v>
      </c>
      <c r="E38" s="20">
        <f t="shared" si="12"/>
        <v>4018.3</v>
      </c>
      <c r="F38" s="20">
        <f t="shared" si="12"/>
        <v>3897.7</v>
      </c>
      <c r="G38" s="20">
        <f t="shared" si="1"/>
        <v>-41.525000000000091</v>
      </c>
      <c r="H38" s="21">
        <f t="shared" si="2"/>
        <v>-120.60000000000036</v>
      </c>
    </row>
    <row r="39" spans="1:11" ht="25.5" customHeight="1">
      <c r="A39" s="30"/>
      <c r="B39" s="23" t="s">
        <v>76</v>
      </c>
      <c r="C39" s="24">
        <f>C12+C18+C24+C30+C33</f>
        <v>31380.079999999998</v>
      </c>
      <c r="D39" s="24">
        <f t="shared" ref="D39:F39" si="13">D12+D18+D24+D30+D33</f>
        <v>30144.000000000004</v>
      </c>
      <c r="E39" s="24">
        <f t="shared" si="13"/>
        <v>27949.3</v>
      </c>
      <c r="F39" s="24">
        <f t="shared" si="13"/>
        <v>28922.800000000003</v>
      </c>
      <c r="G39" s="24">
        <f t="shared" si="1"/>
        <v>-1236.0799999999945</v>
      </c>
      <c r="H39" s="25">
        <f t="shared" si="2"/>
        <v>973.50000000000364</v>
      </c>
    </row>
    <row r="40" spans="1:11" ht="25.5" customHeight="1" thickBot="1">
      <c r="A40" s="31">
        <v>7</v>
      </c>
      <c r="B40" s="32" t="s">
        <v>85</v>
      </c>
      <c r="C40" s="33">
        <v>-115018.51700000001</v>
      </c>
      <c r="D40" s="34">
        <v>-201611.4</v>
      </c>
      <c r="E40" s="33">
        <v>-106272.1</v>
      </c>
      <c r="F40" s="76">
        <v>-301639.59999999998</v>
      </c>
      <c r="G40" s="33">
        <f t="shared" si="1"/>
        <v>-86592.882999999987</v>
      </c>
      <c r="H40" s="35">
        <f t="shared" si="2"/>
        <v>-195367.49999999997</v>
      </c>
    </row>
    <row r="41" spans="1:11" ht="16.5" thickTop="1"/>
    <row r="44" spans="1:11">
      <c r="E44" s="36"/>
    </row>
  </sheetData>
  <mergeCells count="6">
    <mergeCell ref="A1:H1"/>
    <mergeCell ref="A2:H2"/>
    <mergeCell ref="A4:H4"/>
    <mergeCell ref="A5:A6"/>
    <mergeCell ref="B5:B6"/>
    <mergeCell ref="G5:H6"/>
  </mergeCells>
  <printOptions horizontalCentered="1"/>
  <pageMargins left="0.75" right="0.75" top="0.7" bottom="0.75181102362204699" header="0" footer="0"/>
  <pageSetup paperSize="9" scale="63" orientation="portrait" errors="blank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8"/>
  <sheetViews>
    <sheetView zoomScaleSheetLayoutView="100" workbookViewId="0">
      <selection activeCell="N18" sqref="N18"/>
    </sheetView>
  </sheetViews>
  <sheetFormatPr defaultColWidth="11" defaultRowHeight="17.100000000000001" customHeight="1"/>
  <cols>
    <col min="1" max="1" width="47.42578125" style="101" bestFit="1" customWidth="1"/>
    <col min="2" max="5" width="15.7109375" style="101" customWidth="1"/>
    <col min="6" max="6" width="12.7109375" style="101" customWidth="1"/>
    <col min="7" max="7" width="3.5703125" style="101" customWidth="1"/>
    <col min="8" max="8" width="8.5703125" style="101" customWidth="1"/>
    <col min="9" max="9" width="12.7109375" style="101" customWidth="1"/>
    <col min="10" max="10" width="3.140625" style="101" customWidth="1"/>
    <col min="11" max="11" width="9.42578125" style="101" customWidth="1"/>
    <col min="12" max="256" width="11" style="94"/>
    <col min="257" max="257" width="47.42578125" style="94" bestFit="1" customWidth="1"/>
    <col min="258" max="258" width="11.85546875" style="94" customWidth="1"/>
    <col min="259" max="259" width="12.42578125" style="94" customWidth="1"/>
    <col min="260" max="260" width="12.5703125" style="94" customWidth="1"/>
    <col min="261" max="261" width="11.7109375" style="94" customWidth="1"/>
    <col min="262" max="262" width="10.7109375" style="94" customWidth="1"/>
    <col min="263" max="263" width="2.42578125" style="94" bestFit="1" customWidth="1"/>
    <col min="264" max="264" width="8.5703125" style="94" customWidth="1"/>
    <col min="265" max="265" width="12.42578125" style="94" customWidth="1"/>
    <col min="266" max="266" width="2.140625" style="94" customWidth="1"/>
    <col min="267" max="267" width="9.42578125" style="94" customWidth="1"/>
    <col min="268" max="512" width="11" style="94"/>
    <col min="513" max="513" width="47.42578125" style="94" bestFit="1" customWidth="1"/>
    <col min="514" max="514" width="11.85546875" style="94" customWidth="1"/>
    <col min="515" max="515" width="12.42578125" style="94" customWidth="1"/>
    <col min="516" max="516" width="12.5703125" style="94" customWidth="1"/>
    <col min="517" max="517" width="11.7109375" style="94" customWidth="1"/>
    <col min="518" max="518" width="10.7109375" style="94" customWidth="1"/>
    <col min="519" max="519" width="2.42578125" style="94" bestFit="1" customWidth="1"/>
    <col min="520" max="520" width="8.5703125" style="94" customWidth="1"/>
    <col min="521" max="521" width="12.42578125" style="94" customWidth="1"/>
    <col min="522" max="522" width="2.140625" style="94" customWidth="1"/>
    <col min="523" max="523" width="9.42578125" style="94" customWidth="1"/>
    <col min="524" max="768" width="11" style="94"/>
    <col min="769" max="769" width="47.42578125" style="94" bestFit="1" customWidth="1"/>
    <col min="770" max="770" width="11.85546875" style="94" customWidth="1"/>
    <col min="771" max="771" width="12.42578125" style="94" customWidth="1"/>
    <col min="772" max="772" width="12.5703125" style="94" customWidth="1"/>
    <col min="773" max="773" width="11.7109375" style="94" customWidth="1"/>
    <col min="774" max="774" width="10.7109375" style="94" customWidth="1"/>
    <col min="775" max="775" width="2.42578125" style="94" bestFit="1" customWidth="1"/>
    <col min="776" max="776" width="8.5703125" style="94" customWidth="1"/>
    <col min="777" max="777" width="12.42578125" style="94" customWidth="1"/>
    <col min="778" max="778" width="2.140625" style="94" customWidth="1"/>
    <col min="779" max="779" width="9.42578125" style="94" customWidth="1"/>
    <col min="780" max="1024" width="11" style="94"/>
    <col min="1025" max="1025" width="47.42578125" style="94" bestFit="1" customWidth="1"/>
    <col min="1026" max="1026" width="11.85546875" style="94" customWidth="1"/>
    <col min="1027" max="1027" width="12.42578125" style="94" customWidth="1"/>
    <col min="1028" max="1028" width="12.5703125" style="94" customWidth="1"/>
    <col min="1029" max="1029" width="11.7109375" style="94" customWidth="1"/>
    <col min="1030" max="1030" width="10.7109375" style="94" customWidth="1"/>
    <col min="1031" max="1031" width="2.42578125" style="94" bestFit="1" customWidth="1"/>
    <col min="1032" max="1032" width="8.5703125" style="94" customWidth="1"/>
    <col min="1033" max="1033" width="12.42578125" style="94" customWidth="1"/>
    <col min="1034" max="1034" width="2.140625" style="94" customWidth="1"/>
    <col min="1035" max="1035" width="9.42578125" style="94" customWidth="1"/>
    <col min="1036" max="1280" width="11" style="94"/>
    <col min="1281" max="1281" width="47.42578125" style="94" bestFit="1" customWidth="1"/>
    <col min="1282" max="1282" width="11.85546875" style="94" customWidth="1"/>
    <col min="1283" max="1283" width="12.42578125" style="94" customWidth="1"/>
    <col min="1284" max="1284" width="12.5703125" style="94" customWidth="1"/>
    <col min="1285" max="1285" width="11.7109375" style="94" customWidth="1"/>
    <col min="1286" max="1286" width="10.7109375" style="94" customWidth="1"/>
    <col min="1287" max="1287" width="2.42578125" style="94" bestFit="1" customWidth="1"/>
    <col min="1288" max="1288" width="8.5703125" style="94" customWidth="1"/>
    <col min="1289" max="1289" width="12.42578125" style="94" customWidth="1"/>
    <col min="1290" max="1290" width="2.140625" style="94" customWidth="1"/>
    <col min="1291" max="1291" width="9.42578125" style="94" customWidth="1"/>
    <col min="1292" max="1536" width="11" style="94"/>
    <col min="1537" max="1537" width="47.42578125" style="94" bestFit="1" customWidth="1"/>
    <col min="1538" max="1538" width="11.85546875" style="94" customWidth="1"/>
    <col min="1539" max="1539" width="12.42578125" style="94" customWidth="1"/>
    <col min="1540" max="1540" width="12.5703125" style="94" customWidth="1"/>
    <col min="1541" max="1541" width="11.7109375" style="94" customWidth="1"/>
    <col min="1542" max="1542" width="10.7109375" style="94" customWidth="1"/>
    <col min="1543" max="1543" width="2.42578125" style="94" bestFit="1" customWidth="1"/>
    <col min="1544" max="1544" width="8.5703125" style="94" customWidth="1"/>
    <col min="1545" max="1545" width="12.42578125" style="94" customWidth="1"/>
    <col min="1546" max="1546" width="2.140625" style="94" customWidth="1"/>
    <col min="1547" max="1547" width="9.42578125" style="94" customWidth="1"/>
    <col min="1548" max="1792" width="11" style="94"/>
    <col min="1793" max="1793" width="47.42578125" style="94" bestFit="1" customWidth="1"/>
    <col min="1794" max="1794" width="11.85546875" style="94" customWidth="1"/>
    <col min="1795" max="1795" width="12.42578125" style="94" customWidth="1"/>
    <col min="1796" max="1796" width="12.5703125" style="94" customWidth="1"/>
    <col min="1797" max="1797" width="11.7109375" style="94" customWidth="1"/>
    <col min="1798" max="1798" width="10.7109375" style="94" customWidth="1"/>
    <col min="1799" max="1799" width="2.42578125" style="94" bestFit="1" customWidth="1"/>
    <col min="1800" max="1800" width="8.5703125" style="94" customWidth="1"/>
    <col min="1801" max="1801" width="12.42578125" style="94" customWidth="1"/>
    <col min="1802" max="1802" width="2.140625" style="94" customWidth="1"/>
    <col min="1803" max="1803" width="9.42578125" style="94" customWidth="1"/>
    <col min="1804" max="2048" width="11" style="94"/>
    <col min="2049" max="2049" width="47.42578125" style="94" bestFit="1" customWidth="1"/>
    <col min="2050" max="2050" width="11.85546875" style="94" customWidth="1"/>
    <col min="2051" max="2051" width="12.42578125" style="94" customWidth="1"/>
    <col min="2052" max="2052" width="12.5703125" style="94" customWidth="1"/>
    <col min="2053" max="2053" width="11.7109375" style="94" customWidth="1"/>
    <col min="2054" max="2054" width="10.7109375" style="94" customWidth="1"/>
    <col min="2055" max="2055" width="2.42578125" style="94" bestFit="1" customWidth="1"/>
    <col min="2056" max="2056" width="8.5703125" style="94" customWidth="1"/>
    <col min="2057" max="2057" width="12.42578125" style="94" customWidth="1"/>
    <col min="2058" max="2058" width="2.140625" style="94" customWidth="1"/>
    <col min="2059" max="2059" width="9.42578125" style="94" customWidth="1"/>
    <col min="2060" max="2304" width="11" style="94"/>
    <col min="2305" max="2305" width="47.42578125" style="94" bestFit="1" customWidth="1"/>
    <col min="2306" max="2306" width="11.85546875" style="94" customWidth="1"/>
    <col min="2307" max="2307" width="12.42578125" style="94" customWidth="1"/>
    <col min="2308" max="2308" width="12.5703125" style="94" customWidth="1"/>
    <col min="2309" max="2309" width="11.7109375" style="94" customWidth="1"/>
    <col min="2310" max="2310" width="10.7109375" style="94" customWidth="1"/>
    <col min="2311" max="2311" width="2.42578125" style="94" bestFit="1" customWidth="1"/>
    <col min="2312" max="2312" width="8.5703125" style="94" customWidth="1"/>
    <col min="2313" max="2313" width="12.42578125" style="94" customWidth="1"/>
    <col min="2314" max="2314" width="2.140625" style="94" customWidth="1"/>
    <col min="2315" max="2315" width="9.42578125" style="94" customWidth="1"/>
    <col min="2316" max="2560" width="11" style="94"/>
    <col min="2561" max="2561" width="47.42578125" style="94" bestFit="1" customWidth="1"/>
    <col min="2562" max="2562" width="11.85546875" style="94" customWidth="1"/>
    <col min="2563" max="2563" width="12.42578125" style="94" customWidth="1"/>
    <col min="2564" max="2564" width="12.5703125" style="94" customWidth="1"/>
    <col min="2565" max="2565" width="11.7109375" style="94" customWidth="1"/>
    <col min="2566" max="2566" width="10.7109375" style="94" customWidth="1"/>
    <col min="2567" max="2567" width="2.42578125" style="94" bestFit="1" customWidth="1"/>
    <col min="2568" max="2568" width="8.5703125" style="94" customWidth="1"/>
    <col min="2569" max="2569" width="12.42578125" style="94" customWidth="1"/>
    <col min="2570" max="2570" width="2.140625" style="94" customWidth="1"/>
    <col min="2571" max="2571" width="9.42578125" style="94" customWidth="1"/>
    <col min="2572" max="2816" width="11" style="94"/>
    <col min="2817" max="2817" width="47.42578125" style="94" bestFit="1" customWidth="1"/>
    <col min="2818" max="2818" width="11.85546875" style="94" customWidth="1"/>
    <col min="2819" max="2819" width="12.42578125" style="94" customWidth="1"/>
    <col min="2820" max="2820" width="12.5703125" style="94" customWidth="1"/>
    <col min="2821" max="2821" width="11.7109375" style="94" customWidth="1"/>
    <col min="2822" max="2822" width="10.7109375" style="94" customWidth="1"/>
    <col min="2823" max="2823" width="2.42578125" style="94" bestFit="1" customWidth="1"/>
    <col min="2824" max="2824" width="8.5703125" style="94" customWidth="1"/>
    <col min="2825" max="2825" width="12.42578125" style="94" customWidth="1"/>
    <col min="2826" max="2826" width="2.140625" style="94" customWidth="1"/>
    <col min="2827" max="2827" width="9.42578125" style="94" customWidth="1"/>
    <col min="2828" max="3072" width="11" style="94"/>
    <col min="3073" max="3073" width="47.42578125" style="94" bestFit="1" customWidth="1"/>
    <col min="3074" max="3074" width="11.85546875" style="94" customWidth="1"/>
    <col min="3075" max="3075" width="12.42578125" style="94" customWidth="1"/>
    <col min="3076" max="3076" width="12.5703125" style="94" customWidth="1"/>
    <col min="3077" max="3077" width="11.7109375" style="94" customWidth="1"/>
    <col min="3078" max="3078" width="10.7109375" style="94" customWidth="1"/>
    <col min="3079" max="3079" width="2.42578125" style="94" bestFit="1" customWidth="1"/>
    <col min="3080" max="3080" width="8.5703125" style="94" customWidth="1"/>
    <col min="3081" max="3081" width="12.42578125" style="94" customWidth="1"/>
    <col min="3082" max="3082" width="2.140625" style="94" customWidth="1"/>
    <col min="3083" max="3083" width="9.42578125" style="94" customWidth="1"/>
    <col min="3084" max="3328" width="11" style="94"/>
    <col min="3329" max="3329" width="47.42578125" style="94" bestFit="1" customWidth="1"/>
    <col min="3330" max="3330" width="11.85546875" style="94" customWidth="1"/>
    <col min="3331" max="3331" width="12.42578125" style="94" customWidth="1"/>
    <col min="3332" max="3332" width="12.5703125" style="94" customWidth="1"/>
    <col min="3333" max="3333" width="11.7109375" style="94" customWidth="1"/>
    <col min="3334" max="3334" width="10.7109375" style="94" customWidth="1"/>
    <col min="3335" max="3335" width="2.42578125" style="94" bestFit="1" customWidth="1"/>
    <col min="3336" max="3336" width="8.5703125" style="94" customWidth="1"/>
    <col min="3337" max="3337" width="12.42578125" style="94" customWidth="1"/>
    <col min="3338" max="3338" width="2.140625" style="94" customWidth="1"/>
    <col min="3339" max="3339" width="9.42578125" style="94" customWidth="1"/>
    <col min="3340" max="3584" width="11" style="94"/>
    <col min="3585" max="3585" width="47.42578125" style="94" bestFit="1" customWidth="1"/>
    <col min="3586" max="3586" width="11.85546875" style="94" customWidth="1"/>
    <col min="3587" max="3587" width="12.42578125" style="94" customWidth="1"/>
    <col min="3588" max="3588" width="12.5703125" style="94" customWidth="1"/>
    <col min="3589" max="3589" width="11.7109375" style="94" customWidth="1"/>
    <col min="3590" max="3590" width="10.7109375" style="94" customWidth="1"/>
    <col min="3591" max="3591" width="2.42578125" style="94" bestFit="1" customWidth="1"/>
    <col min="3592" max="3592" width="8.5703125" style="94" customWidth="1"/>
    <col min="3593" max="3593" width="12.42578125" style="94" customWidth="1"/>
    <col min="3594" max="3594" width="2.140625" style="94" customWidth="1"/>
    <col min="3595" max="3595" width="9.42578125" style="94" customWidth="1"/>
    <col min="3596" max="3840" width="11" style="94"/>
    <col min="3841" max="3841" width="47.42578125" style="94" bestFit="1" customWidth="1"/>
    <col min="3842" max="3842" width="11.85546875" style="94" customWidth="1"/>
    <col min="3843" max="3843" width="12.42578125" style="94" customWidth="1"/>
    <col min="3844" max="3844" width="12.5703125" style="94" customWidth="1"/>
    <col min="3845" max="3845" width="11.7109375" style="94" customWidth="1"/>
    <col min="3846" max="3846" width="10.7109375" style="94" customWidth="1"/>
    <col min="3847" max="3847" width="2.42578125" style="94" bestFit="1" customWidth="1"/>
    <col min="3848" max="3848" width="8.5703125" style="94" customWidth="1"/>
    <col min="3849" max="3849" width="12.42578125" style="94" customWidth="1"/>
    <col min="3850" max="3850" width="2.140625" style="94" customWidth="1"/>
    <col min="3851" max="3851" width="9.42578125" style="94" customWidth="1"/>
    <col min="3852" max="4096" width="11" style="94"/>
    <col min="4097" max="4097" width="47.42578125" style="94" bestFit="1" customWidth="1"/>
    <col min="4098" max="4098" width="11.85546875" style="94" customWidth="1"/>
    <col min="4099" max="4099" width="12.42578125" style="94" customWidth="1"/>
    <col min="4100" max="4100" width="12.5703125" style="94" customWidth="1"/>
    <col min="4101" max="4101" width="11.7109375" style="94" customWidth="1"/>
    <col min="4102" max="4102" width="10.7109375" style="94" customWidth="1"/>
    <col min="4103" max="4103" width="2.42578125" style="94" bestFit="1" customWidth="1"/>
    <col min="4104" max="4104" width="8.5703125" style="94" customWidth="1"/>
    <col min="4105" max="4105" width="12.42578125" style="94" customWidth="1"/>
    <col min="4106" max="4106" width="2.140625" style="94" customWidth="1"/>
    <col min="4107" max="4107" width="9.42578125" style="94" customWidth="1"/>
    <col min="4108" max="4352" width="11" style="94"/>
    <col min="4353" max="4353" width="47.42578125" style="94" bestFit="1" customWidth="1"/>
    <col min="4354" max="4354" width="11.85546875" style="94" customWidth="1"/>
    <col min="4355" max="4355" width="12.42578125" style="94" customWidth="1"/>
    <col min="4356" max="4356" width="12.5703125" style="94" customWidth="1"/>
    <col min="4357" max="4357" width="11.7109375" style="94" customWidth="1"/>
    <col min="4358" max="4358" width="10.7109375" style="94" customWidth="1"/>
    <col min="4359" max="4359" width="2.42578125" style="94" bestFit="1" customWidth="1"/>
    <col min="4360" max="4360" width="8.5703125" style="94" customWidth="1"/>
    <col min="4361" max="4361" width="12.42578125" style="94" customWidth="1"/>
    <col min="4362" max="4362" width="2.140625" style="94" customWidth="1"/>
    <col min="4363" max="4363" width="9.42578125" style="94" customWidth="1"/>
    <col min="4364" max="4608" width="11" style="94"/>
    <col min="4609" max="4609" width="47.42578125" style="94" bestFit="1" customWidth="1"/>
    <col min="4610" max="4610" width="11.85546875" style="94" customWidth="1"/>
    <col min="4611" max="4611" width="12.42578125" style="94" customWidth="1"/>
    <col min="4612" max="4612" width="12.5703125" style="94" customWidth="1"/>
    <col min="4613" max="4613" width="11.7109375" style="94" customWidth="1"/>
    <col min="4614" max="4614" width="10.7109375" style="94" customWidth="1"/>
    <col min="4615" max="4615" width="2.42578125" style="94" bestFit="1" customWidth="1"/>
    <col min="4616" max="4616" width="8.5703125" style="94" customWidth="1"/>
    <col min="4617" max="4617" width="12.42578125" style="94" customWidth="1"/>
    <col min="4618" max="4618" width="2.140625" style="94" customWidth="1"/>
    <col min="4619" max="4619" width="9.42578125" style="94" customWidth="1"/>
    <col min="4620" max="4864" width="11" style="94"/>
    <col min="4865" max="4865" width="47.42578125" style="94" bestFit="1" customWidth="1"/>
    <col min="4866" max="4866" width="11.85546875" style="94" customWidth="1"/>
    <col min="4867" max="4867" width="12.42578125" style="94" customWidth="1"/>
    <col min="4868" max="4868" width="12.5703125" style="94" customWidth="1"/>
    <col min="4869" max="4869" width="11.7109375" style="94" customWidth="1"/>
    <col min="4870" max="4870" width="10.7109375" style="94" customWidth="1"/>
    <col min="4871" max="4871" width="2.42578125" style="94" bestFit="1" customWidth="1"/>
    <col min="4872" max="4872" width="8.5703125" style="94" customWidth="1"/>
    <col min="4873" max="4873" width="12.42578125" style="94" customWidth="1"/>
    <col min="4874" max="4874" width="2.140625" style="94" customWidth="1"/>
    <col min="4875" max="4875" width="9.42578125" style="94" customWidth="1"/>
    <col min="4876" max="5120" width="11" style="94"/>
    <col min="5121" max="5121" width="47.42578125" style="94" bestFit="1" customWidth="1"/>
    <col min="5122" max="5122" width="11.85546875" style="94" customWidth="1"/>
    <col min="5123" max="5123" width="12.42578125" style="94" customWidth="1"/>
    <col min="5124" max="5124" width="12.5703125" style="94" customWidth="1"/>
    <col min="5125" max="5125" width="11.7109375" style="94" customWidth="1"/>
    <col min="5126" max="5126" width="10.7109375" style="94" customWidth="1"/>
    <col min="5127" max="5127" width="2.42578125" style="94" bestFit="1" customWidth="1"/>
    <col min="5128" max="5128" width="8.5703125" style="94" customWidth="1"/>
    <col min="5129" max="5129" width="12.42578125" style="94" customWidth="1"/>
    <col min="5130" max="5130" width="2.140625" style="94" customWidth="1"/>
    <col min="5131" max="5131" width="9.42578125" style="94" customWidth="1"/>
    <col min="5132" max="5376" width="11" style="94"/>
    <col min="5377" max="5377" width="47.42578125" style="94" bestFit="1" customWidth="1"/>
    <col min="5378" max="5378" width="11.85546875" style="94" customWidth="1"/>
    <col min="5379" max="5379" width="12.42578125" style="94" customWidth="1"/>
    <col min="5380" max="5380" width="12.5703125" style="94" customWidth="1"/>
    <col min="5381" max="5381" width="11.7109375" style="94" customWidth="1"/>
    <col min="5382" max="5382" width="10.7109375" style="94" customWidth="1"/>
    <col min="5383" max="5383" width="2.42578125" style="94" bestFit="1" customWidth="1"/>
    <col min="5384" max="5384" width="8.5703125" style="94" customWidth="1"/>
    <col min="5385" max="5385" width="12.42578125" style="94" customWidth="1"/>
    <col min="5386" max="5386" width="2.140625" style="94" customWidth="1"/>
    <col min="5387" max="5387" width="9.42578125" style="94" customWidth="1"/>
    <col min="5388" max="5632" width="11" style="94"/>
    <col min="5633" max="5633" width="47.42578125" style="94" bestFit="1" customWidth="1"/>
    <col min="5634" max="5634" width="11.85546875" style="94" customWidth="1"/>
    <col min="5635" max="5635" width="12.42578125" style="94" customWidth="1"/>
    <col min="5636" max="5636" width="12.5703125" style="94" customWidth="1"/>
    <col min="5637" max="5637" width="11.7109375" style="94" customWidth="1"/>
    <col min="5638" max="5638" width="10.7109375" style="94" customWidth="1"/>
    <col min="5639" max="5639" width="2.42578125" style="94" bestFit="1" customWidth="1"/>
    <col min="5640" max="5640" width="8.5703125" style="94" customWidth="1"/>
    <col min="5641" max="5641" width="12.42578125" style="94" customWidth="1"/>
    <col min="5642" max="5642" width="2.140625" style="94" customWidth="1"/>
    <col min="5643" max="5643" width="9.42578125" style="94" customWidth="1"/>
    <col min="5644" max="5888" width="11" style="94"/>
    <col min="5889" max="5889" width="47.42578125" style="94" bestFit="1" customWidth="1"/>
    <col min="5890" max="5890" width="11.85546875" style="94" customWidth="1"/>
    <col min="5891" max="5891" width="12.42578125" style="94" customWidth="1"/>
    <col min="5892" max="5892" width="12.5703125" style="94" customWidth="1"/>
    <col min="5893" max="5893" width="11.7109375" style="94" customWidth="1"/>
    <col min="5894" max="5894" width="10.7109375" style="94" customWidth="1"/>
    <col min="5895" max="5895" width="2.42578125" style="94" bestFit="1" customWidth="1"/>
    <col min="5896" max="5896" width="8.5703125" style="94" customWidth="1"/>
    <col min="5897" max="5897" width="12.42578125" style="94" customWidth="1"/>
    <col min="5898" max="5898" width="2.140625" style="94" customWidth="1"/>
    <col min="5899" max="5899" width="9.42578125" style="94" customWidth="1"/>
    <col min="5900" max="6144" width="11" style="94"/>
    <col min="6145" max="6145" width="47.42578125" style="94" bestFit="1" customWidth="1"/>
    <col min="6146" max="6146" width="11.85546875" style="94" customWidth="1"/>
    <col min="6147" max="6147" width="12.42578125" style="94" customWidth="1"/>
    <col min="6148" max="6148" width="12.5703125" style="94" customWidth="1"/>
    <col min="6149" max="6149" width="11.7109375" style="94" customWidth="1"/>
    <col min="6150" max="6150" width="10.7109375" style="94" customWidth="1"/>
    <col min="6151" max="6151" width="2.42578125" style="94" bestFit="1" customWidth="1"/>
    <col min="6152" max="6152" width="8.5703125" style="94" customWidth="1"/>
    <col min="6153" max="6153" width="12.42578125" style="94" customWidth="1"/>
    <col min="6154" max="6154" width="2.140625" style="94" customWidth="1"/>
    <col min="6155" max="6155" width="9.42578125" style="94" customWidth="1"/>
    <col min="6156" max="6400" width="11" style="94"/>
    <col min="6401" max="6401" width="47.42578125" style="94" bestFit="1" customWidth="1"/>
    <col min="6402" max="6402" width="11.85546875" style="94" customWidth="1"/>
    <col min="6403" max="6403" width="12.42578125" style="94" customWidth="1"/>
    <col min="6404" max="6404" width="12.5703125" style="94" customWidth="1"/>
    <col min="6405" max="6405" width="11.7109375" style="94" customWidth="1"/>
    <col min="6406" max="6406" width="10.7109375" style="94" customWidth="1"/>
    <col min="6407" max="6407" width="2.42578125" style="94" bestFit="1" customWidth="1"/>
    <col min="6408" max="6408" width="8.5703125" style="94" customWidth="1"/>
    <col min="6409" max="6409" width="12.42578125" style="94" customWidth="1"/>
    <col min="6410" max="6410" width="2.140625" style="94" customWidth="1"/>
    <col min="6411" max="6411" width="9.42578125" style="94" customWidth="1"/>
    <col min="6412" max="6656" width="11" style="94"/>
    <col min="6657" max="6657" width="47.42578125" style="94" bestFit="1" customWidth="1"/>
    <col min="6658" max="6658" width="11.85546875" style="94" customWidth="1"/>
    <col min="6659" max="6659" width="12.42578125" style="94" customWidth="1"/>
    <col min="6660" max="6660" width="12.5703125" style="94" customWidth="1"/>
    <col min="6661" max="6661" width="11.7109375" style="94" customWidth="1"/>
    <col min="6662" max="6662" width="10.7109375" style="94" customWidth="1"/>
    <col min="6663" max="6663" width="2.42578125" style="94" bestFit="1" customWidth="1"/>
    <col min="6664" max="6664" width="8.5703125" style="94" customWidth="1"/>
    <col min="6665" max="6665" width="12.42578125" style="94" customWidth="1"/>
    <col min="6666" max="6666" width="2.140625" style="94" customWidth="1"/>
    <col min="6667" max="6667" width="9.42578125" style="94" customWidth="1"/>
    <col min="6668" max="6912" width="11" style="94"/>
    <col min="6913" max="6913" width="47.42578125" style="94" bestFit="1" customWidth="1"/>
    <col min="6914" max="6914" width="11.85546875" style="94" customWidth="1"/>
    <col min="6915" max="6915" width="12.42578125" style="94" customWidth="1"/>
    <col min="6916" max="6916" width="12.5703125" style="94" customWidth="1"/>
    <col min="6917" max="6917" width="11.7109375" style="94" customWidth="1"/>
    <col min="6918" max="6918" width="10.7109375" style="94" customWidth="1"/>
    <col min="6919" max="6919" width="2.42578125" style="94" bestFit="1" customWidth="1"/>
    <col min="6920" max="6920" width="8.5703125" style="94" customWidth="1"/>
    <col min="6921" max="6921" width="12.42578125" style="94" customWidth="1"/>
    <col min="6922" max="6922" width="2.140625" style="94" customWidth="1"/>
    <col min="6923" max="6923" width="9.42578125" style="94" customWidth="1"/>
    <col min="6924" max="7168" width="11" style="94"/>
    <col min="7169" max="7169" width="47.42578125" style="94" bestFit="1" customWidth="1"/>
    <col min="7170" max="7170" width="11.85546875" style="94" customWidth="1"/>
    <col min="7171" max="7171" width="12.42578125" style="94" customWidth="1"/>
    <col min="7172" max="7172" width="12.5703125" style="94" customWidth="1"/>
    <col min="7173" max="7173" width="11.7109375" style="94" customWidth="1"/>
    <col min="7174" max="7174" width="10.7109375" style="94" customWidth="1"/>
    <col min="7175" max="7175" width="2.42578125" style="94" bestFit="1" customWidth="1"/>
    <col min="7176" max="7176" width="8.5703125" style="94" customWidth="1"/>
    <col min="7177" max="7177" width="12.42578125" style="94" customWidth="1"/>
    <col min="7178" max="7178" width="2.140625" style="94" customWidth="1"/>
    <col min="7179" max="7179" width="9.42578125" style="94" customWidth="1"/>
    <col min="7180" max="7424" width="11" style="94"/>
    <col min="7425" max="7425" width="47.42578125" style="94" bestFit="1" customWidth="1"/>
    <col min="7426" max="7426" width="11.85546875" style="94" customWidth="1"/>
    <col min="7427" max="7427" width="12.42578125" style="94" customWidth="1"/>
    <col min="7428" max="7428" width="12.5703125" style="94" customWidth="1"/>
    <col min="7429" max="7429" width="11.7109375" style="94" customWidth="1"/>
    <col min="7430" max="7430" width="10.7109375" style="94" customWidth="1"/>
    <col min="7431" max="7431" width="2.42578125" style="94" bestFit="1" customWidth="1"/>
    <col min="7432" max="7432" width="8.5703125" style="94" customWidth="1"/>
    <col min="7433" max="7433" width="12.42578125" style="94" customWidth="1"/>
    <col min="7434" max="7434" width="2.140625" style="94" customWidth="1"/>
    <col min="7435" max="7435" width="9.42578125" style="94" customWidth="1"/>
    <col min="7436" max="7680" width="11" style="94"/>
    <col min="7681" max="7681" width="47.42578125" style="94" bestFit="1" customWidth="1"/>
    <col min="7682" max="7682" width="11.85546875" style="94" customWidth="1"/>
    <col min="7683" max="7683" width="12.42578125" style="94" customWidth="1"/>
    <col min="7684" max="7684" width="12.5703125" style="94" customWidth="1"/>
    <col min="7685" max="7685" width="11.7109375" style="94" customWidth="1"/>
    <col min="7686" max="7686" width="10.7109375" style="94" customWidth="1"/>
    <col min="7687" max="7687" width="2.42578125" style="94" bestFit="1" customWidth="1"/>
    <col min="7688" max="7688" width="8.5703125" style="94" customWidth="1"/>
    <col min="7689" max="7689" width="12.42578125" style="94" customWidth="1"/>
    <col min="7690" max="7690" width="2.140625" style="94" customWidth="1"/>
    <col min="7691" max="7691" width="9.42578125" style="94" customWidth="1"/>
    <col min="7692" max="7936" width="11" style="94"/>
    <col min="7937" max="7937" width="47.42578125" style="94" bestFit="1" customWidth="1"/>
    <col min="7938" max="7938" width="11.85546875" style="94" customWidth="1"/>
    <col min="7939" max="7939" width="12.42578125" style="94" customWidth="1"/>
    <col min="7940" max="7940" width="12.5703125" style="94" customWidth="1"/>
    <col min="7941" max="7941" width="11.7109375" style="94" customWidth="1"/>
    <col min="7942" max="7942" width="10.7109375" style="94" customWidth="1"/>
    <col min="7943" max="7943" width="2.42578125" style="94" bestFit="1" customWidth="1"/>
    <col min="7944" max="7944" width="8.5703125" style="94" customWidth="1"/>
    <col min="7945" max="7945" width="12.42578125" style="94" customWidth="1"/>
    <col min="7946" max="7946" width="2.140625" style="94" customWidth="1"/>
    <col min="7947" max="7947" width="9.42578125" style="94" customWidth="1"/>
    <col min="7948" max="8192" width="11" style="94"/>
    <col min="8193" max="8193" width="47.42578125" style="94" bestFit="1" customWidth="1"/>
    <col min="8194" max="8194" width="11.85546875" style="94" customWidth="1"/>
    <col min="8195" max="8195" width="12.42578125" style="94" customWidth="1"/>
    <col min="8196" max="8196" width="12.5703125" style="94" customWidth="1"/>
    <col min="8197" max="8197" width="11.7109375" style="94" customWidth="1"/>
    <col min="8198" max="8198" width="10.7109375" style="94" customWidth="1"/>
    <col min="8199" max="8199" width="2.42578125" style="94" bestFit="1" customWidth="1"/>
    <col min="8200" max="8200" width="8.5703125" style="94" customWidth="1"/>
    <col min="8201" max="8201" width="12.42578125" style="94" customWidth="1"/>
    <col min="8202" max="8202" width="2.140625" style="94" customWidth="1"/>
    <col min="8203" max="8203" width="9.42578125" style="94" customWidth="1"/>
    <col min="8204" max="8448" width="11" style="94"/>
    <col min="8449" max="8449" width="47.42578125" style="94" bestFit="1" customWidth="1"/>
    <col min="8450" max="8450" width="11.85546875" style="94" customWidth="1"/>
    <col min="8451" max="8451" width="12.42578125" style="94" customWidth="1"/>
    <col min="8452" max="8452" width="12.5703125" style="94" customWidth="1"/>
    <col min="8453" max="8453" width="11.7109375" style="94" customWidth="1"/>
    <col min="8454" max="8454" width="10.7109375" style="94" customWidth="1"/>
    <col min="8455" max="8455" width="2.42578125" style="94" bestFit="1" customWidth="1"/>
    <col min="8456" max="8456" width="8.5703125" style="94" customWidth="1"/>
    <col min="8457" max="8457" width="12.42578125" style="94" customWidth="1"/>
    <col min="8458" max="8458" width="2.140625" style="94" customWidth="1"/>
    <col min="8459" max="8459" width="9.42578125" style="94" customWidth="1"/>
    <col min="8460" max="8704" width="11" style="94"/>
    <col min="8705" max="8705" width="47.42578125" style="94" bestFit="1" customWidth="1"/>
    <col min="8706" max="8706" width="11.85546875" style="94" customWidth="1"/>
    <col min="8707" max="8707" width="12.42578125" style="94" customWidth="1"/>
    <col min="8708" max="8708" width="12.5703125" style="94" customWidth="1"/>
    <col min="8709" max="8709" width="11.7109375" style="94" customWidth="1"/>
    <col min="8710" max="8710" width="10.7109375" style="94" customWidth="1"/>
    <col min="8711" max="8711" width="2.42578125" style="94" bestFit="1" customWidth="1"/>
    <col min="8712" max="8712" width="8.5703125" style="94" customWidth="1"/>
    <col min="8713" max="8713" width="12.42578125" style="94" customWidth="1"/>
    <col min="8714" max="8714" width="2.140625" style="94" customWidth="1"/>
    <col min="8715" max="8715" width="9.42578125" style="94" customWidth="1"/>
    <col min="8716" max="8960" width="11" style="94"/>
    <col min="8961" max="8961" width="47.42578125" style="94" bestFit="1" customWidth="1"/>
    <col min="8962" max="8962" width="11.85546875" style="94" customWidth="1"/>
    <col min="8963" max="8963" width="12.42578125" style="94" customWidth="1"/>
    <col min="8964" max="8964" width="12.5703125" style="94" customWidth="1"/>
    <col min="8965" max="8965" width="11.7109375" style="94" customWidth="1"/>
    <col min="8966" max="8966" width="10.7109375" style="94" customWidth="1"/>
    <col min="8967" max="8967" width="2.42578125" style="94" bestFit="1" customWidth="1"/>
    <col min="8968" max="8968" width="8.5703125" style="94" customWidth="1"/>
    <col min="8969" max="8969" width="12.42578125" style="94" customWidth="1"/>
    <col min="8970" max="8970" width="2.140625" style="94" customWidth="1"/>
    <col min="8971" max="8971" width="9.42578125" style="94" customWidth="1"/>
    <col min="8972" max="9216" width="11" style="94"/>
    <col min="9217" max="9217" width="47.42578125" style="94" bestFit="1" customWidth="1"/>
    <col min="9218" max="9218" width="11.85546875" style="94" customWidth="1"/>
    <col min="9219" max="9219" width="12.42578125" style="94" customWidth="1"/>
    <col min="9220" max="9220" width="12.5703125" style="94" customWidth="1"/>
    <col min="9221" max="9221" width="11.7109375" style="94" customWidth="1"/>
    <col min="9222" max="9222" width="10.7109375" style="94" customWidth="1"/>
    <col min="9223" max="9223" width="2.42578125" style="94" bestFit="1" customWidth="1"/>
    <col min="9224" max="9224" width="8.5703125" style="94" customWidth="1"/>
    <col min="9225" max="9225" width="12.42578125" style="94" customWidth="1"/>
    <col min="9226" max="9226" width="2.140625" style="94" customWidth="1"/>
    <col min="9227" max="9227" width="9.42578125" style="94" customWidth="1"/>
    <col min="9228" max="9472" width="11" style="94"/>
    <col min="9473" max="9473" width="47.42578125" style="94" bestFit="1" customWidth="1"/>
    <col min="9474" max="9474" width="11.85546875" style="94" customWidth="1"/>
    <col min="9475" max="9475" width="12.42578125" style="94" customWidth="1"/>
    <col min="9476" max="9476" width="12.5703125" style="94" customWidth="1"/>
    <col min="9477" max="9477" width="11.7109375" style="94" customWidth="1"/>
    <col min="9478" max="9478" width="10.7109375" style="94" customWidth="1"/>
    <col min="9479" max="9479" width="2.42578125" style="94" bestFit="1" customWidth="1"/>
    <col min="9480" max="9480" width="8.5703125" style="94" customWidth="1"/>
    <col min="9481" max="9481" width="12.42578125" style="94" customWidth="1"/>
    <col min="9482" max="9482" width="2.140625" style="94" customWidth="1"/>
    <col min="9483" max="9483" width="9.42578125" style="94" customWidth="1"/>
    <col min="9484" max="9728" width="11" style="94"/>
    <col min="9729" max="9729" width="47.42578125" style="94" bestFit="1" customWidth="1"/>
    <col min="9730" max="9730" width="11.85546875" style="94" customWidth="1"/>
    <col min="9731" max="9731" width="12.42578125" style="94" customWidth="1"/>
    <col min="9732" max="9732" width="12.5703125" style="94" customWidth="1"/>
    <col min="9733" max="9733" width="11.7109375" style="94" customWidth="1"/>
    <col min="9734" max="9734" width="10.7109375" style="94" customWidth="1"/>
    <col min="9735" max="9735" width="2.42578125" style="94" bestFit="1" customWidth="1"/>
    <col min="9736" max="9736" width="8.5703125" style="94" customWidth="1"/>
    <col min="9737" max="9737" width="12.42578125" style="94" customWidth="1"/>
    <col min="9738" max="9738" width="2.140625" style="94" customWidth="1"/>
    <col min="9739" max="9739" width="9.42578125" style="94" customWidth="1"/>
    <col min="9740" max="9984" width="11" style="94"/>
    <col min="9985" max="9985" width="47.42578125" style="94" bestFit="1" customWidth="1"/>
    <col min="9986" max="9986" width="11.85546875" style="94" customWidth="1"/>
    <col min="9987" max="9987" width="12.42578125" style="94" customWidth="1"/>
    <col min="9988" max="9988" width="12.5703125" style="94" customWidth="1"/>
    <col min="9989" max="9989" width="11.7109375" style="94" customWidth="1"/>
    <col min="9990" max="9990" width="10.7109375" style="94" customWidth="1"/>
    <col min="9991" max="9991" width="2.42578125" style="94" bestFit="1" customWidth="1"/>
    <col min="9992" max="9992" width="8.5703125" style="94" customWidth="1"/>
    <col min="9993" max="9993" width="12.42578125" style="94" customWidth="1"/>
    <col min="9994" max="9994" width="2.140625" style="94" customWidth="1"/>
    <col min="9995" max="9995" width="9.42578125" style="94" customWidth="1"/>
    <col min="9996" max="10240" width="11" style="94"/>
    <col min="10241" max="10241" width="47.42578125" style="94" bestFit="1" customWidth="1"/>
    <col min="10242" max="10242" width="11.85546875" style="94" customWidth="1"/>
    <col min="10243" max="10243" width="12.42578125" style="94" customWidth="1"/>
    <col min="10244" max="10244" width="12.5703125" style="94" customWidth="1"/>
    <col min="10245" max="10245" width="11.7109375" style="94" customWidth="1"/>
    <col min="10246" max="10246" width="10.7109375" style="94" customWidth="1"/>
    <col min="10247" max="10247" width="2.42578125" style="94" bestFit="1" customWidth="1"/>
    <col min="10248" max="10248" width="8.5703125" style="94" customWidth="1"/>
    <col min="10249" max="10249" width="12.42578125" style="94" customWidth="1"/>
    <col min="10250" max="10250" width="2.140625" style="94" customWidth="1"/>
    <col min="10251" max="10251" width="9.42578125" style="94" customWidth="1"/>
    <col min="10252" max="10496" width="11" style="94"/>
    <col min="10497" max="10497" width="47.42578125" style="94" bestFit="1" customWidth="1"/>
    <col min="10498" max="10498" width="11.85546875" style="94" customWidth="1"/>
    <col min="10499" max="10499" width="12.42578125" style="94" customWidth="1"/>
    <col min="10500" max="10500" width="12.5703125" style="94" customWidth="1"/>
    <col min="10501" max="10501" width="11.7109375" style="94" customWidth="1"/>
    <col min="10502" max="10502" width="10.7109375" style="94" customWidth="1"/>
    <col min="10503" max="10503" width="2.42578125" style="94" bestFit="1" customWidth="1"/>
    <col min="10504" max="10504" width="8.5703125" style="94" customWidth="1"/>
    <col min="10505" max="10505" width="12.42578125" style="94" customWidth="1"/>
    <col min="10506" max="10506" width="2.140625" style="94" customWidth="1"/>
    <col min="10507" max="10507" width="9.42578125" style="94" customWidth="1"/>
    <col min="10508" max="10752" width="11" style="94"/>
    <col min="10753" max="10753" width="47.42578125" style="94" bestFit="1" customWidth="1"/>
    <col min="10754" max="10754" width="11.85546875" style="94" customWidth="1"/>
    <col min="10755" max="10755" width="12.42578125" style="94" customWidth="1"/>
    <col min="10756" max="10756" width="12.5703125" style="94" customWidth="1"/>
    <col min="10757" max="10757" width="11.7109375" style="94" customWidth="1"/>
    <col min="10758" max="10758" width="10.7109375" style="94" customWidth="1"/>
    <col min="10759" max="10759" width="2.42578125" style="94" bestFit="1" customWidth="1"/>
    <col min="10760" max="10760" width="8.5703125" style="94" customWidth="1"/>
    <col min="10761" max="10761" width="12.42578125" style="94" customWidth="1"/>
    <col min="10762" max="10762" width="2.140625" style="94" customWidth="1"/>
    <col min="10763" max="10763" width="9.42578125" style="94" customWidth="1"/>
    <col min="10764" max="11008" width="11" style="94"/>
    <col min="11009" max="11009" width="47.42578125" style="94" bestFit="1" customWidth="1"/>
    <col min="11010" max="11010" width="11.85546875" style="94" customWidth="1"/>
    <col min="11011" max="11011" width="12.42578125" style="94" customWidth="1"/>
    <col min="11012" max="11012" width="12.5703125" style="94" customWidth="1"/>
    <col min="11013" max="11013" width="11.7109375" style="94" customWidth="1"/>
    <col min="11014" max="11014" width="10.7109375" style="94" customWidth="1"/>
    <col min="11015" max="11015" width="2.42578125" style="94" bestFit="1" customWidth="1"/>
    <col min="11016" max="11016" width="8.5703125" style="94" customWidth="1"/>
    <col min="11017" max="11017" width="12.42578125" style="94" customWidth="1"/>
    <col min="11018" max="11018" width="2.140625" style="94" customWidth="1"/>
    <col min="11019" max="11019" width="9.42578125" style="94" customWidth="1"/>
    <col min="11020" max="11264" width="11" style="94"/>
    <col min="11265" max="11265" width="47.42578125" style="94" bestFit="1" customWidth="1"/>
    <col min="11266" max="11266" width="11.85546875" style="94" customWidth="1"/>
    <col min="11267" max="11267" width="12.42578125" style="94" customWidth="1"/>
    <col min="11268" max="11268" width="12.5703125" style="94" customWidth="1"/>
    <col min="11269" max="11269" width="11.7109375" style="94" customWidth="1"/>
    <col min="11270" max="11270" width="10.7109375" style="94" customWidth="1"/>
    <col min="11271" max="11271" width="2.42578125" style="94" bestFit="1" customWidth="1"/>
    <col min="11272" max="11272" width="8.5703125" style="94" customWidth="1"/>
    <col min="11273" max="11273" width="12.42578125" style="94" customWidth="1"/>
    <col min="11274" max="11274" width="2.140625" style="94" customWidth="1"/>
    <col min="11275" max="11275" width="9.42578125" style="94" customWidth="1"/>
    <col min="11276" max="11520" width="11" style="94"/>
    <col min="11521" max="11521" width="47.42578125" style="94" bestFit="1" customWidth="1"/>
    <col min="11522" max="11522" width="11.85546875" style="94" customWidth="1"/>
    <col min="11523" max="11523" width="12.42578125" style="94" customWidth="1"/>
    <col min="11524" max="11524" width="12.5703125" style="94" customWidth="1"/>
    <col min="11525" max="11525" width="11.7109375" style="94" customWidth="1"/>
    <col min="11526" max="11526" width="10.7109375" style="94" customWidth="1"/>
    <col min="11527" max="11527" width="2.42578125" style="94" bestFit="1" customWidth="1"/>
    <col min="11528" max="11528" width="8.5703125" style="94" customWidth="1"/>
    <col min="11529" max="11529" width="12.42578125" style="94" customWidth="1"/>
    <col min="11530" max="11530" width="2.140625" style="94" customWidth="1"/>
    <col min="11531" max="11531" width="9.42578125" style="94" customWidth="1"/>
    <col min="11532" max="11776" width="11" style="94"/>
    <col min="11777" max="11777" width="47.42578125" style="94" bestFit="1" customWidth="1"/>
    <col min="11778" max="11778" width="11.85546875" style="94" customWidth="1"/>
    <col min="11779" max="11779" width="12.42578125" style="94" customWidth="1"/>
    <col min="11780" max="11780" width="12.5703125" style="94" customWidth="1"/>
    <col min="11781" max="11781" width="11.7109375" style="94" customWidth="1"/>
    <col min="11782" max="11782" width="10.7109375" style="94" customWidth="1"/>
    <col min="11783" max="11783" width="2.42578125" style="94" bestFit="1" customWidth="1"/>
    <col min="11784" max="11784" width="8.5703125" style="94" customWidth="1"/>
    <col min="11785" max="11785" width="12.42578125" style="94" customWidth="1"/>
    <col min="11786" max="11786" width="2.140625" style="94" customWidth="1"/>
    <col min="11787" max="11787" width="9.42578125" style="94" customWidth="1"/>
    <col min="11788" max="12032" width="11" style="94"/>
    <col min="12033" max="12033" width="47.42578125" style="94" bestFit="1" customWidth="1"/>
    <col min="12034" max="12034" width="11.85546875" style="94" customWidth="1"/>
    <col min="12035" max="12035" width="12.42578125" style="94" customWidth="1"/>
    <col min="12036" max="12036" width="12.5703125" style="94" customWidth="1"/>
    <col min="12037" max="12037" width="11.7109375" style="94" customWidth="1"/>
    <col min="12038" max="12038" width="10.7109375" style="94" customWidth="1"/>
    <col min="12039" max="12039" width="2.42578125" style="94" bestFit="1" customWidth="1"/>
    <col min="12040" max="12040" width="8.5703125" style="94" customWidth="1"/>
    <col min="12041" max="12041" width="12.42578125" style="94" customWidth="1"/>
    <col min="12042" max="12042" width="2.140625" style="94" customWidth="1"/>
    <col min="12043" max="12043" width="9.42578125" style="94" customWidth="1"/>
    <col min="12044" max="12288" width="11" style="94"/>
    <col min="12289" max="12289" width="47.42578125" style="94" bestFit="1" customWidth="1"/>
    <col min="12290" max="12290" width="11.85546875" style="94" customWidth="1"/>
    <col min="12291" max="12291" width="12.42578125" style="94" customWidth="1"/>
    <col min="12292" max="12292" width="12.5703125" style="94" customWidth="1"/>
    <col min="12293" max="12293" width="11.7109375" style="94" customWidth="1"/>
    <col min="12294" max="12294" width="10.7109375" style="94" customWidth="1"/>
    <col min="12295" max="12295" width="2.42578125" style="94" bestFit="1" customWidth="1"/>
    <col min="12296" max="12296" width="8.5703125" style="94" customWidth="1"/>
    <col min="12297" max="12297" width="12.42578125" style="94" customWidth="1"/>
    <col min="12298" max="12298" width="2.140625" style="94" customWidth="1"/>
    <col min="12299" max="12299" width="9.42578125" style="94" customWidth="1"/>
    <col min="12300" max="12544" width="11" style="94"/>
    <col min="12545" max="12545" width="47.42578125" style="94" bestFit="1" customWidth="1"/>
    <col min="12546" max="12546" width="11.85546875" style="94" customWidth="1"/>
    <col min="12547" max="12547" width="12.42578125" style="94" customWidth="1"/>
    <col min="12548" max="12548" width="12.5703125" style="94" customWidth="1"/>
    <col min="12549" max="12549" width="11.7109375" style="94" customWidth="1"/>
    <col min="12550" max="12550" width="10.7109375" style="94" customWidth="1"/>
    <col min="12551" max="12551" width="2.42578125" style="94" bestFit="1" customWidth="1"/>
    <col min="12552" max="12552" width="8.5703125" style="94" customWidth="1"/>
    <col min="12553" max="12553" width="12.42578125" style="94" customWidth="1"/>
    <col min="12554" max="12554" width="2.140625" style="94" customWidth="1"/>
    <col min="12555" max="12555" width="9.42578125" style="94" customWidth="1"/>
    <col min="12556" max="12800" width="11" style="94"/>
    <col min="12801" max="12801" width="47.42578125" style="94" bestFit="1" customWidth="1"/>
    <col min="12802" max="12802" width="11.85546875" style="94" customWidth="1"/>
    <col min="12803" max="12803" width="12.42578125" style="94" customWidth="1"/>
    <col min="12804" max="12804" width="12.5703125" style="94" customWidth="1"/>
    <col min="12805" max="12805" width="11.7109375" style="94" customWidth="1"/>
    <col min="12806" max="12806" width="10.7109375" style="94" customWidth="1"/>
    <col min="12807" max="12807" width="2.42578125" style="94" bestFit="1" customWidth="1"/>
    <col min="12808" max="12808" width="8.5703125" style="94" customWidth="1"/>
    <col min="12809" max="12809" width="12.42578125" style="94" customWidth="1"/>
    <col min="12810" max="12810" width="2.140625" style="94" customWidth="1"/>
    <col min="12811" max="12811" width="9.42578125" style="94" customWidth="1"/>
    <col min="12812" max="13056" width="11" style="94"/>
    <col min="13057" max="13057" width="47.42578125" style="94" bestFit="1" customWidth="1"/>
    <col min="13058" max="13058" width="11.85546875" style="94" customWidth="1"/>
    <col min="13059" max="13059" width="12.42578125" style="94" customWidth="1"/>
    <col min="13060" max="13060" width="12.5703125" style="94" customWidth="1"/>
    <col min="13061" max="13061" width="11.7109375" style="94" customWidth="1"/>
    <col min="13062" max="13062" width="10.7109375" style="94" customWidth="1"/>
    <col min="13063" max="13063" width="2.42578125" style="94" bestFit="1" customWidth="1"/>
    <col min="13064" max="13064" width="8.5703125" style="94" customWidth="1"/>
    <col min="13065" max="13065" width="12.42578125" style="94" customWidth="1"/>
    <col min="13066" max="13066" width="2.140625" style="94" customWidth="1"/>
    <col min="13067" max="13067" width="9.42578125" style="94" customWidth="1"/>
    <col min="13068" max="13312" width="11" style="94"/>
    <col min="13313" max="13313" width="47.42578125" style="94" bestFit="1" customWidth="1"/>
    <col min="13314" max="13314" width="11.85546875" style="94" customWidth="1"/>
    <col min="13315" max="13315" width="12.42578125" style="94" customWidth="1"/>
    <col min="13316" max="13316" width="12.5703125" style="94" customWidth="1"/>
    <col min="13317" max="13317" width="11.7109375" style="94" customWidth="1"/>
    <col min="13318" max="13318" width="10.7109375" style="94" customWidth="1"/>
    <col min="13319" max="13319" width="2.42578125" style="94" bestFit="1" customWidth="1"/>
    <col min="13320" max="13320" width="8.5703125" style="94" customWidth="1"/>
    <col min="13321" max="13321" width="12.42578125" style="94" customWidth="1"/>
    <col min="13322" max="13322" width="2.140625" style="94" customWidth="1"/>
    <col min="13323" max="13323" width="9.42578125" style="94" customWidth="1"/>
    <col min="13324" max="13568" width="11" style="94"/>
    <col min="13569" max="13569" width="47.42578125" style="94" bestFit="1" customWidth="1"/>
    <col min="13570" max="13570" width="11.85546875" style="94" customWidth="1"/>
    <col min="13571" max="13571" width="12.42578125" style="94" customWidth="1"/>
    <col min="13572" max="13572" width="12.5703125" style="94" customWidth="1"/>
    <col min="13573" max="13573" width="11.7109375" style="94" customWidth="1"/>
    <col min="13574" max="13574" width="10.7109375" style="94" customWidth="1"/>
    <col min="13575" max="13575" width="2.42578125" style="94" bestFit="1" customWidth="1"/>
    <col min="13576" max="13576" width="8.5703125" style="94" customWidth="1"/>
    <col min="13577" max="13577" width="12.42578125" style="94" customWidth="1"/>
    <col min="13578" max="13578" width="2.140625" style="94" customWidth="1"/>
    <col min="13579" max="13579" width="9.42578125" style="94" customWidth="1"/>
    <col min="13580" max="13824" width="11" style="94"/>
    <col min="13825" max="13825" width="47.42578125" style="94" bestFit="1" customWidth="1"/>
    <col min="13826" max="13826" width="11.85546875" style="94" customWidth="1"/>
    <col min="13827" max="13827" width="12.42578125" style="94" customWidth="1"/>
    <col min="13828" max="13828" width="12.5703125" style="94" customWidth="1"/>
    <col min="13829" max="13829" width="11.7109375" style="94" customWidth="1"/>
    <col min="13830" max="13830" width="10.7109375" style="94" customWidth="1"/>
    <col min="13831" max="13831" width="2.42578125" style="94" bestFit="1" customWidth="1"/>
    <col min="13832" max="13832" width="8.5703125" style="94" customWidth="1"/>
    <col min="13833" max="13833" width="12.42578125" style="94" customWidth="1"/>
    <col min="13834" max="13834" width="2.140625" style="94" customWidth="1"/>
    <col min="13835" max="13835" width="9.42578125" style="94" customWidth="1"/>
    <col min="13836" max="14080" width="11" style="94"/>
    <col min="14081" max="14081" width="47.42578125" style="94" bestFit="1" customWidth="1"/>
    <col min="14082" max="14082" width="11.85546875" style="94" customWidth="1"/>
    <col min="14083" max="14083" width="12.42578125" style="94" customWidth="1"/>
    <col min="14084" max="14084" width="12.5703125" style="94" customWidth="1"/>
    <col min="14085" max="14085" width="11.7109375" style="94" customWidth="1"/>
    <col min="14086" max="14086" width="10.7109375" style="94" customWidth="1"/>
    <col min="14087" max="14087" width="2.42578125" style="94" bestFit="1" customWidth="1"/>
    <col min="14088" max="14088" width="8.5703125" style="94" customWidth="1"/>
    <col min="14089" max="14089" width="12.42578125" style="94" customWidth="1"/>
    <col min="14090" max="14090" width="2.140625" style="94" customWidth="1"/>
    <col min="14091" max="14091" width="9.42578125" style="94" customWidth="1"/>
    <col min="14092" max="14336" width="11" style="94"/>
    <col min="14337" max="14337" width="47.42578125" style="94" bestFit="1" customWidth="1"/>
    <col min="14338" max="14338" width="11.85546875" style="94" customWidth="1"/>
    <col min="14339" max="14339" width="12.42578125" style="94" customWidth="1"/>
    <col min="14340" max="14340" width="12.5703125" style="94" customWidth="1"/>
    <col min="14341" max="14341" width="11.7109375" style="94" customWidth="1"/>
    <col min="14342" max="14342" width="10.7109375" style="94" customWidth="1"/>
    <col min="14343" max="14343" width="2.42578125" style="94" bestFit="1" customWidth="1"/>
    <col min="14344" max="14344" width="8.5703125" style="94" customWidth="1"/>
    <col min="14345" max="14345" width="12.42578125" style="94" customWidth="1"/>
    <col min="14346" max="14346" width="2.140625" style="94" customWidth="1"/>
    <col min="14347" max="14347" width="9.42578125" style="94" customWidth="1"/>
    <col min="14348" max="14592" width="11" style="94"/>
    <col min="14593" max="14593" width="47.42578125" style="94" bestFit="1" customWidth="1"/>
    <col min="14594" max="14594" width="11.85546875" style="94" customWidth="1"/>
    <col min="14595" max="14595" width="12.42578125" style="94" customWidth="1"/>
    <col min="14596" max="14596" width="12.5703125" style="94" customWidth="1"/>
    <col min="14597" max="14597" width="11.7109375" style="94" customWidth="1"/>
    <col min="14598" max="14598" width="10.7109375" style="94" customWidth="1"/>
    <col min="14599" max="14599" width="2.42578125" style="94" bestFit="1" customWidth="1"/>
    <col min="14600" max="14600" width="8.5703125" style="94" customWidth="1"/>
    <col min="14601" max="14601" width="12.42578125" style="94" customWidth="1"/>
    <col min="14602" max="14602" width="2.140625" style="94" customWidth="1"/>
    <col min="14603" max="14603" width="9.42578125" style="94" customWidth="1"/>
    <col min="14604" max="14848" width="11" style="94"/>
    <col min="14849" max="14849" width="47.42578125" style="94" bestFit="1" customWidth="1"/>
    <col min="14850" max="14850" width="11.85546875" style="94" customWidth="1"/>
    <col min="14851" max="14851" width="12.42578125" style="94" customWidth="1"/>
    <col min="14852" max="14852" width="12.5703125" style="94" customWidth="1"/>
    <col min="14853" max="14853" width="11.7109375" style="94" customWidth="1"/>
    <col min="14854" max="14854" width="10.7109375" style="94" customWidth="1"/>
    <col min="14855" max="14855" width="2.42578125" style="94" bestFit="1" customWidth="1"/>
    <col min="14856" max="14856" width="8.5703125" style="94" customWidth="1"/>
    <col min="14857" max="14857" width="12.42578125" style="94" customWidth="1"/>
    <col min="14858" max="14858" width="2.140625" style="94" customWidth="1"/>
    <col min="14859" max="14859" width="9.42578125" style="94" customWidth="1"/>
    <col min="14860" max="15104" width="11" style="94"/>
    <col min="15105" max="15105" width="47.42578125" style="94" bestFit="1" customWidth="1"/>
    <col min="15106" max="15106" width="11.85546875" style="94" customWidth="1"/>
    <col min="15107" max="15107" width="12.42578125" style="94" customWidth="1"/>
    <col min="15108" max="15108" width="12.5703125" style="94" customWidth="1"/>
    <col min="15109" max="15109" width="11.7109375" style="94" customWidth="1"/>
    <col min="15110" max="15110" width="10.7109375" style="94" customWidth="1"/>
    <col min="15111" max="15111" width="2.42578125" style="94" bestFit="1" customWidth="1"/>
    <col min="15112" max="15112" width="8.5703125" style="94" customWidth="1"/>
    <col min="15113" max="15113" width="12.42578125" style="94" customWidth="1"/>
    <col min="15114" max="15114" width="2.140625" style="94" customWidth="1"/>
    <col min="15115" max="15115" width="9.42578125" style="94" customWidth="1"/>
    <col min="15116" max="15360" width="11" style="94"/>
    <col min="15361" max="15361" width="47.42578125" style="94" bestFit="1" customWidth="1"/>
    <col min="15362" max="15362" width="11.85546875" style="94" customWidth="1"/>
    <col min="15363" max="15363" width="12.42578125" style="94" customWidth="1"/>
    <col min="15364" max="15364" width="12.5703125" style="94" customWidth="1"/>
    <col min="15365" max="15365" width="11.7109375" style="94" customWidth="1"/>
    <col min="15366" max="15366" width="10.7109375" style="94" customWidth="1"/>
    <col min="15367" max="15367" width="2.42578125" style="94" bestFit="1" customWidth="1"/>
    <col min="15368" max="15368" width="8.5703125" style="94" customWidth="1"/>
    <col min="15369" max="15369" width="12.42578125" style="94" customWidth="1"/>
    <col min="15370" max="15370" width="2.140625" style="94" customWidth="1"/>
    <col min="15371" max="15371" width="9.42578125" style="94" customWidth="1"/>
    <col min="15372" max="15616" width="11" style="94"/>
    <col min="15617" max="15617" width="47.42578125" style="94" bestFit="1" customWidth="1"/>
    <col min="15618" max="15618" width="11.85546875" style="94" customWidth="1"/>
    <col min="15619" max="15619" width="12.42578125" style="94" customWidth="1"/>
    <col min="15620" max="15620" width="12.5703125" style="94" customWidth="1"/>
    <col min="15621" max="15621" width="11.7109375" style="94" customWidth="1"/>
    <col min="15622" max="15622" width="10.7109375" style="94" customWidth="1"/>
    <col min="15623" max="15623" width="2.42578125" style="94" bestFit="1" customWidth="1"/>
    <col min="15624" max="15624" width="8.5703125" style="94" customWidth="1"/>
    <col min="15625" max="15625" width="12.42578125" style="94" customWidth="1"/>
    <col min="15626" max="15626" width="2.140625" style="94" customWidth="1"/>
    <col min="15627" max="15627" width="9.42578125" style="94" customWidth="1"/>
    <col min="15628" max="15872" width="11" style="94"/>
    <col min="15873" max="15873" width="47.42578125" style="94" bestFit="1" customWidth="1"/>
    <col min="15874" max="15874" width="11.85546875" style="94" customWidth="1"/>
    <col min="15875" max="15875" width="12.42578125" style="94" customWidth="1"/>
    <col min="15876" max="15876" width="12.5703125" style="94" customWidth="1"/>
    <col min="15877" max="15877" width="11.7109375" style="94" customWidth="1"/>
    <col min="15878" max="15878" width="10.7109375" style="94" customWidth="1"/>
    <col min="15879" max="15879" width="2.42578125" style="94" bestFit="1" customWidth="1"/>
    <col min="15880" max="15880" width="8.5703125" style="94" customWidth="1"/>
    <col min="15881" max="15881" width="12.42578125" style="94" customWidth="1"/>
    <col min="15882" max="15882" width="2.140625" style="94" customWidth="1"/>
    <col min="15883" max="15883" width="9.42578125" style="94" customWidth="1"/>
    <col min="15884" max="16128" width="11" style="94"/>
    <col min="16129" max="16129" width="47.42578125" style="94" bestFit="1" customWidth="1"/>
    <col min="16130" max="16130" width="11.85546875" style="94" customWidth="1"/>
    <col min="16131" max="16131" width="12.42578125" style="94" customWidth="1"/>
    <col min="16132" max="16132" width="12.5703125" style="94" customWidth="1"/>
    <col min="16133" max="16133" width="11.7109375" style="94" customWidth="1"/>
    <col min="16134" max="16134" width="10.7109375" style="94" customWidth="1"/>
    <col min="16135" max="16135" width="2.42578125" style="94" bestFit="1" customWidth="1"/>
    <col min="16136" max="16136" width="8.5703125" style="94" customWidth="1"/>
    <col min="16137" max="16137" width="12.42578125" style="94" customWidth="1"/>
    <col min="16138" max="16138" width="2.140625" style="94" customWidth="1"/>
    <col min="16139" max="16139" width="9.42578125" style="94" customWidth="1"/>
    <col min="16140" max="16384" width="11" style="94"/>
  </cols>
  <sheetData>
    <row r="1" spans="1:11" ht="15.75">
      <c r="A1" s="1777" t="s">
        <v>283</v>
      </c>
      <c r="B1" s="1777"/>
      <c r="C1" s="1777"/>
      <c r="D1" s="1777"/>
      <c r="E1" s="1777"/>
      <c r="F1" s="1777"/>
      <c r="G1" s="1777"/>
      <c r="H1" s="1777"/>
      <c r="I1" s="1777"/>
      <c r="J1" s="1777"/>
      <c r="K1" s="1777"/>
    </row>
    <row r="2" spans="1:11" ht="17.100000000000001" customHeight="1">
      <c r="A2" s="1778" t="s">
        <v>115</v>
      </c>
      <c r="B2" s="1778"/>
      <c r="C2" s="1778"/>
      <c r="D2" s="1778"/>
      <c r="E2" s="1778"/>
      <c r="F2" s="1778"/>
      <c r="G2" s="1778"/>
      <c r="H2" s="1778"/>
      <c r="I2" s="1778"/>
      <c r="J2" s="1778"/>
      <c r="K2" s="1778"/>
    </row>
    <row r="3" spans="1:11" ht="17.100000000000001" customHeight="1" thickBot="1">
      <c r="A3" s="327" t="s">
        <v>121</v>
      </c>
      <c r="B3" s="327"/>
      <c r="C3" s="327"/>
      <c r="D3" s="327"/>
      <c r="E3" s="328"/>
      <c r="F3" s="327"/>
      <c r="G3" s="327"/>
      <c r="H3" s="327"/>
      <c r="I3" s="1779" t="s">
        <v>2</v>
      </c>
      <c r="J3" s="1779"/>
      <c r="K3" s="1779"/>
    </row>
    <row r="4" spans="1:11" ht="19.5" customHeight="1" thickTop="1">
      <c r="A4" s="1786" t="s">
        <v>285</v>
      </c>
      <c r="B4" s="330">
        <v>2016</v>
      </c>
      <c r="C4" s="331">
        <v>2017</v>
      </c>
      <c r="D4" s="331">
        <v>2017</v>
      </c>
      <c r="E4" s="332">
        <v>2018</v>
      </c>
      <c r="F4" s="1780" t="s">
        <v>284</v>
      </c>
      <c r="G4" s="1780"/>
      <c r="H4" s="1780"/>
      <c r="I4" s="1780"/>
      <c r="J4" s="1780"/>
      <c r="K4" s="1781"/>
    </row>
    <row r="5" spans="1:11" ht="19.5" customHeight="1">
      <c r="A5" s="1787"/>
      <c r="B5" s="333" t="s">
        <v>286</v>
      </c>
      <c r="C5" s="333" t="s">
        <v>287</v>
      </c>
      <c r="D5" s="333" t="s">
        <v>288</v>
      </c>
      <c r="E5" s="334" t="s">
        <v>289</v>
      </c>
      <c r="F5" s="1782" t="s">
        <v>7</v>
      </c>
      <c r="G5" s="1783"/>
      <c r="H5" s="1784"/>
      <c r="I5" s="1783" t="s">
        <v>50</v>
      </c>
      <c r="J5" s="1783"/>
      <c r="K5" s="1785"/>
    </row>
    <row r="6" spans="1:11" ht="19.5" customHeight="1">
      <c r="A6" s="1788"/>
      <c r="B6" s="336"/>
      <c r="C6" s="336"/>
      <c r="D6" s="336"/>
      <c r="E6" s="337"/>
      <c r="F6" s="338" t="s">
        <v>4</v>
      </c>
      <c r="G6" s="339" t="s">
        <v>121</v>
      </c>
      <c r="H6" s="340" t="s">
        <v>290</v>
      </c>
      <c r="I6" s="338" t="s">
        <v>4</v>
      </c>
      <c r="J6" s="339" t="s">
        <v>121</v>
      </c>
      <c r="K6" s="341" t="s">
        <v>290</v>
      </c>
    </row>
    <row r="7" spans="1:11" ht="19.5" customHeight="1">
      <c r="A7" s="342" t="s">
        <v>291</v>
      </c>
      <c r="B7" s="343">
        <v>955980.88294919219</v>
      </c>
      <c r="C7" s="343">
        <v>996477.94386059535</v>
      </c>
      <c r="D7" s="343">
        <v>1014634.8957572373</v>
      </c>
      <c r="E7" s="344">
        <v>1004769.2513237557</v>
      </c>
      <c r="F7" s="345">
        <v>36947.527236853151</v>
      </c>
      <c r="G7" s="346" t="s">
        <v>292</v>
      </c>
      <c r="H7" s="344">
        <v>3.8648813899782564</v>
      </c>
      <c r="I7" s="347">
        <v>-18275.561211537148</v>
      </c>
      <c r="J7" s="348" t="s">
        <v>293</v>
      </c>
      <c r="K7" s="349">
        <v>-1.8011958082614359</v>
      </c>
    </row>
    <row r="8" spans="1:11" ht="19.5" customHeight="1">
      <c r="A8" s="350" t="s">
        <v>294</v>
      </c>
      <c r="B8" s="351">
        <v>1069789.5377942338</v>
      </c>
      <c r="C8" s="351">
        <v>1107182.6388643489</v>
      </c>
      <c r="D8" s="351">
        <v>1107823.503036466</v>
      </c>
      <c r="E8" s="352">
        <v>1080116.6513783773</v>
      </c>
      <c r="F8" s="353">
        <v>37393.10107011511</v>
      </c>
      <c r="G8" s="354"/>
      <c r="H8" s="352">
        <v>3.4953698600581569</v>
      </c>
      <c r="I8" s="355">
        <v>-27706.851658088621</v>
      </c>
      <c r="J8" s="352"/>
      <c r="K8" s="356">
        <v>-2.5010167758804625</v>
      </c>
    </row>
    <row r="9" spans="1:11" ht="19.5" customHeight="1">
      <c r="A9" s="350" t="s">
        <v>295</v>
      </c>
      <c r="B9" s="351">
        <v>113808.65484504159</v>
      </c>
      <c r="C9" s="351">
        <v>110704.69500375357</v>
      </c>
      <c r="D9" s="351">
        <v>93188.607279228629</v>
      </c>
      <c r="E9" s="352">
        <v>75347.400054621598</v>
      </c>
      <c r="F9" s="353">
        <v>-3103.959841288015</v>
      </c>
      <c r="G9" s="354"/>
      <c r="H9" s="352">
        <v>-2.7273495548420921</v>
      </c>
      <c r="I9" s="355">
        <v>-17841.207224607031</v>
      </c>
      <c r="J9" s="352"/>
      <c r="K9" s="356">
        <v>-19.14526651433685</v>
      </c>
    </row>
    <row r="10" spans="1:11" ht="19.5" customHeight="1">
      <c r="A10" s="357" t="s">
        <v>296</v>
      </c>
      <c r="B10" s="351">
        <v>109383.40963409159</v>
      </c>
      <c r="C10" s="351">
        <v>107204.04440959357</v>
      </c>
      <c r="D10" s="351">
        <v>90339.575064238627</v>
      </c>
      <c r="E10" s="352">
        <v>73176.904577501598</v>
      </c>
      <c r="F10" s="353">
        <v>-2179.3652244980185</v>
      </c>
      <c r="G10" s="354"/>
      <c r="H10" s="352">
        <v>-1.9924092984378634</v>
      </c>
      <c r="I10" s="355">
        <v>-17162.670486737028</v>
      </c>
      <c r="J10" s="352"/>
      <c r="K10" s="356">
        <v>-18.9979535264949</v>
      </c>
    </row>
    <row r="11" spans="1:11" s="98" customFormat="1" ht="19.5" customHeight="1">
      <c r="A11" s="357" t="s">
        <v>297</v>
      </c>
      <c r="B11" s="351">
        <v>4425.2452109500009</v>
      </c>
      <c r="C11" s="351">
        <v>3500.6505941599994</v>
      </c>
      <c r="D11" s="351">
        <v>2849.0322149899994</v>
      </c>
      <c r="E11" s="352">
        <v>2170.4954771199991</v>
      </c>
      <c r="F11" s="353">
        <v>-924.59461679000151</v>
      </c>
      <c r="G11" s="354"/>
      <c r="H11" s="352">
        <v>-20.893635780953971</v>
      </c>
      <c r="I11" s="355">
        <v>-678.53673787000025</v>
      </c>
      <c r="J11" s="352"/>
      <c r="K11" s="356">
        <v>-23.816394012672898</v>
      </c>
    </row>
    <row r="12" spans="1:11" ht="19.5" customHeight="1">
      <c r="A12" s="342" t="s">
        <v>298</v>
      </c>
      <c r="B12" s="343">
        <v>1288597.6894285779</v>
      </c>
      <c r="C12" s="343">
        <v>1462299.8884003458</v>
      </c>
      <c r="D12" s="343">
        <v>1577067.098812168</v>
      </c>
      <c r="E12" s="344">
        <v>1785774.6679117749</v>
      </c>
      <c r="F12" s="345">
        <v>177251.73264631798</v>
      </c>
      <c r="G12" s="346" t="s">
        <v>292</v>
      </c>
      <c r="H12" s="344">
        <v>13.755397367266688</v>
      </c>
      <c r="I12" s="347">
        <v>217117.48587766237</v>
      </c>
      <c r="J12" s="358" t="s">
        <v>293</v>
      </c>
      <c r="K12" s="349">
        <v>13.767168565065695</v>
      </c>
    </row>
    <row r="13" spans="1:11" ht="19.5" customHeight="1">
      <c r="A13" s="350" t="s">
        <v>299</v>
      </c>
      <c r="B13" s="351">
        <v>1805735.9748320361</v>
      </c>
      <c r="C13" s="351">
        <v>1973562.5659574317</v>
      </c>
      <c r="D13" s="351">
        <v>2177792.0340676117</v>
      </c>
      <c r="E13" s="352">
        <v>2378528.8949547014</v>
      </c>
      <c r="F13" s="353">
        <v>167826.59112539561</v>
      </c>
      <c r="G13" s="354"/>
      <c r="H13" s="352">
        <v>9.2940824940371645</v>
      </c>
      <c r="I13" s="359">
        <v>200736.86088708974</v>
      </c>
      <c r="J13" s="360"/>
      <c r="K13" s="361">
        <v>9.2174485785109486</v>
      </c>
    </row>
    <row r="14" spans="1:11" ht="19.5" customHeight="1">
      <c r="A14" s="350" t="s">
        <v>300</v>
      </c>
      <c r="B14" s="351">
        <v>87759.355625270109</v>
      </c>
      <c r="C14" s="351">
        <v>-9647.1824816098087</v>
      </c>
      <c r="D14" s="351">
        <v>149489.00276416997</v>
      </c>
      <c r="E14" s="352">
        <v>63937.099876290013</v>
      </c>
      <c r="F14" s="353">
        <v>-97406.538106879918</v>
      </c>
      <c r="G14" s="354"/>
      <c r="H14" s="352">
        <v>-110.99276813608682</v>
      </c>
      <c r="I14" s="355">
        <v>-85551.902887879958</v>
      </c>
      <c r="J14" s="352"/>
      <c r="K14" s="356">
        <v>-57.229562914968703</v>
      </c>
    </row>
    <row r="15" spans="1:11" ht="19.5" customHeight="1">
      <c r="A15" s="357" t="s">
        <v>301</v>
      </c>
      <c r="B15" s="351">
        <v>202777.81187425001</v>
      </c>
      <c r="C15" s="351">
        <v>191964.20014425</v>
      </c>
      <c r="D15" s="351">
        <v>255761.09999525</v>
      </c>
      <c r="E15" s="352">
        <v>365576.69735607994</v>
      </c>
      <c r="F15" s="353">
        <v>-10813.611730000004</v>
      </c>
      <c r="G15" s="354"/>
      <c r="H15" s="352">
        <v>-5.3327391345488646</v>
      </c>
      <c r="I15" s="355">
        <v>109815.59736082994</v>
      </c>
      <c r="J15" s="352"/>
      <c r="K15" s="356">
        <v>42.936786463175771</v>
      </c>
    </row>
    <row r="16" spans="1:11" ht="19.5" customHeight="1">
      <c r="A16" s="357" t="s">
        <v>302</v>
      </c>
      <c r="B16" s="351">
        <v>115018.4562489799</v>
      </c>
      <c r="C16" s="351">
        <v>201611.38262585981</v>
      </c>
      <c r="D16" s="351">
        <v>106272.09723108003</v>
      </c>
      <c r="E16" s="352">
        <v>301639.59747978993</v>
      </c>
      <c r="F16" s="353">
        <v>86592.926376879914</v>
      </c>
      <c r="G16" s="354"/>
      <c r="H16" s="352">
        <v>75.286114247119286</v>
      </c>
      <c r="I16" s="355">
        <v>195367.5002487099</v>
      </c>
      <c r="J16" s="352"/>
      <c r="K16" s="356">
        <v>183.83706103390352</v>
      </c>
    </row>
    <row r="17" spans="1:11" ht="19.5" customHeight="1">
      <c r="A17" s="350" t="s">
        <v>303</v>
      </c>
      <c r="B17" s="351">
        <v>8226.9650202916546</v>
      </c>
      <c r="C17" s="351">
        <v>8988.2079758799991</v>
      </c>
      <c r="D17" s="351">
        <v>9225.8825246000015</v>
      </c>
      <c r="E17" s="352">
        <v>9852.59769185</v>
      </c>
      <c r="F17" s="353">
        <v>761.24295558834456</v>
      </c>
      <c r="G17" s="354"/>
      <c r="H17" s="352">
        <v>9.2530228791632538</v>
      </c>
      <c r="I17" s="355">
        <v>626.71516724999856</v>
      </c>
      <c r="J17" s="352"/>
      <c r="K17" s="356">
        <v>6.7930104852182742</v>
      </c>
    </row>
    <row r="18" spans="1:11" ht="19.5" customHeight="1">
      <c r="A18" s="357" t="s">
        <v>304</v>
      </c>
      <c r="B18" s="351">
        <v>17443.585907166511</v>
      </c>
      <c r="C18" s="351">
        <v>21538.005944785436</v>
      </c>
      <c r="D18" s="351">
        <v>21917.149346277081</v>
      </c>
      <c r="E18" s="352">
        <v>26549.292260157694</v>
      </c>
      <c r="F18" s="353">
        <v>4094.4200376189256</v>
      </c>
      <c r="G18" s="354"/>
      <c r="H18" s="352">
        <v>23.472352871761171</v>
      </c>
      <c r="I18" s="355">
        <v>4632.1429138806125</v>
      </c>
      <c r="J18" s="352"/>
      <c r="K18" s="356">
        <v>21.134787379032225</v>
      </c>
    </row>
    <row r="19" spans="1:11" ht="19.5" customHeight="1">
      <c r="A19" s="357" t="s">
        <v>305</v>
      </c>
      <c r="B19" s="351">
        <v>3414.3295247600004</v>
      </c>
      <c r="C19" s="351">
        <v>4568.4948890200003</v>
      </c>
      <c r="D19" s="351">
        <v>4286.2288242900004</v>
      </c>
      <c r="E19" s="352">
        <v>3833.1611800500004</v>
      </c>
      <c r="F19" s="353">
        <v>1154.1653642599999</v>
      </c>
      <c r="G19" s="354"/>
      <c r="H19" s="352">
        <v>33.803572733394219</v>
      </c>
      <c r="I19" s="355">
        <v>-453.06764423999994</v>
      </c>
      <c r="J19" s="352"/>
      <c r="K19" s="356">
        <v>-10.570309304824599</v>
      </c>
    </row>
    <row r="20" spans="1:11" ht="19.5" customHeight="1">
      <c r="A20" s="357" t="s">
        <v>306</v>
      </c>
      <c r="B20" s="351">
        <v>14029.256382406509</v>
      </c>
      <c r="C20" s="351">
        <v>16969.511055765437</v>
      </c>
      <c r="D20" s="351">
        <v>17630.920521987082</v>
      </c>
      <c r="E20" s="352">
        <v>22716.131080107694</v>
      </c>
      <c r="F20" s="353">
        <v>2940.2546733589279</v>
      </c>
      <c r="G20" s="354"/>
      <c r="H20" s="352">
        <v>20.958022244473167</v>
      </c>
      <c r="I20" s="355">
        <v>5085.2105581206124</v>
      </c>
      <c r="J20" s="352"/>
      <c r="K20" s="356">
        <v>28.842569801043417</v>
      </c>
    </row>
    <row r="21" spans="1:11" ht="19.5" customHeight="1">
      <c r="A21" s="350" t="s">
        <v>307</v>
      </c>
      <c r="B21" s="351">
        <v>1692306.0682793078</v>
      </c>
      <c r="C21" s="351">
        <v>1952683.534518376</v>
      </c>
      <c r="D21" s="351">
        <v>1997159.9994325647</v>
      </c>
      <c r="E21" s="352">
        <v>2278189.9051264036</v>
      </c>
      <c r="F21" s="353">
        <v>260377.46623906819</v>
      </c>
      <c r="G21" s="362"/>
      <c r="H21" s="352">
        <v>15.385955952034912</v>
      </c>
      <c r="I21" s="355">
        <v>281029.90569383884</v>
      </c>
      <c r="J21" s="363"/>
      <c r="K21" s="356">
        <v>14.071476785719991</v>
      </c>
    </row>
    <row r="22" spans="1:11" ht="19.5" customHeight="1">
      <c r="A22" s="350" t="s">
        <v>308</v>
      </c>
      <c r="B22" s="351">
        <v>517138.28540345817</v>
      </c>
      <c r="C22" s="351">
        <v>511262.67755708582</v>
      </c>
      <c r="D22" s="351">
        <v>600724.93525544356</v>
      </c>
      <c r="E22" s="355">
        <v>592754.22704292648</v>
      </c>
      <c r="F22" s="353">
        <v>-9425.1415209223542</v>
      </c>
      <c r="G22" s="364" t="s">
        <v>292</v>
      </c>
      <c r="H22" s="352">
        <v>-1.8225572901780223</v>
      </c>
      <c r="I22" s="355">
        <v>-16380.624990572614</v>
      </c>
      <c r="J22" s="365" t="s">
        <v>293</v>
      </c>
      <c r="K22" s="356">
        <v>-2.7268095644485202</v>
      </c>
    </row>
    <row r="23" spans="1:11" ht="19.5" customHeight="1">
      <c r="A23" s="342" t="s">
        <v>309</v>
      </c>
      <c r="B23" s="343">
        <v>2244578.5723777702</v>
      </c>
      <c r="C23" s="343">
        <v>2458777.8322609412</v>
      </c>
      <c r="D23" s="343">
        <v>2591701.9945694054</v>
      </c>
      <c r="E23" s="344">
        <v>2790543.9192355308</v>
      </c>
      <c r="F23" s="345">
        <v>214199.25988317095</v>
      </c>
      <c r="G23" s="366"/>
      <c r="H23" s="344">
        <v>9.5429610938618765</v>
      </c>
      <c r="I23" s="347">
        <v>198841.92466612533</v>
      </c>
      <c r="J23" s="344"/>
      <c r="K23" s="367">
        <v>7.6722526387205878</v>
      </c>
    </row>
    <row r="24" spans="1:11" ht="19.5" customHeight="1">
      <c r="A24" s="350" t="s">
        <v>310</v>
      </c>
      <c r="B24" s="351">
        <v>1634481.7499847095</v>
      </c>
      <c r="C24" s="351">
        <v>1691065.8790377728</v>
      </c>
      <c r="D24" s="351">
        <v>1623172.4922257666</v>
      </c>
      <c r="E24" s="352">
        <v>1717509.8610948795</v>
      </c>
      <c r="F24" s="353">
        <v>56584.129053063225</v>
      </c>
      <c r="G24" s="354"/>
      <c r="H24" s="352">
        <v>3.4619003273418358</v>
      </c>
      <c r="I24" s="355">
        <v>94337.368869112805</v>
      </c>
      <c r="J24" s="352"/>
      <c r="K24" s="368">
        <v>5.8119127400781165</v>
      </c>
    </row>
    <row r="25" spans="1:11" ht="19.5" customHeight="1">
      <c r="A25" s="350" t="s">
        <v>311</v>
      </c>
      <c r="B25" s="351">
        <v>503287.11484016536</v>
      </c>
      <c r="C25" s="351">
        <v>528148.00649541616</v>
      </c>
      <c r="D25" s="351">
        <v>569402.38672684168</v>
      </c>
      <c r="E25" s="352">
        <v>591953.70933041628</v>
      </c>
      <c r="F25" s="353">
        <v>24860.891655250802</v>
      </c>
      <c r="G25" s="354"/>
      <c r="H25" s="352">
        <v>4.9397035851287709</v>
      </c>
      <c r="I25" s="355">
        <v>22551.322603574605</v>
      </c>
      <c r="J25" s="352"/>
      <c r="K25" s="368">
        <v>3.9605247763727953</v>
      </c>
    </row>
    <row r="26" spans="1:11" ht="19.5" customHeight="1">
      <c r="A26" s="357" t="s">
        <v>312</v>
      </c>
      <c r="B26" s="351">
        <v>327482.67803007999</v>
      </c>
      <c r="C26" s="351">
        <v>356224.49940938002</v>
      </c>
      <c r="D26" s="351">
        <v>361745.91183872998</v>
      </c>
      <c r="E26" s="352">
        <v>397305.25555106788</v>
      </c>
      <c r="F26" s="353">
        <v>28741.821379300032</v>
      </c>
      <c r="G26" s="354"/>
      <c r="H26" s="352">
        <v>8.7765928726954012</v>
      </c>
      <c r="I26" s="355">
        <v>35559.343712337897</v>
      </c>
      <c r="J26" s="352"/>
      <c r="K26" s="356">
        <v>9.829922757548843</v>
      </c>
    </row>
    <row r="27" spans="1:11" ht="19.5" customHeight="1">
      <c r="A27" s="357" t="s">
        <v>313</v>
      </c>
      <c r="B27" s="351">
        <v>175804.43157376483</v>
      </c>
      <c r="C27" s="351">
        <v>171923.47540461068</v>
      </c>
      <c r="D27" s="351">
        <v>207656.43750904762</v>
      </c>
      <c r="E27" s="352">
        <v>194648.489210081</v>
      </c>
      <c r="F27" s="353">
        <v>-3880.9561691541458</v>
      </c>
      <c r="G27" s="354"/>
      <c r="H27" s="352">
        <v>-2.2075417180401145</v>
      </c>
      <c r="I27" s="355">
        <v>-13007.948298966628</v>
      </c>
      <c r="J27" s="352"/>
      <c r="K27" s="356">
        <v>-6.2641680917789362</v>
      </c>
    </row>
    <row r="28" spans="1:11" ht="19.5" customHeight="1">
      <c r="A28" s="357" t="s">
        <v>314</v>
      </c>
      <c r="B28" s="351">
        <v>1131194.6351445443</v>
      </c>
      <c r="C28" s="351">
        <v>1162917.8725423566</v>
      </c>
      <c r="D28" s="351">
        <v>1053770.1054989251</v>
      </c>
      <c r="E28" s="352">
        <v>1125556.1517644632</v>
      </c>
      <c r="F28" s="353">
        <v>31723.237397812307</v>
      </c>
      <c r="G28" s="354"/>
      <c r="H28" s="352">
        <v>2.804401330435828</v>
      </c>
      <c r="I28" s="355">
        <v>71786.046265538083</v>
      </c>
      <c r="J28" s="352"/>
      <c r="K28" s="356">
        <v>6.8123062033108042</v>
      </c>
    </row>
    <row r="29" spans="1:11" ht="19.5" customHeight="1">
      <c r="A29" s="369" t="s">
        <v>315</v>
      </c>
      <c r="B29" s="370">
        <v>610096.82239306055</v>
      </c>
      <c r="C29" s="370">
        <v>767711.95322316838</v>
      </c>
      <c r="D29" s="370">
        <v>968529.50234363868</v>
      </c>
      <c r="E29" s="371">
        <v>1073034.0581406513</v>
      </c>
      <c r="F29" s="372">
        <v>157615.13083010784</v>
      </c>
      <c r="G29" s="371"/>
      <c r="H29" s="371">
        <v>25.834445459308231</v>
      </c>
      <c r="I29" s="373">
        <v>104504.55579701264</v>
      </c>
      <c r="J29" s="371"/>
      <c r="K29" s="374">
        <v>10.790022972365167</v>
      </c>
    </row>
    <row r="30" spans="1:11" ht="19.5" customHeight="1" thickBot="1">
      <c r="A30" s="375" t="s">
        <v>316</v>
      </c>
      <c r="B30" s="376">
        <v>2353961.9820118616</v>
      </c>
      <c r="C30" s="376">
        <v>2565981.8766705347</v>
      </c>
      <c r="D30" s="376">
        <v>2682041.5696336441</v>
      </c>
      <c r="E30" s="377">
        <v>2863720.8238130324</v>
      </c>
      <c r="F30" s="378">
        <v>212019.89465867309</v>
      </c>
      <c r="G30" s="377"/>
      <c r="H30" s="377">
        <v>9.0069379318295528</v>
      </c>
      <c r="I30" s="379">
        <v>181679.25417938828</v>
      </c>
      <c r="J30" s="377"/>
      <c r="K30" s="380">
        <v>6.7739164163739982</v>
      </c>
    </row>
    <row r="31" spans="1:11" ht="19.5" customHeight="1" thickTop="1">
      <c r="A31" s="381" t="s">
        <v>627</v>
      </c>
      <c r="B31" s="382">
        <v>3549.5336745500013</v>
      </c>
      <c r="C31" s="327" t="s">
        <v>317</v>
      </c>
      <c r="D31" s="383"/>
      <c r="E31" s="383"/>
      <c r="F31" s="383"/>
      <c r="G31" s="384"/>
      <c r="H31" s="385"/>
      <c r="I31" s="383"/>
      <c r="J31" s="386"/>
      <c r="K31" s="386"/>
    </row>
    <row r="32" spans="1:11" ht="19.5" customHeight="1">
      <c r="A32" s="381" t="s">
        <v>628</v>
      </c>
      <c r="B32" s="382">
        <v>8409.916778055529</v>
      </c>
      <c r="C32" s="327" t="s">
        <v>317</v>
      </c>
      <c r="D32" s="383"/>
      <c r="E32" s="383"/>
      <c r="F32" s="383"/>
      <c r="G32" s="384"/>
      <c r="H32" s="385"/>
      <c r="I32" s="383"/>
      <c r="J32" s="386"/>
      <c r="K32" s="386"/>
    </row>
    <row r="33" spans="1:11" ht="19.5" customHeight="1">
      <c r="A33" s="387" t="s">
        <v>318</v>
      </c>
      <c r="B33" s="327"/>
      <c r="C33" s="327"/>
      <c r="D33" s="383"/>
      <c r="E33" s="383"/>
      <c r="F33" s="383"/>
      <c r="G33" s="384"/>
      <c r="H33" s="385"/>
      <c r="I33" s="383"/>
      <c r="J33" s="386"/>
      <c r="K33" s="386"/>
    </row>
    <row r="34" spans="1:11" ht="19.5" customHeight="1">
      <c r="A34" s="388" t="s">
        <v>319</v>
      </c>
      <c r="B34" s="327"/>
      <c r="C34" s="327"/>
      <c r="D34" s="383"/>
      <c r="E34" s="383"/>
      <c r="F34" s="383"/>
      <c r="G34" s="384"/>
      <c r="H34" s="385"/>
      <c r="I34" s="383"/>
      <c r="J34" s="386"/>
      <c r="K34" s="386"/>
    </row>
    <row r="35" spans="1:11" ht="19.5" customHeight="1">
      <c r="A35" s="389" t="s">
        <v>320</v>
      </c>
      <c r="B35" s="390">
        <v>0.91999700765905312</v>
      </c>
      <c r="C35" s="391">
        <v>0.92541201100514792</v>
      </c>
      <c r="D35" s="391">
        <v>0.86678967189953871</v>
      </c>
      <c r="E35" s="391">
        <v>0.9502454523109769</v>
      </c>
      <c r="F35" s="392">
        <v>5.4150033460947933E-3</v>
      </c>
      <c r="G35" s="393"/>
      <c r="H35" s="392">
        <v>0.58858923464037727</v>
      </c>
      <c r="I35" s="392">
        <v>8.3455780411438196E-2</v>
      </c>
      <c r="J35" s="392"/>
      <c r="K35" s="392">
        <v>9.6281466100706794</v>
      </c>
    </row>
    <row r="36" spans="1:11" ht="19.5" customHeight="1">
      <c r="A36" s="389" t="s">
        <v>321</v>
      </c>
      <c r="B36" s="390">
        <v>2.9877941928571294</v>
      </c>
      <c r="C36" s="391">
        <v>2.9630570533567195</v>
      </c>
      <c r="D36" s="391">
        <v>2.4709224702419132</v>
      </c>
      <c r="E36" s="391">
        <v>2.7570668264766072</v>
      </c>
      <c r="F36" s="392">
        <v>-2.4737139500409899E-2</v>
      </c>
      <c r="G36" s="393"/>
      <c r="H36" s="392">
        <v>-0.82793987482633757</v>
      </c>
      <c r="I36" s="392">
        <v>0.28614435623469392</v>
      </c>
      <c r="J36" s="392"/>
      <c r="K36" s="392">
        <v>11.580466796543366</v>
      </c>
    </row>
    <row r="37" spans="1:11" ht="19.5" customHeight="1">
      <c r="A37" s="389" t="s">
        <v>322</v>
      </c>
      <c r="B37" s="394">
        <v>4.1030368335557039</v>
      </c>
      <c r="C37" s="395">
        <v>4.3082289630628834</v>
      </c>
      <c r="D37" s="395">
        <v>3.94529523216046</v>
      </c>
      <c r="E37" s="395">
        <v>4.4795760663905027</v>
      </c>
      <c r="F37" s="392">
        <v>0.20519212950717947</v>
      </c>
      <c r="G37" s="393"/>
      <c r="H37" s="392">
        <v>5.0009819026986246</v>
      </c>
      <c r="I37" s="392">
        <v>0.53428083423004269</v>
      </c>
      <c r="J37" s="392"/>
      <c r="K37" s="392">
        <v>13.542226951098622</v>
      </c>
    </row>
    <row r="38" spans="1:11" ht="17.100000000000001" customHeight="1">
      <c r="A38" s="100"/>
      <c r="B38" s="95"/>
      <c r="C38" s="95"/>
      <c r="D38" s="95"/>
      <c r="E38" s="95"/>
      <c r="F38" s="95"/>
      <c r="G38" s="95"/>
      <c r="H38" s="95"/>
      <c r="I38" s="95"/>
      <c r="J38" s="95"/>
      <c r="K38" s="95"/>
    </row>
  </sheetData>
  <mergeCells count="7">
    <mergeCell ref="A1:K1"/>
    <mergeCell ref="A2:K2"/>
    <mergeCell ref="I3:K3"/>
    <mergeCell ref="F4:K4"/>
    <mergeCell ref="F5:H5"/>
    <mergeCell ref="I5:K5"/>
    <mergeCell ref="A4:A6"/>
  </mergeCells>
  <pageMargins left="1.1000000000000001" right="0.7" top="0.75" bottom="0.75" header="0.3" footer="0.3"/>
  <pageSetup paperSize="9" scale="7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6"/>
  <sheetViews>
    <sheetView zoomScale="90" zoomScaleNormal="90" workbookViewId="0">
      <selection activeCell="M12" sqref="M12"/>
    </sheetView>
  </sheetViews>
  <sheetFormatPr defaultColWidth="11" defaultRowHeight="17.100000000000001" customHeight="1"/>
  <cols>
    <col min="1" max="1" width="56.85546875" style="101" bestFit="1" customWidth="1"/>
    <col min="2" max="2" width="11.85546875" style="101" customWidth="1"/>
    <col min="3" max="3" width="12.42578125" style="101" customWidth="1"/>
    <col min="4" max="4" width="12.5703125" style="101" customWidth="1"/>
    <col min="5" max="5" width="11.7109375" style="101" customWidth="1"/>
    <col min="6" max="6" width="10.7109375" style="101" customWidth="1"/>
    <col min="7" max="7" width="2.42578125" style="101" bestFit="1" customWidth="1"/>
    <col min="8" max="8" width="8.5703125" style="101" customWidth="1"/>
    <col min="9" max="9" width="12.42578125" style="101" customWidth="1"/>
    <col min="10" max="10" width="2.140625" style="101" customWidth="1"/>
    <col min="11" max="11" width="9.42578125" style="101" customWidth="1"/>
    <col min="12" max="256" width="11" style="94"/>
    <col min="257" max="257" width="47.42578125" style="94" bestFit="1" customWidth="1"/>
    <col min="258" max="258" width="11.85546875" style="94" customWidth="1"/>
    <col min="259" max="259" width="12.42578125" style="94" customWidth="1"/>
    <col min="260" max="260" width="12.5703125" style="94" customWidth="1"/>
    <col min="261" max="261" width="11.7109375" style="94" customWidth="1"/>
    <col min="262" max="262" width="10.7109375" style="94" customWidth="1"/>
    <col min="263" max="263" width="2.42578125" style="94" bestFit="1" customWidth="1"/>
    <col min="264" max="264" width="8.5703125" style="94" customWidth="1"/>
    <col min="265" max="265" width="12.42578125" style="94" customWidth="1"/>
    <col min="266" max="266" width="2.140625" style="94" customWidth="1"/>
    <col min="267" max="267" width="9.42578125" style="94" customWidth="1"/>
    <col min="268" max="512" width="11" style="94"/>
    <col min="513" max="513" width="47.42578125" style="94" bestFit="1" customWidth="1"/>
    <col min="514" max="514" width="11.85546875" style="94" customWidth="1"/>
    <col min="515" max="515" width="12.42578125" style="94" customWidth="1"/>
    <col min="516" max="516" width="12.5703125" style="94" customWidth="1"/>
    <col min="517" max="517" width="11.7109375" style="94" customWidth="1"/>
    <col min="518" max="518" width="10.7109375" style="94" customWidth="1"/>
    <col min="519" max="519" width="2.42578125" style="94" bestFit="1" customWidth="1"/>
    <col min="520" max="520" width="8.5703125" style="94" customWidth="1"/>
    <col min="521" max="521" width="12.42578125" style="94" customWidth="1"/>
    <col min="522" max="522" width="2.140625" style="94" customWidth="1"/>
    <col min="523" max="523" width="9.42578125" style="94" customWidth="1"/>
    <col min="524" max="768" width="11" style="94"/>
    <col min="769" max="769" width="47.42578125" style="94" bestFit="1" customWidth="1"/>
    <col min="770" max="770" width="11.85546875" style="94" customWidth="1"/>
    <col min="771" max="771" width="12.42578125" style="94" customWidth="1"/>
    <col min="772" max="772" width="12.5703125" style="94" customWidth="1"/>
    <col min="773" max="773" width="11.7109375" style="94" customWidth="1"/>
    <col min="774" max="774" width="10.7109375" style="94" customWidth="1"/>
    <col min="775" max="775" width="2.42578125" style="94" bestFit="1" customWidth="1"/>
    <col min="776" max="776" width="8.5703125" style="94" customWidth="1"/>
    <col min="777" max="777" width="12.42578125" style="94" customWidth="1"/>
    <col min="778" max="778" width="2.140625" style="94" customWidth="1"/>
    <col min="779" max="779" width="9.42578125" style="94" customWidth="1"/>
    <col min="780" max="1024" width="11" style="94"/>
    <col min="1025" max="1025" width="47.42578125" style="94" bestFit="1" customWidth="1"/>
    <col min="1026" max="1026" width="11.85546875" style="94" customWidth="1"/>
    <col min="1027" max="1027" width="12.42578125" style="94" customWidth="1"/>
    <col min="1028" max="1028" width="12.5703125" style="94" customWidth="1"/>
    <col min="1029" max="1029" width="11.7109375" style="94" customWidth="1"/>
    <col min="1030" max="1030" width="10.7109375" style="94" customWidth="1"/>
    <col min="1031" max="1031" width="2.42578125" style="94" bestFit="1" customWidth="1"/>
    <col min="1032" max="1032" width="8.5703125" style="94" customWidth="1"/>
    <col min="1033" max="1033" width="12.42578125" style="94" customWidth="1"/>
    <col min="1034" max="1034" width="2.140625" style="94" customWidth="1"/>
    <col min="1035" max="1035" width="9.42578125" style="94" customWidth="1"/>
    <col min="1036" max="1280" width="11" style="94"/>
    <col min="1281" max="1281" width="47.42578125" style="94" bestFit="1" customWidth="1"/>
    <col min="1282" max="1282" width="11.85546875" style="94" customWidth="1"/>
    <col min="1283" max="1283" width="12.42578125" style="94" customWidth="1"/>
    <col min="1284" max="1284" width="12.5703125" style="94" customWidth="1"/>
    <col min="1285" max="1285" width="11.7109375" style="94" customWidth="1"/>
    <col min="1286" max="1286" width="10.7109375" style="94" customWidth="1"/>
    <col min="1287" max="1287" width="2.42578125" style="94" bestFit="1" customWidth="1"/>
    <col min="1288" max="1288" width="8.5703125" style="94" customWidth="1"/>
    <col min="1289" max="1289" width="12.42578125" style="94" customWidth="1"/>
    <col min="1290" max="1290" width="2.140625" style="94" customWidth="1"/>
    <col min="1291" max="1291" width="9.42578125" style="94" customWidth="1"/>
    <col min="1292" max="1536" width="11" style="94"/>
    <col min="1537" max="1537" width="47.42578125" style="94" bestFit="1" customWidth="1"/>
    <col min="1538" max="1538" width="11.85546875" style="94" customWidth="1"/>
    <col min="1539" max="1539" width="12.42578125" style="94" customWidth="1"/>
    <col min="1540" max="1540" width="12.5703125" style="94" customWidth="1"/>
    <col min="1541" max="1541" width="11.7109375" style="94" customWidth="1"/>
    <col min="1542" max="1542" width="10.7109375" style="94" customWidth="1"/>
    <col min="1543" max="1543" width="2.42578125" style="94" bestFit="1" customWidth="1"/>
    <col min="1544" max="1544" width="8.5703125" style="94" customWidth="1"/>
    <col min="1545" max="1545" width="12.42578125" style="94" customWidth="1"/>
    <col min="1546" max="1546" width="2.140625" style="94" customWidth="1"/>
    <col min="1547" max="1547" width="9.42578125" style="94" customWidth="1"/>
    <col min="1548" max="1792" width="11" style="94"/>
    <col min="1793" max="1793" width="47.42578125" style="94" bestFit="1" customWidth="1"/>
    <col min="1794" max="1794" width="11.85546875" style="94" customWidth="1"/>
    <col min="1795" max="1795" width="12.42578125" style="94" customWidth="1"/>
    <col min="1796" max="1796" width="12.5703125" style="94" customWidth="1"/>
    <col min="1797" max="1797" width="11.7109375" style="94" customWidth="1"/>
    <col min="1798" max="1798" width="10.7109375" style="94" customWidth="1"/>
    <col min="1799" max="1799" width="2.42578125" style="94" bestFit="1" customWidth="1"/>
    <col min="1800" max="1800" width="8.5703125" style="94" customWidth="1"/>
    <col min="1801" max="1801" width="12.42578125" style="94" customWidth="1"/>
    <col min="1802" max="1802" width="2.140625" style="94" customWidth="1"/>
    <col min="1803" max="1803" width="9.42578125" style="94" customWidth="1"/>
    <col min="1804" max="2048" width="11" style="94"/>
    <col min="2049" max="2049" width="47.42578125" style="94" bestFit="1" customWidth="1"/>
    <col min="2050" max="2050" width="11.85546875" style="94" customWidth="1"/>
    <col min="2051" max="2051" width="12.42578125" style="94" customWidth="1"/>
    <col min="2052" max="2052" width="12.5703125" style="94" customWidth="1"/>
    <col min="2053" max="2053" width="11.7109375" style="94" customWidth="1"/>
    <col min="2054" max="2054" width="10.7109375" style="94" customWidth="1"/>
    <col min="2055" max="2055" width="2.42578125" style="94" bestFit="1" customWidth="1"/>
    <col min="2056" max="2056" width="8.5703125" style="94" customWidth="1"/>
    <col min="2057" max="2057" width="12.42578125" style="94" customWidth="1"/>
    <col min="2058" max="2058" width="2.140625" style="94" customWidth="1"/>
    <col min="2059" max="2059" width="9.42578125" style="94" customWidth="1"/>
    <col min="2060" max="2304" width="11" style="94"/>
    <col min="2305" max="2305" width="47.42578125" style="94" bestFit="1" customWidth="1"/>
    <col min="2306" max="2306" width="11.85546875" style="94" customWidth="1"/>
    <col min="2307" max="2307" width="12.42578125" style="94" customWidth="1"/>
    <col min="2308" max="2308" width="12.5703125" style="94" customWidth="1"/>
    <col min="2309" max="2309" width="11.7109375" style="94" customWidth="1"/>
    <col min="2310" max="2310" width="10.7109375" style="94" customWidth="1"/>
    <col min="2311" max="2311" width="2.42578125" style="94" bestFit="1" customWidth="1"/>
    <col min="2312" max="2312" width="8.5703125" style="94" customWidth="1"/>
    <col min="2313" max="2313" width="12.42578125" style="94" customWidth="1"/>
    <col min="2314" max="2314" width="2.140625" style="94" customWidth="1"/>
    <col min="2315" max="2315" width="9.42578125" style="94" customWidth="1"/>
    <col min="2316" max="2560" width="11" style="94"/>
    <col min="2561" max="2561" width="47.42578125" style="94" bestFit="1" customWidth="1"/>
    <col min="2562" max="2562" width="11.85546875" style="94" customWidth="1"/>
    <col min="2563" max="2563" width="12.42578125" style="94" customWidth="1"/>
    <col min="2564" max="2564" width="12.5703125" style="94" customWidth="1"/>
    <col min="2565" max="2565" width="11.7109375" style="94" customWidth="1"/>
    <col min="2566" max="2566" width="10.7109375" style="94" customWidth="1"/>
    <col min="2567" max="2567" width="2.42578125" style="94" bestFit="1" customWidth="1"/>
    <col min="2568" max="2568" width="8.5703125" style="94" customWidth="1"/>
    <col min="2569" max="2569" width="12.42578125" style="94" customWidth="1"/>
    <col min="2570" max="2570" width="2.140625" style="94" customWidth="1"/>
    <col min="2571" max="2571" width="9.42578125" style="94" customWidth="1"/>
    <col min="2572" max="2816" width="11" style="94"/>
    <col min="2817" max="2817" width="47.42578125" style="94" bestFit="1" customWidth="1"/>
    <col min="2818" max="2818" width="11.85546875" style="94" customWidth="1"/>
    <col min="2819" max="2819" width="12.42578125" style="94" customWidth="1"/>
    <col min="2820" max="2820" width="12.5703125" style="94" customWidth="1"/>
    <col min="2821" max="2821" width="11.7109375" style="94" customWidth="1"/>
    <col min="2822" max="2822" width="10.7109375" style="94" customWidth="1"/>
    <col min="2823" max="2823" width="2.42578125" style="94" bestFit="1" customWidth="1"/>
    <col min="2824" max="2824" width="8.5703125" style="94" customWidth="1"/>
    <col min="2825" max="2825" width="12.42578125" style="94" customWidth="1"/>
    <col min="2826" max="2826" width="2.140625" style="94" customWidth="1"/>
    <col min="2827" max="2827" width="9.42578125" style="94" customWidth="1"/>
    <col min="2828" max="3072" width="11" style="94"/>
    <col min="3073" max="3073" width="47.42578125" style="94" bestFit="1" customWidth="1"/>
    <col min="3074" max="3074" width="11.85546875" style="94" customWidth="1"/>
    <col min="3075" max="3075" width="12.42578125" style="94" customWidth="1"/>
    <col min="3076" max="3076" width="12.5703125" style="94" customWidth="1"/>
    <col min="3077" max="3077" width="11.7109375" style="94" customWidth="1"/>
    <col min="3078" max="3078" width="10.7109375" style="94" customWidth="1"/>
    <col min="3079" max="3079" width="2.42578125" style="94" bestFit="1" customWidth="1"/>
    <col min="3080" max="3080" width="8.5703125" style="94" customWidth="1"/>
    <col min="3081" max="3081" width="12.42578125" style="94" customWidth="1"/>
    <col min="3082" max="3082" width="2.140625" style="94" customWidth="1"/>
    <col min="3083" max="3083" width="9.42578125" style="94" customWidth="1"/>
    <col min="3084" max="3328" width="11" style="94"/>
    <col min="3329" max="3329" width="47.42578125" style="94" bestFit="1" customWidth="1"/>
    <col min="3330" max="3330" width="11.85546875" style="94" customWidth="1"/>
    <col min="3331" max="3331" width="12.42578125" style="94" customWidth="1"/>
    <col min="3332" max="3332" width="12.5703125" style="94" customWidth="1"/>
    <col min="3333" max="3333" width="11.7109375" style="94" customWidth="1"/>
    <col min="3334" max="3334" width="10.7109375" style="94" customWidth="1"/>
    <col min="3335" max="3335" width="2.42578125" style="94" bestFit="1" customWidth="1"/>
    <col min="3336" max="3336" width="8.5703125" style="94" customWidth="1"/>
    <col min="3337" max="3337" width="12.42578125" style="94" customWidth="1"/>
    <col min="3338" max="3338" width="2.140625" style="94" customWidth="1"/>
    <col min="3339" max="3339" width="9.42578125" style="94" customWidth="1"/>
    <col min="3340" max="3584" width="11" style="94"/>
    <col min="3585" max="3585" width="47.42578125" style="94" bestFit="1" customWidth="1"/>
    <col min="3586" max="3586" width="11.85546875" style="94" customWidth="1"/>
    <col min="3587" max="3587" width="12.42578125" style="94" customWidth="1"/>
    <col min="3588" max="3588" width="12.5703125" style="94" customWidth="1"/>
    <col min="3589" max="3589" width="11.7109375" style="94" customWidth="1"/>
    <col min="3590" max="3590" width="10.7109375" style="94" customWidth="1"/>
    <col min="3591" max="3591" width="2.42578125" style="94" bestFit="1" customWidth="1"/>
    <col min="3592" max="3592" width="8.5703125" style="94" customWidth="1"/>
    <col min="3593" max="3593" width="12.42578125" style="94" customWidth="1"/>
    <col min="3594" max="3594" width="2.140625" style="94" customWidth="1"/>
    <col min="3595" max="3595" width="9.42578125" style="94" customWidth="1"/>
    <col min="3596" max="3840" width="11" style="94"/>
    <col min="3841" max="3841" width="47.42578125" style="94" bestFit="1" customWidth="1"/>
    <col min="3842" max="3842" width="11.85546875" style="94" customWidth="1"/>
    <col min="3843" max="3843" width="12.42578125" style="94" customWidth="1"/>
    <col min="3844" max="3844" width="12.5703125" style="94" customWidth="1"/>
    <col min="3845" max="3845" width="11.7109375" style="94" customWidth="1"/>
    <col min="3846" max="3846" width="10.7109375" style="94" customWidth="1"/>
    <col min="3847" max="3847" width="2.42578125" style="94" bestFit="1" customWidth="1"/>
    <col min="3848" max="3848" width="8.5703125" style="94" customWidth="1"/>
    <col min="3849" max="3849" width="12.42578125" style="94" customWidth="1"/>
    <col min="3850" max="3850" width="2.140625" style="94" customWidth="1"/>
    <col min="3851" max="3851" width="9.42578125" style="94" customWidth="1"/>
    <col min="3852" max="4096" width="11" style="94"/>
    <col min="4097" max="4097" width="47.42578125" style="94" bestFit="1" customWidth="1"/>
    <col min="4098" max="4098" width="11.85546875" style="94" customWidth="1"/>
    <col min="4099" max="4099" width="12.42578125" style="94" customWidth="1"/>
    <col min="4100" max="4100" width="12.5703125" style="94" customWidth="1"/>
    <col min="4101" max="4101" width="11.7109375" style="94" customWidth="1"/>
    <col min="4102" max="4102" width="10.7109375" style="94" customWidth="1"/>
    <col min="4103" max="4103" width="2.42578125" style="94" bestFit="1" customWidth="1"/>
    <col min="4104" max="4104" width="8.5703125" style="94" customWidth="1"/>
    <col min="4105" max="4105" width="12.42578125" style="94" customWidth="1"/>
    <col min="4106" max="4106" width="2.140625" style="94" customWidth="1"/>
    <col min="4107" max="4107" width="9.42578125" style="94" customWidth="1"/>
    <col min="4108" max="4352" width="11" style="94"/>
    <col min="4353" max="4353" width="47.42578125" style="94" bestFit="1" customWidth="1"/>
    <col min="4354" max="4354" width="11.85546875" style="94" customWidth="1"/>
    <col min="4355" max="4355" width="12.42578125" style="94" customWidth="1"/>
    <col min="4356" max="4356" width="12.5703125" style="94" customWidth="1"/>
    <col min="4357" max="4357" width="11.7109375" style="94" customWidth="1"/>
    <col min="4358" max="4358" width="10.7109375" style="94" customWidth="1"/>
    <col min="4359" max="4359" width="2.42578125" style="94" bestFit="1" customWidth="1"/>
    <col min="4360" max="4360" width="8.5703125" style="94" customWidth="1"/>
    <col min="4361" max="4361" width="12.42578125" style="94" customWidth="1"/>
    <col min="4362" max="4362" width="2.140625" style="94" customWidth="1"/>
    <col min="4363" max="4363" width="9.42578125" style="94" customWidth="1"/>
    <col min="4364" max="4608" width="11" style="94"/>
    <col min="4609" max="4609" width="47.42578125" style="94" bestFit="1" customWidth="1"/>
    <col min="4610" max="4610" width="11.85546875" style="94" customWidth="1"/>
    <col min="4611" max="4611" width="12.42578125" style="94" customWidth="1"/>
    <col min="4612" max="4612" width="12.5703125" style="94" customWidth="1"/>
    <col min="4613" max="4613" width="11.7109375" style="94" customWidth="1"/>
    <col min="4614" max="4614" width="10.7109375" style="94" customWidth="1"/>
    <col min="4615" max="4615" width="2.42578125" style="94" bestFit="1" customWidth="1"/>
    <col min="4616" max="4616" width="8.5703125" style="94" customWidth="1"/>
    <col min="4617" max="4617" width="12.42578125" style="94" customWidth="1"/>
    <col min="4618" max="4618" width="2.140625" style="94" customWidth="1"/>
    <col min="4619" max="4619" width="9.42578125" style="94" customWidth="1"/>
    <col min="4620" max="4864" width="11" style="94"/>
    <col min="4865" max="4865" width="47.42578125" style="94" bestFit="1" customWidth="1"/>
    <col min="4866" max="4866" width="11.85546875" style="94" customWidth="1"/>
    <col min="4867" max="4867" width="12.42578125" style="94" customWidth="1"/>
    <col min="4868" max="4868" width="12.5703125" style="94" customWidth="1"/>
    <col min="4869" max="4869" width="11.7109375" style="94" customWidth="1"/>
    <col min="4870" max="4870" width="10.7109375" style="94" customWidth="1"/>
    <col min="4871" max="4871" width="2.42578125" style="94" bestFit="1" customWidth="1"/>
    <col min="4872" max="4872" width="8.5703125" style="94" customWidth="1"/>
    <col min="4873" max="4873" width="12.42578125" style="94" customWidth="1"/>
    <col min="4874" max="4874" width="2.140625" style="94" customWidth="1"/>
    <col min="4875" max="4875" width="9.42578125" style="94" customWidth="1"/>
    <col min="4876" max="5120" width="11" style="94"/>
    <col min="5121" max="5121" width="47.42578125" style="94" bestFit="1" customWidth="1"/>
    <col min="5122" max="5122" width="11.85546875" style="94" customWidth="1"/>
    <col min="5123" max="5123" width="12.42578125" style="94" customWidth="1"/>
    <col min="5124" max="5124" width="12.5703125" style="94" customWidth="1"/>
    <col min="5125" max="5125" width="11.7109375" style="94" customWidth="1"/>
    <col min="5126" max="5126" width="10.7109375" style="94" customWidth="1"/>
    <col min="5127" max="5127" width="2.42578125" style="94" bestFit="1" customWidth="1"/>
    <col min="5128" max="5128" width="8.5703125" style="94" customWidth="1"/>
    <col min="5129" max="5129" width="12.42578125" style="94" customWidth="1"/>
    <col min="5130" max="5130" width="2.140625" style="94" customWidth="1"/>
    <col min="5131" max="5131" width="9.42578125" style="94" customWidth="1"/>
    <col min="5132" max="5376" width="11" style="94"/>
    <col min="5377" max="5377" width="47.42578125" style="94" bestFit="1" customWidth="1"/>
    <col min="5378" max="5378" width="11.85546875" style="94" customWidth="1"/>
    <col min="5379" max="5379" width="12.42578125" style="94" customWidth="1"/>
    <col min="5380" max="5380" width="12.5703125" style="94" customWidth="1"/>
    <col min="5381" max="5381" width="11.7109375" style="94" customWidth="1"/>
    <col min="5382" max="5382" width="10.7109375" style="94" customWidth="1"/>
    <col min="5383" max="5383" width="2.42578125" style="94" bestFit="1" customWidth="1"/>
    <col min="5384" max="5384" width="8.5703125" style="94" customWidth="1"/>
    <col min="5385" max="5385" width="12.42578125" style="94" customWidth="1"/>
    <col min="5386" max="5386" width="2.140625" style="94" customWidth="1"/>
    <col min="5387" max="5387" width="9.42578125" style="94" customWidth="1"/>
    <col min="5388" max="5632" width="11" style="94"/>
    <col min="5633" max="5633" width="47.42578125" style="94" bestFit="1" customWidth="1"/>
    <col min="5634" max="5634" width="11.85546875" style="94" customWidth="1"/>
    <col min="5635" max="5635" width="12.42578125" style="94" customWidth="1"/>
    <col min="5636" max="5636" width="12.5703125" style="94" customWidth="1"/>
    <col min="5637" max="5637" width="11.7109375" style="94" customWidth="1"/>
    <col min="5638" max="5638" width="10.7109375" style="94" customWidth="1"/>
    <col min="5639" max="5639" width="2.42578125" style="94" bestFit="1" customWidth="1"/>
    <col min="5640" max="5640" width="8.5703125" style="94" customWidth="1"/>
    <col min="5641" max="5641" width="12.42578125" style="94" customWidth="1"/>
    <col min="5642" max="5642" width="2.140625" style="94" customWidth="1"/>
    <col min="5643" max="5643" width="9.42578125" style="94" customWidth="1"/>
    <col min="5644" max="5888" width="11" style="94"/>
    <col min="5889" max="5889" width="47.42578125" style="94" bestFit="1" customWidth="1"/>
    <col min="5890" max="5890" width="11.85546875" style="94" customWidth="1"/>
    <col min="5891" max="5891" width="12.42578125" style="94" customWidth="1"/>
    <col min="5892" max="5892" width="12.5703125" style="94" customWidth="1"/>
    <col min="5893" max="5893" width="11.7109375" style="94" customWidth="1"/>
    <col min="5894" max="5894" width="10.7109375" style="94" customWidth="1"/>
    <col min="5895" max="5895" width="2.42578125" style="94" bestFit="1" customWidth="1"/>
    <col min="5896" max="5896" width="8.5703125" style="94" customWidth="1"/>
    <col min="5897" max="5897" width="12.42578125" style="94" customWidth="1"/>
    <col min="5898" max="5898" width="2.140625" style="94" customWidth="1"/>
    <col min="5899" max="5899" width="9.42578125" style="94" customWidth="1"/>
    <col min="5900" max="6144" width="11" style="94"/>
    <col min="6145" max="6145" width="47.42578125" style="94" bestFit="1" customWidth="1"/>
    <col min="6146" max="6146" width="11.85546875" style="94" customWidth="1"/>
    <col min="6147" max="6147" width="12.42578125" style="94" customWidth="1"/>
    <col min="6148" max="6148" width="12.5703125" style="94" customWidth="1"/>
    <col min="6149" max="6149" width="11.7109375" style="94" customWidth="1"/>
    <col min="6150" max="6150" width="10.7109375" style="94" customWidth="1"/>
    <col min="6151" max="6151" width="2.42578125" style="94" bestFit="1" customWidth="1"/>
    <col min="6152" max="6152" width="8.5703125" style="94" customWidth="1"/>
    <col min="6153" max="6153" width="12.42578125" style="94" customWidth="1"/>
    <col min="6154" max="6154" width="2.140625" style="94" customWidth="1"/>
    <col min="6155" max="6155" width="9.42578125" style="94" customWidth="1"/>
    <col min="6156" max="6400" width="11" style="94"/>
    <col min="6401" max="6401" width="47.42578125" style="94" bestFit="1" customWidth="1"/>
    <col min="6402" max="6402" width="11.85546875" style="94" customWidth="1"/>
    <col min="6403" max="6403" width="12.42578125" style="94" customWidth="1"/>
    <col min="6404" max="6404" width="12.5703125" style="94" customWidth="1"/>
    <col min="6405" max="6405" width="11.7109375" style="94" customWidth="1"/>
    <col min="6406" max="6406" width="10.7109375" style="94" customWidth="1"/>
    <col min="6407" max="6407" width="2.42578125" style="94" bestFit="1" customWidth="1"/>
    <col min="6408" max="6408" width="8.5703125" style="94" customWidth="1"/>
    <col min="6409" max="6409" width="12.42578125" style="94" customWidth="1"/>
    <col min="6410" max="6410" width="2.140625" style="94" customWidth="1"/>
    <col min="6411" max="6411" width="9.42578125" style="94" customWidth="1"/>
    <col min="6412" max="6656" width="11" style="94"/>
    <col min="6657" max="6657" width="47.42578125" style="94" bestFit="1" customWidth="1"/>
    <col min="6658" max="6658" width="11.85546875" style="94" customWidth="1"/>
    <col min="6659" max="6659" width="12.42578125" style="94" customWidth="1"/>
    <col min="6660" max="6660" width="12.5703125" style="94" customWidth="1"/>
    <col min="6661" max="6661" width="11.7109375" style="94" customWidth="1"/>
    <col min="6662" max="6662" width="10.7109375" style="94" customWidth="1"/>
    <col min="6663" max="6663" width="2.42578125" style="94" bestFit="1" customWidth="1"/>
    <col min="6664" max="6664" width="8.5703125" style="94" customWidth="1"/>
    <col min="6665" max="6665" width="12.42578125" style="94" customWidth="1"/>
    <col min="6666" max="6666" width="2.140625" style="94" customWidth="1"/>
    <col min="6667" max="6667" width="9.42578125" style="94" customWidth="1"/>
    <col min="6668" max="6912" width="11" style="94"/>
    <col min="6913" max="6913" width="47.42578125" style="94" bestFit="1" customWidth="1"/>
    <col min="6914" max="6914" width="11.85546875" style="94" customWidth="1"/>
    <col min="6915" max="6915" width="12.42578125" style="94" customWidth="1"/>
    <col min="6916" max="6916" width="12.5703125" style="94" customWidth="1"/>
    <col min="6917" max="6917" width="11.7109375" style="94" customWidth="1"/>
    <col min="6918" max="6918" width="10.7109375" style="94" customWidth="1"/>
    <col min="6919" max="6919" width="2.42578125" style="94" bestFit="1" customWidth="1"/>
    <col min="6920" max="6920" width="8.5703125" style="94" customWidth="1"/>
    <col min="6921" max="6921" width="12.42578125" style="94" customWidth="1"/>
    <col min="6922" max="6922" width="2.140625" style="94" customWidth="1"/>
    <col min="6923" max="6923" width="9.42578125" style="94" customWidth="1"/>
    <col min="6924" max="7168" width="11" style="94"/>
    <col min="7169" max="7169" width="47.42578125" style="94" bestFit="1" customWidth="1"/>
    <col min="7170" max="7170" width="11.85546875" style="94" customWidth="1"/>
    <col min="7171" max="7171" width="12.42578125" style="94" customWidth="1"/>
    <col min="7172" max="7172" width="12.5703125" style="94" customWidth="1"/>
    <col min="7173" max="7173" width="11.7109375" style="94" customWidth="1"/>
    <col min="7174" max="7174" width="10.7109375" style="94" customWidth="1"/>
    <col min="7175" max="7175" width="2.42578125" style="94" bestFit="1" customWidth="1"/>
    <col min="7176" max="7176" width="8.5703125" style="94" customWidth="1"/>
    <col min="7177" max="7177" width="12.42578125" style="94" customWidth="1"/>
    <col min="7178" max="7178" width="2.140625" style="94" customWidth="1"/>
    <col min="7179" max="7179" width="9.42578125" style="94" customWidth="1"/>
    <col min="7180" max="7424" width="11" style="94"/>
    <col min="7425" max="7425" width="47.42578125" style="94" bestFit="1" customWidth="1"/>
    <col min="7426" max="7426" width="11.85546875" style="94" customWidth="1"/>
    <col min="7427" max="7427" width="12.42578125" style="94" customWidth="1"/>
    <col min="7428" max="7428" width="12.5703125" style="94" customWidth="1"/>
    <col min="7429" max="7429" width="11.7109375" style="94" customWidth="1"/>
    <col min="7430" max="7430" width="10.7109375" style="94" customWidth="1"/>
    <col min="7431" max="7431" width="2.42578125" style="94" bestFit="1" customWidth="1"/>
    <col min="7432" max="7432" width="8.5703125" style="94" customWidth="1"/>
    <col min="7433" max="7433" width="12.42578125" style="94" customWidth="1"/>
    <col min="7434" max="7434" width="2.140625" style="94" customWidth="1"/>
    <col min="7435" max="7435" width="9.42578125" style="94" customWidth="1"/>
    <col min="7436" max="7680" width="11" style="94"/>
    <col min="7681" max="7681" width="47.42578125" style="94" bestFit="1" customWidth="1"/>
    <col min="7682" max="7682" width="11.85546875" style="94" customWidth="1"/>
    <col min="7683" max="7683" width="12.42578125" style="94" customWidth="1"/>
    <col min="7684" max="7684" width="12.5703125" style="94" customWidth="1"/>
    <col min="7685" max="7685" width="11.7109375" style="94" customWidth="1"/>
    <col min="7686" max="7686" width="10.7109375" style="94" customWidth="1"/>
    <col min="7687" max="7687" width="2.42578125" style="94" bestFit="1" customWidth="1"/>
    <col min="7688" max="7688" width="8.5703125" style="94" customWidth="1"/>
    <col min="7689" max="7689" width="12.42578125" style="94" customWidth="1"/>
    <col min="7690" max="7690" width="2.140625" style="94" customWidth="1"/>
    <col min="7691" max="7691" width="9.42578125" style="94" customWidth="1"/>
    <col min="7692" max="7936" width="11" style="94"/>
    <col min="7937" max="7937" width="47.42578125" style="94" bestFit="1" customWidth="1"/>
    <col min="7938" max="7938" width="11.85546875" style="94" customWidth="1"/>
    <col min="7939" max="7939" width="12.42578125" style="94" customWidth="1"/>
    <col min="7940" max="7940" width="12.5703125" style="94" customWidth="1"/>
    <col min="7941" max="7941" width="11.7109375" style="94" customWidth="1"/>
    <col min="7942" max="7942" width="10.7109375" style="94" customWidth="1"/>
    <col min="7943" max="7943" width="2.42578125" style="94" bestFit="1" customWidth="1"/>
    <col min="7944" max="7944" width="8.5703125" style="94" customWidth="1"/>
    <col min="7945" max="7945" width="12.42578125" style="94" customWidth="1"/>
    <col min="7946" max="7946" width="2.140625" style="94" customWidth="1"/>
    <col min="7947" max="7947" width="9.42578125" style="94" customWidth="1"/>
    <col min="7948" max="8192" width="11" style="94"/>
    <col min="8193" max="8193" width="47.42578125" style="94" bestFit="1" customWidth="1"/>
    <col min="8194" max="8194" width="11.85546875" style="94" customWidth="1"/>
    <col min="8195" max="8195" width="12.42578125" style="94" customWidth="1"/>
    <col min="8196" max="8196" width="12.5703125" style="94" customWidth="1"/>
    <col min="8197" max="8197" width="11.7109375" style="94" customWidth="1"/>
    <col min="8198" max="8198" width="10.7109375" style="94" customWidth="1"/>
    <col min="8199" max="8199" width="2.42578125" style="94" bestFit="1" customWidth="1"/>
    <col min="8200" max="8200" width="8.5703125" style="94" customWidth="1"/>
    <col min="8201" max="8201" width="12.42578125" style="94" customWidth="1"/>
    <col min="8202" max="8202" width="2.140625" style="94" customWidth="1"/>
    <col min="8203" max="8203" width="9.42578125" style="94" customWidth="1"/>
    <col min="8204" max="8448" width="11" style="94"/>
    <col min="8449" max="8449" width="47.42578125" style="94" bestFit="1" customWidth="1"/>
    <col min="8450" max="8450" width="11.85546875" style="94" customWidth="1"/>
    <col min="8451" max="8451" width="12.42578125" style="94" customWidth="1"/>
    <col min="8452" max="8452" width="12.5703125" style="94" customWidth="1"/>
    <col min="8453" max="8453" width="11.7109375" style="94" customWidth="1"/>
    <col min="8454" max="8454" width="10.7109375" style="94" customWidth="1"/>
    <col min="8455" max="8455" width="2.42578125" style="94" bestFit="1" customWidth="1"/>
    <col min="8456" max="8456" width="8.5703125" style="94" customWidth="1"/>
    <col min="8457" max="8457" width="12.42578125" style="94" customWidth="1"/>
    <col min="8458" max="8458" width="2.140625" style="94" customWidth="1"/>
    <col min="8459" max="8459" width="9.42578125" style="94" customWidth="1"/>
    <col min="8460" max="8704" width="11" style="94"/>
    <col min="8705" max="8705" width="47.42578125" style="94" bestFit="1" customWidth="1"/>
    <col min="8706" max="8706" width="11.85546875" style="94" customWidth="1"/>
    <col min="8707" max="8707" width="12.42578125" style="94" customWidth="1"/>
    <col min="8708" max="8708" width="12.5703125" style="94" customWidth="1"/>
    <col min="8709" max="8709" width="11.7109375" style="94" customWidth="1"/>
    <col min="8710" max="8710" width="10.7109375" style="94" customWidth="1"/>
    <col min="8711" max="8711" width="2.42578125" style="94" bestFit="1" customWidth="1"/>
    <col min="8712" max="8712" width="8.5703125" style="94" customWidth="1"/>
    <col min="8713" max="8713" width="12.42578125" style="94" customWidth="1"/>
    <col min="8714" max="8714" width="2.140625" style="94" customWidth="1"/>
    <col min="8715" max="8715" width="9.42578125" style="94" customWidth="1"/>
    <col min="8716" max="8960" width="11" style="94"/>
    <col min="8961" max="8961" width="47.42578125" style="94" bestFit="1" customWidth="1"/>
    <col min="8962" max="8962" width="11.85546875" style="94" customWidth="1"/>
    <col min="8963" max="8963" width="12.42578125" style="94" customWidth="1"/>
    <col min="8964" max="8964" width="12.5703125" style="94" customWidth="1"/>
    <col min="8965" max="8965" width="11.7109375" style="94" customWidth="1"/>
    <col min="8966" max="8966" width="10.7109375" style="94" customWidth="1"/>
    <col min="8967" max="8967" width="2.42578125" style="94" bestFit="1" customWidth="1"/>
    <col min="8968" max="8968" width="8.5703125" style="94" customWidth="1"/>
    <col min="8969" max="8969" width="12.42578125" style="94" customWidth="1"/>
    <col min="8970" max="8970" width="2.140625" style="94" customWidth="1"/>
    <col min="8971" max="8971" width="9.42578125" style="94" customWidth="1"/>
    <col min="8972" max="9216" width="11" style="94"/>
    <col min="9217" max="9217" width="47.42578125" style="94" bestFit="1" customWidth="1"/>
    <col min="9218" max="9218" width="11.85546875" style="94" customWidth="1"/>
    <col min="9219" max="9219" width="12.42578125" style="94" customWidth="1"/>
    <col min="9220" max="9220" width="12.5703125" style="94" customWidth="1"/>
    <col min="9221" max="9221" width="11.7109375" style="94" customWidth="1"/>
    <col min="9222" max="9222" width="10.7109375" style="94" customWidth="1"/>
    <col min="9223" max="9223" width="2.42578125" style="94" bestFit="1" customWidth="1"/>
    <col min="9224" max="9224" width="8.5703125" style="94" customWidth="1"/>
    <col min="9225" max="9225" width="12.42578125" style="94" customWidth="1"/>
    <col min="9226" max="9226" width="2.140625" style="94" customWidth="1"/>
    <col min="9227" max="9227" width="9.42578125" style="94" customWidth="1"/>
    <col min="9228" max="9472" width="11" style="94"/>
    <col min="9473" max="9473" width="47.42578125" style="94" bestFit="1" customWidth="1"/>
    <col min="9474" max="9474" width="11.85546875" style="94" customWidth="1"/>
    <col min="9475" max="9475" width="12.42578125" style="94" customWidth="1"/>
    <col min="9476" max="9476" width="12.5703125" style="94" customWidth="1"/>
    <col min="9477" max="9477" width="11.7109375" style="94" customWidth="1"/>
    <col min="9478" max="9478" width="10.7109375" style="94" customWidth="1"/>
    <col min="9479" max="9479" width="2.42578125" style="94" bestFit="1" customWidth="1"/>
    <col min="9480" max="9480" width="8.5703125" style="94" customWidth="1"/>
    <col min="9481" max="9481" width="12.42578125" style="94" customWidth="1"/>
    <col min="9482" max="9482" width="2.140625" style="94" customWidth="1"/>
    <col min="9483" max="9483" width="9.42578125" style="94" customWidth="1"/>
    <col min="9484" max="9728" width="11" style="94"/>
    <col min="9729" max="9729" width="47.42578125" style="94" bestFit="1" customWidth="1"/>
    <col min="9730" max="9730" width="11.85546875" style="94" customWidth="1"/>
    <col min="9731" max="9731" width="12.42578125" style="94" customWidth="1"/>
    <col min="9732" max="9732" width="12.5703125" style="94" customWidth="1"/>
    <col min="9733" max="9733" width="11.7109375" style="94" customWidth="1"/>
    <col min="9734" max="9734" width="10.7109375" style="94" customWidth="1"/>
    <col min="9735" max="9735" width="2.42578125" style="94" bestFit="1" customWidth="1"/>
    <col min="9736" max="9736" width="8.5703125" style="94" customWidth="1"/>
    <col min="9737" max="9737" width="12.42578125" style="94" customWidth="1"/>
    <col min="9738" max="9738" width="2.140625" style="94" customWidth="1"/>
    <col min="9739" max="9739" width="9.42578125" style="94" customWidth="1"/>
    <col min="9740" max="9984" width="11" style="94"/>
    <col min="9985" max="9985" width="47.42578125" style="94" bestFit="1" customWidth="1"/>
    <col min="9986" max="9986" width="11.85546875" style="94" customWidth="1"/>
    <col min="9987" max="9987" width="12.42578125" style="94" customWidth="1"/>
    <col min="9988" max="9988" width="12.5703125" style="94" customWidth="1"/>
    <col min="9989" max="9989" width="11.7109375" style="94" customWidth="1"/>
    <col min="9990" max="9990" width="10.7109375" style="94" customWidth="1"/>
    <col min="9991" max="9991" width="2.42578125" style="94" bestFit="1" customWidth="1"/>
    <col min="9992" max="9992" width="8.5703125" style="94" customWidth="1"/>
    <col min="9993" max="9993" width="12.42578125" style="94" customWidth="1"/>
    <col min="9994" max="9994" width="2.140625" style="94" customWidth="1"/>
    <col min="9995" max="9995" width="9.42578125" style="94" customWidth="1"/>
    <col min="9996" max="10240" width="11" style="94"/>
    <col min="10241" max="10241" width="47.42578125" style="94" bestFit="1" customWidth="1"/>
    <col min="10242" max="10242" width="11.85546875" style="94" customWidth="1"/>
    <col min="10243" max="10243" width="12.42578125" style="94" customWidth="1"/>
    <col min="10244" max="10244" width="12.5703125" style="94" customWidth="1"/>
    <col min="10245" max="10245" width="11.7109375" style="94" customWidth="1"/>
    <col min="10246" max="10246" width="10.7109375" style="94" customWidth="1"/>
    <col min="10247" max="10247" width="2.42578125" style="94" bestFit="1" customWidth="1"/>
    <col min="10248" max="10248" width="8.5703125" style="94" customWidth="1"/>
    <col min="10249" max="10249" width="12.42578125" style="94" customWidth="1"/>
    <col min="10250" max="10250" width="2.140625" style="94" customWidth="1"/>
    <col min="10251" max="10251" width="9.42578125" style="94" customWidth="1"/>
    <col min="10252" max="10496" width="11" style="94"/>
    <col min="10497" max="10497" width="47.42578125" style="94" bestFit="1" customWidth="1"/>
    <col min="10498" max="10498" width="11.85546875" style="94" customWidth="1"/>
    <col min="10499" max="10499" width="12.42578125" style="94" customWidth="1"/>
    <col min="10500" max="10500" width="12.5703125" style="94" customWidth="1"/>
    <col min="10501" max="10501" width="11.7109375" style="94" customWidth="1"/>
    <col min="10502" max="10502" width="10.7109375" style="94" customWidth="1"/>
    <col min="10503" max="10503" width="2.42578125" style="94" bestFit="1" customWidth="1"/>
    <col min="10504" max="10504" width="8.5703125" style="94" customWidth="1"/>
    <col min="10505" max="10505" width="12.42578125" style="94" customWidth="1"/>
    <col min="10506" max="10506" width="2.140625" style="94" customWidth="1"/>
    <col min="10507" max="10507" width="9.42578125" style="94" customWidth="1"/>
    <col min="10508" max="10752" width="11" style="94"/>
    <col min="10753" max="10753" width="47.42578125" style="94" bestFit="1" customWidth="1"/>
    <col min="10754" max="10754" width="11.85546875" style="94" customWidth="1"/>
    <col min="10755" max="10755" width="12.42578125" style="94" customWidth="1"/>
    <col min="10756" max="10756" width="12.5703125" style="94" customWidth="1"/>
    <col min="10757" max="10757" width="11.7109375" style="94" customWidth="1"/>
    <col min="10758" max="10758" width="10.7109375" style="94" customWidth="1"/>
    <col min="10759" max="10759" width="2.42578125" style="94" bestFit="1" customWidth="1"/>
    <col min="10760" max="10760" width="8.5703125" style="94" customWidth="1"/>
    <col min="10761" max="10761" width="12.42578125" style="94" customWidth="1"/>
    <col min="10762" max="10762" width="2.140625" style="94" customWidth="1"/>
    <col min="10763" max="10763" width="9.42578125" style="94" customWidth="1"/>
    <col min="10764" max="11008" width="11" style="94"/>
    <col min="11009" max="11009" width="47.42578125" style="94" bestFit="1" customWidth="1"/>
    <col min="11010" max="11010" width="11.85546875" style="94" customWidth="1"/>
    <col min="11011" max="11011" width="12.42578125" style="94" customWidth="1"/>
    <col min="11012" max="11012" width="12.5703125" style="94" customWidth="1"/>
    <col min="11013" max="11013" width="11.7109375" style="94" customWidth="1"/>
    <col min="11014" max="11014" width="10.7109375" style="94" customWidth="1"/>
    <col min="11015" max="11015" width="2.42578125" style="94" bestFit="1" customWidth="1"/>
    <col min="11016" max="11016" width="8.5703125" style="94" customWidth="1"/>
    <col min="11017" max="11017" width="12.42578125" style="94" customWidth="1"/>
    <col min="11018" max="11018" width="2.140625" style="94" customWidth="1"/>
    <col min="11019" max="11019" width="9.42578125" style="94" customWidth="1"/>
    <col min="11020" max="11264" width="11" style="94"/>
    <col min="11265" max="11265" width="47.42578125" style="94" bestFit="1" customWidth="1"/>
    <col min="11266" max="11266" width="11.85546875" style="94" customWidth="1"/>
    <col min="11267" max="11267" width="12.42578125" style="94" customWidth="1"/>
    <col min="11268" max="11268" width="12.5703125" style="94" customWidth="1"/>
    <col min="11269" max="11269" width="11.7109375" style="94" customWidth="1"/>
    <col min="11270" max="11270" width="10.7109375" style="94" customWidth="1"/>
    <col min="11271" max="11271" width="2.42578125" style="94" bestFit="1" customWidth="1"/>
    <col min="11272" max="11272" width="8.5703125" style="94" customWidth="1"/>
    <col min="11273" max="11273" width="12.42578125" style="94" customWidth="1"/>
    <col min="11274" max="11274" width="2.140625" style="94" customWidth="1"/>
    <col min="11275" max="11275" width="9.42578125" style="94" customWidth="1"/>
    <col min="11276" max="11520" width="11" style="94"/>
    <col min="11521" max="11521" width="47.42578125" style="94" bestFit="1" customWidth="1"/>
    <col min="11522" max="11522" width="11.85546875" style="94" customWidth="1"/>
    <col min="11523" max="11523" width="12.42578125" style="94" customWidth="1"/>
    <col min="11524" max="11524" width="12.5703125" style="94" customWidth="1"/>
    <col min="11525" max="11525" width="11.7109375" style="94" customWidth="1"/>
    <col min="11526" max="11526" width="10.7109375" style="94" customWidth="1"/>
    <col min="11527" max="11527" width="2.42578125" style="94" bestFit="1" customWidth="1"/>
    <col min="11528" max="11528" width="8.5703125" style="94" customWidth="1"/>
    <col min="11529" max="11529" width="12.42578125" style="94" customWidth="1"/>
    <col min="11530" max="11530" width="2.140625" style="94" customWidth="1"/>
    <col min="11531" max="11531" width="9.42578125" style="94" customWidth="1"/>
    <col min="11532" max="11776" width="11" style="94"/>
    <col min="11777" max="11777" width="47.42578125" style="94" bestFit="1" customWidth="1"/>
    <col min="11778" max="11778" width="11.85546875" style="94" customWidth="1"/>
    <col min="11779" max="11779" width="12.42578125" style="94" customWidth="1"/>
    <col min="11780" max="11780" width="12.5703125" style="94" customWidth="1"/>
    <col min="11781" max="11781" width="11.7109375" style="94" customWidth="1"/>
    <col min="11782" max="11782" width="10.7109375" style="94" customWidth="1"/>
    <col min="11783" max="11783" width="2.42578125" style="94" bestFit="1" customWidth="1"/>
    <col min="11784" max="11784" width="8.5703125" style="94" customWidth="1"/>
    <col min="11785" max="11785" width="12.42578125" style="94" customWidth="1"/>
    <col min="11786" max="11786" width="2.140625" style="94" customWidth="1"/>
    <col min="11787" max="11787" width="9.42578125" style="94" customWidth="1"/>
    <col min="11788" max="12032" width="11" style="94"/>
    <col min="12033" max="12033" width="47.42578125" style="94" bestFit="1" customWidth="1"/>
    <col min="12034" max="12034" width="11.85546875" style="94" customWidth="1"/>
    <col min="12035" max="12035" width="12.42578125" style="94" customWidth="1"/>
    <col min="12036" max="12036" width="12.5703125" style="94" customWidth="1"/>
    <col min="12037" max="12037" width="11.7109375" style="94" customWidth="1"/>
    <col min="12038" max="12038" width="10.7109375" style="94" customWidth="1"/>
    <col min="12039" max="12039" width="2.42578125" style="94" bestFit="1" customWidth="1"/>
    <col min="12040" max="12040" width="8.5703125" style="94" customWidth="1"/>
    <col min="12041" max="12041" width="12.42578125" style="94" customWidth="1"/>
    <col min="12042" max="12042" width="2.140625" style="94" customWidth="1"/>
    <col min="12043" max="12043" width="9.42578125" style="94" customWidth="1"/>
    <col min="12044" max="12288" width="11" style="94"/>
    <col min="12289" max="12289" width="47.42578125" style="94" bestFit="1" customWidth="1"/>
    <col min="12290" max="12290" width="11.85546875" style="94" customWidth="1"/>
    <col min="12291" max="12291" width="12.42578125" style="94" customWidth="1"/>
    <col min="12292" max="12292" width="12.5703125" style="94" customWidth="1"/>
    <col min="12293" max="12293" width="11.7109375" style="94" customWidth="1"/>
    <col min="12294" max="12294" width="10.7109375" style="94" customWidth="1"/>
    <col min="12295" max="12295" width="2.42578125" style="94" bestFit="1" customWidth="1"/>
    <col min="12296" max="12296" width="8.5703125" style="94" customWidth="1"/>
    <col min="12297" max="12297" width="12.42578125" style="94" customWidth="1"/>
    <col min="12298" max="12298" width="2.140625" style="94" customWidth="1"/>
    <col min="12299" max="12299" width="9.42578125" style="94" customWidth="1"/>
    <col min="12300" max="12544" width="11" style="94"/>
    <col min="12545" max="12545" width="47.42578125" style="94" bestFit="1" customWidth="1"/>
    <col min="12546" max="12546" width="11.85546875" style="94" customWidth="1"/>
    <col min="12547" max="12547" width="12.42578125" style="94" customWidth="1"/>
    <col min="12548" max="12548" width="12.5703125" style="94" customWidth="1"/>
    <col min="12549" max="12549" width="11.7109375" style="94" customWidth="1"/>
    <col min="12550" max="12550" width="10.7109375" style="94" customWidth="1"/>
    <col min="12551" max="12551" width="2.42578125" style="94" bestFit="1" customWidth="1"/>
    <col min="12552" max="12552" width="8.5703125" style="94" customWidth="1"/>
    <col min="12553" max="12553" width="12.42578125" style="94" customWidth="1"/>
    <col min="12554" max="12554" width="2.140625" style="94" customWidth="1"/>
    <col min="12555" max="12555" width="9.42578125" style="94" customWidth="1"/>
    <col min="12556" max="12800" width="11" style="94"/>
    <col min="12801" max="12801" width="47.42578125" style="94" bestFit="1" customWidth="1"/>
    <col min="12802" max="12802" width="11.85546875" style="94" customWidth="1"/>
    <col min="12803" max="12803" width="12.42578125" style="94" customWidth="1"/>
    <col min="12804" max="12804" width="12.5703125" style="94" customWidth="1"/>
    <col min="12805" max="12805" width="11.7109375" style="94" customWidth="1"/>
    <col min="12806" max="12806" width="10.7109375" style="94" customWidth="1"/>
    <col min="12807" max="12807" width="2.42578125" style="94" bestFit="1" customWidth="1"/>
    <col min="12808" max="12808" width="8.5703125" style="94" customWidth="1"/>
    <col min="12809" max="12809" width="12.42578125" style="94" customWidth="1"/>
    <col min="12810" max="12810" width="2.140625" style="94" customWidth="1"/>
    <col min="12811" max="12811" width="9.42578125" style="94" customWidth="1"/>
    <col min="12812" max="13056" width="11" style="94"/>
    <col min="13057" max="13057" width="47.42578125" style="94" bestFit="1" customWidth="1"/>
    <col min="13058" max="13058" width="11.85546875" style="94" customWidth="1"/>
    <col min="13059" max="13059" width="12.42578125" style="94" customWidth="1"/>
    <col min="13060" max="13060" width="12.5703125" style="94" customWidth="1"/>
    <col min="13061" max="13061" width="11.7109375" style="94" customWidth="1"/>
    <col min="13062" max="13062" width="10.7109375" style="94" customWidth="1"/>
    <col min="13063" max="13063" width="2.42578125" style="94" bestFit="1" customWidth="1"/>
    <col min="13064" max="13064" width="8.5703125" style="94" customWidth="1"/>
    <col min="13065" max="13065" width="12.42578125" style="94" customWidth="1"/>
    <col min="13066" max="13066" width="2.140625" style="94" customWidth="1"/>
    <col min="13067" max="13067" width="9.42578125" style="94" customWidth="1"/>
    <col min="13068" max="13312" width="11" style="94"/>
    <col min="13313" max="13313" width="47.42578125" style="94" bestFit="1" customWidth="1"/>
    <col min="13314" max="13314" width="11.85546875" style="94" customWidth="1"/>
    <col min="13315" max="13315" width="12.42578125" style="94" customWidth="1"/>
    <col min="13316" max="13316" width="12.5703125" style="94" customWidth="1"/>
    <col min="13317" max="13317" width="11.7109375" style="94" customWidth="1"/>
    <col min="13318" max="13318" width="10.7109375" style="94" customWidth="1"/>
    <col min="13319" max="13319" width="2.42578125" style="94" bestFit="1" customWidth="1"/>
    <col min="13320" max="13320" width="8.5703125" style="94" customWidth="1"/>
    <col min="13321" max="13321" width="12.42578125" style="94" customWidth="1"/>
    <col min="13322" max="13322" width="2.140625" style="94" customWidth="1"/>
    <col min="13323" max="13323" width="9.42578125" style="94" customWidth="1"/>
    <col min="13324" max="13568" width="11" style="94"/>
    <col min="13569" max="13569" width="47.42578125" style="94" bestFit="1" customWidth="1"/>
    <col min="13570" max="13570" width="11.85546875" style="94" customWidth="1"/>
    <col min="13571" max="13571" width="12.42578125" style="94" customWidth="1"/>
    <col min="13572" max="13572" width="12.5703125" style="94" customWidth="1"/>
    <col min="13573" max="13573" width="11.7109375" style="94" customWidth="1"/>
    <col min="13574" max="13574" width="10.7109375" style="94" customWidth="1"/>
    <col min="13575" max="13575" width="2.42578125" style="94" bestFit="1" customWidth="1"/>
    <col min="13576" max="13576" width="8.5703125" style="94" customWidth="1"/>
    <col min="13577" max="13577" width="12.42578125" style="94" customWidth="1"/>
    <col min="13578" max="13578" width="2.140625" style="94" customWidth="1"/>
    <col min="13579" max="13579" width="9.42578125" style="94" customWidth="1"/>
    <col min="13580" max="13824" width="11" style="94"/>
    <col min="13825" max="13825" width="47.42578125" style="94" bestFit="1" customWidth="1"/>
    <col min="13826" max="13826" width="11.85546875" style="94" customWidth="1"/>
    <col min="13827" max="13827" width="12.42578125" style="94" customWidth="1"/>
    <col min="13828" max="13828" width="12.5703125" style="94" customWidth="1"/>
    <col min="13829" max="13829" width="11.7109375" style="94" customWidth="1"/>
    <col min="13830" max="13830" width="10.7109375" style="94" customWidth="1"/>
    <col min="13831" max="13831" width="2.42578125" style="94" bestFit="1" customWidth="1"/>
    <col min="13832" max="13832" width="8.5703125" style="94" customWidth="1"/>
    <col min="13833" max="13833" width="12.42578125" style="94" customWidth="1"/>
    <col min="13834" max="13834" width="2.140625" style="94" customWidth="1"/>
    <col min="13835" max="13835" width="9.42578125" style="94" customWidth="1"/>
    <col min="13836" max="14080" width="11" style="94"/>
    <col min="14081" max="14081" width="47.42578125" style="94" bestFit="1" customWidth="1"/>
    <col min="14082" max="14082" width="11.85546875" style="94" customWidth="1"/>
    <col min="14083" max="14083" width="12.42578125" style="94" customWidth="1"/>
    <col min="14084" max="14084" width="12.5703125" style="94" customWidth="1"/>
    <col min="14085" max="14085" width="11.7109375" style="94" customWidth="1"/>
    <col min="14086" max="14086" width="10.7109375" style="94" customWidth="1"/>
    <col min="14087" max="14087" width="2.42578125" style="94" bestFit="1" customWidth="1"/>
    <col min="14088" max="14088" width="8.5703125" style="94" customWidth="1"/>
    <col min="14089" max="14089" width="12.42578125" style="94" customWidth="1"/>
    <col min="14090" max="14090" width="2.140625" style="94" customWidth="1"/>
    <col min="14091" max="14091" width="9.42578125" style="94" customWidth="1"/>
    <col min="14092" max="14336" width="11" style="94"/>
    <col min="14337" max="14337" width="47.42578125" style="94" bestFit="1" customWidth="1"/>
    <col min="14338" max="14338" width="11.85546875" style="94" customWidth="1"/>
    <col min="14339" max="14339" width="12.42578125" style="94" customWidth="1"/>
    <col min="14340" max="14340" width="12.5703125" style="94" customWidth="1"/>
    <col min="14341" max="14341" width="11.7109375" style="94" customWidth="1"/>
    <col min="14342" max="14342" width="10.7109375" style="94" customWidth="1"/>
    <col min="14343" max="14343" width="2.42578125" style="94" bestFit="1" customWidth="1"/>
    <col min="14344" max="14344" width="8.5703125" style="94" customWidth="1"/>
    <col min="14345" max="14345" width="12.42578125" style="94" customWidth="1"/>
    <col min="14346" max="14346" width="2.140625" style="94" customWidth="1"/>
    <col min="14347" max="14347" width="9.42578125" style="94" customWidth="1"/>
    <col min="14348" max="14592" width="11" style="94"/>
    <col min="14593" max="14593" width="47.42578125" style="94" bestFit="1" customWidth="1"/>
    <col min="14594" max="14594" width="11.85546875" style="94" customWidth="1"/>
    <col min="14595" max="14595" width="12.42578125" style="94" customWidth="1"/>
    <col min="14596" max="14596" width="12.5703125" style="94" customWidth="1"/>
    <col min="14597" max="14597" width="11.7109375" style="94" customWidth="1"/>
    <col min="14598" max="14598" width="10.7109375" style="94" customWidth="1"/>
    <col min="14599" max="14599" width="2.42578125" style="94" bestFit="1" customWidth="1"/>
    <col min="14600" max="14600" width="8.5703125" style="94" customWidth="1"/>
    <col min="14601" max="14601" width="12.42578125" style="94" customWidth="1"/>
    <col min="14602" max="14602" width="2.140625" style="94" customWidth="1"/>
    <col min="14603" max="14603" width="9.42578125" style="94" customWidth="1"/>
    <col min="14604" max="14848" width="11" style="94"/>
    <col min="14849" max="14849" width="47.42578125" style="94" bestFit="1" customWidth="1"/>
    <col min="14850" max="14850" width="11.85546875" style="94" customWidth="1"/>
    <col min="14851" max="14851" width="12.42578125" style="94" customWidth="1"/>
    <col min="14852" max="14852" width="12.5703125" style="94" customWidth="1"/>
    <col min="14853" max="14853" width="11.7109375" style="94" customWidth="1"/>
    <col min="14854" max="14854" width="10.7109375" style="94" customWidth="1"/>
    <col min="14855" max="14855" width="2.42578125" style="94" bestFit="1" customWidth="1"/>
    <col min="14856" max="14856" width="8.5703125" style="94" customWidth="1"/>
    <col min="14857" max="14857" width="12.42578125" style="94" customWidth="1"/>
    <col min="14858" max="14858" width="2.140625" style="94" customWidth="1"/>
    <col min="14859" max="14859" width="9.42578125" style="94" customWidth="1"/>
    <col min="14860" max="15104" width="11" style="94"/>
    <col min="15105" max="15105" width="47.42578125" style="94" bestFit="1" customWidth="1"/>
    <col min="15106" max="15106" width="11.85546875" style="94" customWidth="1"/>
    <col min="15107" max="15107" width="12.42578125" style="94" customWidth="1"/>
    <col min="15108" max="15108" width="12.5703125" style="94" customWidth="1"/>
    <col min="15109" max="15109" width="11.7109375" style="94" customWidth="1"/>
    <col min="15110" max="15110" width="10.7109375" style="94" customWidth="1"/>
    <col min="15111" max="15111" width="2.42578125" style="94" bestFit="1" customWidth="1"/>
    <col min="15112" max="15112" width="8.5703125" style="94" customWidth="1"/>
    <col min="15113" max="15113" width="12.42578125" style="94" customWidth="1"/>
    <col min="15114" max="15114" width="2.140625" style="94" customWidth="1"/>
    <col min="15115" max="15115" width="9.42578125" style="94" customWidth="1"/>
    <col min="15116" max="15360" width="11" style="94"/>
    <col min="15361" max="15361" width="47.42578125" style="94" bestFit="1" customWidth="1"/>
    <col min="15362" max="15362" width="11.85546875" style="94" customWidth="1"/>
    <col min="15363" max="15363" width="12.42578125" style="94" customWidth="1"/>
    <col min="15364" max="15364" width="12.5703125" style="94" customWidth="1"/>
    <col min="15365" max="15365" width="11.7109375" style="94" customWidth="1"/>
    <col min="15366" max="15366" width="10.7109375" style="94" customWidth="1"/>
    <col min="15367" max="15367" width="2.42578125" style="94" bestFit="1" customWidth="1"/>
    <col min="15368" max="15368" width="8.5703125" style="94" customWidth="1"/>
    <col min="15369" max="15369" width="12.42578125" style="94" customWidth="1"/>
    <col min="15370" max="15370" width="2.140625" style="94" customWidth="1"/>
    <col min="15371" max="15371" width="9.42578125" style="94" customWidth="1"/>
    <col min="15372" max="15616" width="11" style="94"/>
    <col min="15617" max="15617" width="47.42578125" style="94" bestFit="1" customWidth="1"/>
    <col min="15618" max="15618" width="11.85546875" style="94" customWidth="1"/>
    <col min="15619" max="15619" width="12.42578125" style="94" customWidth="1"/>
    <col min="15620" max="15620" width="12.5703125" style="94" customWidth="1"/>
    <col min="15621" max="15621" width="11.7109375" style="94" customWidth="1"/>
    <col min="15622" max="15622" width="10.7109375" style="94" customWidth="1"/>
    <col min="15623" max="15623" width="2.42578125" style="94" bestFit="1" customWidth="1"/>
    <col min="15624" max="15624" width="8.5703125" style="94" customWidth="1"/>
    <col min="15625" max="15625" width="12.42578125" style="94" customWidth="1"/>
    <col min="15626" max="15626" width="2.140625" style="94" customWidth="1"/>
    <col min="15627" max="15627" width="9.42578125" style="94" customWidth="1"/>
    <col min="15628" max="15872" width="11" style="94"/>
    <col min="15873" max="15873" width="47.42578125" style="94" bestFit="1" customWidth="1"/>
    <col min="15874" max="15874" width="11.85546875" style="94" customWidth="1"/>
    <col min="15875" max="15875" width="12.42578125" style="94" customWidth="1"/>
    <col min="15876" max="15876" width="12.5703125" style="94" customWidth="1"/>
    <col min="15877" max="15877" width="11.7109375" style="94" customWidth="1"/>
    <col min="15878" max="15878" width="10.7109375" style="94" customWidth="1"/>
    <col min="15879" max="15879" width="2.42578125" style="94" bestFit="1" customWidth="1"/>
    <col min="15880" max="15880" width="8.5703125" style="94" customWidth="1"/>
    <col min="15881" max="15881" width="12.42578125" style="94" customWidth="1"/>
    <col min="15882" max="15882" width="2.140625" style="94" customWidth="1"/>
    <col min="15883" max="15883" width="9.42578125" style="94" customWidth="1"/>
    <col min="15884" max="16128" width="11" style="94"/>
    <col min="16129" max="16129" width="47.42578125" style="94" bestFit="1" customWidth="1"/>
    <col min="16130" max="16130" width="11.85546875" style="94" customWidth="1"/>
    <col min="16131" max="16131" width="12.42578125" style="94" customWidth="1"/>
    <col min="16132" max="16132" width="12.5703125" style="94" customWidth="1"/>
    <col min="16133" max="16133" width="11.7109375" style="94" customWidth="1"/>
    <col min="16134" max="16134" width="10.7109375" style="94" customWidth="1"/>
    <col min="16135" max="16135" width="2.42578125" style="94" bestFit="1" customWidth="1"/>
    <col min="16136" max="16136" width="8.5703125" style="94" customWidth="1"/>
    <col min="16137" max="16137" width="12.42578125" style="94" customWidth="1"/>
    <col min="16138" max="16138" width="2.140625" style="94" customWidth="1"/>
    <col min="16139" max="16139" width="9.42578125" style="94" customWidth="1"/>
    <col min="16140" max="16384" width="11" style="94"/>
  </cols>
  <sheetData>
    <row r="1" spans="1:11" ht="17.100000000000001" customHeight="1">
      <c r="A1" s="1777" t="s">
        <v>323</v>
      </c>
      <c r="B1" s="1777"/>
      <c r="C1" s="1777"/>
      <c r="D1" s="1777"/>
      <c r="E1" s="1777"/>
      <c r="F1" s="1777"/>
      <c r="G1" s="1777"/>
      <c r="H1" s="1777"/>
      <c r="I1" s="1777"/>
      <c r="J1" s="1777"/>
      <c r="K1" s="1777"/>
    </row>
    <row r="2" spans="1:11" ht="17.100000000000001" customHeight="1">
      <c r="A2" s="1789" t="s">
        <v>116</v>
      </c>
      <c r="B2" s="1789"/>
      <c r="C2" s="1789"/>
      <c r="D2" s="1789"/>
      <c r="E2" s="1789"/>
      <c r="F2" s="1789"/>
      <c r="G2" s="1789"/>
      <c r="H2" s="1789"/>
      <c r="I2" s="1789"/>
      <c r="J2" s="1789"/>
      <c r="K2" s="1789"/>
    </row>
    <row r="3" spans="1:11" ht="17.100000000000001" customHeight="1" thickBot="1">
      <c r="A3" s="163"/>
      <c r="B3" s="163"/>
      <c r="C3" s="163"/>
      <c r="D3" s="163"/>
      <c r="E3" s="396"/>
      <c r="F3" s="163"/>
      <c r="G3" s="163"/>
      <c r="H3" s="163"/>
      <c r="I3" s="1779" t="s">
        <v>2</v>
      </c>
      <c r="J3" s="1779"/>
      <c r="K3" s="1779"/>
    </row>
    <row r="4" spans="1:11" ht="17.100000000000001" customHeight="1" thickTop="1">
      <c r="A4" s="1793" t="s">
        <v>324</v>
      </c>
      <c r="B4" s="397">
        <v>2016</v>
      </c>
      <c r="C4" s="397">
        <v>2017</v>
      </c>
      <c r="D4" s="397">
        <v>2017</v>
      </c>
      <c r="E4" s="398">
        <v>2018</v>
      </c>
      <c r="F4" s="1790" t="s">
        <v>284</v>
      </c>
      <c r="G4" s="1791"/>
      <c r="H4" s="1791"/>
      <c r="I4" s="1791"/>
      <c r="J4" s="1791"/>
      <c r="K4" s="1792"/>
    </row>
    <row r="5" spans="1:11" ht="17.100000000000001" customHeight="1">
      <c r="A5" s="1794"/>
      <c r="B5" s="399" t="s">
        <v>286</v>
      </c>
      <c r="C5" s="399" t="s">
        <v>287</v>
      </c>
      <c r="D5" s="399" t="s">
        <v>288</v>
      </c>
      <c r="E5" s="334" t="s">
        <v>289</v>
      </c>
      <c r="F5" s="1782" t="s">
        <v>7</v>
      </c>
      <c r="G5" s="1783"/>
      <c r="H5" s="1784"/>
      <c r="I5" s="1782" t="s">
        <v>50</v>
      </c>
      <c r="J5" s="1783"/>
      <c r="K5" s="1785"/>
    </row>
    <row r="6" spans="1:11" ht="17.100000000000001" customHeight="1">
      <c r="A6" s="1795"/>
      <c r="B6" s="400"/>
      <c r="C6" s="400"/>
      <c r="D6" s="400"/>
      <c r="E6" s="401"/>
      <c r="F6" s="402" t="s">
        <v>4</v>
      </c>
      <c r="G6" s="403" t="s">
        <v>121</v>
      </c>
      <c r="H6" s="404" t="s">
        <v>290</v>
      </c>
      <c r="I6" s="405" t="s">
        <v>4</v>
      </c>
      <c r="J6" s="403" t="s">
        <v>121</v>
      </c>
      <c r="K6" s="406" t="s">
        <v>290</v>
      </c>
    </row>
    <row r="7" spans="1:11" ht="17.100000000000001" customHeight="1">
      <c r="A7" s="342" t="s">
        <v>325</v>
      </c>
      <c r="B7" s="343">
        <v>917630.90047061001</v>
      </c>
      <c r="C7" s="343">
        <v>943248.85396562004</v>
      </c>
      <c r="D7" s="343">
        <v>955657.73971067986</v>
      </c>
      <c r="E7" s="344">
        <v>967123.05117305997</v>
      </c>
      <c r="F7" s="345">
        <v>25617.953495010035</v>
      </c>
      <c r="G7" s="407"/>
      <c r="H7" s="344">
        <v>2.7917492187623347</v>
      </c>
      <c r="I7" s="347">
        <v>11465.311462380108</v>
      </c>
      <c r="J7" s="408"/>
      <c r="K7" s="349">
        <v>1.1997298808934638</v>
      </c>
    </row>
    <row r="8" spans="1:11" ht="17.100000000000001" customHeight="1">
      <c r="A8" s="357" t="s">
        <v>326</v>
      </c>
      <c r="B8" s="351">
        <v>28206.181776740003</v>
      </c>
      <c r="C8" s="351">
        <v>27458.719171069999</v>
      </c>
      <c r="D8" s="351">
        <v>25929.438226990002</v>
      </c>
      <c r="E8" s="352">
        <v>27923.084816409999</v>
      </c>
      <c r="F8" s="353">
        <v>-747.46260567000354</v>
      </c>
      <c r="G8" s="409"/>
      <c r="H8" s="352">
        <v>-2.6499957051485517</v>
      </c>
      <c r="I8" s="355">
        <v>1993.6465894199973</v>
      </c>
      <c r="J8" s="352"/>
      <c r="K8" s="356">
        <v>7.6887380743359364</v>
      </c>
    </row>
    <row r="9" spans="1:11" ht="17.100000000000001" customHeight="1">
      <c r="A9" s="357" t="s">
        <v>327</v>
      </c>
      <c r="B9" s="351">
        <v>29.838400000000004</v>
      </c>
      <c r="C9" s="351">
        <v>10.159590000000001</v>
      </c>
      <c r="D9" s="351">
        <v>170.62933999999998</v>
      </c>
      <c r="E9" s="352">
        <v>613.88824000000011</v>
      </c>
      <c r="F9" s="353">
        <v>-19.678810000000002</v>
      </c>
      <c r="G9" s="409"/>
      <c r="H9" s="352">
        <v>-65.951290953938553</v>
      </c>
      <c r="I9" s="355">
        <v>443.25890000000015</v>
      </c>
      <c r="J9" s="352"/>
      <c r="K9" s="356">
        <v>259.77882818980618</v>
      </c>
    </row>
    <row r="10" spans="1:11" ht="17.100000000000001" customHeight="1">
      <c r="A10" s="357" t="s">
        <v>328</v>
      </c>
      <c r="B10" s="351">
        <v>2384.0881600000002</v>
      </c>
      <c r="C10" s="351">
        <v>2319.28926</v>
      </c>
      <c r="D10" s="351">
        <v>2291.3082800000002</v>
      </c>
      <c r="E10" s="355">
        <v>2381.0519600000002</v>
      </c>
      <c r="F10" s="353">
        <v>-64.798900000000231</v>
      </c>
      <c r="G10" s="409"/>
      <c r="H10" s="352">
        <v>-2.7179741541101494</v>
      </c>
      <c r="I10" s="355">
        <v>89.74368000000004</v>
      </c>
      <c r="J10" s="352"/>
      <c r="K10" s="356">
        <v>3.9167003752109708</v>
      </c>
    </row>
    <row r="11" spans="1:11" ht="17.100000000000001" customHeight="1">
      <c r="A11" s="357" t="s">
        <v>329</v>
      </c>
      <c r="B11" s="351">
        <v>887010.79213386995</v>
      </c>
      <c r="C11" s="351">
        <v>913460.68594455009</v>
      </c>
      <c r="D11" s="351">
        <v>927266.36386368982</v>
      </c>
      <c r="E11" s="352">
        <v>936205.02615664992</v>
      </c>
      <c r="F11" s="353">
        <v>26449.893810680136</v>
      </c>
      <c r="G11" s="409"/>
      <c r="H11" s="352">
        <v>2.9819134158503284</v>
      </c>
      <c r="I11" s="355">
        <v>8938.6622929600999</v>
      </c>
      <c r="J11" s="352"/>
      <c r="K11" s="356">
        <v>0.96397999984760618</v>
      </c>
    </row>
    <row r="12" spans="1:11" ht="17.100000000000001" customHeight="1">
      <c r="A12" s="342" t="s">
        <v>330</v>
      </c>
      <c r="B12" s="343">
        <v>16408.711874249999</v>
      </c>
      <c r="C12" s="343">
        <v>22273.600144249998</v>
      </c>
      <c r="D12" s="343">
        <v>41866.499995250007</v>
      </c>
      <c r="E12" s="344">
        <v>103134.09735607999</v>
      </c>
      <c r="F12" s="345">
        <v>5864.8882699999995</v>
      </c>
      <c r="G12" s="407"/>
      <c r="H12" s="344">
        <v>35.74252698777471</v>
      </c>
      <c r="I12" s="347">
        <v>61267.597360829983</v>
      </c>
      <c r="J12" s="344"/>
      <c r="K12" s="349">
        <v>146.3403851952782</v>
      </c>
    </row>
    <row r="13" spans="1:11" ht="17.100000000000001" customHeight="1">
      <c r="A13" s="357" t="s">
        <v>331</v>
      </c>
      <c r="B13" s="351">
        <v>16099.85087425</v>
      </c>
      <c r="C13" s="351">
        <v>17417.364374249999</v>
      </c>
      <c r="D13" s="351">
        <v>30457.402599250003</v>
      </c>
      <c r="E13" s="352">
        <v>55280.596233249998</v>
      </c>
      <c r="F13" s="353">
        <v>1317.5134999999991</v>
      </c>
      <c r="G13" s="409"/>
      <c r="H13" s="352">
        <v>8.1833894629870265</v>
      </c>
      <c r="I13" s="355">
        <v>24823.193633999996</v>
      </c>
      <c r="J13" s="352"/>
      <c r="K13" s="356">
        <v>81.501347835259125</v>
      </c>
    </row>
    <row r="14" spans="1:11" ht="17.100000000000001" customHeight="1">
      <c r="A14" s="357" t="s">
        <v>332</v>
      </c>
      <c r="B14" s="351">
        <v>0</v>
      </c>
      <c r="C14" s="351">
        <v>4140</v>
      </c>
      <c r="D14" s="351">
        <v>8942</v>
      </c>
      <c r="E14" s="352">
        <v>45287</v>
      </c>
      <c r="F14" s="353">
        <v>4140</v>
      </c>
      <c r="G14" s="409"/>
      <c r="H14" s="352"/>
      <c r="I14" s="355">
        <v>36345</v>
      </c>
      <c r="J14" s="352"/>
      <c r="K14" s="356">
        <v>406.45269514649965</v>
      </c>
    </row>
    <row r="15" spans="1:11" ht="17.100000000000001" customHeight="1">
      <c r="A15" s="357" t="s">
        <v>333</v>
      </c>
      <c r="B15" s="351">
        <v>308.86099999999999</v>
      </c>
      <c r="C15" s="351">
        <v>716.23577000000023</v>
      </c>
      <c r="D15" s="351">
        <v>2467.097396000001</v>
      </c>
      <c r="E15" s="352">
        <v>2566.5011228299991</v>
      </c>
      <c r="F15" s="353">
        <v>407.37477000000024</v>
      </c>
      <c r="G15" s="409"/>
      <c r="H15" s="352">
        <v>131.89582692538076</v>
      </c>
      <c r="I15" s="355">
        <v>99.40372682999805</v>
      </c>
      <c r="J15" s="352"/>
      <c r="K15" s="356">
        <v>4.0291772425022661</v>
      </c>
    </row>
    <row r="16" spans="1:11" ht="17.100000000000001" customHeight="1">
      <c r="A16" s="357" t="s">
        <v>334</v>
      </c>
      <c r="B16" s="351">
        <v>0</v>
      </c>
      <c r="C16" s="351">
        <v>0</v>
      </c>
      <c r="D16" s="351">
        <v>0</v>
      </c>
      <c r="E16" s="352">
        <v>0</v>
      </c>
      <c r="F16" s="353">
        <v>0</v>
      </c>
      <c r="G16" s="409"/>
      <c r="H16" s="352"/>
      <c r="I16" s="355">
        <v>0</v>
      </c>
      <c r="J16" s="352"/>
      <c r="K16" s="356"/>
    </row>
    <row r="17" spans="1:11" ht="17.100000000000001" customHeight="1">
      <c r="A17" s="410" t="s">
        <v>335</v>
      </c>
      <c r="B17" s="343">
        <v>31</v>
      </c>
      <c r="C17" s="343">
        <v>31</v>
      </c>
      <c r="D17" s="343">
        <v>31</v>
      </c>
      <c r="E17" s="344">
        <v>31</v>
      </c>
      <c r="F17" s="345">
        <v>0</v>
      </c>
      <c r="G17" s="407"/>
      <c r="H17" s="344">
        <v>0</v>
      </c>
      <c r="I17" s="347">
        <v>0</v>
      </c>
      <c r="J17" s="344"/>
      <c r="K17" s="349">
        <v>0</v>
      </c>
    </row>
    <row r="18" spans="1:11" ht="17.100000000000001" customHeight="1">
      <c r="A18" s="342" t="s">
        <v>336</v>
      </c>
      <c r="B18" s="343">
        <v>2423.7671835200003</v>
      </c>
      <c r="C18" s="343">
        <v>3448.5718692200003</v>
      </c>
      <c r="D18" s="343">
        <v>3448.5718692200003</v>
      </c>
      <c r="E18" s="344">
        <v>2795.6894597300002</v>
      </c>
      <c r="F18" s="345">
        <v>1024.8046856999999</v>
      </c>
      <c r="G18" s="407"/>
      <c r="H18" s="344">
        <v>42.281482011473216</v>
      </c>
      <c r="I18" s="347">
        <v>-652.8824094900001</v>
      </c>
      <c r="J18" s="344"/>
      <c r="K18" s="349">
        <v>-18.931964716097664</v>
      </c>
    </row>
    <row r="19" spans="1:11" ht="17.100000000000001" customHeight="1">
      <c r="A19" s="357" t="s">
        <v>337</v>
      </c>
      <c r="B19" s="351">
        <v>2407.7671835200003</v>
      </c>
      <c r="C19" s="351">
        <v>3432.5718692200003</v>
      </c>
      <c r="D19" s="351">
        <v>3432.5718692200003</v>
      </c>
      <c r="E19" s="352">
        <v>2779.6894597300002</v>
      </c>
      <c r="F19" s="353">
        <v>1024.8046856999999</v>
      </c>
      <c r="G19" s="409"/>
      <c r="H19" s="352">
        <v>42.562449256485074</v>
      </c>
      <c r="I19" s="355">
        <v>-652.8824094900001</v>
      </c>
      <c r="J19" s="352"/>
      <c r="K19" s="356">
        <v>-19.020210919527162</v>
      </c>
    </row>
    <row r="20" spans="1:11" ht="17.100000000000001" customHeight="1">
      <c r="A20" s="357" t="s">
        <v>338</v>
      </c>
      <c r="B20" s="351">
        <v>16</v>
      </c>
      <c r="C20" s="351">
        <v>16</v>
      </c>
      <c r="D20" s="351">
        <v>16</v>
      </c>
      <c r="E20" s="352">
        <v>16</v>
      </c>
      <c r="F20" s="353">
        <v>0</v>
      </c>
      <c r="G20" s="409"/>
      <c r="H20" s="352">
        <v>0</v>
      </c>
      <c r="I20" s="355">
        <v>0</v>
      </c>
      <c r="J20" s="352"/>
      <c r="K20" s="356">
        <v>0</v>
      </c>
    </row>
    <row r="21" spans="1:11" ht="17.100000000000001" customHeight="1">
      <c r="A21" s="342" t="s">
        <v>339</v>
      </c>
      <c r="B21" s="343">
        <v>6710.1528778900001</v>
      </c>
      <c r="C21" s="343">
        <v>8280.2102630400004</v>
      </c>
      <c r="D21" s="343">
        <v>6937.2709147099995</v>
      </c>
      <c r="E21" s="344">
        <v>13444.668435450001</v>
      </c>
      <c r="F21" s="345">
        <v>1570.0573851500003</v>
      </c>
      <c r="G21" s="407"/>
      <c r="H21" s="344">
        <v>23.398235684366451</v>
      </c>
      <c r="I21" s="347">
        <v>6507.3975207400017</v>
      </c>
      <c r="J21" s="344"/>
      <c r="K21" s="349">
        <v>93.803422134509958</v>
      </c>
    </row>
    <row r="22" spans="1:11" ht="17.100000000000001" customHeight="1">
      <c r="A22" s="357" t="s">
        <v>340</v>
      </c>
      <c r="B22" s="351">
        <v>5910.1528778900001</v>
      </c>
      <c r="C22" s="351">
        <v>7727.2102630399995</v>
      </c>
      <c r="D22" s="351">
        <v>6937.2709147099995</v>
      </c>
      <c r="E22" s="352">
        <v>11844.668435450001</v>
      </c>
      <c r="F22" s="353">
        <v>1817.0573851499994</v>
      </c>
      <c r="G22" s="409"/>
      <c r="H22" s="352">
        <v>30.744676537008836</v>
      </c>
      <c r="I22" s="355">
        <v>4907.3975207400017</v>
      </c>
      <c r="J22" s="352"/>
      <c r="K22" s="356">
        <v>70.73959747390299</v>
      </c>
    </row>
    <row r="23" spans="1:11" ht="17.100000000000001" customHeight="1">
      <c r="A23" s="357" t="s">
        <v>341</v>
      </c>
      <c r="B23" s="351">
        <v>800</v>
      </c>
      <c r="C23" s="351">
        <v>553</v>
      </c>
      <c r="D23" s="351">
        <v>0</v>
      </c>
      <c r="E23" s="352">
        <v>1600</v>
      </c>
      <c r="F23" s="353">
        <v>-247</v>
      </c>
      <c r="G23" s="409"/>
      <c r="H23" s="352">
        <v>-30.875000000000004</v>
      </c>
      <c r="I23" s="355">
        <v>1600</v>
      </c>
      <c r="J23" s="352"/>
      <c r="K23" s="356"/>
    </row>
    <row r="24" spans="1:11" ht="17.100000000000001" customHeight="1">
      <c r="A24" s="342" t="s">
        <v>342</v>
      </c>
      <c r="B24" s="343">
        <v>4449.7970038699996</v>
      </c>
      <c r="C24" s="343">
        <v>4327.5895597399995</v>
      </c>
      <c r="D24" s="343">
        <v>4137.1226891200004</v>
      </c>
      <c r="E24" s="344">
        <v>3944.4822502000002</v>
      </c>
      <c r="F24" s="345">
        <v>-122.20744413000011</v>
      </c>
      <c r="G24" s="407"/>
      <c r="H24" s="344">
        <v>-2.7463599805500341</v>
      </c>
      <c r="I24" s="347">
        <v>-192.64043892000018</v>
      </c>
      <c r="J24" s="344"/>
      <c r="K24" s="349">
        <v>-4.6563868996830831</v>
      </c>
    </row>
    <row r="25" spans="1:11" ht="17.100000000000001" customHeight="1">
      <c r="A25" s="342" t="s">
        <v>343</v>
      </c>
      <c r="B25" s="343">
        <v>33875.377499020004</v>
      </c>
      <c r="C25" s="343">
        <v>38024.311056260005</v>
      </c>
      <c r="D25" s="343">
        <v>36601.222259999995</v>
      </c>
      <c r="E25" s="344">
        <v>37865.500827540018</v>
      </c>
      <c r="F25" s="345">
        <v>4148.9335572400014</v>
      </c>
      <c r="G25" s="407"/>
      <c r="H25" s="344">
        <v>12.247637852478627</v>
      </c>
      <c r="I25" s="347">
        <v>1264.2785675400228</v>
      </c>
      <c r="J25" s="344"/>
      <c r="K25" s="349">
        <v>3.4541976728512203</v>
      </c>
    </row>
    <row r="26" spans="1:11" ht="17.100000000000001" customHeight="1">
      <c r="A26" s="411" t="s">
        <v>344</v>
      </c>
      <c r="B26" s="412">
        <v>981529.70690916001</v>
      </c>
      <c r="C26" s="412">
        <v>1019634.1368581301</v>
      </c>
      <c r="D26" s="412">
        <v>1048679.42743898</v>
      </c>
      <c r="E26" s="413">
        <v>1128338.4895020598</v>
      </c>
      <c r="F26" s="414">
        <v>38104.429948970093</v>
      </c>
      <c r="G26" s="415"/>
      <c r="H26" s="413">
        <v>3.8821473951064664</v>
      </c>
      <c r="I26" s="416">
        <v>79659.062063079793</v>
      </c>
      <c r="J26" s="413"/>
      <c r="K26" s="417">
        <v>7.5961309031891879</v>
      </c>
    </row>
    <row r="27" spans="1:11" ht="17.100000000000001" customHeight="1">
      <c r="A27" s="342" t="s">
        <v>345</v>
      </c>
      <c r="B27" s="343">
        <v>547052.99109698995</v>
      </c>
      <c r="C27" s="343">
        <v>570716.61077941011</v>
      </c>
      <c r="D27" s="343">
        <v>656909.51932897011</v>
      </c>
      <c r="E27" s="344">
        <v>622948.21605385991</v>
      </c>
      <c r="F27" s="345">
        <v>23663.619682420162</v>
      </c>
      <c r="G27" s="407"/>
      <c r="H27" s="344">
        <v>4.3256540166187873</v>
      </c>
      <c r="I27" s="347">
        <v>-33961.3032751102</v>
      </c>
      <c r="J27" s="344"/>
      <c r="K27" s="349">
        <v>-5.169860121649859</v>
      </c>
    </row>
    <row r="28" spans="1:11" ht="17.100000000000001" customHeight="1">
      <c r="A28" s="357" t="s">
        <v>346</v>
      </c>
      <c r="B28" s="351">
        <v>327482.67803007999</v>
      </c>
      <c r="C28" s="351">
        <v>356224.49940938002</v>
      </c>
      <c r="D28" s="351">
        <v>361745.91183872998</v>
      </c>
      <c r="E28" s="352">
        <v>397305.25555106788</v>
      </c>
      <c r="F28" s="353">
        <v>28741.821379300032</v>
      </c>
      <c r="G28" s="409"/>
      <c r="H28" s="352">
        <v>8.7765928726954012</v>
      </c>
      <c r="I28" s="355">
        <v>35559.343712337897</v>
      </c>
      <c r="J28" s="352"/>
      <c r="K28" s="356">
        <v>9.829922757548843</v>
      </c>
    </row>
    <row r="29" spans="1:11" ht="17.100000000000001" customHeight="1">
      <c r="A29" s="357" t="s">
        <v>347</v>
      </c>
      <c r="B29" s="351">
        <v>55901.051822580012</v>
      </c>
      <c r="C29" s="351">
        <v>51328.658994370016</v>
      </c>
      <c r="D29" s="351">
        <v>63082.488793020013</v>
      </c>
      <c r="E29" s="352">
        <v>55471.931473682103</v>
      </c>
      <c r="F29" s="353">
        <v>-4572.3928282099951</v>
      </c>
      <c r="G29" s="409"/>
      <c r="H29" s="352">
        <v>-8.1794397048591421</v>
      </c>
      <c r="I29" s="355">
        <v>-7610.5573193379096</v>
      </c>
      <c r="J29" s="352"/>
      <c r="K29" s="356">
        <v>-12.064453170687214</v>
      </c>
    </row>
    <row r="30" spans="1:11" ht="17.100000000000001" customHeight="1">
      <c r="A30" s="357" t="s">
        <v>348</v>
      </c>
      <c r="B30" s="351">
        <v>134715.85834726001</v>
      </c>
      <c r="C30" s="351">
        <v>133599.75130207007</v>
      </c>
      <c r="D30" s="351">
        <v>194425.91190588006</v>
      </c>
      <c r="E30" s="352">
        <v>143502.02216762997</v>
      </c>
      <c r="F30" s="353">
        <v>-1116.1070451899432</v>
      </c>
      <c r="G30" s="409"/>
      <c r="H30" s="352">
        <v>-0.82848972562155954</v>
      </c>
      <c r="I30" s="355">
        <v>-50923.889738250087</v>
      </c>
      <c r="J30" s="352"/>
      <c r="K30" s="356">
        <v>-26.191925365844192</v>
      </c>
    </row>
    <row r="31" spans="1:11" ht="17.100000000000001" customHeight="1">
      <c r="A31" s="357" t="s">
        <v>349</v>
      </c>
      <c r="B31" s="351">
        <v>13738.88305825</v>
      </c>
      <c r="C31" s="351">
        <v>12981.311686230001</v>
      </c>
      <c r="D31" s="351">
        <v>12364.73573455</v>
      </c>
      <c r="E31" s="352">
        <v>12022.245273299999</v>
      </c>
      <c r="F31" s="353">
        <v>-757.57137201999831</v>
      </c>
      <c r="G31" s="409"/>
      <c r="H31" s="352">
        <v>-5.5140681291779954</v>
      </c>
      <c r="I31" s="355">
        <v>-342.49046125000132</v>
      </c>
      <c r="J31" s="352"/>
      <c r="K31" s="356">
        <v>-2.7698971381410269</v>
      </c>
    </row>
    <row r="32" spans="1:11" ht="17.100000000000001" customHeight="1">
      <c r="A32" s="357" t="s">
        <v>350</v>
      </c>
      <c r="B32" s="351">
        <v>5551.3826345699999</v>
      </c>
      <c r="C32" s="351">
        <v>3305.69086337</v>
      </c>
      <c r="D32" s="351">
        <v>4802.4487722700005</v>
      </c>
      <c r="E32" s="352">
        <v>3990.30929969</v>
      </c>
      <c r="F32" s="353">
        <v>-2245.6917711999999</v>
      </c>
      <c r="G32" s="409"/>
      <c r="H32" s="352">
        <v>-40.452837050277424</v>
      </c>
      <c r="I32" s="355">
        <v>-812.13947258000053</v>
      </c>
      <c r="J32" s="352"/>
      <c r="K32" s="356">
        <v>-16.91094504265002</v>
      </c>
    </row>
    <row r="33" spans="1:11" ht="17.100000000000001" customHeight="1">
      <c r="A33" s="357" t="s">
        <v>351</v>
      </c>
      <c r="B33" s="351">
        <v>9663.1372042500007</v>
      </c>
      <c r="C33" s="351">
        <v>13276.698523990002</v>
      </c>
      <c r="D33" s="351">
        <v>20488.022284520001</v>
      </c>
      <c r="E33" s="352">
        <v>10656.452288490003</v>
      </c>
      <c r="F33" s="353">
        <v>3613.5613197400016</v>
      </c>
      <c r="G33" s="409"/>
      <c r="H33" s="352">
        <v>37.395322485441895</v>
      </c>
      <c r="I33" s="355">
        <v>-9831.5699960299971</v>
      </c>
      <c r="J33" s="352"/>
      <c r="K33" s="356">
        <v>-47.986915767162024</v>
      </c>
    </row>
    <row r="34" spans="1:11" ht="17.100000000000001" customHeight="1">
      <c r="A34" s="342" t="s">
        <v>352</v>
      </c>
      <c r="B34" s="343">
        <v>115018.4562489799</v>
      </c>
      <c r="C34" s="343">
        <v>201611.38262585981</v>
      </c>
      <c r="D34" s="343">
        <v>106272.09723108003</v>
      </c>
      <c r="E34" s="344">
        <v>301639.59747978993</v>
      </c>
      <c r="F34" s="345">
        <v>86592.926376879914</v>
      </c>
      <c r="G34" s="407"/>
      <c r="H34" s="344">
        <v>75.286114247119286</v>
      </c>
      <c r="I34" s="347">
        <v>195367.5002487099</v>
      </c>
      <c r="J34" s="344"/>
      <c r="K34" s="349">
        <v>183.83706103390352</v>
      </c>
    </row>
    <row r="35" spans="1:11" ht="17.100000000000001" customHeight="1">
      <c r="A35" s="342" t="s">
        <v>353</v>
      </c>
      <c r="B35" s="343">
        <v>0</v>
      </c>
      <c r="C35" s="343">
        <v>2000</v>
      </c>
      <c r="D35" s="343">
        <v>14400</v>
      </c>
      <c r="E35" s="344">
        <v>0</v>
      </c>
      <c r="F35" s="345">
        <v>2000</v>
      </c>
      <c r="G35" s="407"/>
      <c r="H35" s="344"/>
      <c r="I35" s="347">
        <v>-14400</v>
      </c>
      <c r="J35" s="344"/>
      <c r="K35" s="349">
        <v>-100</v>
      </c>
    </row>
    <row r="36" spans="1:11" ht="17.100000000000001" customHeight="1">
      <c r="A36" s="342" t="s">
        <v>354</v>
      </c>
      <c r="B36" s="343">
        <v>0</v>
      </c>
      <c r="C36" s="343">
        <v>0</v>
      </c>
      <c r="D36" s="343">
        <v>0</v>
      </c>
      <c r="E36" s="344">
        <v>0</v>
      </c>
      <c r="F36" s="345">
        <v>0</v>
      </c>
      <c r="G36" s="407"/>
      <c r="H36" s="344"/>
      <c r="I36" s="347">
        <v>0</v>
      </c>
      <c r="J36" s="344"/>
      <c r="K36" s="349"/>
    </row>
    <row r="37" spans="1:11" ht="17.100000000000001" customHeight="1">
      <c r="A37" s="342" t="s">
        <v>355</v>
      </c>
      <c r="B37" s="343">
        <v>49080</v>
      </c>
      <c r="C37" s="343">
        <v>45300</v>
      </c>
      <c r="D37" s="343">
        <v>0</v>
      </c>
      <c r="E37" s="344">
        <v>0</v>
      </c>
      <c r="F37" s="345">
        <v>-3780</v>
      </c>
      <c r="G37" s="407"/>
      <c r="H37" s="344"/>
      <c r="I37" s="347">
        <v>0</v>
      </c>
      <c r="J37" s="344"/>
      <c r="K37" s="349"/>
    </row>
    <row r="38" spans="1:11" ht="17.100000000000001" customHeight="1">
      <c r="A38" s="342" t="s">
        <v>356</v>
      </c>
      <c r="B38" s="343">
        <v>4425.2452109500009</v>
      </c>
      <c r="C38" s="343">
        <v>3500.6505941599994</v>
      </c>
      <c r="D38" s="343">
        <v>2849.0322149899994</v>
      </c>
      <c r="E38" s="344">
        <v>2170.4954771199991</v>
      </c>
      <c r="F38" s="345">
        <v>-924.59461679000151</v>
      </c>
      <c r="G38" s="407"/>
      <c r="H38" s="344">
        <v>-20.893635780953971</v>
      </c>
      <c r="I38" s="347">
        <v>-678.53673787000025</v>
      </c>
      <c r="J38" s="344"/>
      <c r="K38" s="349">
        <v>-23.816394012672898</v>
      </c>
    </row>
    <row r="39" spans="1:11" ht="17.100000000000001" customHeight="1">
      <c r="A39" s="357" t="s">
        <v>357</v>
      </c>
      <c r="B39" s="351">
        <v>3.1943309500007628</v>
      </c>
      <c r="C39" s="351">
        <v>130.56945415999985</v>
      </c>
      <c r="D39" s="351">
        <v>235.10543498999976</v>
      </c>
      <c r="E39" s="352">
        <v>38.276857119999889</v>
      </c>
      <c r="F39" s="353">
        <v>127.37512320999909</v>
      </c>
      <c r="G39" s="409"/>
      <c r="H39" s="352">
        <v>3987.5368333380948</v>
      </c>
      <c r="I39" s="355">
        <v>-196.82857786999989</v>
      </c>
      <c r="J39" s="352"/>
      <c r="K39" s="356">
        <v>-83.719280193744567</v>
      </c>
    </row>
    <row r="40" spans="1:11" ht="17.100000000000001" customHeight="1">
      <c r="A40" s="357" t="s">
        <v>358</v>
      </c>
      <c r="B40" s="351">
        <v>0</v>
      </c>
      <c r="C40" s="351">
        <v>0</v>
      </c>
      <c r="D40" s="351">
        <v>0</v>
      </c>
      <c r="E40" s="352">
        <v>0</v>
      </c>
      <c r="F40" s="353">
        <v>0</v>
      </c>
      <c r="G40" s="409"/>
      <c r="H40" s="352"/>
      <c r="I40" s="355">
        <v>0</v>
      </c>
      <c r="J40" s="352"/>
      <c r="K40" s="356"/>
    </row>
    <row r="41" spans="1:11" ht="17.100000000000001" customHeight="1">
      <c r="A41" s="357" t="s">
        <v>359</v>
      </c>
      <c r="B41" s="351">
        <v>0</v>
      </c>
      <c r="C41" s="351">
        <v>0</v>
      </c>
      <c r="D41" s="351">
        <v>0</v>
      </c>
      <c r="E41" s="352">
        <v>0</v>
      </c>
      <c r="F41" s="353">
        <v>0</v>
      </c>
      <c r="G41" s="409"/>
      <c r="H41" s="352"/>
      <c r="I41" s="355">
        <v>0</v>
      </c>
      <c r="J41" s="352"/>
      <c r="K41" s="356"/>
    </row>
    <row r="42" spans="1:11" ht="17.100000000000001" customHeight="1">
      <c r="A42" s="357" t="s">
        <v>360</v>
      </c>
      <c r="B42" s="351">
        <v>0</v>
      </c>
      <c r="C42" s="351">
        <v>0</v>
      </c>
      <c r="D42" s="351">
        <v>0</v>
      </c>
      <c r="E42" s="352">
        <v>0</v>
      </c>
      <c r="F42" s="353">
        <v>0</v>
      </c>
      <c r="G42" s="409"/>
      <c r="H42" s="352"/>
      <c r="I42" s="355">
        <v>0</v>
      </c>
      <c r="J42" s="352"/>
      <c r="K42" s="356"/>
    </row>
    <row r="43" spans="1:11" ht="17.100000000000001" customHeight="1">
      <c r="A43" s="357" t="s">
        <v>361</v>
      </c>
      <c r="B43" s="351">
        <v>0</v>
      </c>
      <c r="C43" s="351">
        <v>0</v>
      </c>
      <c r="D43" s="351">
        <v>0</v>
      </c>
      <c r="E43" s="352">
        <v>0</v>
      </c>
      <c r="F43" s="353">
        <v>0</v>
      </c>
      <c r="G43" s="409"/>
      <c r="H43" s="352"/>
      <c r="I43" s="355">
        <v>0</v>
      </c>
      <c r="J43" s="362"/>
      <c r="K43" s="356"/>
    </row>
    <row r="44" spans="1:11" ht="17.100000000000001" customHeight="1">
      <c r="A44" s="357" t="s">
        <v>362</v>
      </c>
      <c r="B44" s="351">
        <v>1010.02984</v>
      </c>
      <c r="C44" s="351">
        <v>465.88977</v>
      </c>
      <c r="D44" s="351">
        <v>153.42302000000001</v>
      </c>
      <c r="E44" s="352">
        <v>0</v>
      </c>
      <c r="F44" s="353">
        <v>-544.14007000000004</v>
      </c>
      <c r="G44" s="409"/>
      <c r="H44" s="352">
        <v>-53.873662782081766</v>
      </c>
      <c r="I44" s="355">
        <v>-153.42302000000001</v>
      </c>
      <c r="J44" s="362"/>
      <c r="K44" s="356">
        <v>-100</v>
      </c>
    </row>
    <row r="45" spans="1:11" ht="17.100000000000001" customHeight="1">
      <c r="A45" s="357" t="s">
        <v>363</v>
      </c>
      <c r="B45" s="351">
        <v>3412.0210399999996</v>
      </c>
      <c r="C45" s="351">
        <v>2904.1913699999996</v>
      </c>
      <c r="D45" s="351">
        <v>2460.5037599999996</v>
      </c>
      <c r="E45" s="352">
        <v>2132.2186199999992</v>
      </c>
      <c r="F45" s="353">
        <v>-507.82967000000008</v>
      </c>
      <c r="G45" s="409"/>
      <c r="H45" s="352">
        <v>-14.883544504754875</v>
      </c>
      <c r="I45" s="355">
        <v>-328.28514000000041</v>
      </c>
      <c r="J45" s="362"/>
      <c r="K45" s="356">
        <v>-13.34219216962304</v>
      </c>
    </row>
    <row r="46" spans="1:11" ht="17.100000000000001" customHeight="1">
      <c r="A46" s="357" t="s">
        <v>364</v>
      </c>
      <c r="B46" s="351">
        <v>0</v>
      </c>
      <c r="C46" s="351">
        <v>0</v>
      </c>
      <c r="D46" s="351">
        <v>0</v>
      </c>
      <c r="E46" s="352">
        <v>0</v>
      </c>
      <c r="F46" s="353">
        <v>0</v>
      </c>
      <c r="G46" s="409"/>
      <c r="H46" s="352"/>
      <c r="I46" s="355">
        <v>0</v>
      </c>
      <c r="J46" s="352"/>
      <c r="K46" s="356"/>
    </row>
    <row r="47" spans="1:11" ht="17.100000000000001" customHeight="1">
      <c r="A47" s="342" t="s">
        <v>365</v>
      </c>
      <c r="B47" s="343">
        <v>139195.62153613003</v>
      </c>
      <c r="C47" s="343">
        <v>155904.54257763003</v>
      </c>
      <c r="D47" s="343">
        <v>128664.14382493</v>
      </c>
      <c r="E47" s="344">
        <v>142941.90831993902</v>
      </c>
      <c r="F47" s="345">
        <v>16708.921041499998</v>
      </c>
      <c r="G47" s="407"/>
      <c r="H47" s="344">
        <v>12.003912807819878</v>
      </c>
      <c r="I47" s="347">
        <v>14277.764495009018</v>
      </c>
      <c r="J47" s="418"/>
      <c r="K47" s="349">
        <v>11.09692574058271</v>
      </c>
    </row>
    <row r="48" spans="1:11" ht="17.100000000000001" customHeight="1" thickBot="1">
      <c r="A48" s="375" t="s">
        <v>366</v>
      </c>
      <c r="B48" s="376">
        <v>126757.38752072005</v>
      </c>
      <c r="C48" s="376">
        <v>40600.908201009996</v>
      </c>
      <c r="D48" s="376">
        <v>139584.59640362012</v>
      </c>
      <c r="E48" s="377">
        <v>58638.290536257911</v>
      </c>
      <c r="F48" s="378">
        <v>-86156.479319710052</v>
      </c>
      <c r="G48" s="419"/>
      <c r="H48" s="377">
        <v>-67.969592151484434</v>
      </c>
      <c r="I48" s="379">
        <v>-80946.305867362214</v>
      </c>
      <c r="J48" s="420"/>
      <c r="K48" s="380">
        <v>-57.990858556698797</v>
      </c>
    </row>
    <row r="49" spans="1:11" ht="17.100000000000001" customHeight="1" thickTop="1">
      <c r="A49" s="387" t="s">
        <v>318</v>
      </c>
      <c r="B49" s="327"/>
      <c r="C49" s="327"/>
      <c r="D49" s="383"/>
      <c r="E49" s="383"/>
      <c r="F49" s="383"/>
      <c r="G49" s="383"/>
      <c r="H49" s="383"/>
      <c r="I49" s="383"/>
      <c r="J49" s="383"/>
      <c r="K49" s="383"/>
    </row>
    <row r="50" spans="1:11" ht="17.100000000000001" customHeight="1">
      <c r="A50" s="421" t="s">
        <v>319</v>
      </c>
      <c r="B50" s="327"/>
      <c r="C50" s="327"/>
      <c r="D50" s="383"/>
      <c r="E50" s="383"/>
      <c r="F50" s="383"/>
      <c r="G50" s="383"/>
      <c r="H50" s="383"/>
      <c r="I50" s="383"/>
      <c r="J50" s="383"/>
      <c r="K50" s="383"/>
    </row>
    <row r="51" spans="1:11" ht="17.100000000000001" customHeight="1">
      <c r="A51" s="389" t="s">
        <v>367</v>
      </c>
      <c r="B51" s="392">
        <v>913205.65525965998</v>
      </c>
      <c r="C51" s="392">
        <v>939748.20337146008</v>
      </c>
      <c r="D51" s="392">
        <v>952808.70749568986</v>
      </c>
      <c r="E51" s="392">
        <v>964952.55569593993</v>
      </c>
      <c r="F51" s="392">
        <v>23227.9550509701</v>
      </c>
      <c r="G51" s="422" t="s">
        <v>292</v>
      </c>
      <c r="H51" s="392">
        <v>2.5435623309149884</v>
      </c>
      <c r="I51" s="392">
        <v>3848.594556990065</v>
      </c>
      <c r="J51" s="422" t="s">
        <v>293</v>
      </c>
      <c r="K51" s="392">
        <v>0.4039210102419718</v>
      </c>
    </row>
    <row r="52" spans="1:11" ht="17.100000000000001" customHeight="1">
      <c r="A52" s="389" t="s">
        <v>368</v>
      </c>
      <c r="B52" s="392">
        <v>-366152.65886728</v>
      </c>
      <c r="C52" s="392">
        <v>-369031.55051198986</v>
      </c>
      <c r="D52" s="392">
        <v>-295899.14973133011</v>
      </c>
      <c r="E52" s="392">
        <v>-342004.35800698679</v>
      </c>
      <c r="F52" s="392">
        <v>435.70141612014504</v>
      </c>
      <c r="G52" s="422" t="s">
        <v>292</v>
      </c>
      <c r="H52" s="392">
        <v>-0.11899447008469614</v>
      </c>
      <c r="I52" s="392">
        <v>-37809.954632396679</v>
      </c>
      <c r="J52" s="422" t="s">
        <v>293</v>
      </c>
      <c r="K52" s="392">
        <v>12.777986914368386</v>
      </c>
    </row>
    <row r="53" spans="1:11" ht="17.100000000000001" customHeight="1">
      <c r="A53" s="389" t="s">
        <v>369</v>
      </c>
      <c r="B53" s="392">
        <v>281157.63155783009</v>
      </c>
      <c r="C53" s="392">
        <v>205781.13972238003</v>
      </c>
      <c r="D53" s="392">
        <v>246047.51796855009</v>
      </c>
      <c r="E53" s="392">
        <v>163714.69802865689</v>
      </c>
      <c r="F53" s="392">
        <v>-78691.084896280066</v>
      </c>
      <c r="G53" s="422" t="s">
        <v>292</v>
      </c>
      <c r="H53" s="392">
        <v>-27.98824433833461</v>
      </c>
      <c r="I53" s="392">
        <v>-90628.073583153207</v>
      </c>
      <c r="J53" s="422" t="s">
        <v>293</v>
      </c>
      <c r="K53" s="392">
        <v>-36.833565455733364</v>
      </c>
    </row>
    <row r="54" spans="1:11" ht="17.100000000000001" customHeight="1">
      <c r="A54" s="381" t="s">
        <v>627</v>
      </c>
      <c r="B54" s="423">
        <v>3314.593060830005</v>
      </c>
      <c r="C54" s="424" t="s">
        <v>317</v>
      </c>
      <c r="D54" s="392"/>
      <c r="E54" s="392"/>
      <c r="F54" s="392"/>
      <c r="G54" s="392"/>
      <c r="H54" s="392"/>
      <c r="I54" s="392"/>
      <c r="J54" s="392"/>
      <c r="K54" s="392"/>
    </row>
    <row r="55" spans="1:11" ht="17.100000000000001" customHeight="1">
      <c r="A55" s="381" t="s">
        <v>628</v>
      </c>
      <c r="B55" s="423">
        <v>8295.2536432600027</v>
      </c>
      <c r="C55" s="389" t="s">
        <v>317</v>
      </c>
      <c r="D55" s="392"/>
      <c r="E55" s="392"/>
      <c r="F55" s="392"/>
      <c r="G55" s="392"/>
      <c r="H55" s="392"/>
      <c r="I55" s="392"/>
      <c r="J55" s="392"/>
      <c r="K55" s="392"/>
    </row>
    <row r="56" spans="1:11" ht="17.100000000000001" customHeight="1">
      <c r="A56" s="103"/>
      <c r="B56" s="95"/>
      <c r="C56" s="95"/>
      <c r="D56" s="95"/>
      <c r="E56" s="95"/>
      <c r="F56" s="95"/>
      <c r="G56" s="95"/>
      <c r="H56" s="95"/>
      <c r="I56" s="95"/>
      <c r="J56" s="95"/>
      <c r="K56" s="95"/>
    </row>
  </sheetData>
  <mergeCells count="7">
    <mergeCell ref="A1:K1"/>
    <mergeCell ref="A2:K2"/>
    <mergeCell ref="I3:K3"/>
    <mergeCell ref="F4:K4"/>
    <mergeCell ref="F5:H5"/>
    <mergeCell ref="I5:K5"/>
    <mergeCell ref="A4:A6"/>
  </mergeCells>
  <pageMargins left="0.7" right="0.7" top="0.75" bottom="0.75" header="0.3" footer="0.3"/>
  <pageSetup scale="5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8"/>
  <sheetViews>
    <sheetView zoomScale="90" zoomScaleNormal="90" workbookViewId="0">
      <selection activeCell="O13" sqref="O13"/>
    </sheetView>
  </sheetViews>
  <sheetFormatPr defaultColWidth="11" defaultRowHeight="17.100000000000001" customHeight="1"/>
  <cols>
    <col min="1" max="1" width="47.42578125" style="101" bestFit="1" customWidth="1"/>
    <col min="2" max="6" width="13.5703125" style="101" customWidth="1"/>
    <col min="7" max="7" width="2.42578125" style="101" bestFit="1" customWidth="1"/>
    <col min="8" max="8" width="8.5703125" style="101" customWidth="1"/>
    <col min="9" max="9" width="13.5703125" style="101" customWidth="1"/>
    <col min="10" max="10" width="2.140625" style="101" customWidth="1"/>
    <col min="11" max="11" width="9.42578125" style="101" customWidth="1"/>
    <col min="12" max="256" width="11" style="94"/>
    <col min="257" max="257" width="47.42578125" style="94" bestFit="1" customWidth="1"/>
    <col min="258" max="258" width="11.85546875" style="94" customWidth="1"/>
    <col min="259" max="259" width="12.42578125" style="94" customWidth="1"/>
    <col min="260" max="260" width="12.5703125" style="94" customWidth="1"/>
    <col min="261" max="261" width="11.7109375" style="94" customWidth="1"/>
    <col min="262" max="262" width="10.7109375" style="94" customWidth="1"/>
    <col min="263" max="263" width="2.42578125" style="94" bestFit="1" customWidth="1"/>
    <col min="264" max="264" width="8.5703125" style="94" customWidth="1"/>
    <col min="265" max="265" width="12.42578125" style="94" customWidth="1"/>
    <col min="266" max="266" width="2.140625" style="94" customWidth="1"/>
    <col min="267" max="267" width="9.42578125" style="94" customWidth="1"/>
    <col min="268" max="512" width="11" style="94"/>
    <col min="513" max="513" width="47.42578125" style="94" bestFit="1" customWidth="1"/>
    <col min="514" max="514" width="11.85546875" style="94" customWidth="1"/>
    <col min="515" max="515" width="12.42578125" style="94" customWidth="1"/>
    <col min="516" max="516" width="12.5703125" style="94" customWidth="1"/>
    <col min="517" max="517" width="11.7109375" style="94" customWidth="1"/>
    <col min="518" max="518" width="10.7109375" style="94" customWidth="1"/>
    <col min="519" max="519" width="2.42578125" style="94" bestFit="1" customWidth="1"/>
    <col min="520" max="520" width="8.5703125" style="94" customWidth="1"/>
    <col min="521" max="521" width="12.42578125" style="94" customWidth="1"/>
    <col min="522" max="522" width="2.140625" style="94" customWidth="1"/>
    <col min="523" max="523" width="9.42578125" style="94" customWidth="1"/>
    <col min="524" max="768" width="11" style="94"/>
    <col min="769" max="769" width="47.42578125" style="94" bestFit="1" customWidth="1"/>
    <col min="770" max="770" width="11.85546875" style="94" customWidth="1"/>
    <col min="771" max="771" width="12.42578125" style="94" customWidth="1"/>
    <col min="772" max="772" width="12.5703125" style="94" customWidth="1"/>
    <col min="773" max="773" width="11.7109375" style="94" customWidth="1"/>
    <col min="774" max="774" width="10.7109375" style="94" customWidth="1"/>
    <col min="775" max="775" width="2.42578125" style="94" bestFit="1" customWidth="1"/>
    <col min="776" max="776" width="8.5703125" style="94" customWidth="1"/>
    <col min="777" max="777" width="12.42578125" style="94" customWidth="1"/>
    <col min="778" max="778" width="2.140625" style="94" customWidth="1"/>
    <col min="779" max="779" width="9.42578125" style="94" customWidth="1"/>
    <col min="780" max="1024" width="11" style="94"/>
    <col min="1025" max="1025" width="47.42578125" style="94" bestFit="1" customWidth="1"/>
    <col min="1026" max="1026" width="11.85546875" style="94" customWidth="1"/>
    <col min="1027" max="1027" width="12.42578125" style="94" customWidth="1"/>
    <col min="1028" max="1028" width="12.5703125" style="94" customWidth="1"/>
    <col min="1029" max="1029" width="11.7109375" style="94" customWidth="1"/>
    <col min="1030" max="1030" width="10.7109375" style="94" customWidth="1"/>
    <col min="1031" max="1031" width="2.42578125" style="94" bestFit="1" customWidth="1"/>
    <col min="1032" max="1032" width="8.5703125" style="94" customWidth="1"/>
    <col min="1033" max="1033" width="12.42578125" style="94" customWidth="1"/>
    <col min="1034" max="1034" width="2.140625" style="94" customWidth="1"/>
    <col min="1035" max="1035" width="9.42578125" style="94" customWidth="1"/>
    <col min="1036" max="1280" width="11" style="94"/>
    <col min="1281" max="1281" width="47.42578125" style="94" bestFit="1" customWidth="1"/>
    <col min="1282" max="1282" width="11.85546875" style="94" customWidth="1"/>
    <col min="1283" max="1283" width="12.42578125" style="94" customWidth="1"/>
    <col min="1284" max="1284" width="12.5703125" style="94" customWidth="1"/>
    <col min="1285" max="1285" width="11.7109375" style="94" customWidth="1"/>
    <col min="1286" max="1286" width="10.7109375" style="94" customWidth="1"/>
    <col min="1287" max="1287" width="2.42578125" style="94" bestFit="1" customWidth="1"/>
    <col min="1288" max="1288" width="8.5703125" style="94" customWidth="1"/>
    <col min="1289" max="1289" width="12.42578125" style="94" customWidth="1"/>
    <col min="1290" max="1290" width="2.140625" style="94" customWidth="1"/>
    <col min="1291" max="1291" width="9.42578125" style="94" customWidth="1"/>
    <col min="1292" max="1536" width="11" style="94"/>
    <col min="1537" max="1537" width="47.42578125" style="94" bestFit="1" customWidth="1"/>
    <col min="1538" max="1538" width="11.85546875" style="94" customWidth="1"/>
    <col min="1539" max="1539" width="12.42578125" style="94" customWidth="1"/>
    <col min="1540" max="1540" width="12.5703125" style="94" customWidth="1"/>
    <col min="1541" max="1541" width="11.7109375" style="94" customWidth="1"/>
    <col min="1542" max="1542" width="10.7109375" style="94" customWidth="1"/>
    <col min="1543" max="1543" width="2.42578125" style="94" bestFit="1" customWidth="1"/>
    <col min="1544" max="1544" width="8.5703125" style="94" customWidth="1"/>
    <col min="1545" max="1545" width="12.42578125" style="94" customWidth="1"/>
    <col min="1546" max="1546" width="2.140625" style="94" customWidth="1"/>
    <col min="1547" max="1547" width="9.42578125" style="94" customWidth="1"/>
    <col min="1548" max="1792" width="11" style="94"/>
    <col min="1793" max="1793" width="47.42578125" style="94" bestFit="1" customWidth="1"/>
    <col min="1794" max="1794" width="11.85546875" style="94" customWidth="1"/>
    <col min="1795" max="1795" width="12.42578125" style="94" customWidth="1"/>
    <col min="1796" max="1796" width="12.5703125" style="94" customWidth="1"/>
    <col min="1797" max="1797" width="11.7109375" style="94" customWidth="1"/>
    <col min="1798" max="1798" width="10.7109375" style="94" customWidth="1"/>
    <col min="1799" max="1799" width="2.42578125" style="94" bestFit="1" customWidth="1"/>
    <col min="1800" max="1800" width="8.5703125" style="94" customWidth="1"/>
    <col min="1801" max="1801" width="12.42578125" style="94" customWidth="1"/>
    <col min="1802" max="1802" width="2.140625" style="94" customWidth="1"/>
    <col min="1803" max="1803" width="9.42578125" style="94" customWidth="1"/>
    <col min="1804" max="2048" width="11" style="94"/>
    <col min="2049" max="2049" width="47.42578125" style="94" bestFit="1" customWidth="1"/>
    <col min="2050" max="2050" width="11.85546875" style="94" customWidth="1"/>
    <col min="2051" max="2051" width="12.42578125" style="94" customWidth="1"/>
    <col min="2052" max="2052" width="12.5703125" style="94" customWidth="1"/>
    <col min="2053" max="2053" width="11.7109375" style="94" customWidth="1"/>
    <col min="2054" max="2054" width="10.7109375" style="94" customWidth="1"/>
    <col min="2055" max="2055" width="2.42578125" style="94" bestFit="1" customWidth="1"/>
    <col min="2056" max="2056" width="8.5703125" style="94" customWidth="1"/>
    <col min="2057" max="2057" width="12.42578125" style="94" customWidth="1"/>
    <col min="2058" max="2058" width="2.140625" style="94" customWidth="1"/>
    <col min="2059" max="2059" width="9.42578125" style="94" customWidth="1"/>
    <col min="2060" max="2304" width="11" style="94"/>
    <col min="2305" max="2305" width="47.42578125" style="94" bestFit="1" customWidth="1"/>
    <col min="2306" max="2306" width="11.85546875" style="94" customWidth="1"/>
    <col min="2307" max="2307" width="12.42578125" style="94" customWidth="1"/>
    <col min="2308" max="2308" width="12.5703125" style="94" customWidth="1"/>
    <col min="2309" max="2309" width="11.7109375" style="94" customWidth="1"/>
    <col min="2310" max="2310" width="10.7109375" style="94" customWidth="1"/>
    <col min="2311" max="2311" width="2.42578125" style="94" bestFit="1" customWidth="1"/>
    <col min="2312" max="2312" width="8.5703125" style="94" customWidth="1"/>
    <col min="2313" max="2313" width="12.42578125" style="94" customWidth="1"/>
    <col min="2314" max="2314" width="2.140625" style="94" customWidth="1"/>
    <col min="2315" max="2315" width="9.42578125" style="94" customWidth="1"/>
    <col min="2316" max="2560" width="11" style="94"/>
    <col min="2561" max="2561" width="47.42578125" style="94" bestFit="1" customWidth="1"/>
    <col min="2562" max="2562" width="11.85546875" style="94" customWidth="1"/>
    <col min="2563" max="2563" width="12.42578125" style="94" customWidth="1"/>
    <col min="2564" max="2564" width="12.5703125" style="94" customWidth="1"/>
    <col min="2565" max="2565" width="11.7109375" style="94" customWidth="1"/>
    <col min="2566" max="2566" width="10.7109375" style="94" customWidth="1"/>
    <col min="2567" max="2567" width="2.42578125" style="94" bestFit="1" customWidth="1"/>
    <col min="2568" max="2568" width="8.5703125" style="94" customWidth="1"/>
    <col min="2569" max="2569" width="12.42578125" style="94" customWidth="1"/>
    <col min="2570" max="2570" width="2.140625" style="94" customWidth="1"/>
    <col min="2571" max="2571" width="9.42578125" style="94" customWidth="1"/>
    <col min="2572" max="2816" width="11" style="94"/>
    <col min="2817" max="2817" width="47.42578125" style="94" bestFit="1" customWidth="1"/>
    <col min="2818" max="2818" width="11.85546875" style="94" customWidth="1"/>
    <col min="2819" max="2819" width="12.42578125" style="94" customWidth="1"/>
    <col min="2820" max="2820" width="12.5703125" style="94" customWidth="1"/>
    <col min="2821" max="2821" width="11.7109375" style="94" customWidth="1"/>
    <col min="2822" max="2822" width="10.7109375" style="94" customWidth="1"/>
    <col min="2823" max="2823" width="2.42578125" style="94" bestFit="1" customWidth="1"/>
    <col min="2824" max="2824" width="8.5703125" style="94" customWidth="1"/>
    <col min="2825" max="2825" width="12.42578125" style="94" customWidth="1"/>
    <col min="2826" max="2826" width="2.140625" style="94" customWidth="1"/>
    <col min="2827" max="2827" width="9.42578125" style="94" customWidth="1"/>
    <col min="2828" max="3072" width="11" style="94"/>
    <col min="3073" max="3073" width="47.42578125" style="94" bestFit="1" customWidth="1"/>
    <col min="3074" max="3074" width="11.85546875" style="94" customWidth="1"/>
    <col min="3075" max="3075" width="12.42578125" style="94" customWidth="1"/>
    <col min="3076" max="3076" width="12.5703125" style="94" customWidth="1"/>
    <col min="3077" max="3077" width="11.7109375" style="94" customWidth="1"/>
    <col min="3078" max="3078" width="10.7109375" style="94" customWidth="1"/>
    <col min="3079" max="3079" width="2.42578125" style="94" bestFit="1" customWidth="1"/>
    <col min="3080" max="3080" width="8.5703125" style="94" customWidth="1"/>
    <col min="3081" max="3081" width="12.42578125" style="94" customWidth="1"/>
    <col min="3082" max="3082" width="2.140625" style="94" customWidth="1"/>
    <col min="3083" max="3083" width="9.42578125" style="94" customWidth="1"/>
    <col min="3084" max="3328" width="11" style="94"/>
    <col min="3329" max="3329" width="47.42578125" style="94" bestFit="1" customWidth="1"/>
    <col min="3330" max="3330" width="11.85546875" style="94" customWidth="1"/>
    <col min="3331" max="3331" width="12.42578125" style="94" customWidth="1"/>
    <col min="3332" max="3332" width="12.5703125" style="94" customWidth="1"/>
    <col min="3333" max="3333" width="11.7109375" style="94" customWidth="1"/>
    <col min="3334" max="3334" width="10.7109375" style="94" customWidth="1"/>
    <col min="3335" max="3335" width="2.42578125" style="94" bestFit="1" customWidth="1"/>
    <col min="3336" max="3336" width="8.5703125" style="94" customWidth="1"/>
    <col min="3337" max="3337" width="12.42578125" style="94" customWidth="1"/>
    <col min="3338" max="3338" width="2.140625" style="94" customWidth="1"/>
    <col min="3339" max="3339" width="9.42578125" style="94" customWidth="1"/>
    <col min="3340" max="3584" width="11" style="94"/>
    <col min="3585" max="3585" width="47.42578125" style="94" bestFit="1" customWidth="1"/>
    <col min="3586" max="3586" width="11.85546875" style="94" customWidth="1"/>
    <col min="3587" max="3587" width="12.42578125" style="94" customWidth="1"/>
    <col min="3588" max="3588" width="12.5703125" style="94" customWidth="1"/>
    <col min="3589" max="3589" width="11.7109375" style="94" customWidth="1"/>
    <col min="3590" max="3590" width="10.7109375" style="94" customWidth="1"/>
    <col min="3591" max="3591" width="2.42578125" style="94" bestFit="1" customWidth="1"/>
    <col min="3592" max="3592" width="8.5703125" style="94" customWidth="1"/>
    <col min="3593" max="3593" width="12.42578125" style="94" customWidth="1"/>
    <col min="3594" max="3594" width="2.140625" style="94" customWidth="1"/>
    <col min="3595" max="3595" width="9.42578125" style="94" customWidth="1"/>
    <col min="3596" max="3840" width="11" style="94"/>
    <col min="3841" max="3841" width="47.42578125" style="94" bestFit="1" customWidth="1"/>
    <col min="3842" max="3842" width="11.85546875" style="94" customWidth="1"/>
    <col min="3843" max="3843" width="12.42578125" style="94" customWidth="1"/>
    <col min="3844" max="3844" width="12.5703125" style="94" customWidth="1"/>
    <col min="3845" max="3845" width="11.7109375" style="94" customWidth="1"/>
    <col min="3846" max="3846" width="10.7109375" style="94" customWidth="1"/>
    <col min="3847" max="3847" width="2.42578125" style="94" bestFit="1" customWidth="1"/>
    <col min="3848" max="3848" width="8.5703125" style="94" customWidth="1"/>
    <col min="3849" max="3849" width="12.42578125" style="94" customWidth="1"/>
    <col min="3850" max="3850" width="2.140625" style="94" customWidth="1"/>
    <col min="3851" max="3851" width="9.42578125" style="94" customWidth="1"/>
    <col min="3852" max="4096" width="11" style="94"/>
    <col min="4097" max="4097" width="47.42578125" style="94" bestFit="1" customWidth="1"/>
    <col min="4098" max="4098" width="11.85546875" style="94" customWidth="1"/>
    <col min="4099" max="4099" width="12.42578125" style="94" customWidth="1"/>
    <col min="4100" max="4100" width="12.5703125" style="94" customWidth="1"/>
    <col min="4101" max="4101" width="11.7109375" style="94" customWidth="1"/>
    <col min="4102" max="4102" width="10.7109375" style="94" customWidth="1"/>
    <col min="4103" max="4103" width="2.42578125" style="94" bestFit="1" customWidth="1"/>
    <col min="4104" max="4104" width="8.5703125" style="94" customWidth="1"/>
    <col min="4105" max="4105" width="12.42578125" style="94" customWidth="1"/>
    <col min="4106" max="4106" width="2.140625" style="94" customWidth="1"/>
    <col min="4107" max="4107" width="9.42578125" style="94" customWidth="1"/>
    <col min="4108" max="4352" width="11" style="94"/>
    <col min="4353" max="4353" width="47.42578125" style="94" bestFit="1" customWidth="1"/>
    <col min="4354" max="4354" width="11.85546875" style="94" customWidth="1"/>
    <col min="4355" max="4355" width="12.42578125" style="94" customWidth="1"/>
    <col min="4356" max="4356" width="12.5703125" style="94" customWidth="1"/>
    <col min="4357" max="4357" width="11.7109375" style="94" customWidth="1"/>
    <col min="4358" max="4358" width="10.7109375" style="94" customWidth="1"/>
    <col min="4359" max="4359" width="2.42578125" style="94" bestFit="1" customWidth="1"/>
    <col min="4360" max="4360" width="8.5703125" style="94" customWidth="1"/>
    <col min="4361" max="4361" width="12.42578125" style="94" customWidth="1"/>
    <col min="4362" max="4362" width="2.140625" style="94" customWidth="1"/>
    <col min="4363" max="4363" width="9.42578125" style="94" customWidth="1"/>
    <col min="4364" max="4608" width="11" style="94"/>
    <col min="4609" max="4609" width="47.42578125" style="94" bestFit="1" customWidth="1"/>
    <col min="4610" max="4610" width="11.85546875" style="94" customWidth="1"/>
    <col min="4611" max="4611" width="12.42578125" style="94" customWidth="1"/>
    <col min="4612" max="4612" width="12.5703125" style="94" customWidth="1"/>
    <col min="4613" max="4613" width="11.7109375" style="94" customWidth="1"/>
    <col min="4614" max="4614" width="10.7109375" style="94" customWidth="1"/>
    <col min="4615" max="4615" width="2.42578125" style="94" bestFit="1" customWidth="1"/>
    <col min="4616" max="4616" width="8.5703125" style="94" customWidth="1"/>
    <col min="4617" max="4617" width="12.42578125" style="94" customWidth="1"/>
    <col min="4618" max="4618" width="2.140625" style="94" customWidth="1"/>
    <col min="4619" max="4619" width="9.42578125" style="94" customWidth="1"/>
    <col min="4620" max="4864" width="11" style="94"/>
    <col min="4865" max="4865" width="47.42578125" style="94" bestFit="1" customWidth="1"/>
    <col min="4866" max="4866" width="11.85546875" style="94" customWidth="1"/>
    <col min="4867" max="4867" width="12.42578125" style="94" customWidth="1"/>
    <col min="4868" max="4868" width="12.5703125" style="94" customWidth="1"/>
    <col min="4869" max="4869" width="11.7109375" style="94" customWidth="1"/>
    <col min="4870" max="4870" width="10.7109375" style="94" customWidth="1"/>
    <col min="4871" max="4871" width="2.42578125" style="94" bestFit="1" customWidth="1"/>
    <col min="4872" max="4872" width="8.5703125" style="94" customWidth="1"/>
    <col min="4873" max="4873" width="12.42578125" style="94" customWidth="1"/>
    <col min="4874" max="4874" width="2.140625" style="94" customWidth="1"/>
    <col min="4875" max="4875" width="9.42578125" style="94" customWidth="1"/>
    <col min="4876" max="5120" width="11" style="94"/>
    <col min="5121" max="5121" width="47.42578125" style="94" bestFit="1" customWidth="1"/>
    <col min="5122" max="5122" width="11.85546875" style="94" customWidth="1"/>
    <col min="5123" max="5123" width="12.42578125" style="94" customWidth="1"/>
    <col min="5124" max="5124" width="12.5703125" style="94" customWidth="1"/>
    <col min="5125" max="5125" width="11.7109375" style="94" customWidth="1"/>
    <col min="5126" max="5126" width="10.7109375" style="94" customWidth="1"/>
    <col min="5127" max="5127" width="2.42578125" style="94" bestFit="1" customWidth="1"/>
    <col min="5128" max="5128" width="8.5703125" style="94" customWidth="1"/>
    <col min="5129" max="5129" width="12.42578125" style="94" customWidth="1"/>
    <col min="5130" max="5130" width="2.140625" style="94" customWidth="1"/>
    <col min="5131" max="5131" width="9.42578125" style="94" customWidth="1"/>
    <col min="5132" max="5376" width="11" style="94"/>
    <col min="5377" max="5377" width="47.42578125" style="94" bestFit="1" customWidth="1"/>
    <col min="5378" max="5378" width="11.85546875" style="94" customWidth="1"/>
    <col min="5379" max="5379" width="12.42578125" style="94" customWidth="1"/>
    <col min="5380" max="5380" width="12.5703125" style="94" customWidth="1"/>
    <col min="5381" max="5381" width="11.7109375" style="94" customWidth="1"/>
    <col min="5382" max="5382" width="10.7109375" style="94" customWidth="1"/>
    <col min="5383" max="5383" width="2.42578125" style="94" bestFit="1" customWidth="1"/>
    <col min="5384" max="5384" width="8.5703125" style="94" customWidth="1"/>
    <col min="5385" max="5385" width="12.42578125" style="94" customWidth="1"/>
    <col min="5386" max="5386" width="2.140625" style="94" customWidth="1"/>
    <col min="5387" max="5387" width="9.42578125" style="94" customWidth="1"/>
    <col min="5388" max="5632" width="11" style="94"/>
    <col min="5633" max="5633" width="47.42578125" style="94" bestFit="1" customWidth="1"/>
    <col min="5634" max="5634" width="11.85546875" style="94" customWidth="1"/>
    <col min="5635" max="5635" width="12.42578125" style="94" customWidth="1"/>
    <col min="5636" max="5636" width="12.5703125" style="94" customWidth="1"/>
    <col min="5637" max="5637" width="11.7109375" style="94" customWidth="1"/>
    <col min="5638" max="5638" width="10.7109375" style="94" customWidth="1"/>
    <col min="5639" max="5639" width="2.42578125" style="94" bestFit="1" customWidth="1"/>
    <col min="5640" max="5640" width="8.5703125" style="94" customWidth="1"/>
    <col min="5641" max="5641" width="12.42578125" style="94" customWidth="1"/>
    <col min="5642" max="5642" width="2.140625" style="94" customWidth="1"/>
    <col min="5643" max="5643" width="9.42578125" style="94" customWidth="1"/>
    <col min="5644" max="5888" width="11" style="94"/>
    <col min="5889" max="5889" width="47.42578125" style="94" bestFit="1" customWidth="1"/>
    <col min="5890" max="5890" width="11.85546875" style="94" customWidth="1"/>
    <col min="5891" max="5891" width="12.42578125" style="94" customWidth="1"/>
    <col min="5892" max="5892" width="12.5703125" style="94" customWidth="1"/>
    <col min="5893" max="5893" width="11.7109375" style="94" customWidth="1"/>
    <col min="5894" max="5894" width="10.7109375" style="94" customWidth="1"/>
    <col min="5895" max="5895" width="2.42578125" style="94" bestFit="1" customWidth="1"/>
    <col min="5896" max="5896" width="8.5703125" style="94" customWidth="1"/>
    <col min="5897" max="5897" width="12.42578125" style="94" customWidth="1"/>
    <col min="5898" max="5898" width="2.140625" style="94" customWidth="1"/>
    <col min="5899" max="5899" width="9.42578125" style="94" customWidth="1"/>
    <col min="5900" max="6144" width="11" style="94"/>
    <col min="6145" max="6145" width="47.42578125" style="94" bestFit="1" customWidth="1"/>
    <col min="6146" max="6146" width="11.85546875" style="94" customWidth="1"/>
    <col min="6147" max="6147" width="12.42578125" style="94" customWidth="1"/>
    <col min="6148" max="6148" width="12.5703125" style="94" customWidth="1"/>
    <col min="6149" max="6149" width="11.7109375" style="94" customWidth="1"/>
    <col min="6150" max="6150" width="10.7109375" style="94" customWidth="1"/>
    <col min="6151" max="6151" width="2.42578125" style="94" bestFit="1" customWidth="1"/>
    <col min="6152" max="6152" width="8.5703125" style="94" customWidth="1"/>
    <col min="6153" max="6153" width="12.42578125" style="94" customWidth="1"/>
    <col min="6154" max="6154" width="2.140625" style="94" customWidth="1"/>
    <col min="6155" max="6155" width="9.42578125" style="94" customWidth="1"/>
    <col min="6156" max="6400" width="11" style="94"/>
    <col min="6401" max="6401" width="47.42578125" style="94" bestFit="1" customWidth="1"/>
    <col min="6402" max="6402" width="11.85546875" style="94" customWidth="1"/>
    <col min="6403" max="6403" width="12.42578125" style="94" customWidth="1"/>
    <col min="6404" max="6404" width="12.5703125" style="94" customWidth="1"/>
    <col min="6405" max="6405" width="11.7109375" style="94" customWidth="1"/>
    <col min="6406" max="6406" width="10.7109375" style="94" customWidth="1"/>
    <col min="6407" max="6407" width="2.42578125" style="94" bestFit="1" customWidth="1"/>
    <col min="6408" max="6408" width="8.5703125" style="94" customWidth="1"/>
    <col min="6409" max="6409" width="12.42578125" style="94" customWidth="1"/>
    <col min="6410" max="6410" width="2.140625" style="94" customWidth="1"/>
    <col min="6411" max="6411" width="9.42578125" style="94" customWidth="1"/>
    <col min="6412" max="6656" width="11" style="94"/>
    <col min="6657" max="6657" width="47.42578125" style="94" bestFit="1" customWidth="1"/>
    <col min="6658" max="6658" width="11.85546875" style="94" customWidth="1"/>
    <col min="6659" max="6659" width="12.42578125" style="94" customWidth="1"/>
    <col min="6660" max="6660" width="12.5703125" style="94" customWidth="1"/>
    <col min="6661" max="6661" width="11.7109375" style="94" customWidth="1"/>
    <col min="6662" max="6662" width="10.7109375" style="94" customWidth="1"/>
    <col min="6663" max="6663" width="2.42578125" style="94" bestFit="1" customWidth="1"/>
    <col min="6664" max="6664" width="8.5703125" style="94" customWidth="1"/>
    <col min="6665" max="6665" width="12.42578125" style="94" customWidth="1"/>
    <col min="6666" max="6666" width="2.140625" style="94" customWidth="1"/>
    <col min="6667" max="6667" width="9.42578125" style="94" customWidth="1"/>
    <col min="6668" max="6912" width="11" style="94"/>
    <col min="6913" max="6913" width="47.42578125" style="94" bestFit="1" customWidth="1"/>
    <col min="6914" max="6914" width="11.85546875" style="94" customWidth="1"/>
    <col min="6915" max="6915" width="12.42578125" style="94" customWidth="1"/>
    <col min="6916" max="6916" width="12.5703125" style="94" customWidth="1"/>
    <col min="6917" max="6917" width="11.7109375" style="94" customWidth="1"/>
    <col min="6918" max="6918" width="10.7109375" style="94" customWidth="1"/>
    <col min="6919" max="6919" width="2.42578125" style="94" bestFit="1" customWidth="1"/>
    <col min="6920" max="6920" width="8.5703125" style="94" customWidth="1"/>
    <col min="6921" max="6921" width="12.42578125" style="94" customWidth="1"/>
    <col min="6922" max="6922" width="2.140625" style="94" customWidth="1"/>
    <col min="6923" max="6923" width="9.42578125" style="94" customWidth="1"/>
    <col min="6924" max="7168" width="11" style="94"/>
    <col min="7169" max="7169" width="47.42578125" style="94" bestFit="1" customWidth="1"/>
    <col min="7170" max="7170" width="11.85546875" style="94" customWidth="1"/>
    <col min="7171" max="7171" width="12.42578125" style="94" customWidth="1"/>
    <col min="7172" max="7172" width="12.5703125" style="94" customWidth="1"/>
    <col min="7173" max="7173" width="11.7109375" style="94" customWidth="1"/>
    <col min="7174" max="7174" width="10.7109375" style="94" customWidth="1"/>
    <col min="7175" max="7175" width="2.42578125" style="94" bestFit="1" customWidth="1"/>
    <col min="7176" max="7176" width="8.5703125" style="94" customWidth="1"/>
    <col min="7177" max="7177" width="12.42578125" style="94" customWidth="1"/>
    <col min="7178" max="7178" width="2.140625" style="94" customWidth="1"/>
    <col min="7179" max="7179" width="9.42578125" style="94" customWidth="1"/>
    <col min="7180" max="7424" width="11" style="94"/>
    <col min="7425" max="7425" width="47.42578125" style="94" bestFit="1" customWidth="1"/>
    <col min="7426" max="7426" width="11.85546875" style="94" customWidth="1"/>
    <col min="7427" max="7427" width="12.42578125" style="94" customWidth="1"/>
    <col min="7428" max="7428" width="12.5703125" style="94" customWidth="1"/>
    <col min="7429" max="7429" width="11.7109375" style="94" customWidth="1"/>
    <col min="7430" max="7430" width="10.7109375" style="94" customWidth="1"/>
    <col min="7431" max="7431" width="2.42578125" style="94" bestFit="1" customWidth="1"/>
    <col min="7432" max="7432" width="8.5703125" style="94" customWidth="1"/>
    <col min="7433" max="7433" width="12.42578125" style="94" customWidth="1"/>
    <col min="7434" max="7434" width="2.140625" style="94" customWidth="1"/>
    <col min="7435" max="7435" width="9.42578125" style="94" customWidth="1"/>
    <col min="7436" max="7680" width="11" style="94"/>
    <col min="7681" max="7681" width="47.42578125" style="94" bestFit="1" customWidth="1"/>
    <col min="7682" max="7682" width="11.85546875" style="94" customWidth="1"/>
    <col min="7683" max="7683" width="12.42578125" style="94" customWidth="1"/>
    <col min="7684" max="7684" width="12.5703125" style="94" customWidth="1"/>
    <col min="7685" max="7685" width="11.7109375" style="94" customWidth="1"/>
    <col min="7686" max="7686" width="10.7109375" style="94" customWidth="1"/>
    <col min="7687" max="7687" width="2.42578125" style="94" bestFit="1" customWidth="1"/>
    <col min="7688" max="7688" width="8.5703125" style="94" customWidth="1"/>
    <col min="7689" max="7689" width="12.42578125" style="94" customWidth="1"/>
    <col min="7690" max="7690" width="2.140625" style="94" customWidth="1"/>
    <col min="7691" max="7691" width="9.42578125" style="94" customWidth="1"/>
    <col min="7692" max="7936" width="11" style="94"/>
    <col min="7937" max="7937" width="47.42578125" style="94" bestFit="1" customWidth="1"/>
    <col min="7938" max="7938" width="11.85546875" style="94" customWidth="1"/>
    <col min="7939" max="7939" width="12.42578125" style="94" customWidth="1"/>
    <col min="7940" max="7940" width="12.5703125" style="94" customWidth="1"/>
    <col min="7941" max="7941" width="11.7109375" style="94" customWidth="1"/>
    <col min="7942" max="7942" width="10.7109375" style="94" customWidth="1"/>
    <col min="7943" max="7943" width="2.42578125" style="94" bestFit="1" customWidth="1"/>
    <col min="7944" max="7944" width="8.5703125" style="94" customWidth="1"/>
    <col min="7945" max="7945" width="12.42578125" style="94" customWidth="1"/>
    <col min="7946" max="7946" width="2.140625" style="94" customWidth="1"/>
    <col min="7947" max="7947" width="9.42578125" style="94" customWidth="1"/>
    <col min="7948" max="8192" width="11" style="94"/>
    <col min="8193" max="8193" width="47.42578125" style="94" bestFit="1" customWidth="1"/>
    <col min="8194" max="8194" width="11.85546875" style="94" customWidth="1"/>
    <col min="8195" max="8195" width="12.42578125" style="94" customWidth="1"/>
    <col min="8196" max="8196" width="12.5703125" style="94" customWidth="1"/>
    <col min="8197" max="8197" width="11.7109375" style="94" customWidth="1"/>
    <col min="8198" max="8198" width="10.7109375" style="94" customWidth="1"/>
    <col min="8199" max="8199" width="2.42578125" style="94" bestFit="1" customWidth="1"/>
    <col min="8200" max="8200" width="8.5703125" style="94" customWidth="1"/>
    <col min="8201" max="8201" width="12.42578125" style="94" customWidth="1"/>
    <col min="8202" max="8202" width="2.140625" style="94" customWidth="1"/>
    <col min="8203" max="8203" width="9.42578125" style="94" customWidth="1"/>
    <col min="8204" max="8448" width="11" style="94"/>
    <col min="8449" max="8449" width="47.42578125" style="94" bestFit="1" customWidth="1"/>
    <col min="8450" max="8450" width="11.85546875" style="94" customWidth="1"/>
    <col min="8451" max="8451" width="12.42578125" style="94" customWidth="1"/>
    <col min="8452" max="8452" width="12.5703125" style="94" customWidth="1"/>
    <col min="8453" max="8453" width="11.7109375" style="94" customWidth="1"/>
    <col min="8454" max="8454" width="10.7109375" style="94" customWidth="1"/>
    <col min="8455" max="8455" width="2.42578125" style="94" bestFit="1" customWidth="1"/>
    <col min="8456" max="8456" width="8.5703125" style="94" customWidth="1"/>
    <col min="8457" max="8457" width="12.42578125" style="94" customWidth="1"/>
    <col min="8458" max="8458" width="2.140625" style="94" customWidth="1"/>
    <col min="8459" max="8459" width="9.42578125" style="94" customWidth="1"/>
    <col min="8460" max="8704" width="11" style="94"/>
    <col min="8705" max="8705" width="47.42578125" style="94" bestFit="1" customWidth="1"/>
    <col min="8706" max="8706" width="11.85546875" style="94" customWidth="1"/>
    <col min="8707" max="8707" width="12.42578125" style="94" customWidth="1"/>
    <col min="8708" max="8708" width="12.5703125" style="94" customWidth="1"/>
    <col min="8709" max="8709" width="11.7109375" style="94" customWidth="1"/>
    <col min="8710" max="8710" width="10.7109375" style="94" customWidth="1"/>
    <col min="8711" max="8711" width="2.42578125" style="94" bestFit="1" customWidth="1"/>
    <col min="8712" max="8712" width="8.5703125" style="94" customWidth="1"/>
    <col min="8713" max="8713" width="12.42578125" style="94" customWidth="1"/>
    <col min="8714" max="8714" width="2.140625" style="94" customWidth="1"/>
    <col min="8715" max="8715" width="9.42578125" style="94" customWidth="1"/>
    <col min="8716" max="8960" width="11" style="94"/>
    <col min="8961" max="8961" width="47.42578125" style="94" bestFit="1" customWidth="1"/>
    <col min="8962" max="8962" width="11.85546875" style="94" customWidth="1"/>
    <col min="8963" max="8963" width="12.42578125" style="94" customWidth="1"/>
    <col min="8964" max="8964" width="12.5703125" style="94" customWidth="1"/>
    <col min="8965" max="8965" width="11.7109375" style="94" customWidth="1"/>
    <col min="8966" max="8966" width="10.7109375" style="94" customWidth="1"/>
    <col min="8967" max="8967" width="2.42578125" style="94" bestFit="1" customWidth="1"/>
    <col min="8968" max="8968" width="8.5703125" style="94" customWidth="1"/>
    <col min="8969" max="8969" width="12.42578125" style="94" customWidth="1"/>
    <col min="8970" max="8970" width="2.140625" style="94" customWidth="1"/>
    <col min="8971" max="8971" width="9.42578125" style="94" customWidth="1"/>
    <col min="8972" max="9216" width="11" style="94"/>
    <col min="9217" max="9217" width="47.42578125" style="94" bestFit="1" customWidth="1"/>
    <col min="9218" max="9218" width="11.85546875" style="94" customWidth="1"/>
    <col min="9219" max="9219" width="12.42578125" style="94" customWidth="1"/>
    <col min="9220" max="9220" width="12.5703125" style="94" customWidth="1"/>
    <col min="9221" max="9221" width="11.7109375" style="94" customWidth="1"/>
    <col min="9222" max="9222" width="10.7109375" style="94" customWidth="1"/>
    <col min="9223" max="9223" width="2.42578125" style="94" bestFit="1" customWidth="1"/>
    <col min="9224" max="9224" width="8.5703125" style="94" customWidth="1"/>
    <col min="9225" max="9225" width="12.42578125" style="94" customWidth="1"/>
    <col min="9226" max="9226" width="2.140625" style="94" customWidth="1"/>
    <col min="9227" max="9227" width="9.42578125" style="94" customWidth="1"/>
    <col min="9228" max="9472" width="11" style="94"/>
    <col min="9473" max="9473" width="47.42578125" style="94" bestFit="1" customWidth="1"/>
    <col min="9474" max="9474" width="11.85546875" style="94" customWidth="1"/>
    <col min="9475" max="9475" width="12.42578125" style="94" customWidth="1"/>
    <col min="9476" max="9476" width="12.5703125" style="94" customWidth="1"/>
    <col min="9477" max="9477" width="11.7109375" style="94" customWidth="1"/>
    <col min="9478" max="9478" width="10.7109375" style="94" customWidth="1"/>
    <col min="9479" max="9479" width="2.42578125" style="94" bestFit="1" customWidth="1"/>
    <col min="9480" max="9480" width="8.5703125" style="94" customWidth="1"/>
    <col min="9481" max="9481" width="12.42578125" style="94" customWidth="1"/>
    <col min="9482" max="9482" width="2.140625" style="94" customWidth="1"/>
    <col min="9483" max="9483" width="9.42578125" style="94" customWidth="1"/>
    <col min="9484" max="9728" width="11" style="94"/>
    <col min="9729" max="9729" width="47.42578125" style="94" bestFit="1" customWidth="1"/>
    <col min="9730" max="9730" width="11.85546875" style="94" customWidth="1"/>
    <col min="9731" max="9731" width="12.42578125" style="94" customWidth="1"/>
    <col min="9732" max="9732" width="12.5703125" style="94" customWidth="1"/>
    <col min="9733" max="9733" width="11.7109375" style="94" customWidth="1"/>
    <col min="9734" max="9734" width="10.7109375" style="94" customWidth="1"/>
    <col min="9735" max="9735" width="2.42578125" style="94" bestFit="1" customWidth="1"/>
    <col min="9736" max="9736" width="8.5703125" style="94" customWidth="1"/>
    <col min="9737" max="9737" width="12.42578125" style="94" customWidth="1"/>
    <col min="9738" max="9738" width="2.140625" style="94" customWidth="1"/>
    <col min="9739" max="9739" width="9.42578125" style="94" customWidth="1"/>
    <col min="9740" max="9984" width="11" style="94"/>
    <col min="9985" max="9985" width="47.42578125" style="94" bestFit="1" customWidth="1"/>
    <col min="9986" max="9986" width="11.85546875" style="94" customWidth="1"/>
    <col min="9987" max="9987" width="12.42578125" style="94" customWidth="1"/>
    <col min="9988" max="9988" width="12.5703125" style="94" customWidth="1"/>
    <col min="9989" max="9989" width="11.7109375" style="94" customWidth="1"/>
    <col min="9990" max="9990" width="10.7109375" style="94" customWidth="1"/>
    <col min="9991" max="9991" width="2.42578125" style="94" bestFit="1" customWidth="1"/>
    <col min="9992" max="9992" width="8.5703125" style="94" customWidth="1"/>
    <col min="9993" max="9993" width="12.42578125" style="94" customWidth="1"/>
    <col min="9994" max="9994" width="2.140625" style="94" customWidth="1"/>
    <col min="9995" max="9995" width="9.42578125" style="94" customWidth="1"/>
    <col min="9996" max="10240" width="11" style="94"/>
    <col min="10241" max="10241" width="47.42578125" style="94" bestFit="1" customWidth="1"/>
    <col min="10242" max="10242" width="11.85546875" style="94" customWidth="1"/>
    <col min="10243" max="10243" width="12.42578125" style="94" customWidth="1"/>
    <col min="10244" max="10244" width="12.5703125" style="94" customWidth="1"/>
    <col min="10245" max="10245" width="11.7109375" style="94" customWidth="1"/>
    <col min="10246" max="10246" width="10.7109375" style="94" customWidth="1"/>
    <col min="10247" max="10247" width="2.42578125" style="94" bestFit="1" customWidth="1"/>
    <col min="10248" max="10248" width="8.5703125" style="94" customWidth="1"/>
    <col min="10249" max="10249" width="12.42578125" style="94" customWidth="1"/>
    <col min="10250" max="10250" width="2.140625" style="94" customWidth="1"/>
    <col min="10251" max="10251" width="9.42578125" style="94" customWidth="1"/>
    <col min="10252" max="10496" width="11" style="94"/>
    <col min="10497" max="10497" width="47.42578125" style="94" bestFit="1" customWidth="1"/>
    <col min="10498" max="10498" width="11.85546875" style="94" customWidth="1"/>
    <col min="10499" max="10499" width="12.42578125" style="94" customWidth="1"/>
    <col min="10500" max="10500" width="12.5703125" style="94" customWidth="1"/>
    <col min="10501" max="10501" width="11.7109375" style="94" customWidth="1"/>
    <col min="10502" max="10502" width="10.7109375" style="94" customWidth="1"/>
    <col min="10503" max="10503" width="2.42578125" style="94" bestFit="1" customWidth="1"/>
    <col min="10504" max="10504" width="8.5703125" style="94" customWidth="1"/>
    <col min="10505" max="10505" width="12.42578125" style="94" customWidth="1"/>
    <col min="10506" max="10506" width="2.140625" style="94" customWidth="1"/>
    <col min="10507" max="10507" width="9.42578125" style="94" customWidth="1"/>
    <col min="10508" max="10752" width="11" style="94"/>
    <col min="10753" max="10753" width="47.42578125" style="94" bestFit="1" customWidth="1"/>
    <col min="10754" max="10754" width="11.85546875" style="94" customWidth="1"/>
    <col min="10755" max="10755" width="12.42578125" style="94" customWidth="1"/>
    <col min="10756" max="10756" width="12.5703125" style="94" customWidth="1"/>
    <col min="10757" max="10757" width="11.7109375" style="94" customWidth="1"/>
    <col min="10758" max="10758" width="10.7109375" style="94" customWidth="1"/>
    <col min="10759" max="10759" width="2.42578125" style="94" bestFit="1" customWidth="1"/>
    <col min="10760" max="10760" width="8.5703125" style="94" customWidth="1"/>
    <col min="10761" max="10761" width="12.42578125" style="94" customWidth="1"/>
    <col min="10762" max="10762" width="2.140625" style="94" customWidth="1"/>
    <col min="10763" max="10763" width="9.42578125" style="94" customWidth="1"/>
    <col min="10764" max="11008" width="11" style="94"/>
    <col min="11009" max="11009" width="47.42578125" style="94" bestFit="1" customWidth="1"/>
    <col min="11010" max="11010" width="11.85546875" style="94" customWidth="1"/>
    <col min="11011" max="11011" width="12.42578125" style="94" customWidth="1"/>
    <col min="11012" max="11012" width="12.5703125" style="94" customWidth="1"/>
    <col min="11013" max="11013" width="11.7109375" style="94" customWidth="1"/>
    <col min="11014" max="11014" width="10.7109375" style="94" customWidth="1"/>
    <col min="11015" max="11015" width="2.42578125" style="94" bestFit="1" customWidth="1"/>
    <col min="11016" max="11016" width="8.5703125" style="94" customWidth="1"/>
    <col min="11017" max="11017" width="12.42578125" style="94" customWidth="1"/>
    <col min="11018" max="11018" width="2.140625" style="94" customWidth="1"/>
    <col min="11019" max="11019" width="9.42578125" style="94" customWidth="1"/>
    <col min="11020" max="11264" width="11" style="94"/>
    <col min="11265" max="11265" width="47.42578125" style="94" bestFit="1" customWidth="1"/>
    <col min="11266" max="11266" width="11.85546875" style="94" customWidth="1"/>
    <col min="11267" max="11267" width="12.42578125" style="94" customWidth="1"/>
    <col min="11268" max="11268" width="12.5703125" style="94" customWidth="1"/>
    <col min="11269" max="11269" width="11.7109375" style="94" customWidth="1"/>
    <col min="11270" max="11270" width="10.7109375" style="94" customWidth="1"/>
    <col min="11271" max="11271" width="2.42578125" style="94" bestFit="1" customWidth="1"/>
    <col min="11272" max="11272" width="8.5703125" style="94" customWidth="1"/>
    <col min="11273" max="11273" width="12.42578125" style="94" customWidth="1"/>
    <col min="11274" max="11274" width="2.140625" style="94" customWidth="1"/>
    <col min="11275" max="11275" width="9.42578125" style="94" customWidth="1"/>
    <col min="11276" max="11520" width="11" style="94"/>
    <col min="11521" max="11521" width="47.42578125" style="94" bestFit="1" customWidth="1"/>
    <col min="11522" max="11522" width="11.85546875" style="94" customWidth="1"/>
    <col min="11523" max="11523" width="12.42578125" style="94" customWidth="1"/>
    <col min="11524" max="11524" width="12.5703125" style="94" customWidth="1"/>
    <col min="11525" max="11525" width="11.7109375" style="94" customWidth="1"/>
    <col min="11526" max="11526" width="10.7109375" style="94" customWidth="1"/>
    <col min="11527" max="11527" width="2.42578125" style="94" bestFit="1" customWidth="1"/>
    <col min="11528" max="11528" width="8.5703125" style="94" customWidth="1"/>
    <col min="11529" max="11529" width="12.42578125" style="94" customWidth="1"/>
    <col min="11530" max="11530" width="2.140625" style="94" customWidth="1"/>
    <col min="11531" max="11531" width="9.42578125" style="94" customWidth="1"/>
    <col min="11532" max="11776" width="11" style="94"/>
    <col min="11777" max="11777" width="47.42578125" style="94" bestFit="1" customWidth="1"/>
    <col min="11778" max="11778" width="11.85546875" style="94" customWidth="1"/>
    <col min="11779" max="11779" width="12.42578125" style="94" customWidth="1"/>
    <col min="11780" max="11780" width="12.5703125" style="94" customWidth="1"/>
    <col min="11781" max="11781" width="11.7109375" style="94" customWidth="1"/>
    <col min="11782" max="11782" width="10.7109375" style="94" customWidth="1"/>
    <col min="11783" max="11783" width="2.42578125" style="94" bestFit="1" customWidth="1"/>
    <col min="11784" max="11784" width="8.5703125" style="94" customWidth="1"/>
    <col min="11785" max="11785" width="12.42578125" style="94" customWidth="1"/>
    <col min="11786" max="11786" width="2.140625" style="94" customWidth="1"/>
    <col min="11787" max="11787" width="9.42578125" style="94" customWidth="1"/>
    <col min="11788" max="12032" width="11" style="94"/>
    <col min="12033" max="12033" width="47.42578125" style="94" bestFit="1" customWidth="1"/>
    <col min="12034" max="12034" width="11.85546875" style="94" customWidth="1"/>
    <col min="12035" max="12035" width="12.42578125" style="94" customWidth="1"/>
    <col min="12036" max="12036" width="12.5703125" style="94" customWidth="1"/>
    <col min="12037" max="12037" width="11.7109375" style="94" customWidth="1"/>
    <col min="12038" max="12038" width="10.7109375" style="94" customWidth="1"/>
    <col min="12039" max="12039" width="2.42578125" style="94" bestFit="1" customWidth="1"/>
    <col min="12040" max="12040" width="8.5703125" style="94" customWidth="1"/>
    <col min="12041" max="12041" width="12.42578125" style="94" customWidth="1"/>
    <col min="12042" max="12042" width="2.140625" style="94" customWidth="1"/>
    <col min="12043" max="12043" width="9.42578125" style="94" customWidth="1"/>
    <col min="12044" max="12288" width="11" style="94"/>
    <col min="12289" max="12289" width="47.42578125" style="94" bestFit="1" customWidth="1"/>
    <col min="12290" max="12290" width="11.85546875" style="94" customWidth="1"/>
    <col min="12291" max="12291" width="12.42578125" style="94" customWidth="1"/>
    <col min="12292" max="12292" width="12.5703125" style="94" customWidth="1"/>
    <col min="12293" max="12293" width="11.7109375" style="94" customWidth="1"/>
    <col min="12294" max="12294" width="10.7109375" style="94" customWidth="1"/>
    <col min="12295" max="12295" width="2.42578125" style="94" bestFit="1" customWidth="1"/>
    <col min="12296" max="12296" width="8.5703125" style="94" customWidth="1"/>
    <col min="12297" max="12297" width="12.42578125" style="94" customWidth="1"/>
    <col min="12298" max="12298" width="2.140625" style="94" customWidth="1"/>
    <col min="12299" max="12299" width="9.42578125" style="94" customWidth="1"/>
    <col min="12300" max="12544" width="11" style="94"/>
    <col min="12545" max="12545" width="47.42578125" style="94" bestFit="1" customWidth="1"/>
    <col min="12546" max="12546" width="11.85546875" style="94" customWidth="1"/>
    <col min="12547" max="12547" width="12.42578125" style="94" customWidth="1"/>
    <col min="12548" max="12548" width="12.5703125" style="94" customWidth="1"/>
    <col min="12549" max="12549" width="11.7109375" style="94" customWidth="1"/>
    <col min="12550" max="12550" width="10.7109375" style="94" customWidth="1"/>
    <col min="12551" max="12551" width="2.42578125" style="94" bestFit="1" customWidth="1"/>
    <col min="12552" max="12552" width="8.5703125" style="94" customWidth="1"/>
    <col min="12553" max="12553" width="12.42578125" style="94" customWidth="1"/>
    <col min="12554" max="12554" width="2.140625" style="94" customWidth="1"/>
    <col min="12555" max="12555" width="9.42578125" style="94" customWidth="1"/>
    <col min="12556" max="12800" width="11" style="94"/>
    <col min="12801" max="12801" width="47.42578125" style="94" bestFit="1" customWidth="1"/>
    <col min="12802" max="12802" width="11.85546875" style="94" customWidth="1"/>
    <col min="12803" max="12803" width="12.42578125" style="94" customWidth="1"/>
    <col min="12804" max="12804" width="12.5703125" style="94" customWidth="1"/>
    <col min="12805" max="12805" width="11.7109375" style="94" customWidth="1"/>
    <col min="12806" max="12806" width="10.7109375" style="94" customWidth="1"/>
    <col min="12807" max="12807" width="2.42578125" style="94" bestFit="1" customWidth="1"/>
    <col min="12808" max="12808" width="8.5703125" style="94" customWidth="1"/>
    <col min="12809" max="12809" width="12.42578125" style="94" customWidth="1"/>
    <col min="12810" max="12810" width="2.140625" style="94" customWidth="1"/>
    <col min="12811" max="12811" width="9.42578125" style="94" customWidth="1"/>
    <col min="12812" max="13056" width="11" style="94"/>
    <col min="13057" max="13057" width="47.42578125" style="94" bestFit="1" customWidth="1"/>
    <col min="13058" max="13058" width="11.85546875" style="94" customWidth="1"/>
    <col min="13059" max="13059" width="12.42578125" style="94" customWidth="1"/>
    <col min="13060" max="13060" width="12.5703125" style="94" customWidth="1"/>
    <col min="13061" max="13061" width="11.7109375" style="94" customWidth="1"/>
    <col min="13062" max="13062" width="10.7109375" style="94" customWidth="1"/>
    <col min="13063" max="13063" width="2.42578125" style="94" bestFit="1" customWidth="1"/>
    <col min="13064" max="13064" width="8.5703125" style="94" customWidth="1"/>
    <col min="13065" max="13065" width="12.42578125" style="94" customWidth="1"/>
    <col min="13066" max="13066" width="2.140625" style="94" customWidth="1"/>
    <col min="13067" max="13067" width="9.42578125" style="94" customWidth="1"/>
    <col min="13068" max="13312" width="11" style="94"/>
    <col min="13313" max="13313" width="47.42578125" style="94" bestFit="1" customWidth="1"/>
    <col min="13314" max="13314" width="11.85546875" style="94" customWidth="1"/>
    <col min="13315" max="13315" width="12.42578125" style="94" customWidth="1"/>
    <col min="13316" max="13316" width="12.5703125" style="94" customWidth="1"/>
    <col min="13317" max="13317" width="11.7109375" style="94" customWidth="1"/>
    <col min="13318" max="13318" width="10.7109375" style="94" customWidth="1"/>
    <col min="13319" max="13319" width="2.42578125" style="94" bestFit="1" customWidth="1"/>
    <col min="13320" max="13320" width="8.5703125" style="94" customWidth="1"/>
    <col min="13321" max="13321" width="12.42578125" style="94" customWidth="1"/>
    <col min="13322" max="13322" width="2.140625" style="94" customWidth="1"/>
    <col min="13323" max="13323" width="9.42578125" style="94" customWidth="1"/>
    <col min="13324" max="13568" width="11" style="94"/>
    <col min="13569" max="13569" width="47.42578125" style="94" bestFit="1" customWidth="1"/>
    <col min="13570" max="13570" width="11.85546875" style="94" customWidth="1"/>
    <col min="13571" max="13571" width="12.42578125" style="94" customWidth="1"/>
    <col min="13572" max="13572" width="12.5703125" style="94" customWidth="1"/>
    <col min="13573" max="13573" width="11.7109375" style="94" customWidth="1"/>
    <col min="13574" max="13574" width="10.7109375" style="94" customWidth="1"/>
    <col min="13575" max="13575" width="2.42578125" style="94" bestFit="1" customWidth="1"/>
    <col min="13576" max="13576" width="8.5703125" style="94" customWidth="1"/>
    <col min="13577" max="13577" width="12.42578125" style="94" customWidth="1"/>
    <col min="13578" max="13578" width="2.140625" style="94" customWidth="1"/>
    <col min="13579" max="13579" width="9.42578125" style="94" customWidth="1"/>
    <col min="13580" max="13824" width="11" style="94"/>
    <col min="13825" max="13825" width="47.42578125" style="94" bestFit="1" customWidth="1"/>
    <col min="13826" max="13826" width="11.85546875" style="94" customWidth="1"/>
    <col min="13827" max="13827" width="12.42578125" style="94" customWidth="1"/>
    <col min="13828" max="13828" width="12.5703125" style="94" customWidth="1"/>
    <col min="13829" max="13829" width="11.7109375" style="94" customWidth="1"/>
    <col min="13830" max="13830" width="10.7109375" style="94" customWidth="1"/>
    <col min="13831" max="13831" width="2.42578125" style="94" bestFit="1" customWidth="1"/>
    <col min="13832" max="13832" width="8.5703125" style="94" customWidth="1"/>
    <col min="13833" max="13833" width="12.42578125" style="94" customWidth="1"/>
    <col min="13834" max="13834" width="2.140625" style="94" customWidth="1"/>
    <col min="13835" max="13835" width="9.42578125" style="94" customWidth="1"/>
    <col min="13836" max="14080" width="11" style="94"/>
    <col min="14081" max="14081" width="47.42578125" style="94" bestFit="1" customWidth="1"/>
    <col min="14082" max="14082" width="11.85546875" style="94" customWidth="1"/>
    <col min="14083" max="14083" width="12.42578125" style="94" customWidth="1"/>
    <col min="14084" max="14084" width="12.5703125" style="94" customWidth="1"/>
    <col min="14085" max="14085" width="11.7109375" style="94" customWidth="1"/>
    <col min="14086" max="14086" width="10.7109375" style="94" customWidth="1"/>
    <col min="14087" max="14087" width="2.42578125" style="94" bestFit="1" customWidth="1"/>
    <col min="14088" max="14088" width="8.5703125" style="94" customWidth="1"/>
    <col min="14089" max="14089" width="12.42578125" style="94" customWidth="1"/>
    <col min="14090" max="14090" width="2.140625" style="94" customWidth="1"/>
    <col min="14091" max="14091" width="9.42578125" style="94" customWidth="1"/>
    <col min="14092" max="14336" width="11" style="94"/>
    <col min="14337" max="14337" width="47.42578125" style="94" bestFit="1" customWidth="1"/>
    <col min="14338" max="14338" width="11.85546875" style="94" customWidth="1"/>
    <col min="14339" max="14339" width="12.42578125" style="94" customWidth="1"/>
    <col min="14340" max="14340" width="12.5703125" style="94" customWidth="1"/>
    <col min="14341" max="14341" width="11.7109375" style="94" customWidth="1"/>
    <col min="14342" max="14342" width="10.7109375" style="94" customWidth="1"/>
    <col min="14343" max="14343" width="2.42578125" style="94" bestFit="1" customWidth="1"/>
    <col min="14344" max="14344" width="8.5703125" style="94" customWidth="1"/>
    <col min="14345" max="14345" width="12.42578125" style="94" customWidth="1"/>
    <col min="14346" max="14346" width="2.140625" style="94" customWidth="1"/>
    <col min="14347" max="14347" width="9.42578125" style="94" customWidth="1"/>
    <col min="14348" max="14592" width="11" style="94"/>
    <col min="14593" max="14593" width="47.42578125" style="94" bestFit="1" customWidth="1"/>
    <col min="14594" max="14594" width="11.85546875" style="94" customWidth="1"/>
    <col min="14595" max="14595" width="12.42578125" style="94" customWidth="1"/>
    <col min="14596" max="14596" width="12.5703125" style="94" customWidth="1"/>
    <col min="14597" max="14597" width="11.7109375" style="94" customWidth="1"/>
    <col min="14598" max="14598" width="10.7109375" style="94" customWidth="1"/>
    <col min="14599" max="14599" width="2.42578125" style="94" bestFit="1" customWidth="1"/>
    <col min="14600" max="14600" width="8.5703125" style="94" customWidth="1"/>
    <col min="14601" max="14601" width="12.42578125" style="94" customWidth="1"/>
    <col min="14602" max="14602" width="2.140625" style="94" customWidth="1"/>
    <col min="14603" max="14603" width="9.42578125" style="94" customWidth="1"/>
    <col min="14604" max="14848" width="11" style="94"/>
    <col min="14849" max="14849" width="47.42578125" style="94" bestFit="1" customWidth="1"/>
    <col min="14850" max="14850" width="11.85546875" style="94" customWidth="1"/>
    <col min="14851" max="14851" width="12.42578125" style="94" customWidth="1"/>
    <col min="14852" max="14852" width="12.5703125" style="94" customWidth="1"/>
    <col min="14853" max="14853" width="11.7109375" style="94" customWidth="1"/>
    <col min="14854" max="14854" width="10.7109375" style="94" customWidth="1"/>
    <col min="14855" max="14855" width="2.42578125" style="94" bestFit="1" customWidth="1"/>
    <col min="14856" max="14856" width="8.5703125" style="94" customWidth="1"/>
    <col min="14857" max="14857" width="12.42578125" style="94" customWidth="1"/>
    <col min="14858" max="14858" width="2.140625" style="94" customWidth="1"/>
    <col min="14859" max="14859" width="9.42578125" style="94" customWidth="1"/>
    <col min="14860" max="15104" width="11" style="94"/>
    <col min="15105" max="15105" width="47.42578125" style="94" bestFit="1" customWidth="1"/>
    <col min="15106" max="15106" width="11.85546875" style="94" customWidth="1"/>
    <col min="15107" max="15107" width="12.42578125" style="94" customWidth="1"/>
    <col min="15108" max="15108" width="12.5703125" style="94" customWidth="1"/>
    <col min="15109" max="15109" width="11.7109375" style="94" customWidth="1"/>
    <col min="15110" max="15110" width="10.7109375" style="94" customWidth="1"/>
    <col min="15111" max="15111" width="2.42578125" style="94" bestFit="1" customWidth="1"/>
    <col min="15112" max="15112" width="8.5703125" style="94" customWidth="1"/>
    <col min="15113" max="15113" width="12.42578125" style="94" customWidth="1"/>
    <col min="15114" max="15114" width="2.140625" style="94" customWidth="1"/>
    <col min="15115" max="15115" width="9.42578125" style="94" customWidth="1"/>
    <col min="15116" max="15360" width="11" style="94"/>
    <col min="15361" max="15361" width="47.42578125" style="94" bestFit="1" customWidth="1"/>
    <col min="15362" max="15362" width="11.85546875" style="94" customWidth="1"/>
    <col min="15363" max="15363" width="12.42578125" style="94" customWidth="1"/>
    <col min="15364" max="15364" width="12.5703125" style="94" customWidth="1"/>
    <col min="15365" max="15365" width="11.7109375" style="94" customWidth="1"/>
    <col min="15366" max="15366" width="10.7109375" style="94" customWidth="1"/>
    <col min="15367" max="15367" width="2.42578125" style="94" bestFit="1" customWidth="1"/>
    <col min="15368" max="15368" width="8.5703125" style="94" customWidth="1"/>
    <col min="15369" max="15369" width="12.42578125" style="94" customWidth="1"/>
    <col min="15370" max="15370" width="2.140625" style="94" customWidth="1"/>
    <col min="15371" max="15371" width="9.42578125" style="94" customWidth="1"/>
    <col min="15372" max="15616" width="11" style="94"/>
    <col min="15617" max="15617" width="47.42578125" style="94" bestFit="1" customWidth="1"/>
    <col min="15618" max="15618" width="11.85546875" style="94" customWidth="1"/>
    <col min="15619" max="15619" width="12.42578125" style="94" customWidth="1"/>
    <col min="15620" max="15620" width="12.5703125" style="94" customWidth="1"/>
    <col min="15621" max="15621" width="11.7109375" style="94" customWidth="1"/>
    <col min="15622" max="15622" width="10.7109375" style="94" customWidth="1"/>
    <col min="15623" max="15623" width="2.42578125" style="94" bestFit="1" customWidth="1"/>
    <col min="15624" max="15624" width="8.5703125" style="94" customWidth="1"/>
    <col min="15625" max="15625" width="12.42578125" style="94" customWidth="1"/>
    <col min="15626" max="15626" width="2.140625" style="94" customWidth="1"/>
    <col min="15627" max="15627" width="9.42578125" style="94" customWidth="1"/>
    <col min="15628" max="15872" width="11" style="94"/>
    <col min="15873" max="15873" width="47.42578125" style="94" bestFit="1" customWidth="1"/>
    <col min="15874" max="15874" width="11.85546875" style="94" customWidth="1"/>
    <col min="15875" max="15875" width="12.42578125" style="94" customWidth="1"/>
    <col min="15876" max="15876" width="12.5703125" style="94" customWidth="1"/>
    <col min="15877" max="15877" width="11.7109375" style="94" customWidth="1"/>
    <col min="15878" max="15878" width="10.7109375" style="94" customWidth="1"/>
    <col min="15879" max="15879" width="2.42578125" style="94" bestFit="1" customWidth="1"/>
    <col min="15880" max="15880" width="8.5703125" style="94" customWidth="1"/>
    <col min="15881" max="15881" width="12.42578125" style="94" customWidth="1"/>
    <col min="15882" max="15882" width="2.140625" style="94" customWidth="1"/>
    <col min="15883" max="15883" width="9.42578125" style="94" customWidth="1"/>
    <col min="15884" max="16128" width="11" style="94"/>
    <col min="16129" max="16129" width="47.42578125" style="94" bestFit="1" customWidth="1"/>
    <col min="16130" max="16130" width="11.85546875" style="94" customWidth="1"/>
    <col min="16131" max="16131" width="12.42578125" style="94" customWidth="1"/>
    <col min="16132" max="16132" width="12.5703125" style="94" customWidth="1"/>
    <col min="16133" max="16133" width="11.7109375" style="94" customWidth="1"/>
    <col min="16134" max="16134" width="10.7109375" style="94" customWidth="1"/>
    <col min="16135" max="16135" width="2.42578125" style="94" bestFit="1" customWidth="1"/>
    <col min="16136" max="16136" width="8.5703125" style="94" customWidth="1"/>
    <col min="16137" max="16137" width="12.42578125" style="94" customWidth="1"/>
    <col min="16138" max="16138" width="2.140625" style="94" customWidth="1"/>
    <col min="16139" max="16139" width="9.42578125" style="94" customWidth="1"/>
    <col min="16140" max="16384" width="11" style="94"/>
  </cols>
  <sheetData>
    <row r="1" spans="1:11" ht="15.75">
      <c r="A1" s="1777" t="s">
        <v>370</v>
      </c>
      <c r="B1" s="1777"/>
      <c r="C1" s="1777"/>
      <c r="D1" s="1777"/>
      <c r="E1" s="1777"/>
      <c r="F1" s="1777"/>
      <c r="G1" s="1777"/>
      <c r="H1" s="1777"/>
      <c r="I1" s="1777"/>
      <c r="J1" s="1777"/>
      <c r="K1" s="1777"/>
    </row>
    <row r="2" spans="1:11" ht="17.100000000000001" customHeight="1">
      <c r="A2" s="1789" t="s">
        <v>117</v>
      </c>
      <c r="B2" s="1789"/>
      <c r="C2" s="1789"/>
      <c r="D2" s="1789"/>
      <c r="E2" s="1789"/>
      <c r="F2" s="1789"/>
      <c r="G2" s="1789"/>
      <c r="H2" s="1789"/>
      <c r="I2" s="1789"/>
      <c r="J2" s="1789"/>
      <c r="K2" s="1789"/>
    </row>
    <row r="3" spans="1:11" ht="17.100000000000001" customHeight="1" thickBot="1">
      <c r="A3" s="163"/>
      <c r="B3" s="327"/>
      <c r="C3" s="327"/>
      <c r="D3" s="327"/>
      <c r="E3" s="327"/>
      <c r="F3" s="163"/>
      <c r="G3" s="163"/>
      <c r="H3" s="163"/>
      <c r="I3" s="1779" t="s">
        <v>2</v>
      </c>
      <c r="J3" s="1779"/>
      <c r="K3" s="1779"/>
    </row>
    <row r="4" spans="1:11" ht="21" customHeight="1" thickTop="1">
      <c r="A4" s="1793" t="s">
        <v>324</v>
      </c>
      <c r="B4" s="397">
        <v>2016</v>
      </c>
      <c r="C4" s="397">
        <v>2017</v>
      </c>
      <c r="D4" s="397">
        <v>2017</v>
      </c>
      <c r="E4" s="398">
        <v>2018</v>
      </c>
      <c r="F4" s="1796" t="s">
        <v>284</v>
      </c>
      <c r="G4" s="1797"/>
      <c r="H4" s="1797"/>
      <c r="I4" s="1797"/>
      <c r="J4" s="1797"/>
      <c r="K4" s="1798"/>
    </row>
    <row r="5" spans="1:11" ht="21" customHeight="1">
      <c r="A5" s="1794"/>
      <c r="B5" s="441" t="s">
        <v>286</v>
      </c>
      <c r="C5" s="441" t="s">
        <v>287</v>
      </c>
      <c r="D5" s="441" t="s">
        <v>288</v>
      </c>
      <c r="E5" s="426" t="s">
        <v>289</v>
      </c>
      <c r="F5" s="1782" t="s">
        <v>7</v>
      </c>
      <c r="G5" s="1783"/>
      <c r="H5" s="1784"/>
      <c r="I5" s="427"/>
      <c r="J5" s="335" t="s">
        <v>50</v>
      </c>
      <c r="K5" s="428"/>
    </row>
    <row r="6" spans="1:11" ht="21" customHeight="1">
      <c r="A6" s="1795"/>
      <c r="B6" s="441"/>
      <c r="C6" s="441"/>
      <c r="D6" s="441"/>
      <c r="E6" s="426"/>
      <c r="F6" s="402" t="s">
        <v>4</v>
      </c>
      <c r="G6" s="403" t="s">
        <v>121</v>
      </c>
      <c r="H6" s="404" t="s">
        <v>290</v>
      </c>
      <c r="I6" s="405" t="s">
        <v>4</v>
      </c>
      <c r="J6" s="403" t="s">
        <v>121</v>
      </c>
      <c r="K6" s="406" t="s">
        <v>290</v>
      </c>
    </row>
    <row r="7" spans="1:11" ht="21" customHeight="1">
      <c r="A7" s="342" t="s">
        <v>371</v>
      </c>
      <c r="B7" s="343">
        <v>2016816.1615412112</v>
      </c>
      <c r="C7" s="343">
        <v>2196480.6470557395</v>
      </c>
      <c r="D7" s="343">
        <v>2299807.5981313302</v>
      </c>
      <c r="E7" s="344">
        <v>2455759.1514042071</v>
      </c>
      <c r="F7" s="345">
        <v>179664.48551452835</v>
      </c>
      <c r="G7" s="407"/>
      <c r="H7" s="344">
        <v>8.9083223816112369</v>
      </c>
      <c r="I7" s="347">
        <v>155951.55327287689</v>
      </c>
      <c r="J7" s="408"/>
      <c r="K7" s="349">
        <v>6.781069572932652</v>
      </c>
    </row>
    <row r="8" spans="1:11" ht="21" customHeight="1">
      <c r="A8" s="350" t="s">
        <v>372</v>
      </c>
      <c r="B8" s="351">
        <v>183460.31188456566</v>
      </c>
      <c r="C8" s="351">
        <v>177988.89712522313</v>
      </c>
      <c r="D8" s="351">
        <v>199047.18817875491</v>
      </c>
      <c r="E8" s="352">
        <v>201576.56388707249</v>
      </c>
      <c r="F8" s="353">
        <v>-5471.4147593425296</v>
      </c>
      <c r="G8" s="409"/>
      <c r="H8" s="352">
        <v>-2.9823424495131006</v>
      </c>
      <c r="I8" s="355">
        <v>2529.3757083175879</v>
      </c>
      <c r="J8" s="352"/>
      <c r="K8" s="356">
        <v>1.2707417429308645</v>
      </c>
    </row>
    <row r="9" spans="1:11" ht="21" customHeight="1">
      <c r="A9" s="350" t="s">
        <v>373</v>
      </c>
      <c r="B9" s="351">
        <v>166141.29436951483</v>
      </c>
      <c r="C9" s="351">
        <v>158646.77688062069</v>
      </c>
      <c r="D9" s="351">
        <v>187168.41522452762</v>
      </c>
      <c r="E9" s="352">
        <v>183992.036921591</v>
      </c>
      <c r="F9" s="353">
        <v>-7494.5174888941401</v>
      </c>
      <c r="G9" s="409"/>
      <c r="H9" s="352">
        <v>-4.5109299992725376</v>
      </c>
      <c r="I9" s="355">
        <v>-3176.3783029366168</v>
      </c>
      <c r="J9" s="352"/>
      <c r="K9" s="356">
        <v>-1.6970696146175233</v>
      </c>
    </row>
    <row r="10" spans="1:11" ht="21" customHeight="1">
      <c r="A10" s="350" t="s">
        <v>374</v>
      </c>
      <c r="B10" s="351">
        <v>17319.017515050829</v>
      </c>
      <c r="C10" s="351">
        <v>19342.120244602444</v>
      </c>
      <c r="D10" s="351">
        <v>11878.772954227281</v>
      </c>
      <c r="E10" s="352">
        <v>17584.526965481495</v>
      </c>
      <c r="F10" s="353">
        <v>2023.1027295516142</v>
      </c>
      <c r="G10" s="409"/>
      <c r="H10" s="352">
        <v>11.681394327325251</v>
      </c>
      <c r="I10" s="355">
        <v>5705.7540112542138</v>
      </c>
      <c r="J10" s="352"/>
      <c r="K10" s="356">
        <v>48.033193607120133</v>
      </c>
    </row>
    <row r="11" spans="1:11" ht="21" customHeight="1">
      <c r="A11" s="350" t="s">
        <v>375</v>
      </c>
      <c r="B11" s="351">
        <v>873679.55724204762</v>
      </c>
      <c r="C11" s="351">
        <v>850093.72335482179</v>
      </c>
      <c r="D11" s="351">
        <v>814153.01116384647</v>
      </c>
      <c r="E11" s="352">
        <v>897834.43135243864</v>
      </c>
      <c r="F11" s="353">
        <v>-23585.833887225832</v>
      </c>
      <c r="G11" s="409"/>
      <c r="H11" s="352">
        <v>-2.6995977749186961</v>
      </c>
      <c r="I11" s="355">
        <v>83681.420188592165</v>
      </c>
      <c r="J11" s="352"/>
      <c r="K11" s="356">
        <v>10.278340685489582</v>
      </c>
    </row>
    <row r="12" spans="1:11" ht="21" customHeight="1">
      <c r="A12" s="350" t="s">
        <v>373</v>
      </c>
      <c r="B12" s="351">
        <v>858549.94956525438</v>
      </c>
      <c r="C12" s="351">
        <v>834905.10366709682</v>
      </c>
      <c r="D12" s="351">
        <v>800517.32135241595</v>
      </c>
      <c r="E12" s="352">
        <v>884322.014880987</v>
      </c>
      <c r="F12" s="353">
        <v>-23644.845898157568</v>
      </c>
      <c r="G12" s="409"/>
      <c r="H12" s="352">
        <v>-2.7540442941183163</v>
      </c>
      <c r="I12" s="355">
        <v>83804.69352857105</v>
      </c>
      <c r="J12" s="352"/>
      <c r="K12" s="356">
        <v>10.468817012852275</v>
      </c>
    </row>
    <row r="13" spans="1:11" ht="21" customHeight="1">
      <c r="A13" s="350" t="s">
        <v>374</v>
      </c>
      <c r="B13" s="351">
        <v>15129.60767679329</v>
      </c>
      <c r="C13" s="351">
        <v>15188.619687724931</v>
      </c>
      <c r="D13" s="351">
        <v>13635.689811430475</v>
      </c>
      <c r="E13" s="352">
        <v>13512.416471451654</v>
      </c>
      <c r="F13" s="353">
        <v>59.012010931641271</v>
      </c>
      <c r="G13" s="409"/>
      <c r="H13" s="352">
        <v>0.3900432330585642</v>
      </c>
      <c r="I13" s="355">
        <v>-123.27333997882124</v>
      </c>
      <c r="J13" s="352"/>
      <c r="K13" s="356">
        <v>-0.90404916570839078</v>
      </c>
    </row>
    <row r="14" spans="1:11" ht="21" customHeight="1">
      <c r="A14" s="350" t="s">
        <v>376</v>
      </c>
      <c r="B14" s="351">
        <v>615861.42639513535</v>
      </c>
      <c r="C14" s="351">
        <v>770579.59455060354</v>
      </c>
      <c r="D14" s="351">
        <v>993425.79717013601</v>
      </c>
      <c r="E14" s="352">
        <v>1079224.7772257922</v>
      </c>
      <c r="F14" s="353">
        <v>154718.16815546819</v>
      </c>
      <c r="G14" s="409"/>
      <c r="H14" s="352">
        <v>25.122237166417587</v>
      </c>
      <c r="I14" s="355">
        <v>85798.980055656168</v>
      </c>
      <c r="J14" s="352"/>
      <c r="K14" s="356">
        <v>8.6366772737392559</v>
      </c>
    </row>
    <row r="15" spans="1:11" ht="21" customHeight="1">
      <c r="A15" s="350" t="s">
        <v>373</v>
      </c>
      <c r="B15" s="351">
        <v>594160.03697258001</v>
      </c>
      <c r="C15" s="351">
        <v>750657.81628056394</v>
      </c>
      <c r="D15" s="351">
        <v>947689.90851885022</v>
      </c>
      <c r="E15" s="352">
        <v>1050748.29803082</v>
      </c>
      <c r="F15" s="353">
        <v>156497.77930798393</v>
      </c>
      <c r="G15" s="409"/>
      <c r="H15" s="352">
        <v>26.339331084161451</v>
      </c>
      <c r="I15" s="355">
        <v>103058.38951196976</v>
      </c>
      <c r="J15" s="352"/>
      <c r="K15" s="356">
        <v>10.874695254805475</v>
      </c>
    </row>
    <row r="16" spans="1:11" ht="21" customHeight="1">
      <c r="A16" s="350" t="s">
        <v>374</v>
      </c>
      <c r="B16" s="351">
        <v>21701.389422555319</v>
      </c>
      <c r="C16" s="351">
        <v>19921.778270039533</v>
      </c>
      <c r="D16" s="351">
        <v>45735.888651285779</v>
      </c>
      <c r="E16" s="352">
        <v>28476.479194972249</v>
      </c>
      <c r="F16" s="353">
        <v>-1779.6111525157867</v>
      </c>
      <c r="G16" s="409"/>
      <c r="H16" s="352">
        <v>-8.200447989132666</v>
      </c>
      <c r="I16" s="355">
        <v>-17259.40945631353</v>
      </c>
      <c r="J16" s="352"/>
      <c r="K16" s="356">
        <v>-37.737124969645286</v>
      </c>
    </row>
    <row r="17" spans="1:11" ht="21" customHeight="1">
      <c r="A17" s="350" t="s">
        <v>377</v>
      </c>
      <c r="B17" s="351">
        <v>327878.08059898199</v>
      </c>
      <c r="C17" s="351">
        <v>380764.29508248647</v>
      </c>
      <c r="D17" s="351">
        <v>272342.00779380416</v>
      </c>
      <c r="E17" s="352">
        <v>254837.61882907242</v>
      </c>
      <c r="F17" s="353">
        <v>52886.214483504475</v>
      </c>
      <c r="G17" s="409"/>
      <c r="H17" s="352">
        <v>16.129841429744136</v>
      </c>
      <c r="I17" s="355">
        <v>-17504.388964731741</v>
      </c>
      <c r="J17" s="352"/>
      <c r="K17" s="356">
        <v>-6.4273554809013085</v>
      </c>
    </row>
    <row r="18" spans="1:11" ht="21" customHeight="1">
      <c r="A18" s="350" t="s">
        <v>373</v>
      </c>
      <c r="B18" s="351">
        <v>272644.68557928986</v>
      </c>
      <c r="C18" s="351">
        <v>328012.76887525979</v>
      </c>
      <c r="D18" s="351">
        <v>253252.78414650908</v>
      </c>
      <c r="E18" s="352">
        <v>241234.13688347623</v>
      </c>
      <c r="F18" s="353">
        <v>55368.083295969933</v>
      </c>
      <c r="G18" s="409"/>
      <c r="H18" s="352">
        <v>20.307780134547286</v>
      </c>
      <c r="I18" s="355">
        <v>-12018.64726303285</v>
      </c>
      <c r="J18" s="352"/>
      <c r="K18" s="356">
        <v>-4.7457118007752879</v>
      </c>
    </row>
    <row r="19" spans="1:11" ht="21" customHeight="1">
      <c r="A19" s="350" t="s">
        <v>374</v>
      </c>
      <c r="B19" s="351">
        <v>55233.395019692151</v>
      </c>
      <c r="C19" s="351">
        <v>52751.526207226663</v>
      </c>
      <c r="D19" s="351">
        <v>19089.223647295097</v>
      </c>
      <c r="E19" s="352">
        <v>13603.481945596201</v>
      </c>
      <c r="F19" s="353">
        <v>-2481.8688124654873</v>
      </c>
      <c r="G19" s="409"/>
      <c r="H19" s="352">
        <v>-4.4934207132852073</v>
      </c>
      <c r="I19" s="355">
        <v>-5485.7417016988966</v>
      </c>
      <c r="J19" s="352"/>
      <c r="K19" s="356">
        <v>-28.737374568274888</v>
      </c>
    </row>
    <row r="20" spans="1:11" ht="21" customHeight="1">
      <c r="A20" s="350" t="s">
        <v>378</v>
      </c>
      <c r="B20" s="351">
        <v>15936.785420480495</v>
      </c>
      <c r="C20" s="351">
        <v>17054.136942604498</v>
      </c>
      <c r="D20" s="351">
        <v>20839.593824788502</v>
      </c>
      <c r="E20" s="352">
        <v>22285.760109831266</v>
      </c>
      <c r="F20" s="353">
        <v>1117.3515221240032</v>
      </c>
      <c r="G20" s="409"/>
      <c r="H20" s="352">
        <v>7.0111474343382039</v>
      </c>
      <c r="I20" s="355">
        <v>1446.1662850427638</v>
      </c>
      <c r="J20" s="352"/>
      <c r="K20" s="356">
        <v>6.9395128196911511</v>
      </c>
    </row>
    <row r="21" spans="1:11" ht="21" customHeight="1">
      <c r="A21" s="342" t="s">
        <v>379</v>
      </c>
      <c r="B21" s="343">
        <v>6710.1528778900001</v>
      </c>
      <c r="C21" s="343">
        <v>8280.2102630400004</v>
      </c>
      <c r="D21" s="343">
        <v>6937.2709147099995</v>
      </c>
      <c r="E21" s="344">
        <v>13444.668435450001</v>
      </c>
      <c r="F21" s="345">
        <v>1570.0573851500003</v>
      </c>
      <c r="G21" s="407"/>
      <c r="H21" s="344">
        <v>23.398235684366451</v>
      </c>
      <c r="I21" s="347">
        <v>6507.3975207400017</v>
      </c>
      <c r="J21" s="344"/>
      <c r="K21" s="349">
        <v>93.803422134509958</v>
      </c>
    </row>
    <row r="22" spans="1:11" ht="21" customHeight="1">
      <c r="A22" s="342" t="s">
        <v>380</v>
      </c>
      <c r="B22" s="343">
        <v>0</v>
      </c>
      <c r="C22" s="343">
        <v>0</v>
      </c>
      <c r="D22" s="343">
        <v>0</v>
      </c>
      <c r="E22" s="344">
        <v>0</v>
      </c>
      <c r="F22" s="345">
        <v>0</v>
      </c>
      <c r="G22" s="407"/>
      <c r="H22" s="344"/>
      <c r="I22" s="347">
        <v>0</v>
      </c>
      <c r="J22" s="344"/>
      <c r="K22" s="349"/>
    </row>
    <row r="23" spans="1:11" ht="21" customHeight="1">
      <c r="A23" s="429" t="s">
        <v>381</v>
      </c>
      <c r="B23" s="343">
        <v>473138.97003565606</v>
      </c>
      <c r="C23" s="343">
        <v>542292.26538340026</v>
      </c>
      <c r="D23" s="343">
        <v>580781.95762471505</v>
      </c>
      <c r="E23" s="344">
        <v>634954.00558174879</v>
      </c>
      <c r="F23" s="345">
        <v>69153.295347744192</v>
      </c>
      <c r="G23" s="407"/>
      <c r="H23" s="344">
        <v>14.615852788987716</v>
      </c>
      <c r="I23" s="347">
        <v>54172.047957033734</v>
      </c>
      <c r="J23" s="344"/>
      <c r="K23" s="349">
        <v>9.3274329971590095</v>
      </c>
    </row>
    <row r="24" spans="1:11" ht="21" customHeight="1">
      <c r="A24" s="430" t="s">
        <v>382</v>
      </c>
      <c r="B24" s="351">
        <v>164981.37356090997</v>
      </c>
      <c r="C24" s="351">
        <v>193637.20350429002</v>
      </c>
      <c r="D24" s="351">
        <v>226966.58346701006</v>
      </c>
      <c r="E24" s="352">
        <v>263079.18464886001</v>
      </c>
      <c r="F24" s="353">
        <v>28655.829943380057</v>
      </c>
      <c r="G24" s="409"/>
      <c r="H24" s="352">
        <v>17.369130420532304</v>
      </c>
      <c r="I24" s="355">
        <v>36112.601181849954</v>
      </c>
      <c r="J24" s="352"/>
      <c r="K24" s="356">
        <v>15.910977127211758</v>
      </c>
    </row>
    <row r="25" spans="1:11" ht="21" customHeight="1">
      <c r="A25" s="430" t="s">
        <v>383</v>
      </c>
      <c r="B25" s="351">
        <v>107709.11948957611</v>
      </c>
      <c r="C25" s="351">
        <v>134142.64052704407</v>
      </c>
      <c r="D25" s="351">
        <v>139321.83933900099</v>
      </c>
      <c r="E25" s="352">
        <v>158886.13404153797</v>
      </c>
      <c r="F25" s="353">
        <v>26433.521037467959</v>
      </c>
      <c r="G25" s="409"/>
      <c r="H25" s="352">
        <v>24.541581216831084</v>
      </c>
      <c r="I25" s="355">
        <v>19564.294702536979</v>
      </c>
      <c r="J25" s="352"/>
      <c r="K25" s="356">
        <v>14.042518240756715</v>
      </c>
    </row>
    <row r="26" spans="1:11" ht="21" customHeight="1">
      <c r="A26" s="430" t="s">
        <v>384</v>
      </c>
      <c r="B26" s="351">
        <v>200448.47698516998</v>
      </c>
      <c r="C26" s="351">
        <v>214512.4213520661</v>
      </c>
      <c r="D26" s="351">
        <v>214493.53481870407</v>
      </c>
      <c r="E26" s="352">
        <v>212988.68689135081</v>
      </c>
      <c r="F26" s="353">
        <v>14063.944366896118</v>
      </c>
      <c r="G26" s="409"/>
      <c r="H26" s="352">
        <v>7.0162390747107688</v>
      </c>
      <c r="I26" s="355">
        <v>-1504.8479273532575</v>
      </c>
      <c r="J26" s="352"/>
      <c r="K26" s="356">
        <v>-0.70158195146776658</v>
      </c>
    </row>
    <row r="27" spans="1:11" ht="21" customHeight="1">
      <c r="A27" s="431" t="s">
        <v>385</v>
      </c>
      <c r="B27" s="442">
        <v>2496665.2844547573</v>
      </c>
      <c r="C27" s="442">
        <v>2747053.1227021795</v>
      </c>
      <c r="D27" s="442">
        <v>2887526.8266707556</v>
      </c>
      <c r="E27" s="433">
        <v>3104157.825421406</v>
      </c>
      <c r="F27" s="434">
        <v>250387.83824742213</v>
      </c>
      <c r="G27" s="435"/>
      <c r="H27" s="433">
        <v>10.028890929290265</v>
      </c>
      <c r="I27" s="432">
        <v>216630.99875065032</v>
      </c>
      <c r="J27" s="433"/>
      <c r="K27" s="436">
        <v>7.5023025500483511</v>
      </c>
    </row>
    <row r="28" spans="1:11" ht="21" customHeight="1">
      <c r="A28" s="342" t="s">
        <v>386</v>
      </c>
      <c r="B28" s="343">
        <v>356814.35295214073</v>
      </c>
      <c r="C28" s="343">
        <v>362377.27232574247</v>
      </c>
      <c r="D28" s="343">
        <v>420597.15440411511</v>
      </c>
      <c r="E28" s="344">
        <v>328984.56216210948</v>
      </c>
      <c r="F28" s="345">
        <v>5562.9193736017332</v>
      </c>
      <c r="G28" s="407"/>
      <c r="H28" s="344">
        <v>1.5590514584338719</v>
      </c>
      <c r="I28" s="347">
        <v>-91612.59224200563</v>
      </c>
      <c r="J28" s="344"/>
      <c r="K28" s="349">
        <v>-21.781553033043842</v>
      </c>
    </row>
    <row r="29" spans="1:11" ht="21" customHeight="1">
      <c r="A29" s="350" t="s">
        <v>387</v>
      </c>
      <c r="B29" s="351">
        <v>55901.051822580012</v>
      </c>
      <c r="C29" s="351">
        <v>51328.658994370016</v>
      </c>
      <c r="D29" s="351">
        <v>63082.488793020013</v>
      </c>
      <c r="E29" s="352">
        <v>55471.931473682103</v>
      </c>
      <c r="F29" s="353">
        <v>-4572.3928282099951</v>
      </c>
      <c r="G29" s="409"/>
      <c r="H29" s="352">
        <v>-8.1794397048591421</v>
      </c>
      <c r="I29" s="355">
        <v>-7610.5573193379096</v>
      </c>
      <c r="J29" s="352"/>
      <c r="K29" s="356">
        <v>-12.064453170687214</v>
      </c>
    </row>
    <row r="30" spans="1:11" ht="21" customHeight="1">
      <c r="A30" s="350" t="s">
        <v>388</v>
      </c>
      <c r="B30" s="351">
        <v>154006.12404008</v>
      </c>
      <c r="C30" s="351">
        <v>149886.75385167007</v>
      </c>
      <c r="D30" s="351">
        <v>211593.09641270005</v>
      </c>
      <c r="E30" s="352">
        <v>159514.57674061996</v>
      </c>
      <c r="F30" s="353">
        <v>-4119.3701884099282</v>
      </c>
      <c r="G30" s="409"/>
      <c r="H30" s="352">
        <v>-2.6748093389700949</v>
      </c>
      <c r="I30" s="355">
        <v>-52078.519672080089</v>
      </c>
      <c r="J30" s="352"/>
      <c r="K30" s="356">
        <v>-24.612579784032253</v>
      </c>
    </row>
    <row r="31" spans="1:11" ht="21" customHeight="1">
      <c r="A31" s="350" t="s">
        <v>389</v>
      </c>
      <c r="B31" s="351">
        <v>999.91803626000012</v>
      </c>
      <c r="C31" s="351">
        <v>1414.2066096340002</v>
      </c>
      <c r="D31" s="351">
        <v>1092.8111314477501</v>
      </c>
      <c r="E31" s="352">
        <v>2883.6317924765003</v>
      </c>
      <c r="F31" s="353">
        <v>414.28857337400007</v>
      </c>
      <c r="G31" s="409"/>
      <c r="H31" s="352">
        <v>41.432253279835443</v>
      </c>
      <c r="I31" s="355">
        <v>1790.8206610287502</v>
      </c>
      <c r="J31" s="352"/>
      <c r="K31" s="356">
        <v>163.87284220433233</v>
      </c>
    </row>
    <row r="32" spans="1:11" ht="21" customHeight="1">
      <c r="A32" s="350" t="s">
        <v>390</v>
      </c>
      <c r="B32" s="351">
        <v>145840.44949061074</v>
      </c>
      <c r="C32" s="351">
        <v>159276.39857958833</v>
      </c>
      <c r="D32" s="351">
        <v>144663.05334058736</v>
      </c>
      <c r="E32" s="352">
        <v>109992.6705388609</v>
      </c>
      <c r="F32" s="353">
        <v>13435.949088977592</v>
      </c>
      <c r="G32" s="409"/>
      <c r="H32" s="352">
        <v>9.2127726813147284</v>
      </c>
      <c r="I32" s="355">
        <v>-34670.38280172646</v>
      </c>
      <c r="J32" s="352"/>
      <c r="K32" s="356">
        <v>-23.96630100161115</v>
      </c>
    </row>
    <row r="33" spans="1:11" ht="21" customHeight="1">
      <c r="A33" s="350" t="s">
        <v>391</v>
      </c>
      <c r="B33" s="351">
        <v>66.80956261</v>
      </c>
      <c r="C33" s="351">
        <v>471.25429048000001</v>
      </c>
      <c r="D33" s="351">
        <v>165.70472636</v>
      </c>
      <c r="E33" s="352">
        <v>1121.75161647</v>
      </c>
      <c r="F33" s="353">
        <v>404.44472787000001</v>
      </c>
      <c r="G33" s="409"/>
      <c r="H33" s="352"/>
      <c r="I33" s="355">
        <v>956.04689011000005</v>
      </c>
      <c r="J33" s="352"/>
      <c r="K33" s="356"/>
    </row>
    <row r="34" spans="1:11" ht="21" customHeight="1">
      <c r="A34" s="410" t="s">
        <v>392</v>
      </c>
      <c r="B34" s="343">
        <v>1902759.424816129</v>
      </c>
      <c r="C34" s="343">
        <v>2148336.3667195877</v>
      </c>
      <c r="D34" s="343">
        <v>2240990.8355988525</v>
      </c>
      <c r="E34" s="344">
        <v>2570380.5212424612</v>
      </c>
      <c r="F34" s="345">
        <v>245576.94190345868</v>
      </c>
      <c r="G34" s="407"/>
      <c r="H34" s="344">
        <v>12.906357929468133</v>
      </c>
      <c r="I34" s="347">
        <v>329389.68564360868</v>
      </c>
      <c r="J34" s="344"/>
      <c r="K34" s="349">
        <v>14.698395031838093</v>
      </c>
    </row>
    <row r="35" spans="1:11" ht="21" customHeight="1">
      <c r="A35" s="350" t="s">
        <v>393</v>
      </c>
      <c r="B35" s="351">
        <v>186369.1</v>
      </c>
      <c r="C35" s="351">
        <v>169690.6</v>
      </c>
      <c r="D35" s="351">
        <v>213894.59999999998</v>
      </c>
      <c r="E35" s="352">
        <v>262442.59999999998</v>
      </c>
      <c r="F35" s="353">
        <v>-16678.5</v>
      </c>
      <c r="G35" s="409"/>
      <c r="H35" s="352">
        <v>-8.9491766607232641</v>
      </c>
      <c r="I35" s="355">
        <v>48548</v>
      </c>
      <c r="J35" s="352"/>
      <c r="K35" s="356">
        <v>22.697160190112328</v>
      </c>
    </row>
    <row r="36" spans="1:11" ht="21" customHeight="1">
      <c r="A36" s="350" t="s">
        <v>394</v>
      </c>
      <c r="B36" s="351">
        <v>8195.9650202916546</v>
      </c>
      <c r="C36" s="351">
        <v>8957.2079758799991</v>
      </c>
      <c r="D36" s="351">
        <v>9194.8825246000015</v>
      </c>
      <c r="E36" s="352">
        <v>9821.59769185</v>
      </c>
      <c r="F36" s="353">
        <v>761.24295558834456</v>
      </c>
      <c r="G36" s="409"/>
      <c r="H36" s="352">
        <v>9.2880210408859902</v>
      </c>
      <c r="I36" s="355">
        <v>626.71516724999856</v>
      </c>
      <c r="J36" s="352"/>
      <c r="K36" s="356">
        <v>6.8159127163754825</v>
      </c>
    </row>
    <row r="37" spans="1:11" ht="21" customHeight="1">
      <c r="A37" s="357" t="s">
        <v>395</v>
      </c>
      <c r="B37" s="351">
        <v>15019.818723646509</v>
      </c>
      <c r="C37" s="351">
        <v>18089.434075565438</v>
      </c>
      <c r="D37" s="351">
        <v>18468.577477057082</v>
      </c>
      <c r="E37" s="352">
        <v>23753.602800427696</v>
      </c>
      <c r="F37" s="353">
        <v>3069.6153519189284</v>
      </c>
      <c r="G37" s="409"/>
      <c r="H37" s="352">
        <v>20.437099863837023</v>
      </c>
      <c r="I37" s="355">
        <v>5285.0253233706135</v>
      </c>
      <c r="J37" s="352"/>
      <c r="K37" s="356">
        <v>28.616309674830287</v>
      </c>
    </row>
    <row r="38" spans="1:11" ht="21" customHeight="1">
      <c r="A38" s="437" t="s">
        <v>396</v>
      </c>
      <c r="B38" s="351">
        <v>1006.56234124</v>
      </c>
      <c r="C38" s="351">
        <v>1135.9230198</v>
      </c>
      <c r="D38" s="351">
        <v>853.65695507000009</v>
      </c>
      <c r="E38" s="352">
        <v>1053.47172032</v>
      </c>
      <c r="F38" s="353">
        <v>129.36067856</v>
      </c>
      <c r="G38" s="409"/>
      <c r="H38" s="352">
        <v>12.851730415489074</v>
      </c>
      <c r="I38" s="355">
        <v>199.81476524999994</v>
      </c>
      <c r="J38" s="352"/>
      <c r="K38" s="356">
        <v>23.406915865122315</v>
      </c>
    </row>
    <row r="39" spans="1:11" ht="21" customHeight="1">
      <c r="A39" s="437" t="s">
        <v>397</v>
      </c>
      <c r="B39" s="351">
        <v>14013.256382406509</v>
      </c>
      <c r="C39" s="351">
        <v>16953.511055765437</v>
      </c>
      <c r="D39" s="351">
        <v>17614.920521987082</v>
      </c>
      <c r="E39" s="352">
        <v>22700.131080107694</v>
      </c>
      <c r="F39" s="353">
        <v>2940.2546733589279</v>
      </c>
      <c r="G39" s="409"/>
      <c r="H39" s="352">
        <v>20.981951611549661</v>
      </c>
      <c r="I39" s="355">
        <v>5085.2105581206124</v>
      </c>
      <c r="J39" s="352"/>
      <c r="K39" s="356">
        <v>28.868768109247</v>
      </c>
    </row>
    <row r="40" spans="1:11" ht="21" customHeight="1">
      <c r="A40" s="350" t="s">
        <v>398</v>
      </c>
      <c r="B40" s="351">
        <v>1687856.2712754379</v>
      </c>
      <c r="C40" s="351">
        <v>1948355.9449586361</v>
      </c>
      <c r="D40" s="351">
        <v>1993022.8767434447</v>
      </c>
      <c r="E40" s="352">
        <v>2274245.4228762034</v>
      </c>
      <c r="F40" s="353">
        <v>260499.67368319817</v>
      </c>
      <c r="G40" s="409"/>
      <c r="H40" s="352">
        <v>15.433759267093883</v>
      </c>
      <c r="I40" s="355">
        <v>281222.54613275873</v>
      </c>
      <c r="J40" s="352"/>
      <c r="K40" s="356">
        <v>14.110352139673887</v>
      </c>
    </row>
    <row r="41" spans="1:11" ht="21" customHeight="1">
      <c r="A41" s="357" t="s">
        <v>399</v>
      </c>
      <c r="B41" s="351">
        <v>1656879.955521269</v>
      </c>
      <c r="C41" s="351">
        <v>1906730.8968027879</v>
      </c>
      <c r="D41" s="351">
        <v>1959009.1795665887</v>
      </c>
      <c r="E41" s="352">
        <v>2224245.3206706848</v>
      </c>
      <c r="F41" s="353">
        <v>249850.9412815189</v>
      </c>
      <c r="G41" s="409"/>
      <c r="H41" s="352">
        <v>15.079604315866904</v>
      </c>
      <c r="I41" s="355">
        <v>265236.14110409608</v>
      </c>
      <c r="J41" s="352"/>
      <c r="K41" s="356">
        <v>13.539300574527013</v>
      </c>
    </row>
    <row r="42" spans="1:11" ht="21" customHeight="1">
      <c r="A42" s="357" t="s">
        <v>400</v>
      </c>
      <c r="B42" s="351">
        <v>30976.315754168936</v>
      </c>
      <c r="C42" s="351">
        <v>41625.048155848148</v>
      </c>
      <c r="D42" s="351">
        <v>34013.697176856032</v>
      </c>
      <c r="E42" s="352">
        <v>50000.102205518429</v>
      </c>
      <c r="F42" s="353">
        <v>10648.732401679212</v>
      </c>
      <c r="G42" s="409"/>
      <c r="H42" s="352">
        <v>34.377013994138586</v>
      </c>
      <c r="I42" s="355">
        <v>15986.405028662397</v>
      </c>
      <c r="J42" s="352"/>
      <c r="K42" s="356">
        <v>46.999904025546627</v>
      </c>
    </row>
    <row r="43" spans="1:11" ht="21" customHeight="1">
      <c r="A43" s="350" t="s">
        <v>401</v>
      </c>
      <c r="B43" s="351">
        <v>5318.2697967530003</v>
      </c>
      <c r="C43" s="351">
        <v>3243.1797095064003</v>
      </c>
      <c r="D43" s="351">
        <v>6409.8988537510004</v>
      </c>
      <c r="E43" s="352">
        <v>117.29787398000001</v>
      </c>
      <c r="F43" s="353">
        <v>-2075.0900872466</v>
      </c>
      <c r="G43" s="409"/>
      <c r="H43" s="352">
        <v>-39.018142489001193</v>
      </c>
      <c r="I43" s="355">
        <v>-6292.6009797710003</v>
      </c>
      <c r="J43" s="352"/>
      <c r="K43" s="356">
        <v>-98.170051093530773</v>
      </c>
    </row>
    <row r="44" spans="1:11" ht="21" customHeight="1">
      <c r="A44" s="438" t="s">
        <v>402</v>
      </c>
      <c r="B44" s="343">
        <v>49080</v>
      </c>
      <c r="C44" s="343">
        <v>45300</v>
      </c>
      <c r="D44" s="343">
        <v>0</v>
      </c>
      <c r="E44" s="344">
        <v>0</v>
      </c>
      <c r="F44" s="347">
        <v>-3780</v>
      </c>
      <c r="G44" s="407"/>
      <c r="H44" s="343">
        <v>-7.7017114914425422</v>
      </c>
      <c r="I44" s="347">
        <v>0</v>
      </c>
      <c r="J44" s="344"/>
      <c r="K44" s="349"/>
    </row>
    <row r="45" spans="1:11" s="104" customFormat="1" ht="21" customHeight="1" thickBot="1">
      <c r="A45" s="439" t="s">
        <v>403</v>
      </c>
      <c r="B45" s="376">
        <v>188011.50662741801</v>
      </c>
      <c r="C45" s="376">
        <v>191039.4732582143</v>
      </c>
      <c r="D45" s="376">
        <v>225938.83561146175</v>
      </c>
      <c r="E45" s="377">
        <v>204792.72495100927</v>
      </c>
      <c r="F45" s="378">
        <v>3027.9666307962907</v>
      </c>
      <c r="G45" s="419"/>
      <c r="H45" s="377">
        <v>1.6105219755495102</v>
      </c>
      <c r="I45" s="379">
        <v>-21146.110660452483</v>
      </c>
      <c r="J45" s="377"/>
      <c r="K45" s="380">
        <v>-9.359219101587577</v>
      </c>
    </row>
    <row r="46" spans="1:11" ht="21" customHeight="1" thickTop="1">
      <c r="A46" s="387" t="s">
        <v>318</v>
      </c>
      <c r="B46" s="440"/>
      <c r="C46" s="327"/>
      <c r="D46" s="383"/>
      <c r="E46" s="383"/>
      <c r="F46" s="355"/>
      <c r="G46" s="355"/>
      <c r="H46" s="355"/>
      <c r="I46" s="355"/>
      <c r="J46" s="355"/>
      <c r="K46" s="355"/>
    </row>
    <row r="47" spans="1:11" ht="21" customHeight="1"/>
    <row r="48" spans="1:11" ht="21" customHeight="1"/>
  </sheetData>
  <mergeCells count="6">
    <mergeCell ref="A1:K1"/>
    <mergeCell ref="A2:K2"/>
    <mergeCell ref="I3:K3"/>
    <mergeCell ref="F4:K4"/>
    <mergeCell ref="F5:H5"/>
    <mergeCell ref="A4:A6"/>
  </mergeCells>
  <pageMargins left="0.7" right="0.7" top="0.75" bottom="0.75" header="0.3" footer="0.3"/>
  <pageSetup scale="5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zoomScale="90" zoomScaleNormal="90" workbookViewId="0">
      <selection activeCell="Q13" sqref="Q13"/>
    </sheetView>
  </sheetViews>
  <sheetFormatPr defaultColWidth="11" defaultRowHeight="17.100000000000001" customHeight="1"/>
  <cols>
    <col min="1" max="1" width="53.5703125" style="101" bestFit="1" customWidth="1"/>
    <col min="2" max="6" width="13.5703125" style="101" customWidth="1"/>
    <col min="7" max="7" width="2.42578125" style="101" bestFit="1" customWidth="1"/>
    <col min="8" max="8" width="8.5703125" style="101" customWidth="1"/>
    <col min="9" max="9" width="13.7109375" style="101" customWidth="1"/>
    <col min="10" max="10" width="2.140625" style="101" customWidth="1"/>
    <col min="11" max="11" width="9.42578125" style="101" customWidth="1"/>
    <col min="12" max="256" width="11" style="94"/>
    <col min="257" max="257" width="47.42578125" style="94" bestFit="1" customWidth="1"/>
    <col min="258" max="258" width="11.85546875" style="94" customWidth="1"/>
    <col min="259" max="259" width="12.42578125" style="94" customWidth="1"/>
    <col min="260" max="260" width="12.5703125" style="94" customWidth="1"/>
    <col min="261" max="261" width="11.7109375" style="94" customWidth="1"/>
    <col min="262" max="262" width="10.7109375" style="94" customWidth="1"/>
    <col min="263" max="263" width="2.42578125" style="94" bestFit="1" customWidth="1"/>
    <col min="264" max="264" width="8.5703125" style="94" customWidth="1"/>
    <col min="265" max="265" width="12.42578125" style="94" customWidth="1"/>
    <col min="266" max="266" width="2.140625" style="94" customWidth="1"/>
    <col min="267" max="267" width="9.42578125" style="94" customWidth="1"/>
    <col min="268" max="512" width="11" style="94"/>
    <col min="513" max="513" width="47.42578125" style="94" bestFit="1" customWidth="1"/>
    <col min="514" max="514" width="11.85546875" style="94" customWidth="1"/>
    <col min="515" max="515" width="12.42578125" style="94" customWidth="1"/>
    <col min="516" max="516" width="12.5703125" style="94" customWidth="1"/>
    <col min="517" max="517" width="11.7109375" style="94" customWidth="1"/>
    <col min="518" max="518" width="10.7109375" style="94" customWidth="1"/>
    <col min="519" max="519" width="2.42578125" style="94" bestFit="1" customWidth="1"/>
    <col min="520" max="520" width="8.5703125" style="94" customWidth="1"/>
    <col min="521" max="521" width="12.42578125" style="94" customWidth="1"/>
    <col min="522" max="522" width="2.140625" style="94" customWidth="1"/>
    <col min="523" max="523" width="9.42578125" style="94" customWidth="1"/>
    <col min="524" max="768" width="11" style="94"/>
    <col min="769" max="769" width="47.42578125" style="94" bestFit="1" customWidth="1"/>
    <col min="770" max="770" width="11.85546875" style="94" customWidth="1"/>
    <col min="771" max="771" width="12.42578125" style="94" customWidth="1"/>
    <col min="772" max="772" width="12.5703125" style="94" customWidth="1"/>
    <col min="773" max="773" width="11.7109375" style="94" customWidth="1"/>
    <col min="774" max="774" width="10.7109375" style="94" customWidth="1"/>
    <col min="775" max="775" width="2.42578125" style="94" bestFit="1" customWidth="1"/>
    <col min="776" max="776" width="8.5703125" style="94" customWidth="1"/>
    <col min="777" max="777" width="12.42578125" style="94" customWidth="1"/>
    <col min="778" max="778" width="2.140625" style="94" customWidth="1"/>
    <col min="779" max="779" width="9.42578125" style="94" customWidth="1"/>
    <col min="780" max="1024" width="11" style="94"/>
    <col min="1025" max="1025" width="47.42578125" style="94" bestFit="1" customWidth="1"/>
    <col min="1026" max="1026" width="11.85546875" style="94" customWidth="1"/>
    <col min="1027" max="1027" width="12.42578125" style="94" customWidth="1"/>
    <col min="1028" max="1028" width="12.5703125" style="94" customWidth="1"/>
    <col min="1029" max="1029" width="11.7109375" style="94" customWidth="1"/>
    <col min="1030" max="1030" width="10.7109375" style="94" customWidth="1"/>
    <col min="1031" max="1031" width="2.42578125" style="94" bestFit="1" customWidth="1"/>
    <col min="1032" max="1032" width="8.5703125" style="94" customWidth="1"/>
    <col min="1033" max="1033" width="12.42578125" style="94" customWidth="1"/>
    <col min="1034" max="1034" width="2.140625" style="94" customWidth="1"/>
    <col min="1035" max="1035" width="9.42578125" style="94" customWidth="1"/>
    <col min="1036" max="1280" width="11" style="94"/>
    <col min="1281" max="1281" width="47.42578125" style="94" bestFit="1" customWidth="1"/>
    <col min="1282" max="1282" width="11.85546875" style="94" customWidth="1"/>
    <col min="1283" max="1283" width="12.42578125" style="94" customWidth="1"/>
    <col min="1284" max="1284" width="12.5703125" style="94" customWidth="1"/>
    <col min="1285" max="1285" width="11.7109375" style="94" customWidth="1"/>
    <col min="1286" max="1286" width="10.7109375" style="94" customWidth="1"/>
    <col min="1287" max="1287" width="2.42578125" style="94" bestFit="1" customWidth="1"/>
    <col min="1288" max="1288" width="8.5703125" style="94" customWidth="1"/>
    <col min="1289" max="1289" width="12.42578125" style="94" customWidth="1"/>
    <col min="1290" max="1290" width="2.140625" style="94" customWidth="1"/>
    <col min="1291" max="1291" width="9.42578125" style="94" customWidth="1"/>
    <col min="1292" max="1536" width="11" style="94"/>
    <col min="1537" max="1537" width="47.42578125" style="94" bestFit="1" customWidth="1"/>
    <col min="1538" max="1538" width="11.85546875" style="94" customWidth="1"/>
    <col min="1539" max="1539" width="12.42578125" style="94" customWidth="1"/>
    <col min="1540" max="1540" width="12.5703125" style="94" customWidth="1"/>
    <col min="1541" max="1541" width="11.7109375" style="94" customWidth="1"/>
    <col min="1542" max="1542" width="10.7109375" style="94" customWidth="1"/>
    <col min="1543" max="1543" width="2.42578125" style="94" bestFit="1" customWidth="1"/>
    <col min="1544" max="1544" width="8.5703125" style="94" customWidth="1"/>
    <col min="1545" max="1545" width="12.42578125" style="94" customWidth="1"/>
    <col min="1546" max="1546" width="2.140625" style="94" customWidth="1"/>
    <col min="1547" max="1547" width="9.42578125" style="94" customWidth="1"/>
    <col min="1548" max="1792" width="11" style="94"/>
    <col min="1793" max="1793" width="47.42578125" style="94" bestFit="1" customWidth="1"/>
    <col min="1794" max="1794" width="11.85546875" style="94" customWidth="1"/>
    <col min="1795" max="1795" width="12.42578125" style="94" customWidth="1"/>
    <col min="1796" max="1796" width="12.5703125" style="94" customWidth="1"/>
    <col min="1797" max="1797" width="11.7109375" style="94" customWidth="1"/>
    <col min="1798" max="1798" width="10.7109375" style="94" customWidth="1"/>
    <col min="1799" max="1799" width="2.42578125" style="94" bestFit="1" customWidth="1"/>
    <col min="1800" max="1800" width="8.5703125" style="94" customWidth="1"/>
    <col min="1801" max="1801" width="12.42578125" style="94" customWidth="1"/>
    <col min="1802" max="1802" width="2.140625" style="94" customWidth="1"/>
    <col min="1803" max="1803" width="9.42578125" style="94" customWidth="1"/>
    <col min="1804" max="2048" width="11" style="94"/>
    <col min="2049" max="2049" width="47.42578125" style="94" bestFit="1" customWidth="1"/>
    <col min="2050" max="2050" width="11.85546875" style="94" customWidth="1"/>
    <col min="2051" max="2051" width="12.42578125" style="94" customWidth="1"/>
    <col min="2052" max="2052" width="12.5703125" style="94" customWidth="1"/>
    <col min="2053" max="2053" width="11.7109375" style="94" customWidth="1"/>
    <col min="2054" max="2054" width="10.7109375" style="94" customWidth="1"/>
    <col min="2055" max="2055" width="2.42578125" style="94" bestFit="1" customWidth="1"/>
    <col min="2056" max="2056" width="8.5703125" style="94" customWidth="1"/>
    <col min="2057" max="2057" width="12.42578125" style="94" customWidth="1"/>
    <col min="2058" max="2058" width="2.140625" style="94" customWidth="1"/>
    <col min="2059" max="2059" width="9.42578125" style="94" customWidth="1"/>
    <col min="2060" max="2304" width="11" style="94"/>
    <col min="2305" max="2305" width="47.42578125" style="94" bestFit="1" customWidth="1"/>
    <col min="2306" max="2306" width="11.85546875" style="94" customWidth="1"/>
    <col min="2307" max="2307" width="12.42578125" style="94" customWidth="1"/>
    <col min="2308" max="2308" width="12.5703125" style="94" customWidth="1"/>
    <col min="2309" max="2309" width="11.7109375" style="94" customWidth="1"/>
    <col min="2310" max="2310" width="10.7109375" style="94" customWidth="1"/>
    <col min="2311" max="2311" width="2.42578125" style="94" bestFit="1" customWidth="1"/>
    <col min="2312" max="2312" width="8.5703125" style="94" customWidth="1"/>
    <col min="2313" max="2313" width="12.42578125" style="94" customWidth="1"/>
    <col min="2314" max="2314" width="2.140625" style="94" customWidth="1"/>
    <col min="2315" max="2315" width="9.42578125" style="94" customWidth="1"/>
    <col min="2316" max="2560" width="11" style="94"/>
    <col min="2561" max="2561" width="47.42578125" style="94" bestFit="1" customWidth="1"/>
    <col min="2562" max="2562" width="11.85546875" style="94" customWidth="1"/>
    <col min="2563" max="2563" width="12.42578125" style="94" customWidth="1"/>
    <col min="2564" max="2564" width="12.5703125" style="94" customWidth="1"/>
    <col min="2565" max="2565" width="11.7109375" style="94" customWidth="1"/>
    <col min="2566" max="2566" width="10.7109375" style="94" customWidth="1"/>
    <col min="2567" max="2567" width="2.42578125" style="94" bestFit="1" customWidth="1"/>
    <col min="2568" max="2568" width="8.5703125" style="94" customWidth="1"/>
    <col min="2569" max="2569" width="12.42578125" style="94" customWidth="1"/>
    <col min="2570" max="2570" width="2.140625" style="94" customWidth="1"/>
    <col min="2571" max="2571" width="9.42578125" style="94" customWidth="1"/>
    <col min="2572" max="2816" width="11" style="94"/>
    <col min="2817" max="2817" width="47.42578125" style="94" bestFit="1" customWidth="1"/>
    <col min="2818" max="2818" width="11.85546875" style="94" customWidth="1"/>
    <col min="2819" max="2819" width="12.42578125" style="94" customWidth="1"/>
    <col min="2820" max="2820" width="12.5703125" style="94" customWidth="1"/>
    <col min="2821" max="2821" width="11.7109375" style="94" customWidth="1"/>
    <col min="2822" max="2822" width="10.7109375" style="94" customWidth="1"/>
    <col min="2823" max="2823" width="2.42578125" style="94" bestFit="1" customWidth="1"/>
    <col min="2824" max="2824" width="8.5703125" style="94" customWidth="1"/>
    <col min="2825" max="2825" width="12.42578125" style="94" customWidth="1"/>
    <col min="2826" max="2826" width="2.140625" style="94" customWidth="1"/>
    <col min="2827" max="2827" width="9.42578125" style="94" customWidth="1"/>
    <col min="2828" max="3072" width="11" style="94"/>
    <col min="3073" max="3073" width="47.42578125" style="94" bestFit="1" customWidth="1"/>
    <col min="3074" max="3074" width="11.85546875" style="94" customWidth="1"/>
    <col min="3075" max="3075" width="12.42578125" style="94" customWidth="1"/>
    <col min="3076" max="3076" width="12.5703125" style="94" customWidth="1"/>
    <col min="3077" max="3077" width="11.7109375" style="94" customWidth="1"/>
    <col min="3078" max="3078" width="10.7109375" style="94" customWidth="1"/>
    <col min="3079" max="3079" width="2.42578125" style="94" bestFit="1" customWidth="1"/>
    <col min="3080" max="3080" width="8.5703125" style="94" customWidth="1"/>
    <col min="3081" max="3081" width="12.42578125" style="94" customWidth="1"/>
    <col min="3082" max="3082" width="2.140625" style="94" customWidth="1"/>
    <col min="3083" max="3083" width="9.42578125" style="94" customWidth="1"/>
    <col min="3084" max="3328" width="11" style="94"/>
    <col min="3329" max="3329" width="47.42578125" style="94" bestFit="1" customWidth="1"/>
    <col min="3330" max="3330" width="11.85546875" style="94" customWidth="1"/>
    <col min="3331" max="3331" width="12.42578125" style="94" customWidth="1"/>
    <col min="3332" max="3332" width="12.5703125" style="94" customWidth="1"/>
    <col min="3333" max="3333" width="11.7109375" style="94" customWidth="1"/>
    <col min="3334" max="3334" width="10.7109375" style="94" customWidth="1"/>
    <col min="3335" max="3335" width="2.42578125" style="94" bestFit="1" customWidth="1"/>
    <col min="3336" max="3336" width="8.5703125" style="94" customWidth="1"/>
    <col min="3337" max="3337" width="12.42578125" style="94" customWidth="1"/>
    <col min="3338" max="3338" width="2.140625" style="94" customWidth="1"/>
    <col min="3339" max="3339" width="9.42578125" style="94" customWidth="1"/>
    <col min="3340" max="3584" width="11" style="94"/>
    <col min="3585" max="3585" width="47.42578125" style="94" bestFit="1" customWidth="1"/>
    <col min="3586" max="3586" width="11.85546875" style="94" customWidth="1"/>
    <col min="3587" max="3587" width="12.42578125" style="94" customWidth="1"/>
    <col min="3588" max="3588" width="12.5703125" style="94" customWidth="1"/>
    <col min="3589" max="3589" width="11.7109375" style="94" customWidth="1"/>
    <col min="3590" max="3590" width="10.7109375" style="94" customWidth="1"/>
    <col min="3591" max="3591" width="2.42578125" style="94" bestFit="1" customWidth="1"/>
    <col min="3592" max="3592" width="8.5703125" style="94" customWidth="1"/>
    <col min="3593" max="3593" width="12.42578125" style="94" customWidth="1"/>
    <col min="3594" max="3594" width="2.140625" style="94" customWidth="1"/>
    <col min="3595" max="3595" width="9.42578125" style="94" customWidth="1"/>
    <col min="3596" max="3840" width="11" style="94"/>
    <col min="3841" max="3841" width="47.42578125" style="94" bestFit="1" customWidth="1"/>
    <col min="3842" max="3842" width="11.85546875" style="94" customWidth="1"/>
    <col min="3843" max="3843" width="12.42578125" style="94" customWidth="1"/>
    <col min="3844" max="3844" width="12.5703125" style="94" customWidth="1"/>
    <col min="3845" max="3845" width="11.7109375" style="94" customWidth="1"/>
    <col min="3846" max="3846" width="10.7109375" style="94" customWidth="1"/>
    <col min="3847" max="3847" width="2.42578125" style="94" bestFit="1" customWidth="1"/>
    <col min="3848" max="3848" width="8.5703125" style="94" customWidth="1"/>
    <col min="3849" max="3849" width="12.42578125" style="94" customWidth="1"/>
    <col min="3850" max="3850" width="2.140625" style="94" customWidth="1"/>
    <col min="3851" max="3851" width="9.42578125" style="94" customWidth="1"/>
    <col min="3852" max="4096" width="11" style="94"/>
    <col min="4097" max="4097" width="47.42578125" style="94" bestFit="1" customWidth="1"/>
    <col min="4098" max="4098" width="11.85546875" style="94" customWidth="1"/>
    <col min="4099" max="4099" width="12.42578125" style="94" customWidth="1"/>
    <col min="4100" max="4100" width="12.5703125" style="94" customWidth="1"/>
    <col min="4101" max="4101" width="11.7109375" style="94" customWidth="1"/>
    <col min="4102" max="4102" width="10.7109375" style="94" customWidth="1"/>
    <col min="4103" max="4103" width="2.42578125" style="94" bestFit="1" customWidth="1"/>
    <col min="4104" max="4104" width="8.5703125" style="94" customWidth="1"/>
    <col min="4105" max="4105" width="12.42578125" style="94" customWidth="1"/>
    <col min="4106" max="4106" width="2.140625" style="94" customWidth="1"/>
    <col min="4107" max="4107" width="9.42578125" style="94" customWidth="1"/>
    <col min="4108" max="4352" width="11" style="94"/>
    <col min="4353" max="4353" width="47.42578125" style="94" bestFit="1" customWidth="1"/>
    <col min="4354" max="4354" width="11.85546875" style="94" customWidth="1"/>
    <col min="4355" max="4355" width="12.42578125" style="94" customWidth="1"/>
    <col min="4356" max="4356" width="12.5703125" style="94" customWidth="1"/>
    <col min="4357" max="4357" width="11.7109375" style="94" customWidth="1"/>
    <col min="4358" max="4358" width="10.7109375" style="94" customWidth="1"/>
    <col min="4359" max="4359" width="2.42578125" style="94" bestFit="1" customWidth="1"/>
    <col min="4360" max="4360" width="8.5703125" style="94" customWidth="1"/>
    <col min="4361" max="4361" width="12.42578125" style="94" customWidth="1"/>
    <col min="4362" max="4362" width="2.140625" style="94" customWidth="1"/>
    <col min="4363" max="4363" width="9.42578125" style="94" customWidth="1"/>
    <col min="4364" max="4608" width="11" style="94"/>
    <col min="4609" max="4609" width="47.42578125" style="94" bestFit="1" customWidth="1"/>
    <col min="4610" max="4610" width="11.85546875" style="94" customWidth="1"/>
    <col min="4611" max="4611" width="12.42578125" style="94" customWidth="1"/>
    <col min="4612" max="4612" width="12.5703125" style="94" customWidth="1"/>
    <col min="4613" max="4613" width="11.7109375" style="94" customWidth="1"/>
    <col min="4614" max="4614" width="10.7109375" style="94" customWidth="1"/>
    <col min="4615" max="4615" width="2.42578125" style="94" bestFit="1" customWidth="1"/>
    <col min="4616" max="4616" width="8.5703125" style="94" customWidth="1"/>
    <col min="4617" max="4617" width="12.42578125" style="94" customWidth="1"/>
    <col min="4618" max="4618" width="2.140625" style="94" customWidth="1"/>
    <col min="4619" max="4619" width="9.42578125" style="94" customWidth="1"/>
    <col min="4620" max="4864" width="11" style="94"/>
    <col min="4865" max="4865" width="47.42578125" style="94" bestFit="1" customWidth="1"/>
    <col min="4866" max="4866" width="11.85546875" style="94" customWidth="1"/>
    <col min="4867" max="4867" width="12.42578125" style="94" customWidth="1"/>
    <col min="4868" max="4868" width="12.5703125" style="94" customWidth="1"/>
    <col min="4869" max="4869" width="11.7109375" style="94" customWidth="1"/>
    <col min="4870" max="4870" width="10.7109375" style="94" customWidth="1"/>
    <col min="4871" max="4871" width="2.42578125" style="94" bestFit="1" customWidth="1"/>
    <col min="4872" max="4872" width="8.5703125" style="94" customWidth="1"/>
    <col min="4873" max="4873" width="12.42578125" style="94" customWidth="1"/>
    <col min="4874" max="4874" width="2.140625" style="94" customWidth="1"/>
    <col min="4875" max="4875" width="9.42578125" style="94" customWidth="1"/>
    <col min="4876" max="5120" width="11" style="94"/>
    <col min="5121" max="5121" width="47.42578125" style="94" bestFit="1" customWidth="1"/>
    <col min="5122" max="5122" width="11.85546875" style="94" customWidth="1"/>
    <col min="5123" max="5123" width="12.42578125" style="94" customWidth="1"/>
    <col min="5124" max="5124" width="12.5703125" style="94" customWidth="1"/>
    <col min="5125" max="5125" width="11.7109375" style="94" customWidth="1"/>
    <col min="5126" max="5126" width="10.7109375" style="94" customWidth="1"/>
    <col min="5127" max="5127" width="2.42578125" style="94" bestFit="1" customWidth="1"/>
    <col min="5128" max="5128" width="8.5703125" style="94" customWidth="1"/>
    <col min="5129" max="5129" width="12.42578125" style="94" customWidth="1"/>
    <col min="5130" max="5130" width="2.140625" style="94" customWidth="1"/>
    <col min="5131" max="5131" width="9.42578125" style="94" customWidth="1"/>
    <col min="5132" max="5376" width="11" style="94"/>
    <col min="5377" max="5377" width="47.42578125" style="94" bestFit="1" customWidth="1"/>
    <col min="5378" max="5378" width="11.85546875" style="94" customWidth="1"/>
    <col min="5379" max="5379" width="12.42578125" style="94" customWidth="1"/>
    <col min="5380" max="5380" width="12.5703125" style="94" customWidth="1"/>
    <col min="5381" max="5381" width="11.7109375" style="94" customWidth="1"/>
    <col min="5382" max="5382" width="10.7109375" style="94" customWidth="1"/>
    <col min="5383" max="5383" width="2.42578125" style="94" bestFit="1" customWidth="1"/>
    <col min="5384" max="5384" width="8.5703125" style="94" customWidth="1"/>
    <col min="5385" max="5385" width="12.42578125" style="94" customWidth="1"/>
    <col min="5386" max="5386" width="2.140625" style="94" customWidth="1"/>
    <col min="5387" max="5387" width="9.42578125" style="94" customWidth="1"/>
    <col min="5388" max="5632" width="11" style="94"/>
    <col min="5633" max="5633" width="47.42578125" style="94" bestFit="1" customWidth="1"/>
    <col min="5634" max="5634" width="11.85546875" style="94" customWidth="1"/>
    <col min="5635" max="5635" width="12.42578125" style="94" customWidth="1"/>
    <col min="5636" max="5636" width="12.5703125" style="94" customWidth="1"/>
    <col min="5637" max="5637" width="11.7109375" style="94" customWidth="1"/>
    <col min="5638" max="5638" width="10.7109375" style="94" customWidth="1"/>
    <col min="5639" max="5639" width="2.42578125" style="94" bestFit="1" customWidth="1"/>
    <col min="5640" max="5640" width="8.5703125" style="94" customWidth="1"/>
    <col min="5641" max="5641" width="12.42578125" style="94" customWidth="1"/>
    <col min="5642" max="5642" width="2.140625" style="94" customWidth="1"/>
    <col min="5643" max="5643" width="9.42578125" style="94" customWidth="1"/>
    <col min="5644" max="5888" width="11" style="94"/>
    <col min="5889" max="5889" width="47.42578125" style="94" bestFit="1" customWidth="1"/>
    <col min="5890" max="5890" width="11.85546875" style="94" customWidth="1"/>
    <col min="5891" max="5891" width="12.42578125" style="94" customWidth="1"/>
    <col min="5892" max="5892" width="12.5703125" style="94" customWidth="1"/>
    <col min="5893" max="5893" width="11.7109375" style="94" customWidth="1"/>
    <col min="5894" max="5894" width="10.7109375" style="94" customWidth="1"/>
    <col min="5895" max="5895" width="2.42578125" style="94" bestFit="1" customWidth="1"/>
    <col min="5896" max="5896" width="8.5703125" style="94" customWidth="1"/>
    <col min="5897" max="5897" width="12.42578125" style="94" customWidth="1"/>
    <col min="5898" max="5898" width="2.140625" style="94" customWidth="1"/>
    <col min="5899" max="5899" width="9.42578125" style="94" customWidth="1"/>
    <col min="5900" max="6144" width="11" style="94"/>
    <col min="6145" max="6145" width="47.42578125" style="94" bestFit="1" customWidth="1"/>
    <col min="6146" max="6146" width="11.85546875" style="94" customWidth="1"/>
    <col min="6147" max="6147" width="12.42578125" style="94" customWidth="1"/>
    <col min="6148" max="6148" width="12.5703125" style="94" customWidth="1"/>
    <col min="6149" max="6149" width="11.7109375" style="94" customWidth="1"/>
    <col min="6150" max="6150" width="10.7109375" style="94" customWidth="1"/>
    <col min="6151" max="6151" width="2.42578125" style="94" bestFit="1" customWidth="1"/>
    <col min="6152" max="6152" width="8.5703125" style="94" customWidth="1"/>
    <col min="6153" max="6153" width="12.42578125" style="94" customWidth="1"/>
    <col min="6154" max="6154" width="2.140625" style="94" customWidth="1"/>
    <col min="6155" max="6155" width="9.42578125" style="94" customWidth="1"/>
    <col min="6156" max="6400" width="11" style="94"/>
    <col min="6401" max="6401" width="47.42578125" style="94" bestFit="1" customWidth="1"/>
    <col min="6402" max="6402" width="11.85546875" style="94" customWidth="1"/>
    <col min="6403" max="6403" width="12.42578125" style="94" customWidth="1"/>
    <col min="6404" max="6404" width="12.5703125" style="94" customWidth="1"/>
    <col min="6405" max="6405" width="11.7109375" style="94" customWidth="1"/>
    <col min="6406" max="6406" width="10.7109375" style="94" customWidth="1"/>
    <col min="6407" max="6407" width="2.42578125" style="94" bestFit="1" customWidth="1"/>
    <col min="6408" max="6408" width="8.5703125" style="94" customWidth="1"/>
    <col min="6409" max="6409" width="12.42578125" style="94" customWidth="1"/>
    <col min="6410" max="6410" width="2.140625" style="94" customWidth="1"/>
    <col min="6411" max="6411" width="9.42578125" style="94" customWidth="1"/>
    <col min="6412" max="6656" width="11" style="94"/>
    <col min="6657" max="6657" width="47.42578125" style="94" bestFit="1" customWidth="1"/>
    <col min="6658" max="6658" width="11.85546875" style="94" customWidth="1"/>
    <col min="6659" max="6659" width="12.42578125" style="94" customWidth="1"/>
    <col min="6660" max="6660" width="12.5703125" style="94" customWidth="1"/>
    <col min="6661" max="6661" width="11.7109375" style="94" customWidth="1"/>
    <col min="6662" max="6662" width="10.7109375" style="94" customWidth="1"/>
    <col min="6663" max="6663" width="2.42578125" style="94" bestFit="1" customWidth="1"/>
    <col min="6664" max="6664" width="8.5703125" style="94" customWidth="1"/>
    <col min="6665" max="6665" width="12.42578125" style="94" customWidth="1"/>
    <col min="6666" max="6666" width="2.140625" style="94" customWidth="1"/>
    <col min="6667" max="6667" width="9.42578125" style="94" customWidth="1"/>
    <col min="6668" max="6912" width="11" style="94"/>
    <col min="6913" max="6913" width="47.42578125" style="94" bestFit="1" customWidth="1"/>
    <col min="6914" max="6914" width="11.85546875" style="94" customWidth="1"/>
    <col min="6915" max="6915" width="12.42578125" style="94" customWidth="1"/>
    <col min="6916" max="6916" width="12.5703125" style="94" customWidth="1"/>
    <col min="6917" max="6917" width="11.7109375" style="94" customWidth="1"/>
    <col min="6918" max="6918" width="10.7109375" style="94" customWidth="1"/>
    <col min="6919" max="6919" width="2.42578125" style="94" bestFit="1" customWidth="1"/>
    <col min="6920" max="6920" width="8.5703125" style="94" customWidth="1"/>
    <col min="6921" max="6921" width="12.42578125" style="94" customWidth="1"/>
    <col min="6922" max="6922" width="2.140625" style="94" customWidth="1"/>
    <col min="6923" max="6923" width="9.42578125" style="94" customWidth="1"/>
    <col min="6924" max="7168" width="11" style="94"/>
    <col min="7169" max="7169" width="47.42578125" style="94" bestFit="1" customWidth="1"/>
    <col min="7170" max="7170" width="11.85546875" style="94" customWidth="1"/>
    <col min="7171" max="7171" width="12.42578125" style="94" customWidth="1"/>
    <col min="7172" max="7172" width="12.5703125" style="94" customWidth="1"/>
    <col min="7173" max="7173" width="11.7109375" style="94" customWidth="1"/>
    <col min="7174" max="7174" width="10.7109375" style="94" customWidth="1"/>
    <col min="7175" max="7175" width="2.42578125" style="94" bestFit="1" customWidth="1"/>
    <col min="7176" max="7176" width="8.5703125" style="94" customWidth="1"/>
    <col min="7177" max="7177" width="12.42578125" style="94" customWidth="1"/>
    <col min="7178" max="7178" width="2.140625" style="94" customWidth="1"/>
    <col min="7179" max="7179" width="9.42578125" style="94" customWidth="1"/>
    <col min="7180" max="7424" width="11" style="94"/>
    <col min="7425" max="7425" width="47.42578125" style="94" bestFit="1" customWidth="1"/>
    <col min="7426" max="7426" width="11.85546875" style="94" customWidth="1"/>
    <col min="7427" max="7427" width="12.42578125" style="94" customWidth="1"/>
    <col min="7428" max="7428" width="12.5703125" style="94" customWidth="1"/>
    <col min="7429" max="7429" width="11.7109375" style="94" customWidth="1"/>
    <col min="7430" max="7430" width="10.7109375" style="94" customWidth="1"/>
    <col min="7431" max="7431" width="2.42578125" style="94" bestFit="1" customWidth="1"/>
    <col min="7432" max="7432" width="8.5703125" style="94" customWidth="1"/>
    <col min="7433" max="7433" width="12.42578125" style="94" customWidth="1"/>
    <col min="7434" max="7434" width="2.140625" style="94" customWidth="1"/>
    <col min="7435" max="7435" width="9.42578125" style="94" customWidth="1"/>
    <col min="7436" max="7680" width="11" style="94"/>
    <col min="7681" max="7681" width="47.42578125" style="94" bestFit="1" customWidth="1"/>
    <col min="7682" max="7682" width="11.85546875" style="94" customWidth="1"/>
    <col min="7683" max="7683" width="12.42578125" style="94" customWidth="1"/>
    <col min="7684" max="7684" width="12.5703125" style="94" customWidth="1"/>
    <col min="7685" max="7685" width="11.7109375" style="94" customWidth="1"/>
    <col min="7686" max="7686" width="10.7109375" style="94" customWidth="1"/>
    <col min="7687" max="7687" width="2.42578125" style="94" bestFit="1" customWidth="1"/>
    <col min="7688" max="7688" width="8.5703125" style="94" customWidth="1"/>
    <col min="7689" max="7689" width="12.42578125" style="94" customWidth="1"/>
    <col min="7690" max="7690" width="2.140625" style="94" customWidth="1"/>
    <col min="7691" max="7691" width="9.42578125" style="94" customWidth="1"/>
    <col min="7692" max="7936" width="11" style="94"/>
    <col min="7937" max="7937" width="47.42578125" style="94" bestFit="1" customWidth="1"/>
    <col min="7938" max="7938" width="11.85546875" style="94" customWidth="1"/>
    <col min="7939" max="7939" width="12.42578125" style="94" customWidth="1"/>
    <col min="7940" max="7940" width="12.5703125" style="94" customWidth="1"/>
    <col min="7941" max="7941" width="11.7109375" style="94" customWidth="1"/>
    <col min="7942" max="7942" width="10.7109375" style="94" customWidth="1"/>
    <col min="7943" max="7943" width="2.42578125" style="94" bestFit="1" customWidth="1"/>
    <col min="7944" max="7944" width="8.5703125" style="94" customWidth="1"/>
    <col min="7945" max="7945" width="12.42578125" style="94" customWidth="1"/>
    <col min="7946" max="7946" width="2.140625" style="94" customWidth="1"/>
    <col min="7947" max="7947" width="9.42578125" style="94" customWidth="1"/>
    <col min="7948" max="8192" width="11" style="94"/>
    <col min="8193" max="8193" width="47.42578125" style="94" bestFit="1" customWidth="1"/>
    <col min="8194" max="8194" width="11.85546875" style="94" customWidth="1"/>
    <col min="8195" max="8195" width="12.42578125" style="94" customWidth="1"/>
    <col min="8196" max="8196" width="12.5703125" style="94" customWidth="1"/>
    <col min="8197" max="8197" width="11.7109375" style="94" customWidth="1"/>
    <col min="8198" max="8198" width="10.7109375" style="94" customWidth="1"/>
    <col min="8199" max="8199" width="2.42578125" style="94" bestFit="1" customWidth="1"/>
    <col min="8200" max="8200" width="8.5703125" style="94" customWidth="1"/>
    <col min="8201" max="8201" width="12.42578125" style="94" customWidth="1"/>
    <col min="8202" max="8202" width="2.140625" style="94" customWidth="1"/>
    <col min="8203" max="8203" width="9.42578125" style="94" customWidth="1"/>
    <col min="8204" max="8448" width="11" style="94"/>
    <col min="8449" max="8449" width="47.42578125" style="94" bestFit="1" customWidth="1"/>
    <col min="8450" max="8450" width="11.85546875" style="94" customWidth="1"/>
    <col min="8451" max="8451" width="12.42578125" style="94" customWidth="1"/>
    <col min="8452" max="8452" width="12.5703125" style="94" customWidth="1"/>
    <col min="8453" max="8453" width="11.7109375" style="94" customWidth="1"/>
    <col min="8454" max="8454" width="10.7109375" style="94" customWidth="1"/>
    <col min="8455" max="8455" width="2.42578125" style="94" bestFit="1" customWidth="1"/>
    <col min="8456" max="8456" width="8.5703125" style="94" customWidth="1"/>
    <col min="8457" max="8457" width="12.42578125" style="94" customWidth="1"/>
    <col min="8458" max="8458" width="2.140625" style="94" customWidth="1"/>
    <col min="8459" max="8459" width="9.42578125" style="94" customWidth="1"/>
    <col min="8460" max="8704" width="11" style="94"/>
    <col min="8705" max="8705" width="47.42578125" style="94" bestFit="1" customWidth="1"/>
    <col min="8706" max="8706" width="11.85546875" style="94" customWidth="1"/>
    <col min="8707" max="8707" width="12.42578125" style="94" customWidth="1"/>
    <col min="8708" max="8708" width="12.5703125" style="94" customWidth="1"/>
    <col min="8709" max="8709" width="11.7109375" style="94" customWidth="1"/>
    <col min="8710" max="8710" width="10.7109375" style="94" customWidth="1"/>
    <col min="8711" max="8711" width="2.42578125" style="94" bestFit="1" customWidth="1"/>
    <col min="8712" max="8712" width="8.5703125" style="94" customWidth="1"/>
    <col min="8713" max="8713" width="12.42578125" style="94" customWidth="1"/>
    <col min="8714" max="8714" width="2.140625" style="94" customWidth="1"/>
    <col min="8715" max="8715" width="9.42578125" style="94" customWidth="1"/>
    <col min="8716" max="8960" width="11" style="94"/>
    <col min="8961" max="8961" width="47.42578125" style="94" bestFit="1" customWidth="1"/>
    <col min="8962" max="8962" width="11.85546875" style="94" customWidth="1"/>
    <col min="8963" max="8963" width="12.42578125" style="94" customWidth="1"/>
    <col min="8964" max="8964" width="12.5703125" style="94" customWidth="1"/>
    <col min="8965" max="8965" width="11.7109375" style="94" customWidth="1"/>
    <col min="8966" max="8966" width="10.7109375" style="94" customWidth="1"/>
    <col min="8967" max="8967" width="2.42578125" style="94" bestFit="1" customWidth="1"/>
    <col min="8968" max="8968" width="8.5703125" style="94" customWidth="1"/>
    <col min="8969" max="8969" width="12.42578125" style="94" customWidth="1"/>
    <col min="8970" max="8970" width="2.140625" style="94" customWidth="1"/>
    <col min="8971" max="8971" width="9.42578125" style="94" customWidth="1"/>
    <col min="8972" max="9216" width="11" style="94"/>
    <col min="9217" max="9217" width="47.42578125" style="94" bestFit="1" customWidth="1"/>
    <col min="9218" max="9218" width="11.85546875" style="94" customWidth="1"/>
    <col min="9219" max="9219" width="12.42578125" style="94" customWidth="1"/>
    <col min="9220" max="9220" width="12.5703125" style="94" customWidth="1"/>
    <col min="9221" max="9221" width="11.7109375" style="94" customWidth="1"/>
    <col min="9222" max="9222" width="10.7109375" style="94" customWidth="1"/>
    <col min="9223" max="9223" width="2.42578125" style="94" bestFit="1" customWidth="1"/>
    <col min="9224" max="9224" width="8.5703125" style="94" customWidth="1"/>
    <col min="9225" max="9225" width="12.42578125" style="94" customWidth="1"/>
    <col min="9226" max="9226" width="2.140625" style="94" customWidth="1"/>
    <col min="9227" max="9227" width="9.42578125" style="94" customWidth="1"/>
    <col min="9228" max="9472" width="11" style="94"/>
    <col min="9473" max="9473" width="47.42578125" style="94" bestFit="1" customWidth="1"/>
    <col min="9474" max="9474" width="11.85546875" style="94" customWidth="1"/>
    <col min="9475" max="9475" width="12.42578125" style="94" customWidth="1"/>
    <col min="9476" max="9476" width="12.5703125" style="94" customWidth="1"/>
    <col min="9477" max="9477" width="11.7109375" style="94" customWidth="1"/>
    <col min="9478" max="9478" width="10.7109375" style="94" customWidth="1"/>
    <col min="9479" max="9479" width="2.42578125" style="94" bestFit="1" customWidth="1"/>
    <col min="9480" max="9480" width="8.5703125" style="94" customWidth="1"/>
    <col min="9481" max="9481" width="12.42578125" style="94" customWidth="1"/>
    <col min="9482" max="9482" width="2.140625" style="94" customWidth="1"/>
    <col min="9483" max="9483" width="9.42578125" style="94" customWidth="1"/>
    <col min="9484" max="9728" width="11" style="94"/>
    <col min="9729" max="9729" width="47.42578125" style="94" bestFit="1" customWidth="1"/>
    <col min="9730" max="9730" width="11.85546875" style="94" customWidth="1"/>
    <col min="9731" max="9731" width="12.42578125" style="94" customWidth="1"/>
    <col min="9732" max="9732" width="12.5703125" style="94" customWidth="1"/>
    <col min="9733" max="9733" width="11.7109375" style="94" customWidth="1"/>
    <col min="9734" max="9734" width="10.7109375" style="94" customWidth="1"/>
    <col min="9735" max="9735" width="2.42578125" style="94" bestFit="1" customWidth="1"/>
    <col min="9736" max="9736" width="8.5703125" style="94" customWidth="1"/>
    <col min="9737" max="9737" width="12.42578125" style="94" customWidth="1"/>
    <col min="9738" max="9738" width="2.140625" style="94" customWidth="1"/>
    <col min="9739" max="9739" width="9.42578125" style="94" customWidth="1"/>
    <col min="9740" max="9984" width="11" style="94"/>
    <col min="9985" max="9985" width="47.42578125" style="94" bestFit="1" customWidth="1"/>
    <col min="9986" max="9986" width="11.85546875" style="94" customWidth="1"/>
    <col min="9987" max="9987" width="12.42578125" style="94" customWidth="1"/>
    <col min="9988" max="9988" width="12.5703125" style="94" customWidth="1"/>
    <col min="9989" max="9989" width="11.7109375" style="94" customWidth="1"/>
    <col min="9990" max="9990" width="10.7109375" style="94" customWidth="1"/>
    <col min="9991" max="9991" width="2.42578125" style="94" bestFit="1" customWidth="1"/>
    <col min="9992" max="9992" width="8.5703125" style="94" customWidth="1"/>
    <col min="9993" max="9993" width="12.42578125" style="94" customWidth="1"/>
    <col min="9994" max="9994" width="2.140625" style="94" customWidth="1"/>
    <col min="9995" max="9995" width="9.42578125" style="94" customWidth="1"/>
    <col min="9996" max="10240" width="11" style="94"/>
    <col min="10241" max="10241" width="47.42578125" style="94" bestFit="1" customWidth="1"/>
    <col min="10242" max="10242" width="11.85546875" style="94" customWidth="1"/>
    <col min="10243" max="10243" width="12.42578125" style="94" customWidth="1"/>
    <col min="10244" max="10244" width="12.5703125" style="94" customWidth="1"/>
    <col min="10245" max="10245" width="11.7109375" style="94" customWidth="1"/>
    <col min="10246" max="10246" width="10.7109375" style="94" customWidth="1"/>
    <col min="10247" max="10247" width="2.42578125" style="94" bestFit="1" customWidth="1"/>
    <col min="10248" max="10248" width="8.5703125" style="94" customWidth="1"/>
    <col min="10249" max="10249" width="12.42578125" style="94" customWidth="1"/>
    <col min="10250" max="10250" width="2.140625" style="94" customWidth="1"/>
    <col min="10251" max="10251" width="9.42578125" style="94" customWidth="1"/>
    <col min="10252" max="10496" width="11" style="94"/>
    <col min="10497" max="10497" width="47.42578125" style="94" bestFit="1" customWidth="1"/>
    <col min="10498" max="10498" width="11.85546875" style="94" customWidth="1"/>
    <col min="10499" max="10499" width="12.42578125" style="94" customWidth="1"/>
    <col min="10500" max="10500" width="12.5703125" style="94" customWidth="1"/>
    <col min="10501" max="10501" width="11.7109375" style="94" customWidth="1"/>
    <col min="10502" max="10502" width="10.7109375" style="94" customWidth="1"/>
    <col min="10503" max="10503" width="2.42578125" style="94" bestFit="1" customWidth="1"/>
    <col min="10504" max="10504" width="8.5703125" style="94" customWidth="1"/>
    <col min="10505" max="10505" width="12.42578125" style="94" customWidth="1"/>
    <col min="10506" max="10506" width="2.140625" style="94" customWidth="1"/>
    <col min="10507" max="10507" width="9.42578125" style="94" customWidth="1"/>
    <col min="10508" max="10752" width="11" style="94"/>
    <col min="10753" max="10753" width="47.42578125" style="94" bestFit="1" customWidth="1"/>
    <col min="10754" max="10754" width="11.85546875" style="94" customWidth="1"/>
    <col min="10755" max="10755" width="12.42578125" style="94" customWidth="1"/>
    <col min="10756" max="10756" width="12.5703125" style="94" customWidth="1"/>
    <col min="10757" max="10757" width="11.7109375" style="94" customWidth="1"/>
    <col min="10758" max="10758" width="10.7109375" style="94" customWidth="1"/>
    <col min="10759" max="10759" width="2.42578125" style="94" bestFit="1" customWidth="1"/>
    <col min="10760" max="10760" width="8.5703125" style="94" customWidth="1"/>
    <col min="10761" max="10761" width="12.42578125" style="94" customWidth="1"/>
    <col min="10762" max="10762" width="2.140625" style="94" customWidth="1"/>
    <col min="10763" max="10763" width="9.42578125" style="94" customWidth="1"/>
    <col min="10764" max="11008" width="11" style="94"/>
    <col min="11009" max="11009" width="47.42578125" style="94" bestFit="1" customWidth="1"/>
    <col min="11010" max="11010" width="11.85546875" style="94" customWidth="1"/>
    <col min="11011" max="11011" width="12.42578125" style="94" customWidth="1"/>
    <col min="11012" max="11012" width="12.5703125" style="94" customWidth="1"/>
    <col min="11013" max="11013" width="11.7109375" style="94" customWidth="1"/>
    <col min="11014" max="11014" width="10.7109375" style="94" customWidth="1"/>
    <col min="11015" max="11015" width="2.42578125" style="94" bestFit="1" customWidth="1"/>
    <col min="11016" max="11016" width="8.5703125" style="94" customWidth="1"/>
    <col min="11017" max="11017" width="12.42578125" style="94" customWidth="1"/>
    <col min="11018" max="11018" width="2.140625" style="94" customWidth="1"/>
    <col min="11019" max="11019" width="9.42578125" style="94" customWidth="1"/>
    <col min="11020" max="11264" width="11" style="94"/>
    <col min="11265" max="11265" width="47.42578125" style="94" bestFit="1" customWidth="1"/>
    <col min="11266" max="11266" width="11.85546875" style="94" customWidth="1"/>
    <col min="11267" max="11267" width="12.42578125" style="94" customWidth="1"/>
    <col min="11268" max="11268" width="12.5703125" style="94" customWidth="1"/>
    <col min="11269" max="11269" width="11.7109375" style="94" customWidth="1"/>
    <col min="11270" max="11270" width="10.7109375" style="94" customWidth="1"/>
    <col min="11271" max="11271" width="2.42578125" style="94" bestFit="1" customWidth="1"/>
    <col min="11272" max="11272" width="8.5703125" style="94" customWidth="1"/>
    <col min="11273" max="11273" width="12.42578125" style="94" customWidth="1"/>
    <col min="11274" max="11274" width="2.140625" style="94" customWidth="1"/>
    <col min="11275" max="11275" width="9.42578125" style="94" customWidth="1"/>
    <col min="11276" max="11520" width="11" style="94"/>
    <col min="11521" max="11521" width="47.42578125" style="94" bestFit="1" customWidth="1"/>
    <col min="11522" max="11522" width="11.85546875" style="94" customWidth="1"/>
    <col min="11523" max="11523" width="12.42578125" style="94" customWidth="1"/>
    <col min="11524" max="11524" width="12.5703125" style="94" customWidth="1"/>
    <col min="11525" max="11525" width="11.7109375" style="94" customWidth="1"/>
    <col min="11526" max="11526" width="10.7109375" style="94" customWidth="1"/>
    <col min="11527" max="11527" width="2.42578125" style="94" bestFit="1" customWidth="1"/>
    <col min="11528" max="11528" width="8.5703125" style="94" customWidth="1"/>
    <col min="11529" max="11529" width="12.42578125" style="94" customWidth="1"/>
    <col min="11530" max="11530" width="2.140625" style="94" customWidth="1"/>
    <col min="11531" max="11531" width="9.42578125" style="94" customWidth="1"/>
    <col min="11532" max="11776" width="11" style="94"/>
    <col min="11777" max="11777" width="47.42578125" style="94" bestFit="1" customWidth="1"/>
    <col min="11778" max="11778" width="11.85546875" style="94" customWidth="1"/>
    <col min="11779" max="11779" width="12.42578125" style="94" customWidth="1"/>
    <col min="11780" max="11780" width="12.5703125" style="94" customWidth="1"/>
    <col min="11781" max="11781" width="11.7109375" style="94" customWidth="1"/>
    <col min="11782" max="11782" width="10.7109375" style="94" customWidth="1"/>
    <col min="11783" max="11783" width="2.42578125" style="94" bestFit="1" customWidth="1"/>
    <col min="11784" max="11784" width="8.5703125" style="94" customWidth="1"/>
    <col min="11785" max="11785" width="12.42578125" style="94" customWidth="1"/>
    <col min="11786" max="11786" width="2.140625" style="94" customWidth="1"/>
    <col min="11787" max="11787" width="9.42578125" style="94" customWidth="1"/>
    <col min="11788" max="12032" width="11" style="94"/>
    <col min="12033" max="12033" width="47.42578125" style="94" bestFit="1" customWidth="1"/>
    <col min="12034" max="12034" width="11.85546875" style="94" customWidth="1"/>
    <col min="12035" max="12035" width="12.42578125" style="94" customWidth="1"/>
    <col min="12036" max="12036" width="12.5703125" style="94" customWidth="1"/>
    <col min="12037" max="12037" width="11.7109375" style="94" customWidth="1"/>
    <col min="12038" max="12038" width="10.7109375" style="94" customWidth="1"/>
    <col min="12039" max="12039" width="2.42578125" style="94" bestFit="1" customWidth="1"/>
    <col min="12040" max="12040" width="8.5703125" style="94" customWidth="1"/>
    <col min="12041" max="12041" width="12.42578125" style="94" customWidth="1"/>
    <col min="12042" max="12042" width="2.140625" style="94" customWidth="1"/>
    <col min="12043" max="12043" width="9.42578125" style="94" customWidth="1"/>
    <col min="12044" max="12288" width="11" style="94"/>
    <col min="12289" max="12289" width="47.42578125" style="94" bestFit="1" customWidth="1"/>
    <col min="12290" max="12290" width="11.85546875" style="94" customWidth="1"/>
    <col min="12291" max="12291" width="12.42578125" style="94" customWidth="1"/>
    <col min="12292" max="12292" width="12.5703125" style="94" customWidth="1"/>
    <col min="12293" max="12293" width="11.7109375" style="94" customWidth="1"/>
    <col min="12294" max="12294" width="10.7109375" style="94" customWidth="1"/>
    <col min="12295" max="12295" width="2.42578125" style="94" bestFit="1" customWidth="1"/>
    <col min="12296" max="12296" width="8.5703125" style="94" customWidth="1"/>
    <col min="12297" max="12297" width="12.42578125" style="94" customWidth="1"/>
    <col min="12298" max="12298" width="2.140625" style="94" customWidth="1"/>
    <col min="12299" max="12299" width="9.42578125" style="94" customWidth="1"/>
    <col min="12300" max="12544" width="11" style="94"/>
    <col min="12545" max="12545" width="47.42578125" style="94" bestFit="1" customWidth="1"/>
    <col min="12546" max="12546" width="11.85546875" style="94" customWidth="1"/>
    <col min="12547" max="12547" width="12.42578125" style="94" customWidth="1"/>
    <col min="12548" max="12548" width="12.5703125" style="94" customWidth="1"/>
    <col min="12549" max="12549" width="11.7109375" style="94" customWidth="1"/>
    <col min="12550" max="12550" width="10.7109375" style="94" customWidth="1"/>
    <col min="12551" max="12551" width="2.42578125" style="94" bestFit="1" customWidth="1"/>
    <col min="12552" max="12552" width="8.5703125" style="94" customWidth="1"/>
    <col min="12553" max="12553" width="12.42578125" style="94" customWidth="1"/>
    <col min="12554" max="12554" width="2.140625" style="94" customWidth="1"/>
    <col min="12555" max="12555" width="9.42578125" style="94" customWidth="1"/>
    <col min="12556" max="12800" width="11" style="94"/>
    <col min="12801" max="12801" width="47.42578125" style="94" bestFit="1" customWidth="1"/>
    <col min="12802" max="12802" width="11.85546875" style="94" customWidth="1"/>
    <col min="12803" max="12803" width="12.42578125" style="94" customWidth="1"/>
    <col min="12804" max="12804" width="12.5703125" style="94" customWidth="1"/>
    <col min="12805" max="12805" width="11.7109375" style="94" customWidth="1"/>
    <col min="12806" max="12806" width="10.7109375" style="94" customWidth="1"/>
    <col min="12807" max="12807" width="2.42578125" style="94" bestFit="1" customWidth="1"/>
    <col min="12808" max="12808" width="8.5703125" style="94" customWidth="1"/>
    <col min="12809" max="12809" width="12.42578125" style="94" customWidth="1"/>
    <col min="12810" max="12810" width="2.140625" style="94" customWidth="1"/>
    <col min="12811" max="12811" width="9.42578125" style="94" customWidth="1"/>
    <col min="12812" max="13056" width="11" style="94"/>
    <col min="13057" max="13057" width="47.42578125" style="94" bestFit="1" customWidth="1"/>
    <col min="13058" max="13058" width="11.85546875" style="94" customWidth="1"/>
    <col min="13059" max="13059" width="12.42578125" style="94" customWidth="1"/>
    <col min="13060" max="13060" width="12.5703125" style="94" customWidth="1"/>
    <col min="13061" max="13061" width="11.7109375" style="94" customWidth="1"/>
    <col min="13062" max="13062" width="10.7109375" style="94" customWidth="1"/>
    <col min="13063" max="13063" width="2.42578125" style="94" bestFit="1" customWidth="1"/>
    <col min="13064" max="13064" width="8.5703125" style="94" customWidth="1"/>
    <col min="13065" max="13065" width="12.42578125" style="94" customWidth="1"/>
    <col min="13066" max="13066" width="2.140625" style="94" customWidth="1"/>
    <col min="13067" max="13067" width="9.42578125" style="94" customWidth="1"/>
    <col min="13068" max="13312" width="11" style="94"/>
    <col min="13313" max="13313" width="47.42578125" style="94" bestFit="1" customWidth="1"/>
    <col min="13314" max="13314" width="11.85546875" style="94" customWidth="1"/>
    <col min="13315" max="13315" width="12.42578125" style="94" customWidth="1"/>
    <col min="13316" max="13316" width="12.5703125" style="94" customWidth="1"/>
    <col min="13317" max="13317" width="11.7109375" style="94" customWidth="1"/>
    <col min="13318" max="13318" width="10.7109375" style="94" customWidth="1"/>
    <col min="13319" max="13319" width="2.42578125" style="94" bestFit="1" customWidth="1"/>
    <col min="13320" max="13320" width="8.5703125" style="94" customWidth="1"/>
    <col min="13321" max="13321" width="12.42578125" style="94" customWidth="1"/>
    <col min="13322" max="13322" width="2.140625" style="94" customWidth="1"/>
    <col min="13323" max="13323" width="9.42578125" style="94" customWidth="1"/>
    <col min="13324" max="13568" width="11" style="94"/>
    <col min="13569" max="13569" width="47.42578125" style="94" bestFit="1" customWidth="1"/>
    <col min="13570" max="13570" width="11.85546875" style="94" customWidth="1"/>
    <col min="13571" max="13571" width="12.42578125" style="94" customWidth="1"/>
    <col min="13572" max="13572" width="12.5703125" style="94" customWidth="1"/>
    <col min="13573" max="13573" width="11.7109375" style="94" customWidth="1"/>
    <col min="13574" max="13574" width="10.7109375" style="94" customWidth="1"/>
    <col min="13575" max="13575" width="2.42578125" style="94" bestFit="1" customWidth="1"/>
    <col min="13576" max="13576" width="8.5703125" style="94" customWidth="1"/>
    <col min="13577" max="13577" width="12.42578125" style="94" customWidth="1"/>
    <col min="13578" max="13578" width="2.140625" style="94" customWidth="1"/>
    <col min="13579" max="13579" width="9.42578125" style="94" customWidth="1"/>
    <col min="13580" max="13824" width="11" style="94"/>
    <col min="13825" max="13825" width="47.42578125" style="94" bestFit="1" customWidth="1"/>
    <col min="13826" max="13826" width="11.85546875" style="94" customWidth="1"/>
    <col min="13827" max="13827" width="12.42578125" style="94" customWidth="1"/>
    <col min="13828" max="13828" width="12.5703125" style="94" customWidth="1"/>
    <col min="13829" max="13829" width="11.7109375" style="94" customWidth="1"/>
    <col min="13830" max="13830" width="10.7109375" style="94" customWidth="1"/>
    <col min="13831" max="13831" width="2.42578125" style="94" bestFit="1" customWidth="1"/>
    <col min="13832" max="13832" width="8.5703125" style="94" customWidth="1"/>
    <col min="13833" max="13833" width="12.42578125" style="94" customWidth="1"/>
    <col min="13834" max="13834" width="2.140625" style="94" customWidth="1"/>
    <col min="13835" max="13835" width="9.42578125" style="94" customWidth="1"/>
    <col min="13836" max="14080" width="11" style="94"/>
    <col min="14081" max="14081" width="47.42578125" style="94" bestFit="1" customWidth="1"/>
    <col min="14082" max="14082" width="11.85546875" style="94" customWidth="1"/>
    <col min="14083" max="14083" width="12.42578125" style="94" customWidth="1"/>
    <col min="14084" max="14084" width="12.5703125" style="94" customWidth="1"/>
    <col min="14085" max="14085" width="11.7109375" style="94" customWidth="1"/>
    <col min="14086" max="14086" width="10.7109375" style="94" customWidth="1"/>
    <col min="14087" max="14087" width="2.42578125" style="94" bestFit="1" customWidth="1"/>
    <col min="14088" max="14088" width="8.5703125" style="94" customWidth="1"/>
    <col min="14089" max="14089" width="12.42578125" style="94" customWidth="1"/>
    <col min="14090" max="14090" width="2.140625" style="94" customWidth="1"/>
    <col min="14091" max="14091" width="9.42578125" style="94" customWidth="1"/>
    <col min="14092" max="14336" width="11" style="94"/>
    <col min="14337" max="14337" width="47.42578125" style="94" bestFit="1" customWidth="1"/>
    <col min="14338" max="14338" width="11.85546875" style="94" customWidth="1"/>
    <col min="14339" max="14339" width="12.42578125" style="94" customWidth="1"/>
    <col min="14340" max="14340" width="12.5703125" style="94" customWidth="1"/>
    <col min="14341" max="14341" width="11.7109375" style="94" customWidth="1"/>
    <col min="14342" max="14342" width="10.7109375" style="94" customWidth="1"/>
    <col min="14343" max="14343" width="2.42578125" style="94" bestFit="1" customWidth="1"/>
    <col min="14344" max="14344" width="8.5703125" style="94" customWidth="1"/>
    <col min="14345" max="14345" width="12.42578125" style="94" customWidth="1"/>
    <col min="14346" max="14346" width="2.140625" style="94" customWidth="1"/>
    <col min="14347" max="14347" width="9.42578125" style="94" customWidth="1"/>
    <col min="14348" max="14592" width="11" style="94"/>
    <col min="14593" max="14593" width="47.42578125" style="94" bestFit="1" customWidth="1"/>
    <col min="14594" max="14594" width="11.85546875" style="94" customWidth="1"/>
    <col min="14595" max="14595" width="12.42578125" style="94" customWidth="1"/>
    <col min="14596" max="14596" width="12.5703125" style="94" customWidth="1"/>
    <col min="14597" max="14597" width="11.7109375" style="94" customWidth="1"/>
    <col min="14598" max="14598" width="10.7109375" style="94" customWidth="1"/>
    <col min="14599" max="14599" width="2.42578125" style="94" bestFit="1" customWidth="1"/>
    <col min="14600" max="14600" width="8.5703125" style="94" customWidth="1"/>
    <col min="14601" max="14601" width="12.42578125" style="94" customWidth="1"/>
    <col min="14602" max="14602" width="2.140625" style="94" customWidth="1"/>
    <col min="14603" max="14603" width="9.42578125" style="94" customWidth="1"/>
    <col min="14604" max="14848" width="11" style="94"/>
    <col min="14849" max="14849" width="47.42578125" style="94" bestFit="1" customWidth="1"/>
    <col min="14850" max="14850" width="11.85546875" style="94" customWidth="1"/>
    <col min="14851" max="14851" width="12.42578125" style="94" customWidth="1"/>
    <col min="14852" max="14852" width="12.5703125" style="94" customWidth="1"/>
    <col min="14853" max="14853" width="11.7109375" style="94" customWidth="1"/>
    <col min="14854" max="14854" width="10.7109375" style="94" customWidth="1"/>
    <col min="14855" max="14855" width="2.42578125" style="94" bestFit="1" customWidth="1"/>
    <col min="14856" max="14856" width="8.5703125" style="94" customWidth="1"/>
    <col min="14857" max="14857" width="12.42578125" style="94" customWidth="1"/>
    <col min="14858" max="14858" width="2.140625" style="94" customWidth="1"/>
    <col min="14859" max="14859" width="9.42578125" style="94" customWidth="1"/>
    <col min="14860" max="15104" width="11" style="94"/>
    <col min="15105" max="15105" width="47.42578125" style="94" bestFit="1" customWidth="1"/>
    <col min="15106" max="15106" width="11.85546875" style="94" customWidth="1"/>
    <col min="15107" max="15107" width="12.42578125" style="94" customWidth="1"/>
    <col min="15108" max="15108" width="12.5703125" style="94" customWidth="1"/>
    <col min="15109" max="15109" width="11.7109375" style="94" customWidth="1"/>
    <col min="15110" max="15110" width="10.7109375" style="94" customWidth="1"/>
    <col min="15111" max="15111" width="2.42578125" style="94" bestFit="1" customWidth="1"/>
    <col min="15112" max="15112" width="8.5703125" style="94" customWidth="1"/>
    <col min="15113" max="15113" width="12.42578125" style="94" customWidth="1"/>
    <col min="15114" max="15114" width="2.140625" style="94" customWidth="1"/>
    <col min="15115" max="15115" width="9.42578125" style="94" customWidth="1"/>
    <col min="15116" max="15360" width="11" style="94"/>
    <col min="15361" max="15361" width="47.42578125" style="94" bestFit="1" customWidth="1"/>
    <col min="15362" max="15362" width="11.85546875" style="94" customWidth="1"/>
    <col min="15363" max="15363" width="12.42578125" style="94" customWidth="1"/>
    <col min="15364" max="15364" width="12.5703125" style="94" customWidth="1"/>
    <col min="15365" max="15365" width="11.7109375" style="94" customWidth="1"/>
    <col min="15366" max="15366" width="10.7109375" style="94" customWidth="1"/>
    <col min="15367" max="15367" width="2.42578125" style="94" bestFit="1" customWidth="1"/>
    <col min="15368" max="15368" width="8.5703125" style="94" customWidth="1"/>
    <col min="15369" max="15369" width="12.42578125" style="94" customWidth="1"/>
    <col min="15370" max="15370" width="2.140625" style="94" customWidth="1"/>
    <col min="15371" max="15371" width="9.42578125" style="94" customWidth="1"/>
    <col min="15372" max="15616" width="11" style="94"/>
    <col min="15617" max="15617" width="47.42578125" style="94" bestFit="1" customWidth="1"/>
    <col min="15618" max="15618" width="11.85546875" style="94" customWidth="1"/>
    <col min="15619" max="15619" width="12.42578125" style="94" customWidth="1"/>
    <col min="15620" max="15620" width="12.5703125" style="94" customWidth="1"/>
    <col min="15621" max="15621" width="11.7109375" style="94" customWidth="1"/>
    <col min="15622" max="15622" width="10.7109375" style="94" customWidth="1"/>
    <col min="15623" max="15623" width="2.42578125" style="94" bestFit="1" customWidth="1"/>
    <col min="15624" max="15624" width="8.5703125" style="94" customWidth="1"/>
    <col min="15625" max="15625" width="12.42578125" style="94" customWidth="1"/>
    <col min="15626" max="15626" width="2.140625" style="94" customWidth="1"/>
    <col min="15627" max="15627" width="9.42578125" style="94" customWidth="1"/>
    <col min="15628" max="15872" width="11" style="94"/>
    <col min="15873" max="15873" width="47.42578125" style="94" bestFit="1" customWidth="1"/>
    <col min="15874" max="15874" width="11.85546875" style="94" customWidth="1"/>
    <col min="15875" max="15875" width="12.42578125" style="94" customWidth="1"/>
    <col min="15876" max="15876" width="12.5703125" style="94" customWidth="1"/>
    <col min="15877" max="15877" width="11.7109375" style="94" customWidth="1"/>
    <col min="15878" max="15878" width="10.7109375" style="94" customWidth="1"/>
    <col min="15879" max="15879" width="2.42578125" style="94" bestFit="1" customWidth="1"/>
    <col min="15880" max="15880" width="8.5703125" style="94" customWidth="1"/>
    <col min="15881" max="15881" width="12.42578125" style="94" customWidth="1"/>
    <col min="15882" max="15882" width="2.140625" style="94" customWidth="1"/>
    <col min="15883" max="15883" width="9.42578125" style="94" customWidth="1"/>
    <col min="15884" max="16128" width="11" style="94"/>
    <col min="16129" max="16129" width="47.42578125" style="94" bestFit="1" customWidth="1"/>
    <col min="16130" max="16130" width="11.85546875" style="94" customWidth="1"/>
    <col min="16131" max="16131" width="12.42578125" style="94" customWidth="1"/>
    <col min="16132" max="16132" width="12.5703125" style="94" customWidth="1"/>
    <col min="16133" max="16133" width="11.7109375" style="94" customWidth="1"/>
    <col min="16134" max="16134" width="10.7109375" style="94" customWidth="1"/>
    <col min="16135" max="16135" width="2.42578125" style="94" bestFit="1" customWidth="1"/>
    <col min="16136" max="16136" width="8.5703125" style="94" customWidth="1"/>
    <col min="16137" max="16137" width="12.42578125" style="94" customWidth="1"/>
    <col min="16138" max="16138" width="2.140625" style="94" customWidth="1"/>
    <col min="16139" max="16139" width="9.42578125" style="94" customWidth="1"/>
    <col min="16140" max="16384" width="11" style="94"/>
  </cols>
  <sheetData>
    <row r="1" spans="1:11" s="101" customFormat="1" ht="15.75">
      <c r="A1" s="1777" t="s">
        <v>404</v>
      </c>
      <c r="B1" s="1777"/>
      <c r="C1" s="1777"/>
      <c r="D1" s="1777"/>
      <c r="E1" s="1777"/>
      <c r="F1" s="1777"/>
      <c r="G1" s="1777"/>
      <c r="H1" s="1777"/>
      <c r="I1" s="1777"/>
      <c r="J1" s="1777"/>
      <c r="K1" s="1777"/>
    </row>
    <row r="2" spans="1:11" s="101" customFormat="1" ht="17.100000000000001" customHeight="1">
      <c r="A2" s="1789" t="s">
        <v>118</v>
      </c>
      <c r="B2" s="1789"/>
      <c r="C2" s="1789"/>
      <c r="D2" s="1789"/>
      <c r="E2" s="1789"/>
      <c r="F2" s="1789"/>
      <c r="G2" s="1789"/>
      <c r="H2" s="1789"/>
      <c r="I2" s="1789"/>
      <c r="J2" s="1789"/>
      <c r="K2" s="1789"/>
    </row>
    <row r="3" spans="1:11" s="101" customFormat="1" ht="17.100000000000001" customHeight="1" thickBot="1">
      <c r="A3" s="163"/>
      <c r="B3" s="327"/>
      <c r="C3" s="327"/>
      <c r="D3" s="327"/>
      <c r="E3" s="327"/>
      <c r="F3" s="163"/>
      <c r="G3" s="163"/>
      <c r="H3" s="163"/>
      <c r="I3" s="1779" t="s">
        <v>2</v>
      </c>
      <c r="J3" s="1779"/>
      <c r="K3" s="1779"/>
    </row>
    <row r="4" spans="1:11" s="101" customFormat="1" ht="21" customHeight="1" thickTop="1">
      <c r="A4" s="1793" t="s">
        <v>324</v>
      </c>
      <c r="B4" s="397">
        <v>2016</v>
      </c>
      <c r="C4" s="397">
        <v>2017</v>
      </c>
      <c r="D4" s="397">
        <v>2017</v>
      </c>
      <c r="E4" s="398">
        <v>2018</v>
      </c>
      <c r="F4" s="1796" t="s">
        <v>284</v>
      </c>
      <c r="G4" s="1797"/>
      <c r="H4" s="1797"/>
      <c r="I4" s="1797"/>
      <c r="J4" s="1797"/>
      <c r="K4" s="1798"/>
    </row>
    <row r="5" spans="1:11" s="101" customFormat="1" ht="21" customHeight="1">
      <c r="A5" s="1794"/>
      <c r="B5" s="441" t="s">
        <v>286</v>
      </c>
      <c r="C5" s="441" t="s">
        <v>287</v>
      </c>
      <c r="D5" s="441" t="s">
        <v>288</v>
      </c>
      <c r="E5" s="426" t="s">
        <v>289</v>
      </c>
      <c r="F5" s="1782" t="s">
        <v>7</v>
      </c>
      <c r="G5" s="1783"/>
      <c r="H5" s="1784"/>
      <c r="I5" s="1799" t="s">
        <v>50</v>
      </c>
      <c r="J5" s="1799"/>
      <c r="K5" s="1800"/>
    </row>
    <row r="6" spans="1:11" s="101" customFormat="1" ht="21" customHeight="1">
      <c r="A6" s="1795"/>
      <c r="B6" s="441"/>
      <c r="C6" s="441"/>
      <c r="D6" s="441"/>
      <c r="E6" s="426"/>
      <c r="F6" s="402" t="s">
        <v>4</v>
      </c>
      <c r="G6" s="403" t="s">
        <v>121</v>
      </c>
      <c r="H6" s="404" t="s">
        <v>290</v>
      </c>
      <c r="I6" s="405" t="s">
        <v>4</v>
      </c>
      <c r="J6" s="403" t="s">
        <v>121</v>
      </c>
      <c r="K6" s="406" t="s">
        <v>290</v>
      </c>
    </row>
    <row r="7" spans="1:11" s="101" customFormat="1" ht="21" customHeight="1">
      <c r="A7" s="342" t="s">
        <v>371</v>
      </c>
      <c r="B7" s="343">
        <v>1753430.639797833</v>
      </c>
      <c r="C7" s="343">
        <v>1934100.804498943</v>
      </c>
      <c r="D7" s="343">
        <v>2080385.6646142392</v>
      </c>
      <c r="E7" s="344">
        <v>2193774.3062354475</v>
      </c>
      <c r="F7" s="345">
        <v>180670.16470110998</v>
      </c>
      <c r="G7" s="407"/>
      <c r="H7" s="344">
        <v>10.303810176485845</v>
      </c>
      <c r="I7" s="347">
        <v>113388.64162120828</v>
      </c>
      <c r="J7" s="408"/>
      <c r="K7" s="349">
        <v>5.4503664176244779</v>
      </c>
    </row>
    <row r="8" spans="1:11" s="101" customFormat="1" ht="21" customHeight="1">
      <c r="A8" s="350" t="s">
        <v>372</v>
      </c>
      <c r="B8" s="351">
        <v>175087.20586657317</v>
      </c>
      <c r="C8" s="351">
        <v>170390.39583222568</v>
      </c>
      <c r="D8" s="351">
        <v>191702.31867643047</v>
      </c>
      <c r="E8" s="352">
        <v>195209.38084926741</v>
      </c>
      <c r="F8" s="353">
        <v>-4696.8100343474944</v>
      </c>
      <c r="G8" s="409"/>
      <c r="H8" s="352">
        <v>-2.6825546795959161</v>
      </c>
      <c r="I8" s="355">
        <v>3507.0621728369442</v>
      </c>
      <c r="J8" s="352"/>
      <c r="K8" s="356">
        <v>1.8294312750365982</v>
      </c>
    </row>
    <row r="9" spans="1:11" s="101" customFormat="1" ht="21" customHeight="1">
      <c r="A9" s="350" t="s">
        <v>373</v>
      </c>
      <c r="B9" s="351">
        <v>157821.02541387235</v>
      </c>
      <c r="C9" s="351">
        <v>151128.53274970324</v>
      </c>
      <c r="D9" s="351">
        <v>179874.84184021319</v>
      </c>
      <c r="E9" s="352">
        <v>177685.69564546592</v>
      </c>
      <c r="F9" s="353">
        <v>-6692.4926641691127</v>
      </c>
      <c r="G9" s="409"/>
      <c r="H9" s="352">
        <v>-4.2405583455174076</v>
      </c>
      <c r="I9" s="355">
        <v>-2189.1461947472708</v>
      </c>
      <c r="J9" s="352"/>
      <c r="K9" s="356">
        <v>-1.2170385654553835</v>
      </c>
    </row>
    <row r="10" spans="1:11" s="101" customFormat="1" ht="21" customHeight="1">
      <c r="A10" s="350" t="s">
        <v>374</v>
      </c>
      <c r="B10" s="351">
        <v>17266.180452700828</v>
      </c>
      <c r="C10" s="351">
        <v>19261.863082522443</v>
      </c>
      <c r="D10" s="351">
        <v>11827.476836217282</v>
      </c>
      <c r="E10" s="352">
        <v>17523.685203801495</v>
      </c>
      <c r="F10" s="353">
        <v>1995.6826298216147</v>
      </c>
      <c r="G10" s="409"/>
      <c r="H10" s="352">
        <v>11.55833298098911</v>
      </c>
      <c r="I10" s="355">
        <v>5696.2083675842132</v>
      </c>
      <c r="J10" s="352"/>
      <c r="K10" s="356">
        <v>48.160807638546181</v>
      </c>
    </row>
    <row r="11" spans="1:11" s="101" customFormat="1" ht="21" customHeight="1">
      <c r="A11" s="350" t="s">
        <v>375</v>
      </c>
      <c r="B11" s="351">
        <v>698691.20718652371</v>
      </c>
      <c r="C11" s="351">
        <v>702440.70951321453</v>
      </c>
      <c r="D11" s="351">
        <v>703028.07165185921</v>
      </c>
      <c r="E11" s="352">
        <v>770352.84887618048</v>
      </c>
      <c r="F11" s="353">
        <v>3749.5023266908247</v>
      </c>
      <c r="G11" s="409"/>
      <c r="H11" s="352">
        <v>0.53664655975695585</v>
      </c>
      <c r="I11" s="355">
        <v>67324.777224321268</v>
      </c>
      <c r="J11" s="352"/>
      <c r="K11" s="356">
        <v>9.5763995691000829</v>
      </c>
    </row>
    <row r="12" spans="1:11" s="101" customFormat="1" ht="21" customHeight="1">
      <c r="A12" s="350" t="s">
        <v>373</v>
      </c>
      <c r="B12" s="351">
        <v>683588.6654231404</v>
      </c>
      <c r="C12" s="351">
        <v>687278.10573105956</v>
      </c>
      <c r="D12" s="351">
        <v>689422.49125566869</v>
      </c>
      <c r="E12" s="352">
        <v>756845.7192372788</v>
      </c>
      <c r="F12" s="353">
        <v>3689.4403079191688</v>
      </c>
      <c r="G12" s="409"/>
      <c r="H12" s="352">
        <v>0.53971642517440088</v>
      </c>
      <c r="I12" s="355">
        <v>67423.227981610107</v>
      </c>
      <c r="J12" s="352"/>
      <c r="K12" s="356">
        <v>9.7796675966880464</v>
      </c>
    </row>
    <row r="13" spans="1:11" s="101" customFormat="1" ht="21" customHeight="1">
      <c r="A13" s="350" t="s">
        <v>374</v>
      </c>
      <c r="B13" s="351">
        <v>15102.541763383291</v>
      </c>
      <c r="C13" s="351">
        <v>15162.603782154933</v>
      </c>
      <c r="D13" s="351">
        <v>13605.580396190475</v>
      </c>
      <c r="E13" s="352">
        <v>13507.129638901653</v>
      </c>
      <c r="F13" s="353">
        <v>60.062018771641306</v>
      </c>
      <c r="G13" s="409"/>
      <c r="H13" s="352">
        <v>0.39769477027545147</v>
      </c>
      <c r="I13" s="355">
        <v>-98.450757288821478</v>
      </c>
      <c r="J13" s="352"/>
      <c r="K13" s="356">
        <v>-0.72360571487554781</v>
      </c>
    </row>
    <row r="14" spans="1:11" s="101" customFormat="1" ht="21" customHeight="1">
      <c r="A14" s="350" t="s">
        <v>376</v>
      </c>
      <c r="B14" s="351">
        <v>523230.70966334542</v>
      </c>
      <c r="C14" s="351">
        <v>663450.64402859344</v>
      </c>
      <c r="D14" s="351">
        <v>879821.76348567591</v>
      </c>
      <c r="E14" s="352">
        <v>943441.8138550123</v>
      </c>
      <c r="F14" s="353">
        <v>140219.93436524802</v>
      </c>
      <c r="G14" s="409"/>
      <c r="H14" s="352">
        <v>26.798873188362293</v>
      </c>
      <c r="I14" s="355">
        <v>63620.050369336386</v>
      </c>
      <c r="J14" s="352"/>
      <c r="K14" s="356">
        <v>7.2310157590654054</v>
      </c>
    </row>
    <row r="15" spans="1:11" s="101" customFormat="1" ht="21" customHeight="1">
      <c r="A15" s="350" t="s">
        <v>373</v>
      </c>
      <c r="B15" s="351">
        <v>501530.38724079012</v>
      </c>
      <c r="C15" s="351">
        <v>643529.93275855388</v>
      </c>
      <c r="D15" s="351">
        <v>834086.90333439014</v>
      </c>
      <c r="E15" s="352">
        <v>914965.3346600401</v>
      </c>
      <c r="F15" s="353">
        <v>141999.54551776376</v>
      </c>
      <c r="G15" s="409"/>
      <c r="H15" s="352">
        <v>28.313248634641209</v>
      </c>
      <c r="I15" s="355">
        <v>80878.431325649959</v>
      </c>
      <c r="J15" s="352"/>
      <c r="K15" s="356">
        <v>9.6966432397303013</v>
      </c>
    </row>
    <row r="16" spans="1:11" s="101" customFormat="1" ht="21" customHeight="1">
      <c r="A16" s="350" t="s">
        <v>374</v>
      </c>
      <c r="B16" s="351">
        <v>21700.32242255532</v>
      </c>
      <c r="C16" s="351">
        <v>19920.711270039537</v>
      </c>
      <c r="D16" s="351">
        <v>45734.860151285779</v>
      </c>
      <c r="E16" s="352">
        <v>28476.479194972249</v>
      </c>
      <c r="F16" s="353">
        <v>-1779.611152515783</v>
      </c>
      <c r="G16" s="409"/>
      <c r="H16" s="352">
        <v>-8.2008512033261542</v>
      </c>
      <c r="I16" s="355">
        <v>-17258.380956313529</v>
      </c>
      <c r="J16" s="352"/>
      <c r="K16" s="356">
        <v>-37.73572478241924</v>
      </c>
    </row>
    <row r="17" spans="1:11" s="101" customFormat="1" ht="21" customHeight="1">
      <c r="A17" s="350" t="s">
        <v>377</v>
      </c>
      <c r="B17" s="351">
        <v>340707.80008729029</v>
      </c>
      <c r="C17" s="351">
        <v>381028.17546710494</v>
      </c>
      <c r="D17" s="351">
        <v>285228.66263810528</v>
      </c>
      <c r="E17" s="352">
        <v>262786.3421318708</v>
      </c>
      <c r="F17" s="353">
        <v>40320.37537981465</v>
      </c>
      <c r="G17" s="409"/>
      <c r="H17" s="352">
        <v>11.834297708911993</v>
      </c>
      <c r="I17" s="355">
        <v>-22442.320506234479</v>
      </c>
      <c r="J17" s="352"/>
      <c r="K17" s="356">
        <v>-7.868185580882181</v>
      </c>
    </row>
    <row r="18" spans="1:11" s="101" customFormat="1" ht="21" customHeight="1">
      <c r="A18" s="350" t="s">
        <v>373</v>
      </c>
      <c r="B18" s="351">
        <v>285473.85906074889</v>
      </c>
      <c r="C18" s="351">
        <v>328276.88475304533</v>
      </c>
      <c r="D18" s="351">
        <v>266139.35568892118</v>
      </c>
      <c r="E18" s="352">
        <v>249183.49344849534</v>
      </c>
      <c r="F18" s="353">
        <v>42803.025692296447</v>
      </c>
      <c r="G18" s="409"/>
      <c r="H18" s="352">
        <v>14.993676070069853</v>
      </c>
      <c r="I18" s="355">
        <v>-16955.862240425835</v>
      </c>
      <c r="J18" s="352"/>
      <c r="K18" s="356">
        <v>-6.371046550606672</v>
      </c>
    </row>
    <row r="19" spans="1:11" s="101" customFormat="1" ht="21" customHeight="1">
      <c r="A19" s="350" t="s">
        <v>374</v>
      </c>
      <c r="B19" s="351">
        <v>55233.941026541404</v>
      </c>
      <c r="C19" s="351">
        <v>52751.290714059614</v>
      </c>
      <c r="D19" s="351">
        <v>19089.306949184098</v>
      </c>
      <c r="E19" s="352">
        <v>13602.848683375452</v>
      </c>
      <c r="F19" s="353">
        <v>-2482.65031248179</v>
      </c>
      <c r="G19" s="409"/>
      <c r="H19" s="352">
        <v>-4.4947911851678475</v>
      </c>
      <c r="I19" s="355">
        <v>-5486.4582658086456</v>
      </c>
      <c r="J19" s="352"/>
      <c r="K19" s="356">
        <v>-28.741002910234748</v>
      </c>
    </row>
    <row r="20" spans="1:11" s="101" customFormat="1" ht="21" customHeight="1">
      <c r="A20" s="350" t="s">
        <v>378</v>
      </c>
      <c r="B20" s="351">
        <v>15713.716994100498</v>
      </c>
      <c r="C20" s="351">
        <v>16790.8796578045</v>
      </c>
      <c r="D20" s="351">
        <v>20604.848162168502</v>
      </c>
      <c r="E20" s="352">
        <v>21983.920523116267</v>
      </c>
      <c r="F20" s="353">
        <v>1077.1626637040026</v>
      </c>
      <c r="G20" s="409"/>
      <c r="H20" s="352">
        <v>6.8549195846432056</v>
      </c>
      <c r="I20" s="355">
        <v>1379.0723609477645</v>
      </c>
      <c r="J20" s="352"/>
      <c r="K20" s="356">
        <v>6.6929508535753648</v>
      </c>
    </row>
    <row r="21" spans="1:11" s="101" customFormat="1" ht="21" customHeight="1">
      <c r="A21" s="342" t="s">
        <v>379</v>
      </c>
      <c r="B21" s="343">
        <v>6516.2528778900005</v>
      </c>
      <c r="C21" s="343">
        <v>7482.8107130400003</v>
      </c>
      <c r="D21" s="343">
        <v>6243.6105196099998</v>
      </c>
      <c r="E21" s="344">
        <v>12432.720037500001</v>
      </c>
      <c r="F21" s="345">
        <v>966.55783514999985</v>
      </c>
      <c r="G21" s="407"/>
      <c r="H21" s="344">
        <v>14.83303139492304</v>
      </c>
      <c r="I21" s="347">
        <v>6189.1095178900014</v>
      </c>
      <c r="J21" s="344"/>
      <c r="K21" s="349">
        <v>99.127091583486489</v>
      </c>
    </row>
    <row r="22" spans="1:11" s="101" customFormat="1" ht="21" customHeight="1">
      <c r="A22" s="342" t="s">
        <v>380</v>
      </c>
      <c r="B22" s="343">
        <v>0</v>
      </c>
      <c r="C22" s="343">
        <v>0</v>
      </c>
      <c r="D22" s="343">
        <v>0</v>
      </c>
      <c r="E22" s="344">
        <v>0</v>
      </c>
      <c r="F22" s="345">
        <v>0</v>
      </c>
      <c r="G22" s="407"/>
      <c r="H22" s="344"/>
      <c r="I22" s="347">
        <v>0</v>
      </c>
      <c r="J22" s="344"/>
      <c r="K22" s="349"/>
    </row>
    <row r="23" spans="1:11" s="101" customFormat="1" ht="21" customHeight="1">
      <c r="A23" s="429" t="s">
        <v>381</v>
      </c>
      <c r="B23" s="343">
        <v>381269.36728289392</v>
      </c>
      <c r="C23" s="343">
        <v>444702.67800096143</v>
      </c>
      <c r="D23" s="343">
        <v>496399.10076305363</v>
      </c>
      <c r="E23" s="344">
        <v>539729.76380910189</v>
      </c>
      <c r="F23" s="345">
        <v>63433.310718067514</v>
      </c>
      <c r="G23" s="407"/>
      <c r="H23" s="344">
        <v>16.637400263788127</v>
      </c>
      <c r="I23" s="347">
        <v>43330.663046048256</v>
      </c>
      <c r="J23" s="344"/>
      <c r="K23" s="349">
        <v>8.7289970871102156</v>
      </c>
    </row>
    <row r="24" spans="1:11" s="101" customFormat="1" ht="21" customHeight="1">
      <c r="A24" s="430" t="s">
        <v>382</v>
      </c>
      <c r="B24" s="351">
        <v>122538.92297315999</v>
      </c>
      <c r="C24" s="351">
        <v>150732.71808220001</v>
      </c>
      <c r="D24" s="351">
        <v>186759.51443042001</v>
      </c>
      <c r="E24" s="352">
        <v>216200.25203001004</v>
      </c>
      <c r="F24" s="353">
        <v>28193.795109040017</v>
      </c>
      <c r="G24" s="409"/>
      <c r="H24" s="352">
        <v>23.008032407152275</v>
      </c>
      <c r="I24" s="355">
        <v>29440.737599590037</v>
      </c>
      <c r="J24" s="352"/>
      <c r="K24" s="356">
        <v>15.763982729007692</v>
      </c>
    </row>
    <row r="25" spans="1:11" s="101" customFormat="1" ht="21" customHeight="1">
      <c r="A25" s="430" t="s">
        <v>383</v>
      </c>
      <c r="B25" s="351">
        <v>88058.106449622312</v>
      </c>
      <c r="C25" s="351">
        <v>110257.28688848192</v>
      </c>
      <c r="D25" s="351">
        <v>121570.39214395515</v>
      </c>
      <c r="E25" s="352">
        <v>133070.42634307125</v>
      </c>
      <c r="F25" s="353">
        <v>22199.180438859607</v>
      </c>
      <c r="G25" s="409"/>
      <c r="H25" s="352">
        <v>25.209695431685976</v>
      </c>
      <c r="I25" s="355">
        <v>11500.034199116097</v>
      </c>
      <c r="J25" s="352"/>
      <c r="K25" s="356">
        <v>9.4595682355770982</v>
      </c>
    </row>
    <row r="26" spans="1:11" s="101" customFormat="1" ht="21" customHeight="1">
      <c r="A26" s="430" t="s">
        <v>384</v>
      </c>
      <c r="B26" s="351">
        <v>170672.33786011161</v>
      </c>
      <c r="C26" s="351">
        <v>183712.67303027955</v>
      </c>
      <c r="D26" s="351">
        <v>188069.19418867846</v>
      </c>
      <c r="E26" s="352">
        <v>190459.08543602057</v>
      </c>
      <c r="F26" s="353">
        <v>13040.335170167935</v>
      </c>
      <c r="G26" s="409"/>
      <c r="H26" s="352">
        <v>7.6405674953935421</v>
      </c>
      <c r="I26" s="355">
        <v>2389.8912473421078</v>
      </c>
      <c r="J26" s="352"/>
      <c r="K26" s="356">
        <v>1.2707510433338032</v>
      </c>
    </row>
    <row r="27" spans="1:11" s="101" customFormat="1" ht="21" customHeight="1">
      <c r="A27" s="431" t="s">
        <v>385</v>
      </c>
      <c r="B27" s="442">
        <v>2141216.2599586169</v>
      </c>
      <c r="C27" s="442">
        <v>2386286.2932129446</v>
      </c>
      <c r="D27" s="442">
        <v>2583028.3758969028</v>
      </c>
      <c r="E27" s="433">
        <v>2745936.7900820496</v>
      </c>
      <c r="F27" s="434">
        <v>245070.03325432772</v>
      </c>
      <c r="G27" s="435"/>
      <c r="H27" s="433">
        <v>11.445365787529754</v>
      </c>
      <c r="I27" s="432">
        <v>162908.4141851468</v>
      </c>
      <c r="J27" s="433"/>
      <c r="K27" s="436">
        <v>6.3068766764352819</v>
      </c>
    </row>
    <row r="28" spans="1:11" s="101" customFormat="1" ht="21" customHeight="1">
      <c r="A28" s="342" t="s">
        <v>386</v>
      </c>
      <c r="B28" s="343">
        <v>328336.9859457548</v>
      </c>
      <c r="C28" s="343">
        <v>337513.92313525442</v>
      </c>
      <c r="D28" s="343">
        <v>395624.47801085119</v>
      </c>
      <c r="E28" s="344">
        <v>305432.43017152336</v>
      </c>
      <c r="F28" s="345">
        <v>9176.9371894996148</v>
      </c>
      <c r="G28" s="407"/>
      <c r="H28" s="344">
        <v>2.7949751573268551</v>
      </c>
      <c r="I28" s="347">
        <v>-90192.047839327832</v>
      </c>
      <c r="J28" s="344"/>
      <c r="K28" s="349">
        <v>-22.797388142614889</v>
      </c>
    </row>
    <row r="29" spans="1:11" s="101" customFormat="1" ht="21" customHeight="1">
      <c r="A29" s="350" t="s">
        <v>387</v>
      </c>
      <c r="B29" s="351">
        <v>47060.550543040008</v>
      </c>
      <c r="C29" s="351">
        <v>42934.178581020009</v>
      </c>
      <c r="D29" s="351">
        <v>55471.976032439998</v>
      </c>
      <c r="E29" s="352">
        <v>48127.452341340002</v>
      </c>
      <c r="F29" s="353">
        <v>-4126.371962019999</v>
      </c>
      <c r="G29" s="409"/>
      <c r="H29" s="352">
        <v>-8.7682186340896227</v>
      </c>
      <c r="I29" s="355">
        <v>-7344.5236910999956</v>
      </c>
      <c r="J29" s="352"/>
      <c r="K29" s="356">
        <v>-13.240061408313489</v>
      </c>
    </row>
    <row r="30" spans="1:11" s="101" customFormat="1" ht="21" customHeight="1">
      <c r="A30" s="350" t="s">
        <v>405</v>
      </c>
      <c r="B30" s="351">
        <v>134715.85834726001</v>
      </c>
      <c r="C30" s="351">
        <v>133599.75130207007</v>
      </c>
      <c r="D30" s="351">
        <v>194425.91190588006</v>
      </c>
      <c r="E30" s="352">
        <v>143502.02216762997</v>
      </c>
      <c r="F30" s="353">
        <v>-1116.1070451899432</v>
      </c>
      <c r="G30" s="409"/>
      <c r="H30" s="352">
        <v>-0.82848972562155954</v>
      </c>
      <c r="I30" s="355">
        <v>-50923.889738250087</v>
      </c>
      <c r="J30" s="352"/>
      <c r="K30" s="356">
        <v>-26.191925365844192</v>
      </c>
    </row>
    <row r="31" spans="1:11" s="101" customFormat="1" ht="21" customHeight="1">
      <c r="A31" s="350" t="s">
        <v>389</v>
      </c>
      <c r="B31" s="351">
        <v>928.10821719000012</v>
      </c>
      <c r="C31" s="351">
        <v>1325.4324904140001</v>
      </c>
      <c r="D31" s="351">
        <v>996.72497615775001</v>
      </c>
      <c r="E31" s="352">
        <v>2745.5353886865005</v>
      </c>
      <c r="F31" s="353">
        <v>397.32427322399997</v>
      </c>
      <c r="G31" s="409"/>
      <c r="H31" s="352">
        <v>42.810123417176975</v>
      </c>
      <c r="I31" s="355">
        <v>1748.8104125287505</v>
      </c>
      <c r="J31" s="352"/>
      <c r="K31" s="356">
        <v>175.45566273157874</v>
      </c>
    </row>
    <row r="32" spans="1:11" s="101" customFormat="1" ht="21" customHeight="1">
      <c r="A32" s="350" t="s">
        <v>390</v>
      </c>
      <c r="B32" s="351">
        <v>145568.34853165474</v>
      </c>
      <c r="C32" s="351">
        <v>159190.20897113031</v>
      </c>
      <c r="D32" s="351">
        <v>144564.82237001334</v>
      </c>
      <c r="E32" s="352">
        <v>109943.37547386691</v>
      </c>
      <c r="F32" s="353">
        <v>13621.860439475568</v>
      </c>
      <c r="G32" s="409"/>
      <c r="H32" s="352">
        <v>9.3577076176785852</v>
      </c>
      <c r="I32" s="355">
        <v>-34621.44689614643</v>
      </c>
      <c r="J32" s="352"/>
      <c r="K32" s="356">
        <v>-23.948735472819877</v>
      </c>
    </row>
    <row r="33" spans="1:11" s="101" customFormat="1" ht="21" customHeight="1">
      <c r="A33" s="350" t="s">
        <v>391</v>
      </c>
      <c r="B33" s="351">
        <v>64.12030661</v>
      </c>
      <c r="C33" s="351">
        <v>464.35179061999997</v>
      </c>
      <c r="D33" s="351">
        <v>165.04272635999999</v>
      </c>
      <c r="E33" s="352">
        <v>1114.0447999999999</v>
      </c>
      <c r="F33" s="353">
        <v>400.23148400999997</v>
      </c>
      <c r="G33" s="409"/>
      <c r="H33" s="352"/>
      <c r="I33" s="355">
        <v>949.00207363999994</v>
      </c>
      <c r="J33" s="352"/>
      <c r="K33" s="356"/>
    </row>
    <row r="34" spans="1:11" s="101" customFormat="1" ht="21" customHeight="1">
      <c r="A34" s="410" t="s">
        <v>392</v>
      </c>
      <c r="B34" s="343">
        <v>1594927.4625929503</v>
      </c>
      <c r="C34" s="343">
        <v>1828679.8257243279</v>
      </c>
      <c r="D34" s="343">
        <v>1970122.3306548186</v>
      </c>
      <c r="E34" s="344">
        <v>2252962.4221720672</v>
      </c>
      <c r="F34" s="345">
        <v>233752.36313137761</v>
      </c>
      <c r="G34" s="407"/>
      <c r="H34" s="344">
        <v>14.655987097454274</v>
      </c>
      <c r="I34" s="347">
        <v>282840.09151724866</v>
      </c>
      <c r="J34" s="344"/>
      <c r="K34" s="349">
        <v>14.356473560869684</v>
      </c>
    </row>
    <row r="35" spans="1:11" s="101" customFormat="1" ht="21" customHeight="1">
      <c r="A35" s="350" t="s">
        <v>393</v>
      </c>
      <c r="B35" s="351">
        <v>176963</v>
      </c>
      <c r="C35" s="351">
        <v>160146.6</v>
      </c>
      <c r="D35" s="351">
        <v>203061.8</v>
      </c>
      <c r="E35" s="352">
        <v>250418.8</v>
      </c>
      <c r="F35" s="353">
        <v>-16816.399999999994</v>
      </c>
      <c r="G35" s="409"/>
      <c r="H35" s="352">
        <v>-9.5027774167481294</v>
      </c>
      <c r="I35" s="355">
        <v>47357</v>
      </c>
      <c r="J35" s="352"/>
      <c r="K35" s="356">
        <v>23.32147159140715</v>
      </c>
    </row>
    <row r="36" spans="1:11" s="101" customFormat="1" ht="21" customHeight="1">
      <c r="A36" s="350" t="s">
        <v>394</v>
      </c>
      <c r="B36" s="351">
        <v>7875.8269747999993</v>
      </c>
      <c r="C36" s="351">
        <v>8567.5814124499993</v>
      </c>
      <c r="D36" s="351">
        <v>8874.3822978200005</v>
      </c>
      <c r="E36" s="352">
        <v>9460.49429212</v>
      </c>
      <c r="F36" s="353">
        <v>691.75443765</v>
      </c>
      <c r="G36" s="409"/>
      <c r="H36" s="352">
        <v>8.7832609815246308</v>
      </c>
      <c r="I36" s="355">
        <v>586.11199429999942</v>
      </c>
      <c r="J36" s="352"/>
      <c r="K36" s="356">
        <v>6.6045384865150369</v>
      </c>
    </row>
    <row r="37" spans="1:11" s="101" customFormat="1" ht="21" customHeight="1">
      <c r="A37" s="357" t="s">
        <v>395</v>
      </c>
      <c r="B37" s="351">
        <v>15311.150437202248</v>
      </c>
      <c r="C37" s="351">
        <v>22290.369662192414</v>
      </c>
      <c r="D37" s="351">
        <v>16701.310774274891</v>
      </c>
      <c r="E37" s="352">
        <v>19362.611621498563</v>
      </c>
      <c r="F37" s="353">
        <v>6979.2192249901655</v>
      </c>
      <c r="G37" s="409"/>
      <c r="H37" s="352">
        <v>45.582591939221082</v>
      </c>
      <c r="I37" s="355">
        <v>2661.3008472236725</v>
      </c>
      <c r="J37" s="352"/>
      <c r="K37" s="356">
        <v>15.934682512003112</v>
      </c>
    </row>
    <row r="38" spans="1:11" s="101" customFormat="1" ht="21" customHeight="1">
      <c r="A38" s="437" t="s">
        <v>396</v>
      </c>
      <c r="B38" s="351">
        <v>1006.56234124</v>
      </c>
      <c r="C38" s="351">
        <v>1135.9230198</v>
      </c>
      <c r="D38" s="351">
        <v>853.65695507000009</v>
      </c>
      <c r="E38" s="352">
        <v>1053.47172032</v>
      </c>
      <c r="F38" s="353">
        <v>129.36067856</v>
      </c>
      <c r="G38" s="409"/>
      <c r="H38" s="352">
        <v>12.851730415489074</v>
      </c>
      <c r="I38" s="355">
        <v>199.81476524999994</v>
      </c>
      <c r="J38" s="352"/>
      <c r="K38" s="356">
        <v>23.406915865122315</v>
      </c>
    </row>
    <row r="39" spans="1:11" s="101" customFormat="1" ht="21" customHeight="1">
      <c r="A39" s="437" t="s">
        <v>397</v>
      </c>
      <c r="B39" s="351">
        <v>14304.588095962248</v>
      </c>
      <c r="C39" s="351">
        <v>21154.446642392413</v>
      </c>
      <c r="D39" s="351">
        <v>15847.65381920489</v>
      </c>
      <c r="E39" s="352">
        <v>18309.139901178562</v>
      </c>
      <c r="F39" s="353">
        <v>6849.858546430165</v>
      </c>
      <c r="G39" s="409"/>
      <c r="H39" s="352">
        <v>47.885744772781486</v>
      </c>
      <c r="I39" s="355">
        <v>2461.4860819736714</v>
      </c>
      <c r="J39" s="352"/>
      <c r="K39" s="356">
        <v>15.532179779133825</v>
      </c>
    </row>
    <row r="40" spans="1:11" s="101" customFormat="1" ht="21" customHeight="1">
      <c r="A40" s="350" t="s">
        <v>398</v>
      </c>
      <c r="B40" s="351">
        <v>1389459.2153841951</v>
      </c>
      <c r="C40" s="351">
        <v>1634432.094940179</v>
      </c>
      <c r="D40" s="351">
        <v>1735074.9387289728</v>
      </c>
      <c r="E40" s="352">
        <v>1973603.2183844689</v>
      </c>
      <c r="F40" s="353">
        <v>244972.87955598393</v>
      </c>
      <c r="G40" s="409"/>
      <c r="H40" s="352">
        <v>17.630807500042184</v>
      </c>
      <c r="I40" s="355">
        <v>238528.27965549612</v>
      </c>
      <c r="J40" s="352"/>
      <c r="K40" s="356">
        <v>13.747433861861309</v>
      </c>
    </row>
    <row r="41" spans="1:11" s="101" customFormat="1" ht="21" customHeight="1">
      <c r="A41" s="357" t="s">
        <v>399</v>
      </c>
      <c r="B41" s="351">
        <v>1367279.7512012066</v>
      </c>
      <c r="C41" s="351">
        <v>1602696.2477613941</v>
      </c>
      <c r="D41" s="351">
        <v>1708985.2290884757</v>
      </c>
      <c r="E41" s="352">
        <v>1934078.4242491855</v>
      </c>
      <c r="F41" s="353">
        <v>235416.49656018754</v>
      </c>
      <c r="G41" s="409"/>
      <c r="H41" s="352">
        <v>17.21787339813709</v>
      </c>
      <c r="I41" s="355">
        <v>225093.19516070979</v>
      </c>
      <c r="J41" s="352"/>
      <c r="K41" s="356">
        <v>13.171160951506183</v>
      </c>
    </row>
    <row r="42" spans="1:11" s="101" customFormat="1" ht="21" customHeight="1">
      <c r="A42" s="357" t="s">
        <v>400</v>
      </c>
      <c r="B42" s="351">
        <v>22179.46418298842</v>
      </c>
      <c r="C42" s="351">
        <v>31735.847178785003</v>
      </c>
      <c r="D42" s="351">
        <v>26089.709640497029</v>
      </c>
      <c r="E42" s="352">
        <v>39524.794135283431</v>
      </c>
      <c r="F42" s="353">
        <v>9556.3829957965827</v>
      </c>
      <c r="G42" s="409"/>
      <c r="H42" s="352">
        <v>43.086626966968382</v>
      </c>
      <c r="I42" s="355">
        <v>13435.084494786403</v>
      </c>
      <c r="J42" s="352"/>
      <c r="K42" s="356">
        <v>51.495722566157518</v>
      </c>
    </row>
    <row r="43" spans="1:11" s="101" customFormat="1" ht="21" customHeight="1">
      <c r="A43" s="369" t="s">
        <v>401</v>
      </c>
      <c r="B43" s="370">
        <v>5318.2697967530003</v>
      </c>
      <c r="C43" s="370">
        <v>3243.1797095064003</v>
      </c>
      <c r="D43" s="370">
        <v>6409.8988537510004</v>
      </c>
      <c r="E43" s="371">
        <v>117.29787398000001</v>
      </c>
      <c r="F43" s="372">
        <v>-2075.0900872466</v>
      </c>
      <c r="G43" s="443"/>
      <c r="H43" s="371">
        <v>-39.018142489001193</v>
      </c>
      <c r="I43" s="373">
        <v>-6292.6009797710003</v>
      </c>
      <c r="J43" s="371"/>
      <c r="K43" s="374">
        <v>-98.170051093530773</v>
      </c>
    </row>
    <row r="44" spans="1:11" s="101" customFormat="1" ht="21" customHeight="1">
      <c r="A44" s="438" t="s">
        <v>402</v>
      </c>
      <c r="B44" s="370">
        <v>49020</v>
      </c>
      <c r="C44" s="370">
        <v>45240</v>
      </c>
      <c r="D44" s="370">
        <v>0</v>
      </c>
      <c r="E44" s="371">
        <v>0</v>
      </c>
      <c r="F44" s="372">
        <v>-3780</v>
      </c>
      <c r="G44" s="407"/>
      <c r="H44" s="343"/>
      <c r="I44" s="373">
        <v>0</v>
      </c>
      <c r="J44" s="344"/>
      <c r="K44" s="349"/>
    </row>
    <row r="45" spans="1:11" s="101" customFormat="1" ht="21" customHeight="1" thickBot="1">
      <c r="A45" s="439" t="s">
        <v>403</v>
      </c>
      <c r="B45" s="376">
        <v>168931.81505315704</v>
      </c>
      <c r="C45" s="376">
        <v>174852.54005342384</v>
      </c>
      <c r="D45" s="376">
        <v>217281.56618032465</v>
      </c>
      <c r="E45" s="377">
        <v>187541.92073303543</v>
      </c>
      <c r="F45" s="378">
        <v>5920.7250002668006</v>
      </c>
      <c r="G45" s="419"/>
      <c r="H45" s="377">
        <v>3.5048016256758694</v>
      </c>
      <c r="I45" s="379">
        <v>-29739.645447289222</v>
      </c>
      <c r="J45" s="377"/>
      <c r="K45" s="380">
        <v>-13.687146116485522</v>
      </c>
    </row>
    <row r="46" spans="1:11" s="101" customFormat="1" ht="21" customHeight="1" thickTop="1">
      <c r="A46" s="387" t="s">
        <v>318</v>
      </c>
      <c r="B46" s="440"/>
      <c r="C46" s="327"/>
      <c r="D46" s="383"/>
      <c r="E46" s="383"/>
      <c r="F46" s="355"/>
      <c r="G46" s="355"/>
      <c r="H46" s="355"/>
      <c r="I46" s="355"/>
      <c r="J46" s="355"/>
      <c r="K46" s="355"/>
    </row>
  </sheetData>
  <mergeCells count="7">
    <mergeCell ref="A1:K1"/>
    <mergeCell ref="A2:K2"/>
    <mergeCell ref="I3:K3"/>
    <mergeCell ref="F4:K4"/>
    <mergeCell ref="F5:H5"/>
    <mergeCell ref="I5:K5"/>
    <mergeCell ref="A4:A6"/>
  </mergeCells>
  <pageMargins left="0.7" right="0.7" top="0.75" bottom="0.75" header="0.3" footer="0.3"/>
  <pageSetup scale="5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zoomScale="90" zoomScaleNormal="90" workbookViewId="0">
      <selection activeCell="M10" sqref="M10"/>
    </sheetView>
  </sheetViews>
  <sheetFormatPr defaultColWidth="11" defaultRowHeight="17.100000000000001" customHeight="1"/>
  <cols>
    <col min="1" max="1" width="53.5703125" style="101" bestFit="1" customWidth="1"/>
    <col min="2" max="2" width="11.85546875" style="101" customWidth="1"/>
    <col min="3" max="3" width="12.42578125" style="101" customWidth="1"/>
    <col min="4" max="4" width="12.5703125" style="101" customWidth="1"/>
    <col min="5" max="5" width="11.7109375" style="101" customWidth="1"/>
    <col min="6" max="6" width="10.7109375" style="101" customWidth="1"/>
    <col min="7" max="7" width="2.42578125" style="101" bestFit="1" customWidth="1"/>
    <col min="8" max="8" width="8.5703125" style="101" customWidth="1"/>
    <col min="9" max="9" width="12.42578125" style="101" customWidth="1"/>
    <col min="10" max="10" width="2.140625" style="101" customWidth="1"/>
    <col min="11" max="11" width="9.42578125" style="101" customWidth="1"/>
    <col min="12" max="256" width="11" style="94"/>
    <col min="257" max="257" width="47.42578125" style="94" bestFit="1" customWidth="1"/>
    <col min="258" max="258" width="11.85546875" style="94" customWidth="1"/>
    <col min="259" max="259" width="12.42578125" style="94" customWidth="1"/>
    <col min="260" max="260" width="12.5703125" style="94" customWidth="1"/>
    <col min="261" max="261" width="11.7109375" style="94" customWidth="1"/>
    <col min="262" max="262" width="10.7109375" style="94" customWidth="1"/>
    <col min="263" max="263" width="2.42578125" style="94" bestFit="1" customWidth="1"/>
    <col min="264" max="264" width="8.5703125" style="94" customWidth="1"/>
    <col min="265" max="265" width="12.42578125" style="94" customWidth="1"/>
    <col min="266" max="266" width="2.140625" style="94" customWidth="1"/>
    <col min="267" max="267" width="9.42578125" style="94" customWidth="1"/>
    <col min="268" max="512" width="11" style="94"/>
    <col min="513" max="513" width="47.42578125" style="94" bestFit="1" customWidth="1"/>
    <col min="514" max="514" width="11.85546875" style="94" customWidth="1"/>
    <col min="515" max="515" width="12.42578125" style="94" customWidth="1"/>
    <col min="516" max="516" width="12.5703125" style="94" customWidth="1"/>
    <col min="517" max="517" width="11.7109375" style="94" customWidth="1"/>
    <col min="518" max="518" width="10.7109375" style="94" customWidth="1"/>
    <col min="519" max="519" width="2.42578125" style="94" bestFit="1" customWidth="1"/>
    <col min="520" max="520" width="8.5703125" style="94" customWidth="1"/>
    <col min="521" max="521" width="12.42578125" style="94" customWidth="1"/>
    <col min="522" max="522" width="2.140625" style="94" customWidth="1"/>
    <col min="523" max="523" width="9.42578125" style="94" customWidth="1"/>
    <col min="524" max="768" width="11" style="94"/>
    <col min="769" max="769" width="47.42578125" style="94" bestFit="1" customWidth="1"/>
    <col min="770" max="770" width="11.85546875" style="94" customWidth="1"/>
    <col min="771" max="771" width="12.42578125" style="94" customWidth="1"/>
    <col min="772" max="772" width="12.5703125" style="94" customWidth="1"/>
    <col min="773" max="773" width="11.7109375" style="94" customWidth="1"/>
    <col min="774" max="774" width="10.7109375" style="94" customWidth="1"/>
    <col min="775" max="775" width="2.42578125" style="94" bestFit="1" customWidth="1"/>
    <col min="776" max="776" width="8.5703125" style="94" customWidth="1"/>
    <col min="777" max="777" width="12.42578125" style="94" customWidth="1"/>
    <col min="778" max="778" width="2.140625" style="94" customWidth="1"/>
    <col min="779" max="779" width="9.42578125" style="94" customWidth="1"/>
    <col min="780" max="1024" width="11" style="94"/>
    <col min="1025" max="1025" width="47.42578125" style="94" bestFit="1" customWidth="1"/>
    <col min="1026" max="1026" width="11.85546875" style="94" customWidth="1"/>
    <col min="1027" max="1027" width="12.42578125" style="94" customWidth="1"/>
    <col min="1028" max="1028" width="12.5703125" style="94" customWidth="1"/>
    <col min="1029" max="1029" width="11.7109375" style="94" customWidth="1"/>
    <col min="1030" max="1030" width="10.7109375" style="94" customWidth="1"/>
    <col min="1031" max="1031" width="2.42578125" style="94" bestFit="1" customWidth="1"/>
    <col min="1032" max="1032" width="8.5703125" style="94" customWidth="1"/>
    <col min="1033" max="1033" width="12.42578125" style="94" customWidth="1"/>
    <col min="1034" max="1034" width="2.140625" style="94" customWidth="1"/>
    <col min="1035" max="1035" width="9.42578125" style="94" customWidth="1"/>
    <col min="1036" max="1280" width="11" style="94"/>
    <col min="1281" max="1281" width="47.42578125" style="94" bestFit="1" customWidth="1"/>
    <col min="1282" max="1282" width="11.85546875" style="94" customWidth="1"/>
    <col min="1283" max="1283" width="12.42578125" style="94" customWidth="1"/>
    <col min="1284" max="1284" width="12.5703125" style="94" customWidth="1"/>
    <col min="1285" max="1285" width="11.7109375" style="94" customWidth="1"/>
    <col min="1286" max="1286" width="10.7109375" style="94" customWidth="1"/>
    <col min="1287" max="1287" width="2.42578125" style="94" bestFit="1" customWidth="1"/>
    <col min="1288" max="1288" width="8.5703125" style="94" customWidth="1"/>
    <col min="1289" max="1289" width="12.42578125" style="94" customWidth="1"/>
    <col min="1290" max="1290" width="2.140625" style="94" customWidth="1"/>
    <col min="1291" max="1291" width="9.42578125" style="94" customWidth="1"/>
    <col min="1292" max="1536" width="11" style="94"/>
    <col min="1537" max="1537" width="47.42578125" style="94" bestFit="1" customWidth="1"/>
    <col min="1538" max="1538" width="11.85546875" style="94" customWidth="1"/>
    <col min="1539" max="1539" width="12.42578125" style="94" customWidth="1"/>
    <col min="1540" max="1540" width="12.5703125" style="94" customWidth="1"/>
    <col min="1541" max="1541" width="11.7109375" style="94" customWidth="1"/>
    <col min="1542" max="1542" width="10.7109375" style="94" customWidth="1"/>
    <col min="1543" max="1543" width="2.42578125" style="94" bestFit="1" customWidth="1"/>
    <col min="1544" max="1544" width="8.5703125" style="94" customWidth="1"/>
    <col min="1545" max="1545" width="12.42578125" style="94" customWidth="1"/>
    <col min="1546" max="1546" width="2.140625" style="94" customWidth="1"/>
    <col min="1547" max="1547" width="9.42578125" style="94" customWidth="1"/>
    <col min="1548" max="1792" width="11" style="94"/>
    <col min="1793" max="1793" width="47.42578125" style="94" bestFit="1" customWidth="1"/>
    <col min="1794" max="1794" width="11.85546875" style="94" customWidth="1"/>
    <col min="1795" max="1795" width="12.42578125" style="94" customWidth="1"/>
    <col min="1796" max="1796" width="12.5703125" style="94" customWidth="1"/>
    <col min="1797" max="1797" width="11.7109375" style="94" customWidth="1"/>
    <col min="1798" max="1798" width="10.7109375" style="94" customWidth="1"/>
    <col min="1799" max="1799" width="2.42578125" style="94" bestFit="1" customWidth="1"/>
    <col min="1800" max="1800" width="8.5703125" style="94" customWidth="1"/>
    <col min="1801" max="1801" width="12.42578125" style="94" customWidth="1"/>
    <col min="1802" max="1802" width="2.140625" style="94" customWidth="1"/>
    <col min="1803" max="1803" width="9.42578125" style="94" customWidth="1"/>
    <col min="1804" max="2048" width="11" style="94"/>
    <col min="2049" max="2049" width="47.42578125" style="94" bestFit="1" customWidth="1"/>
    <col min="2050" max="2050" width="11.85546875" style="94" customWidth="1"/>
    <col min="2051" max="2051" width="12.42578125" style="94" customWidth="1"/>
    <col min="2052" max="2052" width="12.5703125" style="94" customWidth="1"/>
    <col min="2053" max="2053" width="11.7109375" style="94" customWidth="1"/>
    <col min="2054" max="2054" width="10.7109375" style="94" customWidth="1"/>
    <col min="2055" max="2055" width="2.42578125" style="94" bestFit="1" customWidth="1"/>
    <col min="2056" max="2056" width="8.5703125" style="94" customWidth="1"/>
    <col min="2057" max="2057" width="12.42578125" style="94" customWidth="1"/>
    <col min="2058" max="2058" width="2.140625" style="94" customWidth="1"/>
    <col min="2059" max="2059" width="9.42578125" style="94" customWidth="1"/>
    <col min="2060" max="2304" width="11" style="94"/>
    <col min="2305" max="2305" width="47.42578125" style="94" bestFit="1" customWidth="1"/>
    <col min="2306" max="2306" width="11.85546875" style="94" customWidth="1"/>
    <col min="2307" max="2307" width="12.42578125" style="94" customWidth="1"/>
    <col min="2308" max="2308" width="12.5703125" style="94" customWidth="1"/>
    <col min="2309" max="2309" width="11.7109375" style="94" customWidth="1"/>
    <col min="2310" max="2310" width="10.7109375" style="94" customWidth="1"/>
    <col min="2311" max="2311" width="2.42578125" style="94" bestFit="1" customWidth="1"/>
    <col min="2312" max="2312" width="8.5703125" style="94" customWidth="1"/>
    <col min="2313" max="2313" width="12.42578125" style="94" customWidth="1"/>
    <col min="2314" max="2314" width="2.140625" style="94" customWidth="1"/>
    <col min="2315" max="2315" width="9.42578125" style="94" customWidth="1"/>
    <col min="2316" max="2560" width="11" style="94"/>
    <col min="2561" max="2561" width="47.42578125" style="94" bestFit="1" customWidth="1"/>
    <col min="2562" max="2562" width="11.85546875" style="94" customWidth="1"/>
    <col min="2563" max="2563" width="12.42578125" style="94" customWidth="1"/>
    <col min="2564" max="2564" width="12.5703125" style="94" customWidth="1"/>
    <col min="2565" max="2565" width="11.7109375" style="94" customWidth="1"/>
    <col min="2566" max="2566" width="10.7109375" style="94" customWidth="1"/>
    <col min="2567" max="2567" width="2.42578125" style="94" bestFit="1" customWidth="1"/>
    <col min="2568" max="2568" width="8.5703125" style="94" customWidth="1"/>
    <col min="2569" max="2569" width="12.42578125" style="94" customWidth="1"/>
    <col min="2570" max="2570" width="2.140625" style="94" customWidth="1"/>
    <col min="2571" max="2571" width="9.42578125" style="94" customWidth="1"/>
    <col min="2572" max="2816" width="11" style="94"/>
    <col min="2817" max="2817" width="47.42578125" style="94" bestFit="1" customWidth="1"/>
    <col min="2818" max="2818" width="11.85546875" style="94" customWidth="1"/>
    <col min="2819" max="2819" width="12.42578125" style="94" customWidth="1"/>
    <col min="2820" max="2820" width="12.5703125" style="94" customWidth="1"/>
    <col min="2821" max="2821" width="11.7109375" style="94" customWidth="1"/>
    <col min="2822" max="2822" width="10.7109375" style="94" customWidth="1"/>
    <col min="2823" max="2823" width="2.42578125" style="94" bestFit="1" customWidth="1"/>
    <col min="2824" max="2824" width="8.5703125" style="94" customWidth="1"/>
    <col min="2825" max="2825" width="12.42578125" style="94" customWidth="1"/>
    <col min="2826" max="2826" width="2.140625" style="94" customWidth="1"/>
    <col min="2827" max="2827" width="9.42578125" style="94" customWidth="1"/>
    <col min="2828" max="3072" width="11" style="94"/>
    <col min="3073" max="3073" width="47.42578125" style="94" bestFit="1" customWidth="1"/>
    <col min="3074" max="3074" width="11.85546875" style="94" customWidth="1"/>
    <col min="3075" max="3075" width="12.42578125" style="94" customWidth="1"/>
    <col min="3076" max="3076" width="12.5703125" style="94" customWidth="1"/>
    <col min="3077" max="3077" width="11.7109375" style="94" customWidth="1"/>
    <col min="3078" max="3078" width="10.7109375" style="94" customWidth="1"/>
    <col min="3079" max="3079" width="2.42578125" style="94" bestFit="1" customWidth="1"/>
    <col min="3080" max="3080" width="8.5703125" style="94" customWidth="1"/>
    <col min="3081" max="3081" width="12.42578125" style="94" customWidth="1"/>
    <col min="3082" max="3082" width="2.140625" style="94" customWidth="1"/>
    <col min="3083" max="3083" width="9.42578125" style="94" customWidth="1"/>
    <col min="3084" max="3328" width="11" style="94"/>
    <col min="3329" max="3329" width="47.42578125" style="94" bestFit="1" customWidth="1"/>
    <col min="3330" max="3330" width="11.85546875" style="94" customWidth="1"/>
    <col min="3331" max="3331" width="12.42578125" style="94" customWidth="1"/>
    <col min="3332" max="3332" width="12.5703125" style="94" customWidth="1"/>
    <col min="3333" max="3333" width="11.7109375" style="94" customWidth="1"/>
    <col min="3334" max="3334" width="10.7109375" style="94" customWidth="1"/>
    <col min="3335" max="3335" width="2.42578125" style="94" bestFit="1" customWidth="1"/>
    <col min="3336" max="3336" width="8.5703125" style="94" customWidth="1"/>
    <col min="3337" max="3337" width="12.42578125" style="94" customWidth="1"/>
    <col min="3338" max="3338" width="2.140625" style="94" customWidth="1"/>
    <col min="3339" max="3339" width="9.42578125" style="94" customWidth="1"/>
    <col min="3340" max="3584" width="11" style="94"/>
    <col min="3585" max="3585" width="47.42578125" style="94" bestFit="1" customWidth="1"/>
    <col min="3586" max="3586" width="11.85546875" style="94" customWidth="1"/>
    <col min="3587" max="3587" width="12.42578125" style="94" customWidth="1"/>
    <col min="3588" max="3588" width="12.5703125" style="94" customWidth="1"/>
    <col min="3589" max="3589" width="11.7109375" style="94" customWidth="1"/>
    <col min="3590" max="3590" width="10.7109375" style="94" customWidth="1"/>
    <col min="3591" max="3591" width="2.42578125" style="94" bestFit="1" customWidth="1"/>
    <col min="3592" max="3592" width="8.5703125" style="94" customWidth="1"/>
    <col min="3593" max="3593" width="12.42578125" style="94" customWidth="1"/>
    <col min="3594" max="3594" width="2.140625" style="94" customWidth="1"/>
    <col min="3595" max="3595" width="9.42578125" style="94" customWidth="1"/>
    <col min="3596" max="3840" width="11" style="94"/>
    <col min="3841" max="3841" width="47.42578125" style="94" bestFit="1" customWidth="1"/>
    <col min="3842" max="3842" width="11.85546875" style="94" customWidth="1"/>
    <col min="3843" max="3843" width="12.42578125" style="94" customWidth="1"/>
    <col min="3844" max="3844" width="12.5703125" style="94" customWidth="1"/>
    <col min="3845" max="3845" width="11.7109375" style="94" customWidth="1"/>
    <col min="3846" max="3846" width="10.7109375" style="94" customWidth="1"/>
    <col min="3847" max="3847" width="2.42578125" style="94" bestFit="1" customWidth="1"/>
    <col min="3848" max="3848" width="8.5703125" style="94" customWidth="1"/>
    <col min="3849" max="3849" width="12.42578125" style="94" customWidth="1"/>
    <col min="3850" max="3850" width="2.140625" style="94" customWidth="1"/>
    <col min="3851" max="3851" width="9.42578125" style="94" customWidth="1"/>
    <col min="3852" max="4096" width="11" style="94"/>
    <col min="4097" max="4097" width="47.42578125" style="94" bestFit="1" customWidth="1"/>
    <col min="4098" max="4098" width="11.85546875" style="94" customWidth="1"/>
    <col min="4099" max="4099" width="12.42578125" style="94" customWidth="1"/>
    <col min="4100" max="4100" width="12.5703125" style="94" customWidth="1"/>
    <col min="4101" max="4101" width="11.7109375" style="94" customWidth="1"/>
    <col min="4102" max="4102" width="10.7109375" style="94" customWidth="1"/>
    <col min="4103" max="4103" width="2.42578125" style="94" bestFit="1" customWidth="1"/>
    <col min="4104" max="4104" width="8.5703125" style="94" customWidth="1"/>
    <col min="4105" max="4105" width="12.42578125" style="94" customWidth="1"/>
    <col min="4106" max="4106" width="2.140625" style="94" customWidth="1"/>
    <col min="4107" max="4107" width="9.42578125" style="94" customWidth="1"/>
    <col min="4108" max="4352" width="11" style="94"/>
    <col min="4353" max="4353" width="47.42578125" style="94" bestFit="1" customWidth="1"/>
    <col min="4354" max="4354" width="11.85546875" style="94" customWidth="1"/>
    <col min="4355" max="4355" width="12.42578125" style="94" customWidth="1"/>
    <col min="4356" max="4356" width="12.5703125" style="94" customWidth="1"/>
    <col min="4357" max="4357" width="11.7109375" style="94" customWidth="1"/>
    <col min="4358" max="4358" width="10.7109375" style="94" customWidth="1"/>
    <col min="4359" max="4359" width="2.42578125" style="94" bestFit="1" customWidth="1"/>
    <col min="4360" max="4360" width="8.5703125" style="94" customWidth="1"/>
    <col min="4361" max="4361" width="12.42578125" style="94" customWidth="1"/>
    <col min="4362" max="4362" width="2.140625" style="94" customWidth="1"/>
    <col min="4363" max="4363" width="9.42578125" style="94" customWidth="1"/>
    <col min="4364" max="4608" width="11" style="94"/>
    <col min="4609" max="4609" width="47.42578125" style="94" bestFit="1" customWidth="1"/>
    <col min="4610" max="4610" width="11.85546875" style="94" customWidth="1"/>
    <col min="4611" max="4611" width="12.42578125" style="94" customWidth="1"/>
    <col min="4612" max="4612" width="12.5703125" style="94" customWidth="1"/>
    <col min="4613" max="4613" width="11.7109375" style="94" customWidth="1"/>
    <col min="4614" max="4614" width="10.7109375" style="94" customWidth="1"/>
    <col min="4615" max="4615" width="2.42578125" style="94" bestFit="1" customWidth="1"/>
    <col min="4616" max="4616" width="8.5703125" style="94" customWidth="1"/>
    <col min="4617" max="4617" width="12.42578125" style="94" customWidth="1"/>
    <col min="4618" max="4618" width="2.140625" style="94" customWidth="1"/>
    <col min="4619" max="4619" width="9.42578125" style="94" customWidth="1"/>
    <col min="4620" max="4864" width="11" style="94"/>
    <col min="4865" max="4865" width="47.42578125" style="94" bestFit="1" customWidth="1"/>
    <col min="4866" max="4866" width="11.85546875" style="94" customWidth="1"/>
    <col min="4867" max="4867" width="12.42578125" style="94" customWidth="1"/>
    <col min="4868" max="4868" width="12.5703125" style="94" customWidth="1"/>
    <col min="4869" max="4869" width="11.7109375" style="94" customWidth="1"/>
    <col min="4870" max="4870" width="10.7109375" style="94" customWidth="1"/>
    <col min="4871" max="4871" width="2.42578125" style="94" bestFit="1" customWidth="1"/>
    <col min="4872" max="4872" width="8.5703125" style="94" customWidth="1"/>
    <col min="4873" max="4873" width="12.42578125" style="94" customWidth="1"/>
    <col min="4874" max="4874" width="2.140625" style="94" customWidth="1"/>
    <col min="4875" max="4875" width="9.42578125" style="94" customWidth="1"/>
    <col min="4876" max="5120" width="11" style="94"/>
    <col min="5121" max="5121" width="47.42578125" style="94" bestFit="1" customWidth="1"/>
    <col min="5122" max="5122" width="11.85546875" style="94" customWidth="1"/>
    <col min="5123" max="5123" width="12.42578125" style="94" customWidth="1"/>
    <col min="5124" max="5124" width="12.5703125" style="94" customWidth="1"/>
    <col min="5125" max="5125" width="11.7109375" style="94" customWidth="1"/>
    <col min="5126" max="5126" width="10.7109375" style="94" customWidth="1"/>
    <col min="5127" max="5127" width="2.42578125" style="94" bestFit="1" customWidth="1"/>
    <col min="5128" max="5128" width="8.5703125" style="94" customWidth="1"/>
    <col min="5129" max="5129" width="12.42578125" style="94" customWidth="1"/>
    <col min="5130" max="5130" width="2.140625" style="94" customWidth="1"/>
    <col min="5131" max="5131" width="9.42578125" style="94" customWidth="1"/>
    <col min="5132" max="5376" width="11" style="94"/>
    <col min="5377" max="5377" width="47.42578125" style="94" bestFit="1" customWidth="1"/>
    <col min="5378" max="5378" width="11.85546875" style="94" customWidth="1"/>
    <col min="5379" max="5379" width="12.42578125" style="94" customWidth="1"/>
    <col min="5380" max="5380" width="12.5703125" style="94" customWidth="1"/>
    <col min="5381" max="5381" width="11.7109375" style="94" customWidth="1"/>
    <col min="5382" max="5382" width="10.7109375" style="94" customWidth="1"/>
    <col min="5383" max="5383" width="2.42578125" style="94" bestFit="1" customWidth="1"/>
    <col min="5384" max="5384" width="8.5703125" style="94" customWidth="1"/>
    <col min="5385" max="5385" width="12.42578125" style="94" customWidth="1"/>
    <col min="5386" max="5386" width="2.140625" style="94" customWidth="1"/>
    <col min="5387" max="5387" width="9.42578125" style="94" customWidth="1"/>
    <col min="5388" max="5632" width="11" style="94"/>
    <col min="5633" max="5633" width="47.42578125" style="94" bestFit="1" customWidth="1"/>
    <col min="5634" max="5634" width="11.85546875" style="94" customWidth="1"/>
    <col min="5635" max="5635" width="12.42578125" style="94" customWidth="1"/>
    <col min="5636" max="5636" width="12.5703125" style="94" customWidth="1"/>
    <col min="5637" max="5637" width="11.7109375" style="94" customWidth="1"/>
    <col min="5638" max="5638" width="10.7109375" style="94" customWidth="1"/>
    <col min="5639" max="5639" width="2.42578125" style="94" bestFit="1" customWidth="1"/>
    <col min="5640" max="5640" width="8.5703125" style="94" customWidth="1"/>
    <col min="5641" max="5641" width="12.42578125" style="94" customWidth="1"/>
    <col min="5642" max="5642" width="2.140625" style="94" customWidth="1"/>
    <col min="5643" max="5643" width="9.42578125" style="94" customWidth="1"/>
    <col min="5644" max="5888" width="11" style="94"/>
    <col min="5889" max="5889" width="47.42578125" style="94" bestFit="1" customWidth="1"/>
    <col min="5890" max="5890" width="11.85546875" style="94" customWidth="1"/>
    <col min="5891" max="5891" width="12.42578125" style="94" customWidth="1"/>
    <col min="5892" max="5892" width="12.5703125" style="94" customWidth="1"/>
    <col min="5893" max="5893" width="11.7109375" style="94" customWidth="1"/>
    <col min="5894" max="5894" width="10.7109375" style="94" customWidth="1"/>
    <col min="5895" max="5895" width="2.42578125" style="94" bestFit="1" customWidth="1"/>
    <col min="5896" max="5896" width="8.5703125" style="94" customWidth="1"/>
    <col min="5897" max="5897" width="12.42578125" style="94" customWidth="1"/>
    <col min="5898" max="5898" width="2.140625" style="94" customWidth="1"/>
    <col min="5899" max="5899" width="9.42578125" style="94" customWidth="1"/>
    <col min="5900" max="6144" width="11" style="94"/>
    <col min="6145" max="6145" width="47.42578125" style="94" bestFit="1" customWidth="1"/>
    <col min="6146" max="6146" width="11.85546875" style="94" customWidth="1"/>
    <col min="6147" max="6147" width="12.42578125" style="94" customWidth="1"/>
    <col min="6148" max="6148" width="12.5703125" style="94" customWidth="1"/>
    <col min="6149" max="6149" width="11.7109375" style="94" customWidth="1"/>
    <col min="6150" max="6150" width="10.7109375" style="94" customWidth="1"/>
    <col min="6151" max="6151" width="2.42578125" style="94" bestFit="1" customWidth="1"/>
    <col min="6152" max="6152" width="8.5703125" style="94" customWidth="1"/>
    <col min="6153" max="6153" width="12.42578125" style="94" customWidth="1"/>
    <col min="6154" max="6154" width="2.140625" style="94" customWidth="1"/>
    <col min="6155" max="6155" width="9.42578125" style="94" customWidth="1"/>
    <col min="6156" max="6400" width="11" style="94"/>
    <col min="6401" max="6401" width="47.42578125" style="94" bestFit="1" customWidth="1"/>
    <col min="6402" max="6402" width="11.85546875" style="94" customWidth="1"/>
    <col min="6403" max="6403" width="12.42578125" style="94" customWidth="1"/>
    <col min="6404" max="6404" width="12.5703125" style="94" customWidth="1"/>
    <col min="6405" max="6405" width="11.7109375" style="94" customWidth="1"/>
    <col min="6406" max="6406" width="10.7109375" style="94" customWidth="1"/>
    <col min="6407" max="6407" width="2.42578125" style="94" bestFit="1" customWidth="1"/>
    <col min="6408" max="6408" width="8.5703125" style="94" customWidth="1"/>
    <col min="6409" max="6409" width="12.42578125" style="94" customWidth="1"/>
    <col min="6410" max="6410" width="2.140625" style="94" customWidth="1"/>
    <col min="6411" max="6411" width="9.42578125" style="94" customWidth="1"/>
    <col min="6412" max="6656" width="11" style="94"/>
    <col min="6657" max="6657" width="47.42578125" style="94" bestFit="1" customWidth="1"/>
    <col min="6658" max="6658" width="11.85546875" style="94" customWidth="1"/>
    <col min="6659" max="6659" width="12.42578125" style="94" customWidth="1"/>
    <col min="6660" max="6660" width="12.5703125" style="94" customWidth="1"/>
    <col min="6661" max="6661" width="11.7109375" style="94" customWidth="1"/>
    <col min="6662" max="6662" width="10.7109375" style="94" customWidth="1"/>
    <col min="6663" max="6663" width="2.42578125" style="94" bestFit="1" customWidth="1"/>
    <col min="6664" max="6664" width="8.5703125" style="94" customWidth="1"/>
    <col min="6665" max="6665" width="12.42578125" style="94" customWidth="1"/>
    <col min="6666" max="6666" width="2.140625" style="94" customWidth="1"/>
    <col min="6667" max="6667" width="9.42578125" style="94" customWidth="1"/>
    <col min="6668" max="6912" width="11" style="94"/>
    <col min="6913" max="6913" width="47.42578125" style="94" bestFit="1" customWidth="1"/>
    <col min="6914" max="6914" width="11.85546875" style="94" customWidth="1"/>
    <col min="6915" max="6915" width="12.42578125" style="94" customWidth="1"/>
    <col min="6916" max="6916" width="12.5703125" style="94" customWidth="1"/>
    <col min="6917" max="6917" width="11.7109375" style="94" customWidth="1"/>
    <col min="6918" max="6918" width="10.7109375" style="94" customWidth="1"/>
    <col min="6919" max="6919" width="2.42578125" style="94" bestFit="1" customWidth="1"/>
    <col min="6920" max="6920" width="8.5703125" style="94" customWidth="1"/>
    <col min="6921" max="6921" width="12.42578125" style="94" customWidth="1"/>
    <col min="6922" max="6922" width="2.140625" style="94" customWidth="1"/>
    <col min="6923" max="6923" width="9.42578125" style="94" customWidth="1"/>
    <col min="6924" max="7168" width="11" style="94"/>
    <col min="7169" max="7169" width="47.42578125" style="94" bestFit="1" customWidth="1"/>
    <col min="7170" max="7170" width="11.85546875" style="94" customWidth="1"/>
    <col min="7171" max="7171" width="12.42578125" style="94" customWidth="1"/>
    <col min="7172" max="7172" width="12.5703125" style="94" customWidth="1"/>
    <col min="7173" max="7173" width="11.7109375" style="94" customWidth="1"/>
    <col min="7174" max="7174" width="10.7109375" style="94" customWidth="1"/>
    <col min="7175" max="7175" width="2.42578125" style="94" bestFit="1" customWidth="1"/>
    <col min="7176" max="7176" width="8.5703125" style="94" customWidth="1"/>
    <col min="7177" max="7177" width="12.42578125" style="94" customWidth="1"/>
    <col min="7178" max="7178" width="2.140625" style="94" customWidth="1"/>
    <col min="7179" max="7179" width="9.42578125" style="94" customWidth="1"/>
    <col min="7180" max="7424" width="11" style="94"/>
    <col min="7425" max="7425" width="47.42578125" style="94" bestFit="1" customWidth="1"/>
    <col min="7426" max="7426" width="11.85546875" style="94" customWidth="1"/>
    <col min="7427" max="7427" width="12.42578125" style="94" customWidth="1"/>
    <col min="7428" max="7428" width="12.5703125" style="94" customWidth="1"/>
    <col min="7429" max="7429" width="11.7109375" style="94" customWidth="1"/>
    <col min="7430" max="7430" width="10.7109375" style="94" customWidth="1"/>
    <col min="7431" max="7431" width="2.42578125" style="94" bestFit="1" customWidth="1"/>
    <col min="7432" max="7432" width="8.5703125" style="94" customWidth="1"/>
    <col min="7433" max="7433" width="12.42578125" style="94" customWidth="1"/>
    <col min="7434" max="7434" width="2.140625" style="94" customWidth="1"/>
    <col min="7435" max="7435" width="9.42578125" style="94" customWidth="1"/>
    <col min="7436" max="7680" width="11" style="94"/>
    <col min="7681" max="7681" width="47.42578125" style="94" bestFit="1" customWidth="1"/>
    <col min="7682" max="7682" width="11.85546875" style="94" customWidth="1"/>
    <col min="7683" max="7683" width="12.42578125" style="94" customWidth="1"/>
    <col min="7684" max="7684" width="12.5703125" style="94" customWidth="1"/>
    <col min="7685" max="7685" width="11.7109375" style="94" customWidth="1"/>
    <col min="7686" max="7686" width="10.7109375" style="94" customWidth="1"/>
    <col min="7687" max="7687" width="2.42578125" style="94" bestFit="1" customWidth="1"/>
    <col min="7688" max="7688" width="8.5703125" style="94" customWidth="1"/>
    <col min="7689" max="7689" width="12.42578125" style="94" customWidth="1"/>
    <col min="7690" max="7690" width="2.140625" style="94" customWidth="1"/>
    <col min="7691" max="7691" width="9.42578125" style="94" customWidth="1"/>
    <col min="7692" max="7936" width="11" style="94"/>
    <col min="7937" max="7937" width="47.42578125" style="94" bestFit="1" customWidth="1"/>
    <col min="7938" max="7938" width="11.85546875" style="94" customWidth="1"/>
    <col min="7939" max="7939" width="12.42578125" style="94" customWidth="1"/>
    <col min="7940" max="7940" width="12.5703125" style="94" customWidth="1"/>
    <col min="7941" max="7941" width="11.7109375" style="94" customWidth="1"/>
    <col min="7942" max="7942" width="10.7109375" style="94" customWidth="1"/>
    <col min="7943" max="7943" width="2.42578125" style="94" bestFit="1" customWidth="1"/>
    <col min="7944" max="7944" width="8.5703125" style="94" customWidth="1"/>
    <col min="7945" max="7945" width="12.42578125" style="94" customWidth="1"/>
    <col min="7946" max="7946" width="2.140625" style="94" customWidth="1"/>
    <col min="7947" max="7947" width="9.42578125" style="94" customWidth="1"/>
    <col min="7948" max="8192" width="11" style="94"/>
    <col min="8193" max="8193" width="47.42578125" style="94" bestFit="1" customWidth="1"/>
    <col min="8194" max="8194" width="11.85546875" style="94" customWidth="1"/>
    <col min="8195" max="8195" width="12.42578125" style="94" customWidth="1"/>
    <col min="8196" max="8196" width="12.5703125" style="94" customWidth="1"/>
    <col min="8197" max="8197" width="11.7109375" style="94" customWidth="1"/>
    <col min="8198" max="8198" width="10.7109375" style="94" customWidth="1"/>
    <col min="8199" max="8199" width="2.42578125" style="94" bestFit="1" customWidth="1"/>
    <col min="8200" max="8200" width="8.5703125" style="94" customWidth="1"/>
    <col min="8201" max="8201" width="12.42578125" style="94" customWidth="1"/>
    <col min="8202" max="8202" width="2.140625" style="94" customWidth="1"/>
    <col min="8203" max="8203" width="9.42578125" style="94" customWidth="1"/>
    <col min="8204" max="8448" width="11" style="94"/>
    <col min="8449" max="8449" width="47.42578125" style="94" bestFit="1" customWidth="1"/>
    <col min="8450" max="8450" width="11.85546875" style="94" customWidth="1"/>
    <col min="8451" max="8451" width="12.42578125" style="94" customWidth="1"/>
    <col min="8452" max="8452" width="12.5703125" style="94" customWidth="1"/>
    <col min="8453" max="8453" width="11.7109375" style="94" customWidth="1"/>
    <col min="8454" max="8454" width="10.7109375" style="94" customWidth="1"/>
    <col min="8455" max="8455" width="2.42578125" style="94" bestFit="1" customWidth="1"/>
    <col min="8456" max="8456" width="8.5703125" style="94" customWidth="1"/>
    <col min="8457" max="8457" width="12.42578125" style="94" customWidth="1"/>
    <col min="8458" max="8458" width="2.140625" style="94" customWidth="1"/>
    <col min="8459" max="8459" width="9.42578125" style="94" customWidth="1"/>
    <col min="8460" max="8704" width="11" style="94"/>
    <col min="8705" max="8705" width="47.42578125" style="94" bestFit="1" customWidth="1"/>
    <col min="8706" max="8706" width="11.85546875" style="94" customWidth="1"/>
    <col min="8707" max="8707" width="12.42578125" style="94" customWidth="1"/>
    <col min="8708" max="8708" width="12.5703125" style="94" customWidth="1"/>
    <col min="8709" max="8709" width="11.7109375" style="94" customWidth="1"/>
    <col min="8710" max="8710" width="10.7109375" style="94" customWidth="1"/>
    <col min="8711" max="8711" width="2.42578125" style="94" bestFit="1" customWidth="1"/>
    <col min="8712" max="8712" width="8.5703125" style="94" customWidth="1"/>
    <col min="8713" max="8713" width="12.42578125" style="94" customWidth="1"/>
    <col min="8714" max="8714" width="2.140625" style="94" customWidth="1"/>
    <col min="8715" max="8715" width="9.42578125" style="94" customWidth="1"/>
    <col min="8716" max="8960" width="11" style="94"/>
    <col min="8961" max="8961" width="47.42578125" style="94" bestFit="1" customWidth="1"/>
    <col min="8962" max="8962" width="11.85546875" style="94" customWidth="1"/>
    <col min="8963" max="8963" width="12.42578125" style="94" customWidth="1"/>
    <col min="8964" max="8964" width="12.5703125" style="94" customWidth="1"/>
    <col min="8965" max="8965" width="11.7109375" style="94" customWidth="1"/>
    <col min="8966" max="8966" width="10.7109375" style="94" customWidth="1"/>
    <col min="8967" max="8967" width="2.42578125" style="94" bestFit="1" customWidth="1"/>
    <col min="8968" max="8968" width="8.5703125" style="94" customWidth="1"/>
    <col min="8969" max="8969" width="12.42578125" style="94" customWidth="1"/>
    <col min="8970" max="8970" width="2.140625" style="94" customWidth="1"/>
    <col min="8971" max="8971" width="9.42578125" style="94" customWidth="1"/>
    <col min="8972" max="9216" width="11" style="94"/>
    <col min="9217" max="9217" width="47.42578125" style="94" bestFit="1" customWidth="1"/>
    <col min="9218" max="9218" width="11.85546875" style="94" customWidth="1"/>
    <col min="9219" max="9219" width="12.42578125" style="94" customWidth="1"/>
    <col min="9220" max="9220" width="12.5703125" style="94" customWidth="1"/>
    <col min="9221" max="9221" width="11.7109375" style="94" customWidth="1"/>
    <col min="9222" max="9222" width="10.7109375" style="94" customWidth="1"/>
    <col min="9223" max="9223" width="2.42578125" style="94" bestFit="1" customWidth="1"/>
    <col min="9224" max="9224" width="8.5703125" style="94" customWidth="1"/>
    <col min="9225" max="9225" width="12.42578125" style="94" customWidth="1"/>
    <col min="9226" max="9226" width="2.140625" style="94" customWidth="1"/>
    <col min="9227" max="9227" width="9.42578125" style="94" customWidth="1"/>
    <col min="9228" max="9472" width="11" style="94"/>
    <col min="9473" max="9473" width="47.42578125" style="94" bestFit="1" customWidth="1"/>
    <col min="9474" max="9474" width="11.85546875" style="94" customWidth="1"/>
    <col min="9475" max="9475" width="12.42578125" style="94" customWidth="1"/>
    <col min="9476" max="9476" width="12.5703125" style="94" customWidth="1"/>
    <col min="9477" max="9477" width="11.7109375" style="94" customWidth="1"/>
    <col min="9478" max="9478" width="10.7109375" style="94" customWidth="1"/>
    <col min="9479" max="9479" width="2.42578125" style="94" bestFit="1" customWidth="1"/>
    <col min="9480" max="9480" width="8.5703125" style="94" customWidth="1"/>
    <col min="9481" max="9481" width="12.42578125" style="94" customWidth="1"/>
    <col min="9482" max="9482" width="2.140625" style="94" customWidth="1"/>
    <col min="9483" max="9483" width="9.42578125" style="94" customWidth="1"/>
    <col min="9484" max="9728" width="11" style="94"/>
    <col min="9729" max="9729" width="47.42578125" style="94" bestFit="1" customWidth="1"/>
    <col min="9730" max="9730" width="11.85546875" style="94" customWidth="1"/>
    <col min="9731" max="9731" width="12.42578125" style="94" customWidth="1"/>
    <col min="9732" max="9732" width="12.5703125" style="94" customWidth="1"/>
    <col min="9733" max="9733" width="11.7109375" style="94" customWidth="1"/>
    <col min="9734" max="9734" width="10.7109375" style="94" customWidth="1"/>
    <col min="9735" max="9735" width="2.42578125" style="94" bestFit="1" customWidth="1"/>
    <col min="9736" max="9736" width="8.5703125" style="94" customWidth="1"/>
    <col min="9737" max="9737" width="12.42578125" style="94" customWidth="1"/>
    <col min="9738" max="9738" width="2.140625" style="94" customWidth="1"/>
    <col min="9739" max="9739" width="9.42578125" style="94" customWidth="1"/>
    <col min="9740" max="9984" width="11" style="94"/>
    <col min="9985" max="9985" width="47.42578125" style="94" bestFit="1" customWidth="1"/>
    <col min="9986" max="9986" width="11.85546875" style="94" customWidth="1"/>
    <col min="9987" max="9987" width="12.42578125" style="94" customWidth="1"/>
    <col min="9988" max="9988" width="12.5703125" style="94" customWidth="1"/>
    <col min="9989" max="9989" width="11.7109375" style="94" customWidth="1"/>
    <col min="9990" max="9990" width="10.7109375" style="94" customWidth="1"/>
    <col min="9991" max="9991" width="2.42578125" style="94" bestFit="1" customWidth="1"/>
    <col min="9992" max="9992" width="8.5703125" style="94" customWidth="1"/>
    <col min="9993" max="9993" width="12.42578125" style="94" customWidth="1"/>
    <col min="9994" max="9994" width="2.140625" style="94" customWidth="1"/>
    <col min="9995" max="9995" width="9.42578125" style="94" customWidth="1"/>
    <col min="9996" max="10240" width="11" style="94"/>
    <col min="10241" max="10241" width="47.42578125" style="94" bestFit="1" customWidth="1"/>
    <col min="10242" max="10242" width="11.85546875" style="94" customWidth="1"/>
    <col min="10243" max="10243" width="12.42578125" style="94" customWidth="1"/>
    <col min="10244" max="10244" width="12.5703125" style="94" customWidth="1"/>
    <col min="10245" max="10245" width="11.7109375" style="94" customWidth="1"/>
    <col min="10246" max="10246" width="10.7109375" style="94" customWidth="1"/>
    <col min="10247" max="10247" width="2.42578125" style="94" bestFit="1" customWidth="1"/>
    <col min="10248" max="10248" width="8.5703125" style="94" customWidth="1"/>
    <col min="10249" max="10249" width="12.42578125" style="94" customWidth="1"/>
    <col min="10250" max="10250" width="2.140625" style="94" customWidth="1"/>
    <col min="10251" max="10251" width="9.42578125" style="94" customWidth="1"/>
    <col min="10252" max="10496" width="11" style="94"/>
    <col min="10497" max="10497" width="47.42578125" style="94" bestFit="1" customWidth="1"/>
    <col min="10498" max="10498" width="11.85546875" style="94" customWidth="1"/>
    <col min="10499" max="10499" width="12.42578125" style="94" customWidth="1"/>
    <col min="10500" max="10500" width="12.5703125" style="94" customWidth="1"/>
    <col min="10501" max="10501" width="11.7109375" style="94" customWidth="1"/>
    <col min="10502" max="10502" width="10.7109375" style="94" customWidth="1"/>
    <col min="10503" max="10503" width="2.42578125" style="94" bestFit="1" customWidth="1"/>
    <col min="10504" max="10504" width="8.5703125" style="94" customWidth="1"/>
    <col min="10505" max="10505" width="12.42578125" style="94" customWidth="1"/>
    <col min="10506" max="10506" width="2.140625" style="94" customWidth="1"/>
    <col min="10507" max="10507" width="9.42578125" style="94" customWidth="1"/>
    <col min="10508" max="10752" width="11" style="94"/>
    <col min="10753" max="10753" width="47.42578125" style="94" bestFit="1" customWidth="1"/>
    <col min="10754" max="10754" width="11.85546875" style="94" customWidth="1"/>
    <col min="10755" max="10755" width="12.42578125" style="94" customWidth="1"/>
    <col min="10756" max="10756" width="12.5703125" style="94" customWidth="1"/>
    <col min="10757" max="10757" width="11.7109375" style="94" customWidth="1"/>
    <col min="10758" max="10758" width="10.7109375" style="94" customWidth="1"/>
    <col min="10759" max="10759" width="2.42578125" style="94" bestFit="1" customWidth="1"/>
    <col min="10760" max="10760" width="8.5703125" style="94" customWidth="1"/>
    <col min="10761" max="10761" width="12.42578125" style="94" customWidth="1"/>
    <col min="10762" max="10762" width="2.140625" style="94" customWidth="1"/>
    <col min="10763" max="10763" width="9.42578125" style="94" customWidth="1"/>
    <col min="10764" max="11008" width="11" style="94"/>
    <col min="11009" max="11009" width="47.42578125" style="94" bestFit="1" customWidth="1"/>
    <col min="11010" max="11010" width="11.85546875" style="94" customWidth="1"/>
    <col min="11011" max="11011" width="12.42578125" style="94" customWidth="1"/>
    <col min="11012" max="11012" width="12.5703125" style="94" customWidth="1"/>
    <col min="11013" max="11013" width="11.7109375" style="94" customWidth="1"/>
    <col min="11014" max="11014" width="10.7109375" style="94" customWidth="1"/>
    <col min="11015" max="11015" width="2.42578125" style="94" bestFit="1" customWidth="1"/>
    <col min="11016" max="11016" width="8.5703125" style="94" customWidth="1"/>
    <col min="11017" max="11017" width="12.42578125" style="94" customWidth="1"/>
    <col min="11018" max="11018" width="2.140625" style="94" customWidth="1"/>
    <col min="11019" max="11019" width="9.42578125" style="94" customWidth="1"/>
    <col min="11020" max="11264" width="11" style="94"/>
    <col min="11265" max="11265" width="47.42578125" style="94" bestFit="1" customWidth="1"/>
    <col min="11266" max="11266" width="11.85546875" style="94" customWidth="1"/>
    <col min="11267" max="11267" width="12.42578125" style="94" customWidth="1"/>
    <col min="11268" max="11268" width="12.5703125" style="94" customWidth="1"/>
    <col min="11269" max="11269" width="11.7109375" style="94" customWidth="1"/>
    <col min="11270" max="11270" width="10.7109375" style="94" customWidth="1"/>
    <col min="11271" max="11271" width="2.42578125" style="94" bestFit="1" customWidth="1"/>
    <col min="11272" max="11272" width="8.5703125" style="94" customWidth="1"/>
    <col min="11273" max="11273" width="12.42578125" style="94" customWidth="1"/>
    <col min="11274" max="11274" width="2.140625" style="94" customWidth="1"/>
    <col min="11275" max="11275" width="9.42578125" style="94" customWidth="1"/>
    <col min="11276" max="11520" width="11" style="94"/>
    <col min="11521" max="11521" width="47.42578125" style="94" bestFit="1" customWidth="1"/>
    <col min="11522" max="11522" width="11.85546875" style="94" customWidth="1"/>
    <col min="11523" max="11523" width="12.42578125" style="94" customWidth="1"/>
    <col min="11524" max="11524" width="12.5703125" style="94" customWidth="1"/>
    <col min="11525" max="11525" width="11.7109375" style="94" customWidth="1"/>
    <col min="11526" max="11526" width="10.7109375" style="94" customWidth="1"/>
    <col min="11527" max="11527" width="2.42578125" style="94" bestFit="1" customWidth="1"/>
    <col min="11528" max="11528" width="8.5703125" style="94" customWidth="1"/>
    <col min="11529" max="11529" width="12.42578125" style="94" customWidth="1"/>
    <col min="11530" max="11530" width="2.140625" style="94" customWidth="1"/>
    <col min="11531" max="11531" width="9.42578125" style="94" customWidth="1"/>
    <col min="11532" max="11776" width="11" style="94"/>
    <col min="11777" max="11777" width="47.42578125" style="94" bestFit="1" customWidth="1"/>
    <col min="11778" max="11778" width="11.85546875" style="94" customWidth="1"/>
    <col min="11779" max="11779" width="12.42578125" style="94" customWidth="1"/>
    <col min="11780" max="11780" width="12.5703125" style="94" customWidth="1"/>
    <col min="11781" max="11781" width="11.7109375" style="94" customWidth="1"/>
    <col min="11782" max="11782" width="10.7109375" style="94" customWidth="1"/>
    <col min="11783" max="11783" width="2.42578125" style="94" bestFit="1" customWidth="1"/>
    <col min="11784" max="11784" width="8.5703125" style="94" customWidth="1"/>
    <col min="11785" max="11785" width="12.42578125" style="94" customWidth="1"/>
    <col min="11786" max="11786" width="2.140625" style="94" customWidth="1"/>
    <col min="11787" max="11787" width="9.42578125" style="94" customWidth="1"/>
    <col min="11788" max="12032" width="11" style="94"/>
    <col min="12033" max="12033" width="47.42578125" style="94" bestFit="1" customWidth="1"/>
    <col min="12034" max="12034" width="11.85546875" style="94" customWidth="1"/>
    <col min="12035" max="12035" width="12.42578125" style="94" customWidth="1"/>
    <col min="12036" max="12036" width="12.5703125" style="94" customWidth="1"/>
    <col min="12037" max="12037" width="11.7109375" style="94" customWidth="1"/>
    <col min="12038" max="12038" width="10.7109375" style="94" customWidth="1"/>
    <col min="12039" max="12039" width="2.42578125" style="94" bestFit="1" customWidth="1"/>
    <col min="12040" max="12040" width="8.5703125" style="94" customWidth="1"/>
    <col min="12041" max="12041" width="12.42578125" style="94" customWidth="1"/>
    <col min="12042" max="12042" width="2.140625" style="94" customWidth="1"/>
    <col min="12043" max="12043" width="9.42578125" style="94" customWidth="1"/>
    <col min="12044" max="12288" width="11" style="94"/>
    <col min="12289" max="12289" width="47.42578125" style="94" bestFit="1" customWidth="1"/>
    <col min="12290" max="12290" width="11.85546875" style="94" customWidth="1"/>
    <col min="12291" max="12291" width="12.42578125" style="94" customWidth="1"/>
    <col min="12292" max="12292" width="12.5703125" style="94" customWidth="1"/>
    <col min="12293" max="12293" width="11.7109375" style="94" customWidth="1"/>
    <col min="12294" max="12294" width="10.7109375" style="94" customWidth="1"/>
    <col min="12295" max="12295" width="2.42578125" style="94" bestFit="1" customWidth="1"/>
    <col min="12296" max="12296" width="8.5703125" style="94" customWidth="1"/>
    <col min="12297" max="12297" width="12.42578125" style="94" customWidth="1"/>
    <col min="12298" max="12298" width="2.140625" style="94" customWidth="1"/>
    <col min="12299" max="12299" width="9.42578125" style="94" customWidth="1"/>
    <col min="12300" max="12544" width="11" style="94"/>
    <col min="12545" max="12545" width="47.42578125" style="94" bestFit="1" customWidth="1"/>
    <col min="12546" max="12546" width="11.85546875" style="94" customWidth="1"/>
    <col min="12547" max="12547" width="12.42578125" style="94" customWidth="1"/>
    <col min="12548" max="12548" width="12.5703125" style="94" customWidth="1"/>
    <col min="12549" max="12549" width="11.7109375" style="94" customWidth="1"/>
    <col min="12550" max="12550" width="10.7109375" style="94" customWidth="1"/>
    <col min="12551" max="12551" width="2.42578125" style="94" bestFit="1" customWidth="1"/>
    <col min="12552" max="12552" width="8.5703125" style="94" customWidth="1"/>
    <col min="12553" max="12553" width="12.42578125" style="94" customWidth="1"/>
    <col min="12554" max="12554" width="2.140625" style="94" customWidth="1"/>
    <col min="12555" max="12555" width="9.42578125" style="94" customWidth="1"/>
    <col min="12556" max="12800" width="11" style="94"/>
    <col min="12801" max="12801" width="47.42578125" style="94" bestFit="1" customWidth="1"/>
    <col min="12802" max="12802" width="11.85546875" style="94" customWidth="1"/>
    <col min="12803" max="12803" width="12.42578125" style="94" customWidth="1"/>
    <col min="12804" max="12804" width="12.5703125" style="94" customWidth="1"/>
    <col min="12805" max="12805" width="11.7109375" style="94" customWidth="1"/>
    <col min="12806" max="12806" width="10.7109375" style="94" customWidth="1"/>
    <col min="12807" max="12807" width="2.42578125" style="94" bestFit="1" customWidth="1"/>
    <col min="12808" max="12808" width="8.5703125" style="94" customWidth="1"/>
    <col min="12809" max="12809" width="12.42578125" style="94" customWidth="1"/>
    <col min="12810" max="12810" width="2.140625" style="94" customWidth="1"/>
    <col min="12811" max="12811" width="9.42578125" style="94" customWidth="1"/>
    <col min="12812" max="13056" width="11" style="94"/>
    <col min="13057" max="13057" width="47.42578125" style="94" bestFit="1" customWidth="1"/>
    <col min="13058" max="13058" width="11.85546875" style="94" customWidth="1"/>
    <col min="13059" max="13059" width="12.42578125" style="94" customWidth="1"/>
    <col min="13060" max="13060" width="12.5703125" style="94" customWidth="1"/>
    <col min="13061" max="13061" width="11.7109375" style="94" customWidth="1"/>
    <col min="13062" max="13062" width="10.7109375" style="94" customWidth="1"/>
    <col min="13063" max="13063" width="2.42578125" style="94" bestFit="1" customWidth="1"/>
    <col min="13064" max="13064" width="8.5703125" style="94" customWidth="1"/>
    <col min="13065" max="13065" width="12.42578125" style="94" customWidth="1"/>
    <col min="13066" max="13066" width="2.140625" style="94" customWidth="1"/>
    <col min="13067" max="13067" width="9.42578125" style="94" customWidth="1"/>
    <col min="13068" max="13312" width="11" style="94"/>
    <col min="13313" max="13313" width="47.42578125" style="94" bestFit="1" customWidth="1"/>
    <col min="13314" max="13314" width="11.85546875" style="94" customWidth="1"/>
    <col min="13315" max="13315" width="12.42578125" style="94" customWidth="1"/>
    <col min="13316" max="13316" width="12.5703125" style="94" customWidth="1"/>
    <col min="13317" max="13317" width="11.7109375" style="94" customWidth="1"/>
    <col min="13318" max="13318" width="10.7109375" style="94" customWidth="1"/>
    <col min="13319" max="13319" width="2.42578125" style="94" bestFit="1" customWidth="1"/>
    <col min="13320" max="13320" width="8.5703125" style="94" customWidth="1"/>
    <col min="13321" max="13321" width="12.42578125" style="94" customWidth="1"/>
    <col min="13322" max="13322" width="2.140625" style="94" customWidth="1"/>
    <col min="13323" max="13323" width="9.42578125" style="94" customWidth="1"/>
    <col min="13324" max="13568" width="11" style="94"/>
    <col min="13569" max="13569" width="47.42578125" style="94" bestFit="1" customWidth="1"/>
    <col min="13570" max="13570" width="11.85546875" style="94" customWidth="1"/>
    <col min="13571" max="13571" width="12.42578125" style="94" customWidth="1"/>
    <col min="13572" max="13572" width="12.5703125" style="94" customWidth="1"/>
    <col min="13573" max="13573" width="11.7109375" style="94" customWidth="1"/>
    <col min="13574" max="13574" width="10.7109375" style="94" customWidth="1"/>
    <col min="13575" max="13575" width="2.42578125" style="94" bestFit="1" customWidth="1"/>
    <col min="13576" max="13576" width="8.5703125" style="94" customWidth="1"/>
    <col min="13577" max="13577" width="12.42578125" style="94" customWidth="1"/>
    <col min="13578" max="13578" width="2.140625" style="94" customWidth="1"/>
    <col min="13579" max="13579" width="9.42578125" style="94" customWidth="1"/>
    <col min="13580" max="13824" width="11" style="94"/>
    <col min="13825" max="13825" width="47.42578125" style="94" bestFit="1" customWidth="1"/>
    <col min="13826" max="13826" width="11.85546875" style="94" customWidth="1"/>
    <col min="13827" max="13827" width="12.42578125" style="94" customWidth="1"/>
    <col min="13828" max="13828" width="12.5703125" style="94" customWidth="1"/>
    <col min="13829" max="13829" width="11.7109375" style="94" customWidth="1"/>
    <col min="13830" max="13830" width="10.7109375" style="94" customWidth="1"/>
    <col min="13831" max="13831" width="2.42578125" style="94" bestFit="1" customWidth="1"/>
    <col min="13832" max="13832" width="8.5703125" style="94" customWidth="1"/>
    <col min="13833" max="13833" width="12.42578125" style="94" customWidth="1"/>
    <col min="13834" max="13834" width="2.140625" style="94" customWidth="1"/>
    <col min="13835" max="13835" width="9.42578125" style="94" customWidth="1"/>
    <col min="13836" max="14080" width="11" style="94"/>
    <col min="14081" max="14081" width="47.42578125" style="94" bestFit="1" customWidth="1"/>
    <col min="14082" max="14082" width="11.85546875" style="94" customWidth="1"/>
    <col min="14083" max="14083" width="12.42578125" style="94" customWidth="1"/>
    <col min="14084" max="14084" width="12.5703125" style="94" customWidth="1"/>
    <col min="14085" max="14085" width="11.7109375" style="94" customWidth="1"/>
    <col min="14086" max="14086" width="10.7109375" style="94" customWidth="1"/>
    <col min="14087" max="14087" width="2.42578125" style="94" bestFit="1" customWidth="1"/>
    <col min="14088" max="14088" width="8.5703125" style="94" customWidth="1"/>
    <col min="14089" max="14089" width="12.42578125" style="94" customWidth="1"/>
    <col min="14090" max="14090" width="2.140625" style="94" customWidth="1"/>
    <col min="14091" max="14091" width="9.42578125" style="94" customWidth="1"/>
    <col min="14092" max="14336" width="11" style="94"/>
    <col min="14337" max="14337" width="47.42578125" style="94" bestFit="1" customWidth="1"/>
    <col min="14338" max="14338" width="11.85546875" style="94" customWidth="1"/>
    <col min="14339" max="14339" width="12.42578125" style="94" customWidth="1"/>
    <col min="14340" max="14340" width="12.5703125" style="94" customWidth="1"/>
    <col min="14341" max="14341" width="11.7109375" style="94" customWidth="1"/>
    <col min="14342" max="14342" width="10.7109375" style="94" customWidth="1"/>
    <col min="14343" max="14343" width="2.42578125" style="94" bestFit="1" customWidth="1"/>
    <col min="14344" max="14344" width="8.5703125" style="94" customWidth="1"/>
    <col min="14345" max="14345" width="12.42578125" style="94" customWidth="1"/>
    <col min="14346" max="14346" width="2.140625" style="94" customWidth="1"/>
    <col min="14347" max="14347" width="9.42578125" style="94" customWidth="1"/>
    <col min="14348" max="14592" width="11" style="94"/>
    <col min="14593" max="14593" width="47.42578125" style="94" bestFit="1" customWidth="1"/>
    <col min="14594" max="14594" width="11.85546875" style="94" customWidth="1"/>
    <col min="14595" max="14595" width="12.42578125" style="94" customWidth="1"/>
    <col min="14596" max="14596" width="12.5703125" style="94" customWidth="1"/>
    <col min="14597" max="14597" width="11.7109375" style="94" customWidth="1"/>
    <col min="14598" max="14598" width="10.7109375" style="94" customWidth="1"/>
    <col min="14599" max="14599" width="2.42578125" style="94" bestFit="1" customWidth="1"/>
    <col min="14600" max="14600" width="8.5703125" style="94" customWidth="1"/>
    <col min="14601" max="14601" width="12.42578125" style="94" customWidth="1"/>
    <col min="14602" max="14602" width="2.140625" style="94" customWidth="1"/>
    <col min="14603" max="14603" width="9.42578125" style="94" customWidth="1"/>
    <col min="14604" max="14848" width="11" style="94"/>
    <col min="14849" max="14849" width="47.42578125" style="94" bestFit="1" customWidth="1"/>
    <col min="14850" max="14850" width="11.85546875" style="94" customWidth="1"/>
    <col min="14851" max="14851" width="12.42578125" style="94" customWidth="1"/>
    <col min="14852" max="14852" width="12.5703125" style="94" customWidth="1"/>
    <col min="14853" max="14853" width="11.7109375" style="94" customWidth="1"/>
    <col min="14854" max="14854" width="10.7109375" style="94" customWidth="1"/>
    <col min="14855" max="14855" width="2.42578125" style="94" bestFit="1" customWidth="1"/>
    <col min="14856" max="14856" width="8.5703125" style="94" customWidth="1"/>
    <col min="14857" max="14857" width="12.42578125" style="94" customWidth="1"/>
    <col min="14858" max="14858" width="2.140625" style="94" customWidth="1"/>
    <col min="14859" max="14859" width="9.42578125" style="94" customWidth="1"/>
    <col min="14860" max="15104" width="11" style="94"/>
    <col min="15105" max="15105" width="47.42578125" style="94" bestFit="1" customWidth="1"/>
    <col min="15106" max="15106" width="11.85546875" style="94" customWidth="1"/>
    <col min="15107" max="15107" width="12.42578125" style="94" customWidth="1"/>
    <col min="15108" max="15108" width="12.5703125" style="94" customWidth="1"/>
    <col min="15109" max="15109" width="11.7109375" style="94" customWidth="1"/>
    <col min="15110" max="15110" width="10.7109375" style="94" customWidth="1"/>
    <col min="15111" max="15111" width="2.42578125" style="94" bestFit="1" customWidth="1"/>
    <col min="15112" max="15112" width="8.5703125" style="94" customWidth="1"/>
    <col min="15113" max="15113" width="12.42578125" style="94" customWidth="1"/>
    <col min="15114" max="15114" width="2.140625" style="94" customWidth="1"/>
    <col min="15115" max="15115" width="9.42578125" style="94" customWidth="1"/>
    <col min="15116" max="15360" width="11" style="94"/>
    <col min="15361" max="15361" width="47.42578125" style="94" bestFit="1" customWidth="1"/>
    <col min="15362" max="15362" width="11.85546875" style="94" customWidth="1"/>
    <col min="15363" max="15363" width="12.42578125" style="94" customWidth="1"/>
    <col min="15364" max="15364" width="12.5703125" style="94" customWidth="1"/>
    <col min="15365" max="15365" width="11.7109375" style="94" customWidth="1"/>
    <col min="15366" max="15366" width="10.7109375" style="94" customWidth="1"/>
    <col min="15367" max="15367" width="2.42578125" style="94" bestFit="1" customWidth="1"/>
    <col min="15368" max="15368" width="8.5703125" style="94" customWidth="1"/>
    <col min="15369" max="15369" width="12.42578125" style="94" customWidth="1"/>
    <col min="15370" max="15370" width="2.140625" style="94" customWidth="1"/>
    <col min="15371" max="15371" width="9.42578125" style="94" customWidth="1"/>
    <col min="15372" max="15616" width="11" style="94"/>
    <col min="15617" max="15617" width="47.42578125" style="94" bestFit="1" customWidth="1"/>
    <col min="15618" max="15618" width="11.85546875" style="94" customWidth="1"/>
    <col min="15619" max="15619" width="12.42578125" style="94" customWidth="1"/>
    <col min="15620" max="15620" width="12.5703125" style="94" customWidth="1"/>
    <col min="15621" max="15621" width="11.7109375" style="94" customWidth="1"/>
    <col min="15622" max="15622" width="10.7109375" style="94" customWidth="1"/>
    <col min="15623" max="15623" width="2.42578125" style="94" bestFit="1" customWidth="1"/>
    <col min="15624" max="15624" width="8.5703125" style="94" customWidth="1"/>
    <col min="15625" max="15625" width="12.42578125" style="94" customWidth="1"/>
    <col min="15626" max="15626" width="2.140625" style="94" customWidth="1"/>
    <col min="15627" max="15627" width="9.42578125" style="94" customWidth="1"/>
    <col min="15628" max="15872" width="11" style="94"/>
    <col min="15873" max="15873" width="47.42578125" style="94" bestFit="1" customWidth="1"/>
    <col min="15874" max="15874" width="11.85546875" style="94" customWidth="1"/>
    <col min="15875" max="15875" width="12.42578125" style="94" customWidth="1"/>
    <col min="15876" max="15876" width="12.5703125" style="94" customWidth="1"/>
    <col min="15877" max="15877" width="11.7109375" style="94" customWidth="1"/>
    <col min="15878" max="15878" width="10.7109375" style="94" customWidth="1"/>
    <col min="15879" max="15879" width="2.42578125" style="94" bestFit="1" customWidth="1"/>
    <col min="15880" max="15880" width="8.5703125" style="94" customWidth="1"/>
    <col min="15881" max="15881" width="12.42578125" style="94" customWidth="1"/>
    <col min="15882" max="15882" width="2.140625" style="94" customWidth="1"/>
    <col min="15883" max="15883" width="9.42578125" style="94" customWidth="1"/>
    <col min="15884" max="16128" width="11" style="94"/>
    <col min="16129" max="16129" width="47.42578125" style="94" bestFit="1" customWidth="1"/>
    <col min="16130" max="16130" width="11.85546875" style="94" customWidth="1"/>
    <col min="16131" max="16131" width="12.42578125" style="94" customWidth="1"/>
    <col min="16132" max="16132" width="12.5703125" style="94" customWidth="1"/>
    <col min="16133" max="16133" width="11.7109375" style="94" customWidth="1"/>
    <col min="16134" max="16134" width="10.7109375" style="94" customWidth="1"/>
    <col min="16135" max="16135" width="2.42578125" style="94" bestFit="1" customWidth="1"/>
    <col min="16136" max="16136" width="8.5703125" style="94" customWidth="1"/>
    <col min="16137" max="16137" width="12.42578125" style="94" customWidth="1"/>
    <col min="16138" max="16138" width="2.140625" style="94" customWidth="1"/>
    <col min="16139" max="16139" width="9.42578125" style="94" customWidth="1"/>
    <col min="16140" max="16384" width="11" style="94"/>
  </cols>
  <sheetData>
    <row r="1" spans="1:11" s="101" customFormat="1" ht="17.100000000000001" customHeight="1">
      <c r="A1" s="1777" t="s">
        <v>406</v>
      </c>
      <c r="B1" s="1777"/>
      <c r="C1" s="1777"/>
      <c r="D1" s="1777"/>
      <c r="E1" s="1777"/>
      <c r="F1" s="1777"/>
      <c r="G1" s="1777"/>
      <c r="H1" s="1777"/>
      <c r="I1" s="1777"/>
      <c r="J1" s="1777"/>
      <c r="K1" s="1777"/>
    </row>
    <row r="2" spans="1:11" s="101" customFormat="1" ht="17.100000000000001" customHeight="1">
      <c r="A2" s="1789" t="s">
        <v>119</v>
      </c>
      <c r="B2" s="1789"/>
      <c r="C2" s="1789"/>
      <c r="D2" s="1789"/>
      <c r="E2" s="1789"/>
      <c r="F2" s="1789"/>
      <c r="G2" s="1789"/>
      <c r="H2" s="1789"/>
      <c r="I2" s="1789"/>
      <c r="J2" s="1789"/>
      <c r="K2" s="1789"/>
    </row>
    <row r="3" spans="1:11" s="101" customFormat="1" ht="17.100000000000001" customHeight="1" thickBot="1">
      <c r="A3" s="381"/>
      <c r="B3" s="440"/>
      <c r="C3" s="327"/>
      <c r="D3" s="327"/>
      <c r="E3" s="327"/>
      <c r="F3" s="327"/>
      <c r="G3" s="327"/>
      <c r="H3" s="327"/>
      <c r="I3" s="1779" t="s">
        <v>2</v>
      </c>
      <c r="J3" s="1779"/>
      <c r="K3" s="1779"/>
    </row>
    <row r="4" spans="1:11" s="101" customFormat="1" ht="21.75" customHeight="1" thickTop="1">
      <c r="A4" s="1793" t="s">
        <v>324</v>
      </c>
      <c r="B4" s="444">
        <v>2016</v>
      </c>
      <c r="C4" s="444">
        <v>2017</v>
      </c>
      <c r="D4" s="444">
        <v>2017</v>
      </c>
      <c r="E4" s="444">
        <v>2018</v>
      </c>
      <c r="F4" s="1801" t="s">
        <v>284</v>
      </c>
      <c r="G4" s="1802"/>
      <c r="H4" s="1802"/>
      <c r="I4" s="1802"/>
      <c r="J4" s="1802"/>
      <c r="K4" s="1803"/>
    </row>
    <row r="5" spans="1:11" s="101" customFormat="1" ht="21.75" customHeight="1">
      <c r="A5" s="1794"/>
      <c r="B5" s="441" t="s">
        <v>286</v>
      </c>
      <c r="C5" s="441" t="s">
        <v>287</v>
      </c>
      <c r="D5" s="441" t="s">
        <v>288</v>
      </c>
      <c r="E5" s="441" t="s">
        <v>289</v>
      </c>
      <c r="F5" s="1782" t="s">
        <v>7</v>
      </c>
      <c r="G5" s="1783"/>
      <c r="H5" s="1784"/>
      <c r="I5" s="1783" t="s">
        <v>50</v>
      </c>
      <c r="J5" s="1783"/>
      <c r="K5" s="1785"/>
    </row>
    <row r="6" spans="1:11" s="101" customFormat="1" ht="21.75" customHeight="1">
      <c r="A6" s="1795"/>
      <c r="B6" s="441"/>
      <c r="C6" s="441"/>
      <c r="D6" s="441"/>
      <c r="E6" s="441"/>
      <c r="F6" s="402" t="s">
        <v>4</v>
      </c>
      <c r="G6" s="403" t="s">
        <v>121</v>
      </c>
      <c r="H6" s="404" t="s">
        <v>290</v>
      </c>
      <c r="I6" s="405" t="s">
        <v>4</v>
      </c>
      <c r="J6" s="403" t="s">
        <v>121</v>
      </c>
      <c r="K6" s="406" t="s">
        <v>290</v>
      </c>
    </row>
    <row r="7" spans="1:11" s="101" customFormat="1" ht="21.75" customHeight="1">
      <c r="A7" s="342" t="s">
        <v>371</v>
      </c>
      <c r="B7" s="343">
        <v>268895.39120110672</v>
      </c>
      <c r="C7" s="343">
        <v>261325.82737038206</v>
      </c>
      <c r="D7" s="343">
        <v>221028.05011192398</v>
      </c>
      <c r="E7" s="343">
        <v>252578.92095536788</v>
      </c>
      <c r="F7" s="345">
        <v>-7569.5638307246554</v>
      </c>
      <c r="G7" s="407"/>
      <c r="H7" s="344">
        <v>-2.8150589702980007</v>
      </c>
      <c r="I7" s="347">
        <v>31550.870843443903</v>
      </c>
      <c r="J7" s="408"/>
      <c r="K7" s="349">
        <v>14.274600362925522</v>
      </c>
    </row>
    <row r="8" spans="1:11" s="101" customFormat="1" ht="21.75" customHeight="1">
      <c r="A8" s="350" t="s">
        <v>372</v>
      </c>
      <c r="B8" s="351">
        <v>7238.3446196574696</v>
      </c>
      <c r="C8" s="351">
        <v>5822.9134159874338</v>
      </c>
      <c r="D8" s="351">
        <v>5588.4626733444893</v>
      </c>
      <c r="E8" s="351">
        <v>5258.7857844400996</v>
      </c>
      <c r="F8" s="353">
        <v>-1415.4312036700358</v>
      </c>
      <c r="G8" s="409"/>
      <c r="H8" s="352">
        <v>-19.554625788693329</v>
      </c>
      <c r="I8" s="355">
        <v>-329.67688890438967</v>
      </c>
      <c r="J8" s="352"/>
      <c r="K8" s="356">
        <v>-5.8992411361511374</v>
      </c>
    </row>
    <row r="9" spans="1:11" s="101" customFormat="1" ht="21.75" customHeight="1">
      <c r="A9" s="350" t="s">
        <v>373</v>
      </c>
      <c r="B9" s="351">
        <v>7185.5054103074699</v>
      </c>
      <c r="C9" s="351">
        <v>5742.6541119074345</v>
      </c>
      <c r="D9" s="351">
        <v>5537.1644933344896</v>
      </c>
      <c r="E9" s="351">
        <v>5197.9316697600998</v>
      </c>
      <c r="F9" s="353">
        <v>-1442.8512984000354</v>
      </c>
      <c r="G9" s="409"/>
      <c r="H9" s="352">
        <v>-20.080025217576107</v>
      </c>
      <c r="I9" s="355">
        <v>-339.23282357438984</v>
      </c>
      <c r="J9" s="352"/>
      <c r="K9" s="356">
        <v>-6.1264718428132383</v>
      </c>
    </row>
    <row r="10" spans="1:11" s="101" customFormat="1" ht="21.75" customHeight="1">
      <c r="A10" s="350" t="s">
        <v>374</v>
      </c>
      <c r="B10" s="351">
        <v>52.839209350000004</v>
      </c>
      <c r="C10" s="351">
        <v>80.259304079999723</v>
      </c>
      <c r="D10" s="351">
        <v>51.29818001000001</v>
      </c>
      <c r="E10" s="351">
        <v>60.854114680000016</v>
      </c>
      <c r="F10" s="353">
        <v>27.420094729999718</v>
      </c>
      <c r="G10" s="409"/>
      <c r="H10" s="352">
        <v>51.893461441431874</v>
      </c>
      <c r="I10" s="355">
        <v>9.5559346700000063</v>
      </c>
      <c r="J10" s="352"/>
      <c r="K10" s="356">
        <v>18.62821384333164</v>
      </c>
    </row>
    <row r="11" spans="1:11" s="101" customFormat="1" ht="21.75" customHeight="1">
      <c r="A11" s="350" t="s">
        <v>375</v>
      </c>
      <c r="B11" s="351">
        <v>143419.26116404336</v>
      </c>
      <c r="C11" s="351">
        <v>124514.51161608069</v>
      </c>
      <c r="D11" s="351">
        <v>92788.125347221503</v>
      </c>
      <c r="E11" s="351">
        <v>108502.90196603684</v>
      </c>
      <c r="F11" s="353">
        <v>-18904.749547962667</v>
      </c>
      <c r="G11" s="409"/>
      <c r="H11" s="352">
        <v>-13.181457911946262</v>
      </c>
      <c r="I11" s="355">
        <v>15714.776618815333</v>
      </c>
      <c r="J11" s="352"/>
      <c r="K11" s="356">
        <v>16.936193677810849</v>
      </c>
    </row>
    <row r="12" spans="1:11" s="101" customFormat="1" ht="21.75" customHeight="1">
      <c r="A12" s="350" t="s">
        <v>373</v>
      </c>
      <c r="B12" s="351">
        <v>143392.19525063335</v>
      </c>
      <c r="C12" s="351">
        <v>124488.48943732069</v>
      </c>
      <c r="D12" s="351">
        <v>92758.015931981499</v>
      </c>
      <c r="E12" s="351">
        <v>108497.61513348683</v>
      </c>
      <c r="F12" s="353">
        <v>-18903.705813312656</v>
      </c>
      <c r="G12" s="409"/>
      <c r="H12" s="352">
        <v>-13.183218082595861</v>
      </c>
      <c r="I12" s="355">
        <v>15739.599201505334</v>
      </c>
      <c r="J12" s="352"/>
      <c r="K12" s="356">
        <v>16.968451775690223</v>
      </c>
    </row>
    <row r="13" spans="1:11" s="101" customFormat="1" ht="21.75" customHeight="1">
      <c r="A13" s="350" t="s">
        <v>374</v>
      </c>
      <c r="B13" s="351">
        <v>27.065913409999993</v>
      </c>
      <c r="C13" s="351">
        <v>26.022178759999999</v>
      </c>
      <c r="D13" s="351">
        <v>30.109415240000001</v>
      </c>
      <c r="E13" s="351">
        <v>5.2868325500000006</v>
      </c>
      <c r="F13" s="353">
        <v>-1.043734649999994</v>
      </c>
      <c r="G13" s="409"/>
      <c r="H13" s="352">
        <v>-3.8562698187542681</v>
      </c>
      <c r="I13" s="355">
        <v>-24.822582690000001</v>
      </c>
      <c r="J13" s="352"/>
      <c r="K13" s="356">
        <v>-82.441264608232885</v>
      </c>
    </row>
    <row r="14" spans="1:11" s="101" customFormat="1" ht="21.75" customHeight="1">
      <c r="A14" s="350" t="s">
        <v>376</v>
      </c>
      <c r="B14" s="351">
        <v>68222.084073120001</v>
      </c>
      <c r="C14" s="351">
        <v>84457.676330730013</v>
      </c>
      <c r="D14" s="351">
        <v>88672.974029399993</v>
      </c>
      <c r="E14" s="351">
        <v>107257.70776127996</v>
      </c>
      <c r="F14" s="353">
        <v>16235.592257610013</v>
      </c>
      <c r="G14" s="409"/>
      <c r="H14" s="352">
        <v>23.798147591341255</v>
      </c>
      <c r="I14" s="355">
        <v>18584.733731879969</v>
      </c>
      <c r="J14" s="352"/>
      <c r="K14" s="356">
        <v>20.958735099736366</v>
      </c>
    </row>
    <row r="15" spans="1:11" s="101" customFormat="1" ht="21.75" customHeight="1">
      <c r="A15" s="350" t="s">
        <v>373</v>
      </c>
      <c r="B15" s="351">
        <v>68221.017073120005</v>
      </c>
      <c r="C15" s="351">
        <v>84456.609330730018</v>
      </c>
      <c r="D15" s="351">
        <v>88671.945529399993</v>
      </c>
      <c r="E15" s="351">
        <v>107257.70776127996</v>
      </c>
      <c r="F15" s="353">
        <v>16235.592257610013</v>
      </c>
      <c r="G15" s="409"/>
      <c r="H15" s="352">
        <v>23.798519802495079</v>
      </c>
      <c r="I15" s="355">
        <v>18585.762231879969</v>
      </c>
      <c r="J15" s="352"/>
      <c r="K15" s="356">
        <v>20.960138092061701</v>
      </c>
    </row>
    <row r="16" spans="1:11" s="101" customFormat="1" ht="21.75" customHeight="1">
      <c r="A16" s="350" t="s">
        <v>374</v>
      </c>
      <c r="B16" s="351">
        <v>1.0669999999999999</v>
      </c>
      <c r="C16" s="351">
        <v>1.0669999999999999</v>
      </c>
      <c r="D16" s="351">
        <v>1.0285</v>
      </c>
      <c r="E16" s="351">
        <v>0</v>
      </c>
      <c r="F16" s="353">
        <v>0</v>
      </c>
      <c r="G16" s="409"/>
      <c r="H16" s="352">
        <v>0</v>
      </c>
      <c r="I16" s="355">
        <v>-1.0285</v>
      </c>
      <c r="J16" s="352"/>
      <c r="K16" s="356">
        <v>-100</v>
      </c>
    </row>
    <row r="17" spans="1:11" s="101" customFormat="1" ht="21.75" customHeight="1">
      <c r="A17" s="350" t="s">
        <v>377</v>
      </c>
      <c r="B17" s="351">
        <v>49807.393956635882</v>
      </c>
      <c r="C17" s="351">
        <v>46280.685216113925</v>
      </c>
      <c r="D17" s="351">
        <v>33757.240330098</v>
      </c>
      <c r="E17" s="351">
        <v>31298.025646185997</v>
      </c>
      <c r="F17" s="353">
        <v>-3526.7087405219572</v>
      </c>
      <c r="G17" s="409"/>
      <c r="H17" s="352">
        <v>-7.0806931669471354</v>
      </c>
      <c r="I17" s="355">
        <v>-2459.2146839120032</v>
      </c>
      <c r="J17" s="352"/>
      <c r="K17" s="356">
        <v>-7.2849991879204783</v>
      </c>
    </row>
    <row r="18" spans="1:11" s="101" customFormat="1" ht="21.75" customHeight="1">
      <c r="A18" s="350" t="s">
        <v>373</v>
      </c>
      <c r="B18" s="351">
        <v>49586.519796905879</v>
      </c>
      <c r="C18" s="351">
        <v>46061.406757953926</v>
      </c>
      <c r="D18" s="351">
        <v>33544.562746308002</v>
      </c>
      <c r="E18" s="351">
        <v>31290.032600975996</v>
      </c>
      <c r="F18" s="353">
        <v>-3525.1130389519531</v>
      </c>
      <c r="G18" s="409"/>
      <c r="H18" s="352">
        <v>-7.1090148156997994</v>
      </c>
      <c r="I18" s="355">
        <v>-2254.5301453320062</v>
      </c>
      <c r="J18" s="352"/>
      <c r="K18" s="356">
        <v>-6.7210002478871047</v>
      </c>
    </row>
    <row r="19" spans="1:11" s="101" customFormat="1" ht="21.75" customHeight="1">
      <c r="A19" s="350" t="s">
        <v>374</v>
      </c>
      <c r="B19" s="351">
        <v>220.87415972999997</v>
      </c>
      <c r="C19" s="351">
        <v>219.27845815999999</v>
      </c>
      <c r="D19" s="351">
        <v>212.67758379</v>
      </c>
      <c r="E19" s="351">
        <v>7.9930452100000009</v>
      </c>
      <c r="F19" s="353">
        <v>-1.5957015699999886</v>
      </c>
      <c r="G19" s="409"/>
      <c r="H19" s="352">
        <v>-0.72244828093544267</v>
      </c>
      <c r="I19" s="355">
        <v>-204.68453858000001</v>
      </c>
      <c r="J19" s="352"/>
      <c r="K19" s="356">
        <v>-96.241707721349513</v>
      </c>
    </row>
    <row r="20" spans="1:11" s="101" customFormat="1" ht="21.75" customHeight="1">
      <c r="A20" s="350" t="s">
        <v>378</v>
      </c>
      <c r="B20" s="351">
        <v>208.30738765000001</v>
      </c>
      <c r="C20" s="351">
        <v>250.04079146999999</v>
      </c>
      <c r="D20" s="351">
        <v>221.24773185999999</v>
      </c>
      <c r="E20" s="351">
        <v>261.49979742499994</v>
      </c>
      <c r="F20" s="353">
        <v>41.733403819999978</v>
      </c>
      <c r="G20" s="409"/>
      <c r="H20" s="352">
        <v>20.03452891940675</v>
      </c>
      <c r="I20" s="355">
        <v>40.252065564999953</v>
      </c>
      <c r="J20" s="352"/>
      <c r="K20" s="356">
        <v>18.193210491518371</v>
      </c>
    </row>
    <row r="21" spans="1:11" s="101" customFormat="1" ht="21.75" customHeight="1">
      <c r="A21" s="342" t="s">
        <v>379</v>
      </c>
      <c r="B21" s="343">
        <v>5</v>
      </c>
      <c r="C21" s="343">
        <v>752.99955</v>
      </c>
      <c r="D21" s="343">
        <v>181.4</v>
      </c>
      <c r="E21" s="343">
        <v>829.05533794999997</v>
      </c>
      <c r="F21" s="345">
        <v>747.99955</v>
      </c>
      <c r="G21" s="407"/>
      <c r="H21" s="344"/>
      <c r="I21" s="347">
        <v>647.65533794999999</v>
      </c>
      <c r="J21" s="344"/>
      <c r="K21" s="349"/>
    </row>
    <row r="22" spans="1:11" s="101" customFormat="1" ht="21.75" customHeight="1">
      <c r="A22" s="342" t="s">
        <v>380</v>
      </c>
      <c r="B22" s="343">
        <v>0</v>
      </c>
      <c r="C22" s="343">
        <v>0</v>
      </c>
      <c r="D22" s="343">
        <v>0</v>
      </c>
      <c r="E22" s="343">
        <v>0</v>
      </c>
      <c r="F22" s="345">
        <v>0</v>
      </c>
      <c r="G22" s="407"/>
      <c r="H22" s="344"/>
      <c r="I22" s="347">
        <v>0</v>
      </c>
      <c r="J22" s="344"/>
      <c r="K22" s="349"/>
    </row>
    <row r="23" spans="1:11" s="101" customFormat="1" ht="21.75" customHeight="1">
      <c r="A23" s="429" t="s">
        <v>381</v>
      </c>
      <c r="B23" s="343">
        <v>62786.073413223901</v>
      </c>
      <c r="C23" s="343">
        <v>67665.724789147062</v>
      </c>
      <c r="D23" s="343">
        <v>57246.027867661556</v>
      </c>
      <c r="E23" s="343">
        <v>71091.668796235084</v>
      </c>
      <c r="F23" s="345">
        <v>4879.6513759231602</v>
      </c>
      <c r="G23" s="407"/>
      <c r="H23" s="344">
        <v>7.7718690000056867</v>
      </c>
      <c r="I23" s="347">
        <v>13845.640928573528</v>
      </c>
      <c r="J23" s="344"/>
      <c r="K23" s="349">
        <v>24.186203732040891</v>
      </c>
    </row>
    <row r="24" spans="1:11" s="101" customFormat="1" ht="21.75" customHeight="1">
      <c r="A24" s="430" t="s">
        <v>382</v>
      </c>
      <c r="B24" s="351">
        <v>29278.220210750002</v>
      </c>
      <c r="C24" s="351">
        <v>31448.552981689998</v>
      </c>
      <c r="D24" s="351">
        <v>29699.492332189995</v>
      </c>
      <c r="E24" s="351">
        <v>35134.473737609995</v>
      </c>
      <c r="F24" s="353">
        <v>2170.3327709399964</v>
      </c>
      <c r="G24" s="409"/>
      <c r="H24" s="352">
        <v>7.412789286088918</v>
      </c>
      <c r="I24" s="355">
        <v>5434.9814054199996</v>
      </c>
      <c r="J24" s="352"/>
      <c r="K24" s="356">
        <v>18.299913495589479</v>
      </c>
    </row>
    <row r="25" spans="1:11" s="101" customFormat="1" ht="21.75" customHeight="1">
      <c r="A25" s="430" t="s">
        <v>383</v>
      </c>
      <c r="B25" s="351">
        <v>12137.73240106091</v>
      </c>
      <c r="C25" s="351">
        <v>16749.494466109067</v>
      </c>
      <c r="D25" s="351">
        <v>12282.186413422542</v>
      </c>
      <c r="E25" s="351">
        <v>18854.195780813756</v>
      </c>
      <c r="F25" s="353">
        <v>4611.7620650481567</v>
      </c>
      <c r="G25" s="409"/>
      <c r="H25" s="352">
        <v>37.995252429894251</v>
      </c>
      <c r="I25" s="355">
        <v>6572.0093673912143</v>
      </c>
      <c r="J25" s="352"/>
      <c r="K25" s="356">
        <v>53.508464585825031</v>
      </c>
    </row>
    <row r="26" spans="1:11" s="101" customFormat="1" ht="21.75" customHeight="1">
      <c r="A26" s="430" t="s">
        <v>384</v>
      </c>
      <c r="B26" s="351">
        <v>21370.120801412992</v>
      </c>
      <c r="C26" s="351">
        <v>19467.677341348004</v>
      </c>
      <c r="D26" s="351">
        <v>15264.349122049021</v>
      </c>
      <c r="E26" s="351">
        <v>17102.999277811345</v>
      </c>
      <c r="F26" s="353">
        <v>-1902.4434600649874</v>
      </c>
      <c r="G26" s="409"/>
      <c r="H26" s="352">
        <v>-8.9023523907230224</v>
      </c>
      <c r="I26" s="355">
        <v>1838.6501557623233</v>
      </c>
      <c r="J26" s="352"/>
      <c r="K26" s="356">
        <v>12.045388513201869</v>
      </c>
    </row>
    <row r="27" spans="1:11" s="101" customFormat="1" ht="21.75" customHeight="1">
      <c r="A27" s="431" t="s">
        <v>385</v>
      </c>
      <c r="B27" s="442">
        <v>331686.46461433062</v>
      </c>
      <c r="C27" s="442">
        <v>329744.55170952913</v>
      </c>
      <c r="D27" s="442">
        <v>278455.47797958553</v>
      </c>
      <c r="E27" s="442">
        <v>324499.64508955297</v>
      </c>
      <c r="F27" s="434">
        <v>-1941.9129048014875</v>
      </c>
      <c r="G27" s="435"/>
      <c r="H27" s="433">
        <v>-0.58546643049165492</v>
      </c>
      <c r="I27" s="432">
        <v>46044.167109967442</v>
      </c>
      <c r="J27" s="433"/>
      <c r="K27" s="436">
        <v>16.535558015972338</v>
      </c>
    </row>
    <row r="28" spans="1:11" s="101" customFormat="1" ht="21.75" customHeight="1">
      <c r="A28" s="342" t="s">
        <v>386</v>
      </c>
      <c r="B28" s="343">
        <v>21923.102081426001</v>
      </c>
      <c r="C28" s="343">
        <v>20625.658692158002</v>
      </c>
      <c r="D28" s="343">
        <v>19078.460297303998</v>
      </c>
      <c r="E28" s="343">
        <v>18516.310662106098</v>
      </c>
      <c r="F28" s="345">
        <v>-1297.443389267999</v>
      </c>
      <c r="G28" s="407"/>
      <c r="H28" s="344">
        <v>-5.9181560367190791</v>
      </c>
      <c r="I28" s="347">
        <v>-562.14963519790035</v>
      </c>
      <c r="J28" s="344"/>
      <c r="K28" s="349">
        <v>-2.9465146895388536</v>
      </c>
    </row>
    <row r="29" spans="1:11" s="101" customFormat="1" ht="21.75" customHeight="1">
      <c r="A29" s="350" t="s">
        <v>387</v>
      </c>
      <c r="B29" s="351">
        <v>7819.6807671499992</v>
      </c>
      <c r="C29" s="351">
        <v>7455.0270203899991</v>
      </c>
      <c r="D29" s="351">
        <v>6519.2494668899981</v>
      </c>
      <c r="E29" s="351">
        <v>6299.6698535520982</v>
      </c>
      <c r="F29" s="353">
        <v>-364.6537467600001</v>
      </c>
      <c r="G29" s="409"/>
      <c r="H29" s="352">
        <v>-4.6632817581491075</v>
      </c>
      <c r="I29" s="355">
        <v>-219.5796133378999</v>
      </c>
      <c r="J29" s="352"/>
      <c r="K29" s="356">
        <v>-3.3681731992785688</v>
      </c>
    </row>
    <row r="30" spans="1:11" s="101" customFormat="1" ht="21.75" customHeight="1">
      <c r="A30" s="350" t="s">
        <v>388</v>
      </c>
      <c r="B30" s="351">
        <v>13738.88305825</v>
      </c>
      <c r="C30" s="351">
        <v>12981.311686230001</v>
      </c>
      <c r="D30" s="351">
        <v>12364.73573455</v>
      </c>
      <c r="E30" s="351">
        <v>12022.245273299999</v>
      </c>
      <c r="F30" s="353">
        <v>-757.57137201999831</v>
      </c>
      <c r="G30" s="409"/>
      <c r="H30" s="352">
        <v>-5.5140681291779954</v>
      </c>
      <c r="I30" s="355">
        <v>-342.49046125000132</v>
      </c>
      <c r="J30" s="352"/>
      <c r="K30" s="356">
        <v>-2.7698971381410269</v>
      </c>
    </row>
    <row r="31" spans="1:11" s="101" customFormat="1" ht="21.75" customHeight="1">
      <c r="A31" s="350" t="s">
        <v>389</v>
      </c>
      <c r="B31" s="351">
        <v>71.680997069999975</v>
      </c>
      <c r="C31" s="351">
        <v>88.723777219999988</v>
      </c>
      <c r="D31" s="351">
        <v>95.982125290000027</v>
      </c>
      <c r="E31" s="351">
        <v>137.98765379000008</v>
      </c>
      <c r="F31" s="353">
        <v>17.042780150000013</v>
      </c>
      <c r="G31" s="409"/>
      <c r="H31" s="352">
        <v>23.775869263309648</v>
      </c>
      <c r="I31" s="355">
        <v>42.005528500000054</v>
      </c>
      <c r="J31" s="352"/>
      <c r="K31" s="356">
        <v>43.763907470359413</v>
      </c>
    </row>
    <row r="32" spans="1:11" s="101" customFormat="1" ht="21.75" customHeight="1">
      <c r="A32" s="350" t="s">
        <v>390</v>
      </c>
      <c r="B32" s="351">
        <v>292.59525895600007</v>
      </c>
      <c r="C32" s="351">
        <v>93.793708457999998</v>
      </c>
      <c r="D32" s="351">
        <v>98.230970573999997</v>
      </c>
      <c r="E32" s="351">
        <v>49.295064994000001</v>
      </c>
      <c r="F32" s="353">
        <v>-198.80155049800007</v>
      </c>
      <c r="G32" s="409"/>
      <c r="H32" s="352">
        <v>-67.944214546516449</v>
      </c>
      <c r="I32" s="355">
        <v>-48.935905579999996</v>
      </c>
      <c r="J32" s="352"/>
      <c r="K32" s="356">
        <v>-49.817186264219266</v>
      </c>
    </row>
    <row r="33" spans="1:11" s="101" customFormat="1" ht="21.75" customHeight="1">
      <c r="A33" s="350" t="s">
        <v>391</v>
      </c>
      <c r="B33" s="351">
        <v>0.26200000000000001</v>
      </c>
      <c r="C33" s="351">
        <v>6.8024998600000002</v>
      </c>
      <c r="D33" s="351">
        <v>0.26200000000000001</v>
      </c>
      <c r="E33" s="351">
        <v>7.1128164700000003</v>
      </c>
      <c r="F33" s="353">
        <v>6.5404998600000006</v>
      </c>
      <c r="G33" s="409"/>
      <c r="H33" s="352"/>
      <c r="I33" s="355">
        <v>6.8508164699999998</v>
      </c>
      <c r="J33" s="352"/>
      <c r="K33" s="356"/>
    </row>
    <row r="34" spans="1:11" s="101" customFormat="1" ht="21.75" customHeight="1">
      <c r="A34" s="410" t="s">
        <v>392</v>
      </c>
      <c r="B34" s="343">
        <v>294699.9861287151</v>
      </c>
      <c r="C34" s="343">
        <v>295898.51491266501</v>
      </c>
      <c r="D34" s="343">
        <v>251801.03352306486</v>
      </c>
      <c r="E34" s="343">
        <v>291443.89965497039</v>
      </c>
      <c r="F34" s="345">
        <v>1198.5287839499069</v>
      </c>
      <c r="G34" s="407"/>
      <c r="H34" s="344">
        <v>0.40669455051362974</v>
      </c>
      <c r="I34" s="347">
        <v>39642.866131905525</v>
      </c>
      <c r="J34" s="344"/>
      <c r="K34" s="349">
        <v>15.743726535687255</v>
      </c>
    </row>
    <row r="35" spans="1:11" s="101" customFormat="1" ht="21.75" customHeight="1">
      <c r="A35" s="350" t="s">
        <v>393</v>
      </c>
      <c r="B35" s="351">
        <v>5561.0999999999995</v>
      </c>
      <c r="C35" s="351">
        <v>5740.5</v>
      </c>
      <c r="D35" s="351">
        <v>6814.8</v>
      </c>
      <c r="E35" s="351">
        <v>8126.1</v>
      </c>
      <c r="F35" s="353">
        <v>179.40000000000055</v>
      </c>
      <c r="G35" s="409"/>
      <c r="H35" s="352">
        <v>3.2259804714894638</v>
      </c>
      <c r="I35" s="355">
        <v>1311.3000000000002</v>
      </c>
      <c r="J35" s="352"/>
      <c r="K35" s="356">
        <v>19.241944004226099</v>
      </c>
    </row>
    <row r="36" spans="1:11" s="101" customFormat="1" ht="21.75" customHeight="1">
      <c r="A36" s="350" t="s">
        <v>394</v>
      </c>
      <c r="B36" s="351">
        <v>188.23284962165576</v>
      </c>
      <c r="C36" s="351">
        <v>200.82287196000001</v>
      </c>
      <c r="D36" s="351">
        <v>170.10310785999999</v>
      </c>
      <c r="E36" s="351">
        <v>136.23971481000001</v>
      </c>
      <c r="F36" s="353">
        <v>12.590022338344255</v>
      </c>
      <c r="G36" s="409"/>
      <c r="H36" s="352">
        <v>6.6885362271516087</v>
      </c>
      <c r="I36" s="355">
        <v>-33.863393049999985</v>
      </c>
      <c r="J36" s="352"/>
      <c r="K36" s="356">
        <v>-19.907568695258984</v>
      </c>
    </row>
    <row r="37" spans="1:11" s="101" customFormat="1" ht="21.75" customHeight="1">
      <c r="A37" s="357" t="s">
        <v>395</v>
      </c>
      <c r="B37" s="351">
        <v>54167.327470207412</v>
      </c>
      <c r="C37" s="351">
        <v>37752.048699954379</v>
      </c>
      <c r="D37" s="351">
        <v>41999.851472388393</v>
      </c>
      <c r="E37" s="351">
        <v>41111.950824464591</v>
      </c>
      <c r="F37" s="353">
        <v>-16415.278770253033</v>
      </c>
      <c r="G37" s="409"/>
      <c r="H37" s="352">
        <v>-30.304760335982252</v>
      </c>
      <c r="I37" s="355">
        <v>-887.90064792380144</v>
      </c>
      <c r="J37" s="352"/>
      <c r="K37" s="356">
        <v>-2.1140566378134134</v>
      </c>
    </row>
    <row r="38" spans="1:11" s="101" customFormat="1" ht="21.75" customHeight="1">
      <c r="A38" s="437" t="s">
        <v>396</v>
      </c>
      <c r="B38" s="351">
        <v>0</v>
      </c>
      <c r="C38" s="351">
        <v>0</v>
      </c>
      <c r="D38" s="351">
        <v>0</v>
      </c>
      <c r="E38" s="351">
        <v>0</v>
      </c>
      <c r="F38" s="353">
        <v>0</v>
      </c>
      <c r="G38" s="409"/>
      <c r="H38" s="352"/>
      <c r="I38" s="355">
        <v>0</v>
      </c>
      <c r="J38" s="352"/>
      <c r="K38" s="356"/>
    </row>
    <row r="39" spans="1:11" s="101" customFormat="1" ht="21.75" customHeight="1">
      <c r="A39" s="437" t="s">
        <v>397</v>
      </c>
      <c r="B39" s="351">
        <v>54167.327470207412</v>
      </c>
      <c r="C39" s="351">
        <v>37752.048699954379</v>
      </c>
      <c r="D39" s="351">
        <v>41999.851472388393</v>
      </c>
      <c r="E39" s="351">
        <v>41111.950824464591</v>
      </c>
      <c r="F39" s="353">
        <v>-16415.278770253033</v>
      </c>
      <c r="G39" s="409"/>
      <c r="H39" s="352">
        <v>-30.304760335982252</v>
      </c>
      <c r="I39" s="355">
        <v>-887.90064792380144</v>
      </c>
      <c r="J39" s="352"/>
      <c r="K39" s="356">
        <v>-2.1140566378134134</v>
      </c>
    </row>
    <row r="40" spans="1:11" s="101" customFormat="1" ht="21.75" customHeight="1">
      <c r="A40" s="350" t="s">
        <v>398</v>
      </c>
      <c r="B40" s="351">
        <v>234783.325808886</v>
      </c>
      <c r="C40" s="351">
        <v>252205.1433407506</v>
      </c>
      <c r="D40" s="351">
        <v>202816.27894281648</v>
      </c>
      <c r="E40" s="351">
        <v>242069.60911569581</v>
      </c>
      <c r="F40" s="353">
        <v>17421.817531864595</v>
      </c>
      <c r="G40" s="409"/>
      <c r="H40" s="352">
        <v>7.4203810989737757</v>
      </c>
      <c r="I40" s="355">
        <v>39253.33017287933</v>
      </c>
      <c r="J40" s="352"/>
      <c r="K40" s="356">
        <v>19.354131915587853</v>
      </c>
    </row>
    <row r="41" spans="1:11" s="101" customFormat="1" ht="21.75" customHeight="1">
      <c r="A41" s="357" t="s">
        <v>399</v>
      </c>
      <c r="B41" s="351">
        <v>232698.82148765077</v>
      </c>
      <c r="C41" s="351">
        <v>248727.31033410746</v>
      </c>
      <c r="D41" s="351">
        <v>200735.94992329748</v>
      </c>
      <c r="E41" s="351">
        <v>238502.87412092081</v>
      </c>
      <c r="F41" s="353">
        <v>16028.48884645669</v>
      </c>
      <c r="G41" s="409"/>
      <c r="H41" s="352">
        <v>6.8880833791877691</v>
      </c>
      <c r="I41" s="355">
        <v>37766.924197623332</v>
      </c>
      <c r="J41" s="352"/>
      <c r="K41" s="356">
        <v>18.814230441559832</v>
      </c>
    </row>
    <row r="42" spans="1:11" s="101" customFormat="1" ht="21.75" customHeight="1">
      <c r="A42" s="357" t="s">
        <v>400</v>
      </c>
      <c r="B42" s="351">
        <v>2084.5043212352234</v>
      </c>
      <c r="C42" s="351">
        <v>3477.8330066431399</v>
      </c>
      <c r="D42" s="351">
        <v>2080.3290195190002</v>
      </c>
      <c r="E42" s="351">
        <v>3566.734994774999</v>
      </c>
      <c r="F42" s="353">
        <v>1393.3286854079165</v>
      </c>
      <c r="G42" s="409"/>
      <c r="H42" s="352">
        <v>66.842206620241782</v>
      </c>
      <c r="I42" s="355">
        <v>1486.4059752559988</v>
      </c>
      <c r="J42" s="352"/>
      <c r="K42" s="356">
        <v>71.450523513808193</v>
      </c>
    </row>
    <row r="43" spans="1:11" s="101" customFormat="1" ht="21.75" customHeight="1">
      <c r="A43" s="369" t="s">
        <v>401</v>
      </c>
      <c r="B43" s="370">
        <v>0</v>
      </c>
      <c r="C43" s="370">
        <v>0</v>
      </c>
      <c r="D43" s="370">
        <v>0</v>
      </c>
      <c r="E43" s="370">
        <v>0</v>
      </c>
      <c r="F43" s="372">
        <v>0</v>
      </c>
      <c r="G43" s="443"/>
      <c r="H43" s="371"/>
      <c r="I43" s="373">
        <v>0</v>
      </c>
      <c r="J43" s="371"/>
      <c r="K43" s="374"/>
    </row>
    <row r="44" spans="1:11" s="101" customFormat="1" ht="21.75" customHeight="1">
      <c r="A44" s="438" t="s">
        <v>402</v>
      </c>
      <c r="B44" s="370">
        <v>60</v>
      </c>
      <c r="C44" s="370">
        <v>60</v>
      </c>
      <c r="D44" s="370">
        <v>0</v>
      </c>
      <c r="E44" s="370">
        <v>0</v>
      </c>
      <c r="F44" s="372">
        <v>0</v>
      </c>
      <c r="G44" s="407"/>
      <c r="H44" s="343"/>
      <c r="I44" s="373">
        <v>0</v>
      </c>
      <c r="J44" s="344"/>
      <c r="K44" s="349"/>
    </row>
    <row r="45" spans="1:11" s="101" customFormat="1" ht="21.75" customHeight="1" thickBot="1">
      <c r="A45" s="439" t="s">
        <v>403</v>
      </c>
      <c r="B45" s="376">
        <v>15003.376400557077</v>
      </c>
      <c r="C45" s="376">
        <v>13160.372002499649</v>
      </c>
      <c r="D45" s="376">
        <v>7575.9841577602047</v>
      </c>
      <c r="E45" s="376">
        <v>14539.434720397889</v>
      </c>
      <c r="F45" s="378">
        <v>-1843.0043980574283</v>
      </c>
      <c r="G45" s="419"/>
      <c r="H45" s="377">
        <v>-12.283930955628076</v>
      </c>
      <c r="I45" s="379">
        <v>6963.450562637684</v>
      </c>
      <c r="J45" s="377"/>
      <c r="K45" s="380">
        <v>91.914798363258285</v>
      </c>
    </row>
    <row r="46" spans="1:11" s="101" customFormat="1" ht="17.100000000000001" customHeight="1" thickTop="1">
      <c r="A46" s="387" t="s">
        <v>318</v>
      </c>
      <c r="B46" s="440"/>
      <c r="C46" s="327"/>
      <c r="D46" s="383"/>
      <c r="E46" s="383"/>
      <c r="F46" s="355"/>
      <c r="G46" s="355"/>
      <c r="H46" s="355"/>
      <c r="I46" s="355"/>
      <c r="J46" s="355"/>
      <c r="K46" s="355"/>
    </row>
  </sheetData>
  <mergeCells count="7">
    <mergeCell ref="A1:K1"/>
    <mergeCell ref="A2:K2"/>
    <mergeCell ref="I3:K3"/>
    <mergeCell ref="F4:K4"/>
    <mergeCell ref="F5:H5"/>
    <mergeCell ref="I5:K5"/>
    <mergeCell ref="A4:A6"/>
  </mergeCells>
  <pageMargins left="0.7" right="0.7" top="0.75" bottom="0.75" header="0.3" footer="0.3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3"/>
  <sheetViews>
    <sheetView zoomScaleSheetLayoutView="100" workbookViewId="0">
      <selection activeCell="K16" sqref="K16"/>
    </sheetView>
  </sheetViews>
  <sheetFormatPr defaultRowHeight="15.75"/>
  <cols>
    <col min="1" max="1" width="15.42578125" style="164" customWidth="1"/>
    <col min="2" max="2" width="15.7109375" style="207" customWidth="1"/>
    <col min="3" max="3" width="18" style="164" customWidth="1"/>
    <col min="4" max="4" width="15.7109375" style="164" customWidth="1"/>
    <col min="5" max="5" width="18" style="164" customWidth="1"/>
    <col min="6" max="6" width="15.7109375" style="164" customWidth="1"/>
    <col min="7" max="7" width="18" style="164" customWidth="1"/>
    <col min="8" max="8" width="13.7109375" style="164" bestFit="1" customWidth="1"/>
    <col min="9" max="9" width="14.42578125" style="164" customWidth="1"/>
    <col min="10" max="10" width="9.140625" style="164"/>
    <col min="11" max="11" width="13.7109375" style="164" bestFit="1" customWidth="1"/>
    <col min="12" max="254" width="9.140625" style="164"/>
    <col min="255" max="255" width="11.42578125" style="164" customWidth="1"/>
    <col min="256" max="257" width="0" style="164" hidden="1" customWidth="1"/>
    <col min="258" max="258" width="12.7109375" style="164" customWidth="1"/>
    <col min="259" max="259" width="13.7109375" style="164" bestFit="1" customWidth="1"/>
    <col min="260" max="260" width="12.7109375" style="164" customWidth="1"/>
    <col min="261" max="261" width="13.7109375" style="164" bestFit="1" customWidth="1"/>
    <col min="262" max="262" width="10.28515625" style="164" customWidth="1"/>
    <col min="263" max="263" width="14.85546875" style="164" customWidth="1"/>
    <col min="264" max="264" width="13.7109375" style="164" bestFit="1" customWidth="1"/>
    <col min="265" max="265" width="14.42578125" style="164" customWidth="1"/>
    <col min="266" max="266" width="9.140625" style="164"/>
    <col min="267" max="267" width="13.7109375" style="164" bestFit="1" customWidth="1"/>
    <col min="268" max="510" width="9.140625" style="164"/>
    <col min="511" max="511" width="11.42578125" style="164" customWidth="1"/>
    <col min="512" max="513" width="0" style="164" hidden="1" customWidth="1"/>
    <col min="514" max="514" width="12.7109375" style="164" customWidth="1"/>
    <col min="515" max="515" width="13.7109375" style="164" bestFit="1" customWidth="1"/>
    <col min="516" max="516" width="12.7109375" style="164" customWidth="1"/>
    <col min="517" max="517" width="13.7109375" style="164" bestFit="1" customWidth="1"/>
    <col min="518" max="518" width="10.28515625" style="164" customWidth="1"/>
    <col min="519" max="519" width="14.85546875" style="164" customWidth="1"/>
    <col min="520" max="520" width="13.7109375" style="164" bestFit="1" customWidth="1"/>
    <col min="521" max="521" width="14.42578125" style="164" customWidth="1"/>
    <col min="522" max="522" width="9.140625" style="164"/>
    <col min="523" max="523" width="13.7109375" style="164" bestFit="1" customWidth="1"/>
    <col min="524" max="766" width="9.140625" style="164"/>
    <col min="767" max="767" width="11.42578125" style="164" customWidth="1"/>
    <col min="768" max="769" width="0" style="164" hidden="1" customWidth="1"/>
    <col min="770" max="770" width="12.7109375" style="164" customWidth="1"/>
    <col min="771" max="771" width="13.7109375" style="164" bestFit="1" customWidth="1"/>
    <col min="772" max="772" width="12.7109375" style="164" customWidth="1"/>
    <col min="773" max="773" width="13.7109375" style="164" bestFit="1" customWidth="1"/>
    <col min="774" max="774" width="10.28515625" style="164" customWidth="1"/>
    <col min="775" max="775" width="14.85546875" style="164" customWidth="1"/>
    <col min="776" max="776" width="13.7109375" style="164" bestFit="1" customWidth="1"/>
    <col min="777" max="777" width="14.42578125" style="164" customWidth="1"/>
    <col min="778" max="778" width="9.140625" style="164"/>
    <col min="779" max="779" width="13.7109375" style="164" bestFit="1" customWidth="1"/>
    <col min="780" max="1022" width="9.140625" style="164"/>
    <col min="1023" max="1023" width="11.42578125" style="164" customWidth="1"/>
    <col min="1024" max="1025" width="0" style="164" hidden="1" customWidth="1"/>
    <col min="1026" max="1026" width="12.7109375" style="164" customWidth="1"/>
    <col min="1027" max="1027" width="13.7109375" style="164" bestFit="1" customWidth="1"/>
    <col min="1028" max="1028" width="12.7109375" style="164" customWidth="1"/>
    <col min="1029" max="1029" width="13.7109375" style="164" bestFit="1" customWidth="1"/>
    <col min="1030" max="1030" width="10.28515625" style="164" customWidth="1"/>
    <col min="1031" max="1031" width="14.85546875" style="164" customWidth="1"/>
    <col min="1032" max="1032" width="13.7109375" style="164" bestFit="1" customWidth="1"/>
    <col min="1033" max="1033" width="14.42578125" style="164" customWidth="1"/>
    <col min="1034" max="1034" width="9.140625" style="164"/>
    <col min="1035" max="1035" width="13.7109375" style="164" bestFit="1" customWidth="1"/>
    <col min="1036" max="1278" width="9.140625" style="164"/>
    <col min="1279" max="1279" width="11.42578125" style="164" customWidth="1"/>
    <col min="1280" max="1281" width="0" style="164" hidden="1" customWidth="1"/>
    <col min="1282" max="1282" width="12.7109375" style="164" customWidth="1"/>
    <col min="1283" max="1283" width="13.7109375" style="164" bestFit="1" customWidth="1"/>
    <col min="1284" max="1284" width="12.7109375" style="164" customWidth="1"/>
    <col min="1285" max="1285" width="13.7109375" style="164" bestFit="1" customWidth="1"/>
    <col min="1286" max="1286" width="10.28515625" style="164" customWidth="1"/>
    <col min="1287" max="1287" width="14.85546875" style="164" customWidth="1"/>
    <col min="1288" max="1288" width="13.7109375" style="164" bestFit="1" customWidth="1"/>
    <col min="1289" max="1289" width="14.42578125" style="164" customWidth="1"/>
    <col min="1290" max="1290" width="9.140625" style="164"/>
    <col min="1291" max="1291" width="13.7109375" style="164" bestFit="1" customWidth="1"/>
    <col min="1292" max="1534" width="9.140625" style="164"/>
    <col min="1535" max="1535" width="11.42578125" style="164" customWidth="1"/>
    <col min="1536" max="1537" width="0" style="164" hidden="1" customWidth="1"/>
    <col min="1538" max="1538" width="12.7109375" style="164" customWidth="1"/>
    <col min="1539" max="1539" width="13.7109375" style="164" bestFit="1" customWidth="1"/>
    <col min="1540" max="1540" width="12.7109375" style="164" customWidth="1"/>
    <col min="1541" max="1541" width="13.7109375" style="164" bestFit="1" customWidth="1"/>
    <col min="1542" max="1542" width="10.28515625" style="164" customWidth="1"/>
    <col min="1543" max="1543" width="14.85546875" style="164" customWidth="1"/>
    <col min="1544" max="1544" width="13.7109375" style="164" bestFit="1" customWidth="1"/>
    <col min="1545" max="1545" width="14.42578125" style="164" customWidth="1"/>
    <col min="1546" max="1546" width="9.140625" style="164"/>
    <col min="1547" max="1547" width="13.7109375" style="164" bestFit="1" customWidth="1"/>
    <col min="1548" max="1790" width="9.140625" style="164"/>
    <col min="1791" max="1791" width="11.42578125" style="164" customWidth="1"/>
    <col min="1792" max="1793" width="0" style="164" hidden="1" customWidth="1"/>
    <col min="1794" max="1794" width="12.7109375" style="164" customWidth="1"/>
    <col min="1795" max="1795" width="13.7109375" style="164" bestFit="1" customWidth="1"/>
    <col min="1796" max="1796" width="12.7109375" style="164" customWidth="1"/>
    <col min="1797" max="1797" width="13.7109375" style="164" bestFit="1" customWidth="1"/>
    <col min="1798" max="1798" width="10.28515625" style="164" customWidth="1"/>
    <col min="1799" max="1799" width="14.85546875" style="164" customWidth="1"/>
    <col min="1800" max="1800" width="13.7109375" style="164" bestFit="1" customWidth="1"/>
    <col min="1801" max="1801" width="14.42578125" style="164" customWidth="1"/>
    <col min="1802" max="1802" width="9.140625" style="164"/>
    <col min="1803" max="1803" width="13.7109375" style="164" bestFit="1" customWidth="1"/>
    <col min="1804" max="2046" width="9.140625" style="164"/>
    <col min="2047" max="2047" width="11.42578125" style="164" customWidth="1"/>
    <col min="2048" max="2049" width="0" style="164" hidden="1" customWidth="1"/>
    <col min="2050" max="2050" width="12.7109375" style="164" customWidth="1"/>
    <col min="2051" max="2051" width="13.7109375" style="164" bestFit="1" customWidth="1"/>
    <col min="2052" max="2052" width="12.7109375" style="164" customWidth="1"/>
    <col min="2053" max="2053" width="13.7109375" style="164" bestFit="1" customWidth="1"/>
    <col min="2054" max="2054" width="10.28515625" style="164" customWidth="1"/>
    <col min="2055" max="2055" width="14.85546875" style="164" customWidth="1"/>
    <col min="2056" max="2056" width="13.7109375" style="164" bestFit="1" customWidth="1"/>
    <col min="2057" max="2057" width="14.42578125" style="164" customWidth="1"/>
    <col min="2058" max="2058" width="9.140625" style="164"/>
    <col min="2059" max="2059" width="13.7109375" style="164" bestFit="1" customWidth="1"/>
    <col min="2060" max="2302" width="9.140625" style="164"/>
    <col min="2303" max="2303" width="11.42578125" style="164" customWidth="1"/>
    <col min="2304" max="2305" width="0" style="164" hidden="1" customWidth="1"/>
    <col min="2306" max="2306" width="12.7109375" style="164" customWidth="1"/>
    <col min="2307" max="2307" width="13.7109375" style="164" bestFit="1" customWidth="1"/>
    <col min="2308" max="2308" width="12.7109375" style="164" customWidth="1"/>
    <col min="2309" max="2309" width="13.7109375" style="164" bestFit="1" customWidth="1"/>
    <col min="2310" max="2310" width="10.28515625" style="164" customWidth="1"/>
    <col min="2311" max="2311" width="14.85546875" style="164" customWidth="1"/>
    <col min="2312" max="2312" width="13.7109375" style="164" bestFit="1" customWidth="1"/>
    <col min="2313" max="2313" width="14.42578125" style="164" customWidth="1"/>
    <col min="2314" max="2314" width="9.140625" style="164"/>
    <col min="2315" max="2315" width="13.7109375" style="164" bestFit="1" customWidth="1"/>
    <col min="2316" max="2558" width="9.140625" style="164"/>
    <col min="2559" max="2559" width="11.42578125" style="164" customWidth="1"/>
    <col min="2560" max="2561" width="0" style="164" hidden="1" customWidth="1"/>
    <col min="2562" max="2562" width="12.7109375" style="164" customWidth="1"/>
    <col min="2563" max="2563" width="13.7109375" style="164" bestFit="1" customWidth="1"/>
    <col min="2564" max="2564" width="12.7109375" style="164" customWidth="1"/>
    <col min="2565" max="2565" width="13.7109375" style="164" bestFit="1" customWidth="1"/>
    <col min="2566" max="2566" width="10.28515625" style="164" customWidth="1"/>
    <col min="2567" max="2567" width="14.85546875" style="164" customWidth="1"/>
    <col min="2568" max="2568" width="13.7109375" style="164" bestFit="1" customWidth="1"/>
    <col min="2569" max="2569" width="14.42578125" style="164" customWidth="1"/>
    <col min="2570" max="2570" width="9.140625" style="164"/>
    <col min="2571" max="2571" width="13.7109375" style="164" bestFit="1" customWidth="1"/>
    <col min="2572" max="2814" width="9.140625" style="164"/>
    <col min="2815" max="2815" width="11.42578125" style="164" customWidth="1"/>
    <col min="2816" max="2817" width="0" style="164" hidden="1" customWidth="1"/>
    <col min="2818" max="2818" width="12.7109375" style="164" customWidth="1"/>
    <col min="2819" max="2819" width="13.7109375" style="164" bestFit="1" customWidth="1"/>
    <col min="2820" max="2820" width="12.7109375" style="164" customWidth="1"/>
    <col min="2821" max="2821" width="13.7109375" style="164" bestFit="1" customWidth="1"/>
    <col min="2822" max="2822" width="10.28515625" style="164" customWidth="1"/>
    <col min="2823" max="2823" width="14.85546875" style="164" customWidth="1"/>
    <col min="2824" max="2824" width="13.7109375" style="164" bestFit="1" customWidth="1"/>
    <col min="2825" max="2825" width="14.42578125" style="164" customWidth="1"/>
    <col min="2826" max="2826" width="9.140625" style="164"/>
    <col min="2827" max="2827" width="13.7109375" style="164" bestFit="1" customWidth="1"/>
    <col min="2828" max="3070" width="9.140625" style="164"/>
    <col min="3071" max="3071" width="11.42578125" style="164" customWidth="1"/>
    <col min="3072" max="3073" width="0" style="164" hidden="1" customWidth="1"/>
    <col min="3074" max="3074" width="12.7109375" style="164" customWidth="1"/>
    <col min="3075" max="3075" width="13.7109375" style="164" bestFit="1" customWidth="1"/>
    <col min="3076" max="3076" width="12.7109375" style="164" customWidth="1"/>
    <col min="3077" max="3077" width="13.7109375" style="164" bestFit="1" customWidth="1"/>
    <col min="3078" max="3078" width="10.28515625" style="164" customWidth="1"/>
    <col min="3079" max="3079" width="14.85546875" style="164" customWidth="1"/>
    <col min="3080" max="3080" width="13.7109375" style="164" bestFit="1" customWidth="1"/>
    <col min="3081" max="3081" width="14.42578125" style="164" customWidth="1"/>
    <col min="3082" max="3082" width="9.140625" style="164"/>
    <col min="3083" max="3083" width="13.7109375" style="164" bestFit="1" customWidth="1"/>
    <col min="3084" max="3326" width="9.140625" style="164"/>
    <col min="3327" max="3327" width="11.42578125" style="164" customWidth="1"/>
    <col min="3328" max="3329" width="0" style="164" hidden="1" customWidth="1"/>
    <col min="3330" max="3330" width="12.7109375" style="164" customWidth="1"/>
    <col min="3331" max="3331" width="13.7109375" style="164" bestFit="1" customWidth="1"/>
    <col min="3332" max="3332" width="12.7109375" style="164" customWidth="1"/>
    <col min="3333" max="3333" width="13.7109375" style="164" bestFit="1" customWidth="1"/>
    <col min="3334" max="3334" width="10.28515625" style="164" customWidth="1"/>
    <col min="3335" max="3335" width="14.85546875" style="164" customWidth="1"/>
    <col min="3336" max="3336" width="13.7109375" style="164" bestFit="1" customWidth="1"/>
    <col min="3337" max="3337" width="14.42578125" style="164" customWidth="1"/>
    <col min="3338" max="3338" width="9.140625" style="164"/>
    <col min="3339" max="3339" width="13.7109375" style="164" bestFit="1" customWidth="1"/>
    <col min="3340" max="3582" width="9.140625" style="164"/>
    <col min="3583" max="3583" width="11.42578125" style="164" customWidth="1"/>
    <col min="3584" max="3585" width="0" style="164" hidden="1" customWidth="1"/>
    <col min="3586" max="3586" width="12.7109375" style="164" customWidth="1"/>
    <col min="3587" max="3587" width="13.7109375" style="164" bestFit="1" customWidth="1"/>
    <col min="3588" max="3588" width="12.7109375" style="164" customWidth="1"/>
    <col min="3589" max="3589" width="13.7109375" style="164" bestFit="1" customWidth="1"/>
    <col min="3590" max="3590" width="10.28515625" style="164" customWidth="1"/>
    <col min="3591" max="3591" width="14.85546875" style="164" customWidth="1"/>
    <col min="3592" max="3592" width="13.7109375" style="164" bestFit="1" customWidth="1"/>
    <col min="3593" max="3593" width="14.42578125" style="164" customWidth="1"/>
    <col min="3594" max="3594" width="9.140625" style="164"/>
    <col min="3595" max="3595" width="13.7109375" style="164" bestFit="1" customWidth="1"/>
    <col min="3596" max="3838" width="9.140625" style="164"/>
    <col min="3839" max="3839" width="11.42578125" style="164" customWidth="1"/>
    <col min="3840" max="3841" width="0" style="164" hidden="1" customWidth="1"/>
    <col min="3842" max="3842" width="12.7109375" style="164" customWidth="1"/>
    <col min="3843" max="3843" width="13.7109375" style="164" bestFit="1" customWidth="1"/>
    <col min="3844" max="3844" width="12.7109375" style="164" customWidth="1"/>
    <col min="3845" max="3845" width="13.7109375" style="164" bestFit="1" customWidth="1"/>
    <col min="3846" max="3846" width="10.28515625" style="164" customWidth="1"/>
    <col min="3847" max="3847" width="14.85546875" style="164" customWidth="1"/>
    <col min="3848" max="3848" width="13.7109375" style="164" bestFit="1" customWidth="1"/>
    <col min="3849" max="3849" width="14.42578125" style="164" customWidth="1"/>
    <col min="3850" max="3850" width="9.140625" style="164"/>
    <col min="3851" max="3851" width="13.7109375" style="164" bestFit="1" customWidth="1"/>
    <col min="3852" max="4094" width="9.140625" style="164"/>
    <col min="4095" max="4095" width="11.42578125" style="164" customWidth="1"/>
    <col min="4096" max="4097" width="0" style="164" hidden="1" customWidth="1"/>
    <col min="4098" max="4098" width="12.7109375" style="164" customWidth="1"/>
    <col min="4099" max="4099" width="13.7109375" style="164" bestFit="1" customWidth="1"/>
    <col min="4100" max="4100" width="12.7109375" style="164" customWidth="1"/>
    <col min="4101" max="4101" width="13.7109375" style="164" bestFit="1" customWidth="1"/>
    <col min="4102" max="4102" width="10.28515625" style="164" customWidth="1"/>
    <col min="4103" max="4103" width="14.85546875" style="164" customWidth="1"/>
    <col min="4104" max="4104" width="13.7109375" style="164" bestFit="1" customWidth="1"/>
    <col min="4105" max="4105" width="14.42578125" style="164" customWidth="1"/>
    <col min="4106" max="4106" width="9.140625" style="164"/>
    <col min="4107" max="4107" width="13.7109375" style="164" bestFit="1" customWidth="1"/>
    <col min="4108" max="4350" width="9.140625" style="164"/>
    <col min="4351" max="4351" width="11.42578125" style="164" customWidth="1"/>
    <col min="4352" max="4353" width="0" style="164" hidden="1" customWidth="1"/>
    <col min="4354" max="4354" width="12.7109375" style="164" customWidth="1"/>
    <col min="4355" max="4355" width="13.7109375" style="164" bestFit="1" customWidth="1"/>
    <col min="4356" max="4356" width="12.7109375" style="164" customWidth="1"/>
    <col min="4357" max="4357" width="13.7109375" style="164" bestFit="1" customWidth="1"/>
    <col min="4358" max="4358" width="10.28515625" style="164" customWidth="1"/>
    <col min="4359" max="4359" width="14.85546875" style="164" customWidth="1"/>
    <col min="4360" max="4360" width="13.7109375" style="164" bestFit="1" customWidth="1"/>
    <col min="4361" max="4361" width="14.42578125" style="164" customWidth="1"/>
    <col min="4362" max="4362" width="9.140625" style="164"/>
    <col min="4363" max="4363" width="13.7109375" style="164" bestFit="1" customWidth="1"/>
    <col min="4364" max="4606" width="9.140625" style="164"/>
    <col min="4607" max="4607" width="11.42578125" style="164" customWidth="1"/>
    <col min="4608" max="4609" width="0" style="164" hidden="1" customWidth="1"/>
    <col min="4610" max="4610" width="12.7109375" style="164" customWidth="1"/>
    <col min="4611" max="4611" width="13.7109375" style="164" bestFit="1" customWidth="1"/>
    <col min="4612" max="4612" width="12.7109375" style="164" customWidth="1"/>
    <col min="4613" max="4613" width="13.7109375" style="164" bestFit="1" customWidth="1"/>
    <col min="4614" max="4614" width="10.28515625" style="164" customWidth="1"/>
    <col min="4615" max="4615" width="14.85546875" style="164" customWidth="1"/>
    <col min="4616" max="4616" width="13.7109375" style="164" bestFit="1" customWidth="1"/>
    <col min="4617" max="4617" width="14.42578125" style="164" customWidth="1"/>
    <col min="4618" max="4618" width="9.140625" style="164"/>
    <col min="4619" max="4619" width="13.7109375" style="164" bestFit="1" customWidth="1"/>
    <col min="4620" max="4862" width="9.140625" style="164"/>
    <col min="4863" max="4863" width="11.42578125" style="164" customWidth="1"/>
    <col min="4864" max="4865" width="0" style="164" hidden="1" customWidth="1"/>
    <col min="4866" max="4866" width="12.7109375" style="164" customWidth="1"/>
    <col min="4867" max="4867" width="13.7109375" style="164" bestFit="1" customWidth="1"/>
    <col min="4868" max="4868" width="12.7109375" style="164" customWidth="1"/>
    <col min="4869" max="4869" width="13.7109375" style="164" bestFit="1" customWidth="1"/>
    <col min="4870" max="4870" width="10.28515625" style="164" customWidth="1"/>
    <col min="4871" max="4871" width="14.85546875" style="164" customWidth="1"/>
    <col min="4872" max="4872" width="13.7109375" style="164" bestFit="1" customWidth="1"/>
    <col min="4873" max="4873" width="14.42578125" style="164" customWidth="1"/>
    <col min="4874" max="4874" width="9.140625" style="164"/>
    <col min="4875" max="4875" width="13.7109375" style="164" bestFit="1" customWidth="1"/>
    <col min="4876" max="5118" width="9.140625" style="164"/>
    <col min="5119" max="5119" width="11.42578125" style="164" customWidth="1"/>
    <col min="5120" max="5121" width="0" style="164" hidden="1" customWidth="1"/>
    <col min="5122" max="5122" width="12.7109375" style="164" customWidth="1"/>
    <col min="5123" max="5123" width="13.7109375" style="164" bestFit="1" customWidth="1"/>
    <col min="5124" max="5124" width="12.7109375" style="164" customWidth="1"/>
    <col min="5125" max="5125" width="13.7109375" style="164" bestFit="1" customWidth="1"/>
    <col min="5126" max="5126" width="10.28515625" style="164" customWidth="1"/>
    <col min="5127" max="5127" width="14.85546875" style="164" customWidth="1"/>
    <col min="5128" max="5128" width="13.7109375" style="164" bestFit="1" customWidth="1"/>
    <col min="5129" max="5129" width="14.42578125" style="164" customWidth="1"/>
    <col min="5130" max="5130" width="9.140625" style="164"/>
    <col min="5131" max="5131" width="13.7109375" style="164" bestFit="1" customWidth="1"/>
    <col min="5132" max="5374" width="9.140625" style="164"/>
    <col min="5375" max="5375" width="11.42578125" style="164" customWidth="1"/>
    <col min="5376" max="5377" width="0" style="164" hidden="1" customWidth="1"/>
    <col min="5378" max="5378" width="12.7109375" style="164" customWidth="1"/>
    <col min="5379" max="5379" width="13.7109375" style="164" bestFit="1" customWidth="1"/>
    <col min="5380" max="5380" width="12.7109375" style="164" customWidth="1"/>
    <col min="5381" max="5381" width="13.7109375" style="164" bestFit="1" customWidth="1"/>
    <col min="5382" max="5382" width="10.28515625" style="164" customWidth="1"/>
    <col min="5383" max="5383" width="14.85546875" style="164" customWidth="1"/>
    <col min="5384" max="5384" width="13.7109375" style="164" bestFit="1" customWidth="1"/>
    <col min="5385" max="5385" width="14.42578125" style="164" customWidth="1"/>
    <col min="5386" max="5386" width="9.140625" style="164"/>
    <col min="5387" max="5387" width="13.7109375" style="164" bestFit="1" customWidth="1"/>
    <col min="5388" max="5630" width="9.140625" style="164"/>
    <col min="5631" max="5631" width="11.42578125" style="164" customWidth="1"/>
    <col min="5632" max="5633" width="0" style="164" hidden="1" customWidth="1"/>
    <col min="5634" max="5634" width="12.7109375" style="164" customWidth="1"/>
    <col min="5635" max="5635" width="13.7109375" style="164" bestFit="1" customWidth="1"/>
    <col min="5636" max="5636" width="12.7109375" style="164" customWidth="1"/>
    <col min="5637" max="5637" width="13.7109375" style="164" bestFit="1" customWidth="1"/>
    <col min="5638" max="5638" width="10.28515625" style="164" customWidth="1"/>
    <col min="5639" max="5639" width="14.85546875" style="164" customWidth="1"/>
    <col min="5640" max="5640" width="13.7109375" style="164" bestFit="1" customWidth="1"/>
    <col min="5641" max="5641" width="14.42578125" style="164" customWidth="1"/>
    <col min="5642" max="5642" width="9.140625" style="164"/>
    <col min="5643" max="5643" width="13.7109375" style="164" bestFit="1" customWidth="1"/>
    <col min="5644" max="5886" width="9.140625" style="164"/>
    <col min="5887" max="5887" width="11.42578125" style="164" customWidth="1"/>
    <col min="5888" max="5889" width="0" style="164" hidden="1" customWidth="1"/>
    <col min="5890" max="5890" width="12.7109375" style="164" customWidth="1"/>
    <col min="5891" max="5891" width="13.7109375" style="164" bestFit="1" customWidth="1"/>
    <col min="5892" max="5892" width="12.7109375" style="164" customWidth="1"/>
    <col min="5893" max="5893" width="13.7109375" style="164" bestFit="1" customWidth="1"/>
    <col min="5894" max="5894" width="10.28515625" style="164" customWidth="1"/>
    <col min="5895" max="5895" width="14.85546875" style="164" customWidth="1"/>
    <col min="5896" max="5896" width="13.7109375" style="164" bestFit="1" customWidth="1"/>
    <col min="5897" max="5897" width="14.42578125" style="164" customWidth="1"/>
    <col min="5898" max="5898" width="9.140625" style="164"/>
    <col min="5899" max="5899" width="13.7109375" style="164" bestFit="1" customWidth="1"/>
    <col min="5900" max="6142" width="9.140625" style="164"/>
    <col min="6143" max="6143" width="11.42578125" style="164" customWidth="1"/>
    <col min="6144" max="6145" width="0" style="164" hidden="1" customWidth="1"/>
    <col min="6146" max="6146" width="12.7109375" style="164" customWidth="1"/>
    <col min="6147" max="6147" width="13.7109375" style="164" bestFit="1" customWidth="1"/>
    <col min="6148" max="6148" width="12.7109375" style="164" customWidth="1"/>
    <col min="6149" max="6149" width="13.7109375" style="164" bestFit="1" customWidth="1"/>
    <col min="6150" max="6150" width="10.28515625" style="164" customWidth="1"/>
    <col min="6151" max="6151" width="14.85546875" style="164" customWidth="1"/>
    <col min="6152" max="6152" width="13.7109375" style="164" bestFit="1" customWidth="1"/>
    <col min="6153" max="6153" width="14.42578125" style="164" customWidth="1"/>
    <col min="6154" max="6154" width="9.140625" style="164"/>
    <col min="6155" max="6155" width="13.7109375" style="164" bestFit="1" customWidth="1"/>
    <col min="6156" max="6398" width="9.140625" style="164"/>
    <col min="6399" max="6399" width="11.42578125" style="164" customWidth="1"/>
    <col min="6400" max="6401" width="0" style="164" hidden="1" customWidth="1"/>
    <col min="6402" max="6402" width="12.7109375" style="164" customWidth="1"/>
    <col min="6403" max="6403" width="13.7109375" style="164" bestFit="1" customWidth="1"/>
    <col min="6404" max="6404" width="12.7109375" style="164" customWidth="1"/>
    <col min="6405" max="6405" width="13.7109375" style="164" bestFit="1" customWidth="1"/>
    <col min="6406" max="6406" width="10.28515625" style="164" customWidth="1"/>
    <col min="6407" max="6407" width="14.85546875" style="164" customWidth="1"/>
    <col min="6408" max="6408" width="13.7109375" style="164" bestFit="1" customWidth="1"/>
    <col min="6409" max="6409" width="14.42578125" style="164" customWidth="1"/>
    <col min="6410" max="6410" width="9.140625" style="164"/>
    <col min="6411" max="6411" width="13.7109375" style="164" bestFit="1" customWidth="1"/>
    <col min="6412" max="6654" width="9.140625" style="164"/>
    <col min="6655" max="6655" width="11.42578125" style="164" customWidth="1"/>
    <col min="6656" max="6657" width="0" style="164" hidden="1" customWidth="1"/>
    <col min="6658" max="6658" width="12.7109375" style="164" customWidth="1"/>
    <col min="6659" max="6659" width="13.7109375" style="164" bestFit="1" customWidth="1"/>
    <col min="6660" max="6660" width="12.7109375" style="164" customWidth="1"/>
    <col min="6661" max="6661" width="13.7109375" style="164" bestFit="1" customWidth="1"/>
    <col min="6662" max="6662" width="10.28515625" style="164" customWidth="1"/>
    <col min="6663" max="6663" width="14.85546875" style="164" customWidth="1"/>
    <col min="6664" max="6664" width="13.7109375" style="164" bestFit="1" customWidth="1"/>
    <col min="6665" max="6665" width="14.42578125" style="164" customWidth="1"/>
    <col min="6666" max="6666" width="9.140625" style="164"/>
    <col min="6667" max="6667" width="13.7109375" style="164" bestFit="1" customWidth="1"/>
    <col min="6668" max="6910" width="9.140625" style="164"/>
    <col min="6911" max="6911" width="11.42578125" style="164" customWidth="1"/>
    <col min="6912" max="6913" width="0" style="164" hidden="1" customWidth="1"/>
    <col min="6914" max="6914" width="12.7109375" style="164" customWidth="1"/>
    <col min="6915" max="6915" width="13.7109375" style="164" bestFit="1" customWidth="1"/>
    <col min="6916" max="6916" width="12.7109375" style="164" customWidth="1"/>
    <col min="6917" max="6917" width="13.7109375" style="164" bestFit="1" customWidth="1"/>
    <col min="6918" max="6918" width="10.28515625" style="164" customWidth="1"/>
    <col min="6919" max="6919" width="14.85546875" style="164" customWidth="1"/>
    <col min="6920" max="6920" width="13.7109375" style="164" bestFit="1" customWidth="1"/>
    <col min="6921" max="6921" width="14.42578125" style="164" customWidth="1"/>
    <col min="6922" max="6922" width="9.140625" style="164"/>
    <col min="6923" max="6923" width="13.7109375" style="164" bestFit="1" customWidth="1"/>
    <col min="6924" max="7166" width="9.140625" style="164"/>
    <col min="7167" max="7167" width="11.42578125" style="164" customWidth="1"/>
    <col min="7168" max="7169" width="0" style="164" hidden="1" customWidth="1"/>
    <col min="7170" max="7170" width="12.7109375" style="164" customWidth="1"/>
    <col min="7171" max="7171" width="13.7109375" style="164" bestFit="1" customWidth="1"/>
    <col min="7172" max="7172" width="12.7109375" style="164" customWidth="1"/>
    <col min="7173" max="7173" width="13.7109375" style="164" bestFit="1" customWidth="1"/>
    <col min="7174" max="7174" width="10.28515625" style="164" customWidth="1"/>
    <col min="7175" max="7175" width="14.85546875" style="164" customWidth="1"/>
    <col min="7176" max="7176" width="13.7109375" style="164" bestFit="1" customWidth="1"/>
    <col min="7177" max="7177" width="14.42578125" style="164" customWidth="1"/>
    <col min="7178" max="7178" width="9.140625" style="164"/>
    <col min="7179" max="7179" width="13.7109375" style="164" bestFit="1" customWidth="1"/>
    <col min="7180" max="7422" width="9.140625" style="164"/>
    <col min="7423" max="7423" width="11.42578125" style="164" customWidth="1"/>
    <col min="7424" max="7425" width="0" style="164" hidden="1" customWidth="1"/>
    <col min="7426" max="7426" width="12.7109375" style="164" customWidth="1"/>
    <col min="7427" max="7427" width="13.7109375" style="164" bestFit="1" customWidth="1"/>
    <col min="7428" max="7428" width="12.7109375" style="164" customWidth="1"/>
    <col min="7429" max="7429" width="13.7109375" style="164" bestFit="1" customWidth="1"/>
    <col min="7430" max="7430" width="10.28515625" style="164" customWidth="1"/>
    <col min="7431" max="7431" width="14.85546875" style="164" customWidth="1"/>
    <col min="7432" max="7432" width="13.7109375" style="164" bestFit="1" customWidth="1"/>
    <col min="7433" max="7433" width="14.42578125" style="164" customWidth="1"/>
    <col min="7434" max="7434" width="9.140625" style="164"/>
    <col min="7435" max="7435" width="13.7109375" style="164" bestFit="1" customWidth="1"/>
    <col min="7436" max="7678" width="9.140625" style="164"/>
    <col min="7679" max="7679" width="11.42578125" style="164" customWidth="1"/>
    <col min="7680" max="7681" width="0" style="164" hidden="1" customWidth="1"/>
    <col min="7682" max="7682" width="12.7109375" style="164" customWidth="1"/>
    <col min="7683" max="7683" width="13.7109375" style="164" bestFit="1" customWidth="1"/>
    <col min="7684" max="7684" width="12.7109375" style="164" customWidth="1"/>
    <col min="7685" max="7685" width="13.7109375" style="164" bestFit="1" customWidth="1"/>
    <col min="7686" max="7686" width="10.28515625" style="164" customWidth="1"/>
    <col min="7687" max="7687" width="14.85546875" style="164" customWidth="1"/>
    <col min="7688" max="7688" width="13.7109375" style="164" bestFit="1" customWidth="1"/>
    <col min="7689" max="7689" width="14.42578125" style="164" customWidth="1"/>
    <col min="7690" max="7690" width="9.140625" style="164"/>
    <col min="7691" max="7691" width="13.7109375" style="164" bestFit="1" customWidth="1"/>
    <col min="7692" max="7934" width="9.140625" style="164"/>
    <col min="7935" max="7935" width="11.42578125" style="164" customWidth="1"/>
    <col min="7936" max="7937" width="0" style="164" hidden="1" customWidth="1"/>
    <col min="7938" max="7938" width="12.7109375" style="164" customWidth="1"/>
    <col min="7939" max="7939" width="13.7109375" style="164" bestFit="1" customWidth="1"/>
    <col min="7940" max="7940" width="12.7109375" style="164" customWidth="1"/>
    <col min="7941" max="7941" width="13.7109375" style="164" bestFit="1" customWidth="1"/>
    <col min="7942" max="7942" width="10.28515625" style="164" customWidth="1"/>
    <col min="7943" max="7943" width="14.85546875" style="164" customWidth="1"/>
    <col min="7944" max="7944" width="13.7109375" style="164" bestFit="1" customWidth="1"/>
    <col min="7945" max="7945" width="14.42578125" style="164" customWidth="1"/>
    <col min="7946" max="7946" width="9.140625" style="164"/>
    <col min="7947" max="7947" width="13.7109375" style="164" bestFit="1" customWidth="1"/>
    <col min="7948" max="8190" width="9.140625" style="164"/>
    <col min="8191" max="8191" width="11.42578125" style="164" customWidth="1"/>
    <col min="8192" max="8193" width="0" style="164" hidden="1" customWidth="1"/>
    <col min="8194" max="8194" width="12.7109375" style="164" customWidth="1"/>
    <col min="8195" max="8195" width="13.7109375" style="164" bestFit="1" customWidth="1"/>
    <col min="8196" max="8196" width="12.7109375" style="164" customWidth="1"/>
    <col min="8197" max="8197" width="13.7109375" style="164" bestFit="1" customWidth="1"/>
    <col min="8198" max="8198" width="10.28515625" style="164" customWidth="1"/>
    <col min="8199" max="8199" width="14.85546875" style="164" customWidth="1"/>
    <col min="8200" max="8200" width="13.7109375" style="164" bestFit="1" customWidth="1"/>
    <col min="8201" max="8201" width="14.42578125" style="164" customWidth="1"/>
    <col min="8202" max="8202" width="9.140625" style="164"/>
    <col min="8203" max="8203" width="13.7109375" style="164" bestFit="1" customWidth="1"/>
    <col min="8204" max="8446" width="9.140625" style="164"/>
    <col min="8447" max="8447" width="11.42578125" style="164" customWidth="1"/>
    <col min="8448" max="8449" width="0" style="164" hidden="1" customWidth="1"/>
    <col min="8450" max="8450" width="12.7109375" style="164" customWidth="1"/>
    <col min="8451" max="8451" width="13.7109375" style="164" bestFit="1" customWidth="1"/>
    <col min="8452" max="8452" width="12.7109375" style="164" customWidth="1"/>
    <col min="8453" max="8453" width="13.7109375" style="164" bestFit="1" customWidth="1"/>
    <col min="8454" max="8454" width="10.28515625" style="164" customWidth="1"/>
    <col min="8455" max="8455" width="14.85546875" style="164" customWidth="1"/>
    <col min="8456" max="8456" width="13.7109375" style="164" bestFit="1" customWidth="1"/>
    <col min="8457" max="8457" width="14.42578125" style="164" customWidth="1"/>
    <col min="8458" max="8458" width="9.140625" style="164"/>
    <col min="8459" max="8459" width="13.7109375" style="164" bestFit="1" customWidth="1"/>
    <col min="8460" max="8702" width="9.140625" style="164"/>
    <col min="8703" max="8703" width="11.42578125" style="164" customWidth="1"/>
    <col min="8704" max="8705" width="0" style="164" hidden="1" customWidth="1"/>
    <col min="8706" max="8706" width="12.7109375" style="164" customWidth="1"/>
    <col min="8707" max="8707" width="13.7109375" style="164" bestFit="1" customWidth="1"/>
    <col min="8708" max="8708" width="12.7109375" style="164" customWidth="1"/>
    <col min="8709" max="8709" width="13.7109375" style="164" bestFit="1" customWidth="1"/>
    <col min="8710" max="8710" width="10.28515625" style="164" customWidth="1"/>
    <col min="8711" max="8711" width="14.85546875" style="164" customWidth="1"/>
    <col min="8712" max="8712" width="13.7109375" style="164" bestFit="1" customWidth="1"/>
    <col min="8713" max="8713" width="14.42578125" style="164" customWidth="1"/>
    <col min="8714" max="8714" width="9.140625" style="164"/>
    <col min="8715" max="8715" width="13.7109375" style="164" bestFit="1" customWidth="1"/>
    <col min="8716" max="8958" width="9.140625" style="164"/>
    <col min="8959" max="8959" width="11.42578125" style="164" customWidth="1"/>
    <col min="8960" max="8961" width="0" style="164" hidden="1" customWidth="1"/>
    <col min="8962" max="8962" width="12.7109375" style="164" customWidth="1"/>
    <col min="8963" max="8963" width="13.7109375" style="164" bestFit="1" customWidth="1"/>
    <col min="8964" max="8964" width="12.7109375" style="164" customWidth="1"/>
    <col min="8965" max="8965" width="13.7109375" style="164" bestFit="1" customWidth="1"/>
    <col min="8966" max="8966" width="10.28515625" style="164" customWidth="1"/>
    <col min="8967" max="8967" width="14.85546875" style="164" customWidth="1"/>
    <col min="8968" max="8968" width="13.7109375" style="164" bestFit="1" customWidth="1"/>
    <col min="8969" max="8969" width="14.42578125" style="164" customWidth="1"/>
    <col min="8970" max="8970" width="9.140625" style="164"/>
    <col min="8971" max="8971" width="13.7109375" style="164" bestFit="1" customWidth="1"/>
    <col min="8972" max="9214" width="9.140625" style="164"/>
    <col min="9215" max="9215" width="11.42578125" style="164" customWidth="1"/>
    <col min="9216" max="9217" width="0" style="164" hidden="1" customWidth="1"/>
    <col min="9218" max="9218" width="12.7109375" style="164" customWidth="1"/>
    <col min="9219" max="9219" width="13.7109375" style="164" bestFit="1" customWidth="1"/>
    <col min="9220" max="9220" width="12.7109375" style="164" customWidth="1"/>
    <col min="9221" max="9221" width="13.7109375" style="164" bestFit="1" customWidth="1"/>
    <col min="9222" max="9222" width="10.28515625" style="164" customWidth="1"/>
    <col min="9223" max="9223" width="14.85546875" style="164" customWidth="1"/>
    <col min="9224" max="9224" width="13.7109375" style="164" bestFit="1" customWidth="1"/>
    <col min="9225" max="9225" width="14.42578125" style="164" customWidth="1"/>
    <col min="9226" max="9226" width="9.140625" style="164"/>
    <col min="9227" max="9227" width="13.7109375" style="164" bestFit="1" customWidth="1"/>
    <col min="9228" max="9470" width="9.140625" style="164"/>
    <col min="9471" max="9471" width="11.42578125" style="164" customWidth="1"/>
    <col min="9472" max="9473" width="0" style="164" hidden="1" customWidth="1"/>
    <col min="9474" max="9474" width="12.7109375" style="164" customWidth="1"/>
    <col min="9475" max="9475" width="13.7109375" style="164" bestFit="1" customWidth="1"/>
    <col min="9476" max="9476" width="12.7109375" style="164" customWidth="1"/>
    <col min="9477" max="9477" width="13.7109375" style="164" bestFit="1" customWidth="1"/>
    <col min="9478" max="9478" width="10.28515625" style="164" customWidth="1"/>
    <col min="9479" max="9479" width="14.85546875" style="164" customWidth="1"/>
    <col min="9480" max="9480" width="13.7109375" style="164" bestFit="1" customWidth="1"/>
    <col min="9481" max="9481" width="14.42578125" style="164" customWidth="1"/>
    <col min="9482" max="9482" width="9.140625" style="164"/>
    <col min="9483" max="9483" width="13.7109375" style="164" bestFit="1" customWidth="1"/>
    <col min="9484" max="9726" width="9.140625" style="164"/>
    <col min="9727" max="9727" width="11.42578125" style="164" customWidth="1"/>
    <col min="9728" max="9729" width="0" style="164" hidden="1" customWidth="1"/>
    <col min="9730" max="9730" width="12.7109375" style="164" customWidth="1"/>
    <col min="9731" max="9731" width="13.7109375" style="164" bestFit="1" customWidth="1"/>
    <col min="9732" max="9732" width="12.7109375" style="164" customWidth="1"/>
    <col min="9733" max="9733" width="13.7109375" style="164" bestFit="1" customWidth="1"/>
    <col min="9734" max="9734" width="10.28515625" style="164" customWidth="1"/>
    <col min="9735" max="9735" width="14.85546875" style="164" customWidth="1"/>
    <col min="9736" max="9736" width="13.7109375" style="164" bestFit="1" customWidth="1"/>
    <col min="9737" max="9737" width="14.42578125" style="164" customWidth="1"/>
    <col min="9738" max="9738" width="9.140625" style="164"/>
    <col min="9739" max="9739" width="13.7109375" style="164" bestFit="1" customWidth="1"/>
    <col min="9740" max="9982" width="9.140625" style="164"/>
    <col min="9983" max="9983" width="11.42578125" style="164" customWidth="1"/>
    <col min="9984" max="9985" width="0" style="164" hidden="1" customWidth="1"/>
    <col min="9986" max="9986" width="12.7109375" style="164" customWidth="1"/>
    <col min="9987" max="9987" width="13.7109375" style="164" bestFit="1" customWidth="1"/>
    <col min="9988" max="9988" width="12.7109375" style="164" customWidth="1"/>
    <col min="9989" max="9989" width="13.7109375" style="164" bestFit="1" customWidth="1"/>
    <col min="9990" max="9990" width="10.28515625" style="164" customWidth="1"/>
    <col min="9991" max="9991" width="14.85546875" style="164" customWidth="1"/>
    <col min="9992" max="9992" width="13.7109375" style="164" bestFit="1" customWidth="1"/>
    <col min="9993" max="9993" width="14.42578125" style="164" customWidth="1"/>
    <col min="9994" max="9994" width="9.140625" style="164"/>
    <col min="9995" max="9995" width="13.7109375" style="164" bestFit="1" customWidth="1"/>
    <col min="9996" max="10238" width="9.140625" style="164"/>
    <col min="10239" max="10239" width="11.42578125" style="164" customWidth="1"/>
    <col min="10240" max="10241" width="0" style="164" hidden="1" customWidth="1"/>
    <col min="10242" max="10242" width="12.7109375" style="164" customWidth="1"/>
    <col min="10243" max="10243" width="13.7109375" style="164" bestFit="1" customWidth="1"/>
    <col min="10244" max="10244" width="12.7109375" style="164" customWidth="1"/>
    <col min="10245" max="10245" width="13.7109375" style="164" bestFit="1" customWidth="1"/>
    <col min="10246" max="10246" width="10.28515625" style="164" customWidth="1"/>
    <col min="10247" max="10247" width="14.85546875" style="164" customWidth="1"/>
    <col min="10248" max="10248" width="13.7109375" style="164" bestFit="1" customWidth="1"/>
    <col min="10249" max="10249" width="14.42578125" style="164" customWidth="1"/>
    <col min="10250" max="10250" width="9.140625" style="164"/>
    <col min="10251" max="10251" width="13.7109375" style="164" bestFit="1" customWidth="1"/>
    <col min="10252" max="10494" width="9.140625" style="164"/>
    <col min="10495" max="10495" width="11.42578125" style="164" customWidth="1"/>
    <col min="10496" max="10497" width="0" style="164" hidden="1" customWidth="1"/>
    <col min="10498" max="10498" width="12.7109375" style="164" customWidth="1"/>
    <col min="10499" max="10499" width="13.7109375" style="164" bestFit="1" customWidth="1"/>
    <col min="10500" max="10500" width="12.7109375" style="164" customWidth="1"/>
    <col min="10501" max="10501" width="13.7109375" style="164" bestFit="1" customWidth="1"/>
    <col min="10502" max="10502" width="10.28515625" style="164" customWidth="1"/>
    <col min="10503" max="10503" width="14.85546875" style="164" customWidth="1"/>
    <col min="10504" max="10504" width="13.7109375" style="164" bestFit="1" customWidth="1"/>
    <col min="10505" max="10505" width="14.42578125" style="164" customWidth="1"/>
    <col min="10506" max="10506" width="9.140625" style="164"/>
    <col min="10507" max="10507" width="13.7109375" style="164" bestFit="1" customWidth="1"/>
    <col min="10508" max="10750" width="9.140625" style="164"/>
    <col min="10751" max="10751" width="11.42578125" style="164" customWidth="1"/>
    <col min="10752" max="10753" width="0" style="164" hidden="1" customWidth="1"/>
    <col min="10754" max="10754" width="12.7109375" style="164" customWidth="1"/>
    <col min="10755" max="10755" width="13.7109375" style="164" bestFit="1" customWidth="1"/>
    <col min="10756" max="10756" width="12.7109375" style="164" customWidth="1"/>
    <col min="10757" max="10757" width="13.7109375" style="164" bestFit="1" customWidth="1"/>
    <col min="10758" max="10758" width="10.28515625" style="164" customWidth="1"/>
    <col min="10759" max="10759" width="14.85546875" style="164" customWidth="1"/>
    <col min="10760" max="10760" width="13.7109375" style="164" bestFit="1" customWidth="1"/>
    <col min="10761" max="10761" width="14.42578125" style="164" customWidth="1"/>
    <col min="10762" max="10762" width="9.140625" style="164"/>
    <col min="10763" max="10763" width="13.7109375" style="164" bestFit="1" customWidth="1"/>
    <col min="10764" max="11006" width="9.140625" style="164"/>
    <col min="11007" max="11007" width="11.42578125" style="164" customWidth="1"/>
    <col min="11008" max="11009" width="0" style="164" hidden="1" customWidth="1"/>
    <col min="11010" max="11010" width="12.7109375" style="164" customWidth="1"/>
    <col min="11011" max="11011" width="13.7109375" style="164" bestFit="1" customWidth="1"/>
    <col min="11012" max="11012" width="12.7109375" style="164" customWidth="1"/>
    <col min="11013" max="11013" width="13.7109375" style="164" bestFit="1" customWidth="1"/>
    <col min="11014" max="11014" width="10.28515625" style="164" customWidth="1"/>
    <col min="11015" max="11015" width="14.85546875" style="164" customWidth="1"/>
    <col min="11016" max="11016" width="13.7109375" style="164" bestFit="1" customWidth="1"/>
    <col min="11017" max="11017" width="14.42578125" style="164" customWidth="1"/>
    <col min="11018" max="11018" width="9.140625" style="164"/>
    <col min="11019" max="11019" width="13.7109375" style="164" bestFit="1" customWidth="1"/>
    <col min="11020" max="11262" width="9.140625" style="164"/>
    <col min="11263" max="11263" width="11.42578125" style="164" customWidth="1"/>
    <col min="11264" max="11265" width="0" style="164" hidden="1" customWidth="1"/>
    <col min="11266" max="11266" width="12.7109375" style="164" customWidth="1"/>
    <col min="11267" max="11267" width="13.7109375" style="164" bestFit="1" customWidth="1"/>
    <col min="11268" max="11268" width="12.7109375" style="164" customWidth="1"/>
    <col min="11269" max="11269" width="13.7109375" style="164" bestFit="1" customWidth="1"/>
    <col min="11270" max="11270" width="10.28515625" style="164" customWidth="1"/>
    <col min="11271" max="11271" width="14.85546875" style="164" customWidth="1"/>
    <col min="11272" max="11272" width="13.7109375" style="164" bestFit="1" customWidth="1"/>
    <col min="11273" max="11273" width="14.42578125" style="164" customWidth="1"/>
    <col min="11274" max="11274" width="9.140625" style="164"/>
    <col min="11275" max="11275" width="13.7109375" style="164" bestFit="1" customWidth="1"/>
    <col min="11276" max="11518" width="9.140625" style="164"/>
    <col min="11519" max="11519" width="11.42578125" style="164" customWidth="1"/>
    <col min="11520" max="11521" width="0" style="164" hidden="1" customWidth="1"/>
    <col min="11522" max="11522" width="12.7109375" style="164" customWidth="1"/>
    <col min="11523" max="11523" width="13.7109375" style="164" bestFit="1" customWidth="1"/>
    <col min="11524" max="11524" width="12.7109375" style="164" customWidth="1"/>
    <col min="11525" max="11525" width="13.7109375" style="164" bestFit="1" customWidth="1"/>
    <col min="11526" max="11526" width="10.28515625" style="164" customWidth="1"/>
    <col min="11527" max="11527" width="14.85546875" style="164" customWidth="1"/>
    <col min="11528" max="11528" width="13.7109375" style="164" bestFit="1" customWidth="1"/>
    <col min="11529" max="11529" width="14.42578125" style="164" customWidth="1"/>
    <col min="11530" max="11530" width="9.140625" style="164"/>
    <col min="11531" max="11531" width="13.7109375" style="164" bestFit="1" customWidth="1"/>
    <col min="11532" max="11774" width="9.140625" style="164"/>
    <col min="11775" max="11775" width="11.42578125" style="164" customWidth="1"/>
    <col min="11776" max="11777" width="0" style="164" hidden="1" customWidth="1"/>
    <col min="11778" max="11778" width="12.7109375" style="164" customWidth="1"/>
    <col min="11779" max="11779" width="13.7109375" style="164" bestFit="1" customWidth="1"/>
    <col min="11780" max="11780" width="12.7109375" style="164" customWidth="1"/>
    <col min="11781" max="11781" width="13.7109375" style="164" bestFit="1" customWidth="1"/>
    <col min="11782" max="11782" width="10.28515625" style="164" customWidth="1"/>
    <col min="11783" max="11783" width="14.85546875" style="164" customWidth="1"/>
    <col min="11784" max="11784" width="13.7109375" style="164" bestFit="1" customWidth="1"/>
    <col min="11785" max="11785" width="14.42578125" style="164" customWidth="1"/>
    <col min="11786" max="11786" width="9.140625" style="164"/>
    <col min="11787" max="11787" width="13.7109375" style="164" bestFit="1" customWidth="1"/>
    <col min="11788" max="12030" width="9.140625" style="164"/>
    <col min="12031" max="12031" width="11.42578125" style="164" customWidth="1"/>
    <col min="12032" max="12033" width="0" style="164" hidden="1" customWidth="1"/>
    <col min="12034" max="12034" width="12.7109375" style="164" customWidth="1"/>
    <col min="12035" max="12035" width="13.7109375" style="164" bestFit="1" customWidth="1"/>
    <col min="12036" max="12036" width="12.7109375" style="164" customWidth="1"/>
    <col min="12037" max="12037" width="13.7109375" style="164" bestFit="1" customWidth="1"/>
    <col min="12038" max="12038" width="10.28515625" style="164" customWidth="1"/>
    <col min="12039" max="12039" width="14.85546875" style="164" customWidth="1"/>
    <col min="12040" max="12040" width="13.7109375" style="164" bestFit="1" customWidth="1"/>
    <col min="12041" max="12041" width="14.42578125" style="164" customWidth="1"/>
    <col min="12042" max="12042" width="9.140625" style="164"/>
    <col min="12043" max="12043" width="13.7109375" style="164" bestFit="1" customWidth="1"/>
    <col min="12044" max="12286" width="9.140625" style="164"/>
    <col min="12287" max="12287" width="11.42578125" style="164" customWidth="1"/>
    <col min="12288" max="12289" width="0" style="164" hidden="1" customWidth="1"/>
    <col min="12290" max="12290" width="12.7109375" style="164" customWidth="1"/>
    <col min="12291" max="12291" width="13.7109375" style="164" bestFit="1" customWidth="1"/>
    <col min="12292" max="12292" width="12.7109375" style="164" customWidth="1"/>
    <col min="12293" max="12293" width="13.7109375" style="164" bestFit="1" customWidth="1"/>
    <col min="12294" max="12294" width="10.28515625" style="164" customWidth="1"/>
    <col min="12295" max="12295" width="14.85546875" style="164" customWidth="1"/>
    <col min="12296" max="12296" width="13.7109375" style="164" bestFit="1" customWidth="1"/>
    <col min="12297" max="12297" width="14.42578125" style="164" customWidth="1"/>
    <col min="12298" max="12298" width="9.140625" style="164"/>
    <col min="12299" max="12299" width="13.7109375" style="164" bestFit="1" customWidth="1"/>
    <col min="12300" max="12542" width="9.140625" style="164"/>
    <col min="12543" max="12543" width="11.42578125" style="164" customWidth="1"/>
    <col min="12544" max="12545" width="0" style="164" hidden="1" customWidth="1"/>
    <col min="12546" max="12546" width="12.7109375" style="164" customWidth="1"/>
    <col min="12547" max="12547" width="13.7109375" style="164" bestFit="1" customWidth="1"/>
    <col min="12548" max="12548" width="12.7109375" style="164" customWidth="1"/>
    <col min="12549" max="12549" width="13.7109375" style="164" bestFit="1" customWidth="1"/>
    <col min="12550" max="12550" width="10.28515625" style="164" customWidth="1"/>
    <col min="12551" max="12551" width="14.85546875" style="164" customWidth="1"/>
    <col min="12552" max="12552" width="13.7109375" style="164" bestFit="1" customWidth="1"/>
    <col min="12553" max="12553" width="14.42578125" style="164" customWidth="1"/>
    <col min="12554" max="12554" width="9.140625" style="164"/>
    <col min="12555" max="12555" width="13.7109375" style="164" bestFit="1" customWidth="1"/>
    <col min="12556" max="12798" width="9.140625" style="164"/>
    <col min="12799" max="12799" width="11.42578125" style="164" customWidth="1"/>
    <col min="12800" max="12801" width="0" style="164" hidden="1" customWidth="1"/>
    <col min="12802" max="12802" width="12.7109375" style="164" customWidth="1"/>
    <col min="12803" max="12803" width="13.7109375" style="164" bestFit="1" customWidth="1"/>
    <col min="12804" max="12804" width="12.7109375" style="164" customWidth="1"/>
    <col min="12805" max="12805" width="13.7109375" style="164" bestFit="1" customWidth="1"/>
    <col min="12806" max="12806" width="10.28515625" style="164" customWidth="1"/>
    <col min="12807" max="12807" width="14.85546875" style="164" customWidth="1"/>
    <col min="12808" max="12808" width="13.7109375" style="164" bestFit="1" customWidth="1"/>
    <col min="12809" max="12809" width="14.42578125" style="164" customWidth="1"/>
    <col min="12810" max="12810" width="9.140625" style="164"/>
    <col min="12811" max="12811" width="13.7109375" style="164" bestFit="1" customWidth="1"/>
    <col min="12812" max="13054" width="9.140625" style="164"/>
    <col min="13055" max="13055" width="11.42578125" style="164" customWidth="1"/>
    <col min="13056" max="13057" width="0" style="164" hidden="1" customWidth="1"/>
    <col min="13058" max="13058" width="12.7109375" style="164" customWidth="1"/>
    <col min="13059" max="13059" width="13.7109375" style="164" bestFit="1" customWidth="1"/>
    <col min="13060" max="13060" width="12.7109375" style="164" customWidth="1"/>
    <col min="13061" max="13061" width="13.7109375" style="164" bestFit="1" customWidth="1"/>
    <col min="13062" max="13062" width="10.28515625" style="164" customWidth="1"/>
    <col min="13063" max="13063" width="14.85546875" style="164" customWidth="1"/>
    <col min="13064" max="13064" width="13.7109375" style="164" bestFit="1" customWidth="1"/>
    <col min="13065" max="13065" width="14.42578125" style="164" customWidth="1"/>
    <col min="13066" max="13066" width="9.140625" style="164"/>
    <col min="13067" max="13067" width="13.7109375" style="164" bestFit="1" customWidth="1"/>
    <col min="13068" max="13310" width="9.140625" style="164"/>
    <col min="13311" max="13311" width="11.42578125" style="164" customWidth="1"/>
    <col min="13312" max="13313" width="0" style="164" hidden="1" customWidth="1"/>
    <col min="13314" max="13314" width="12.7109375" style="164" customWidth="1"/>
    <col min="13315" max="13315" width="13.7109375" style="164" bestFit="1" customWidth="1"/>
    <col min="13316" max="13316" width="12.7109375" style="164" customWidth="1"/>
    <col min="13317" max="13317" width="13.7109375" style="164" bestFit="1" customWidth="1"/>
    <col min="13318" max="13318" width="10.28515625" style="164" customWidth="1"/>
    <col min="13319" max="13319" width="14.85546875" style="164" customWidth="1"/>
    <col min="13320" max="13320" width="13.7109375" style="164" bestFit="1" customWidth="1"/>
    <col min="13321" max="13321" width="14.42578125" style="164" customWidth="1"/>
    <col min="13322" max="13322" width="9.140625" style="164"/>
    <col min="13323" max="13323" width="13.7109375" style="164" bestFit="1" customWidth="1"/>
    <col min="13324" max="13566" width="9.140625" style="164"/>
    <col min="13567" max="13567" width="11.42578125" style="164" customWidth="1"/>
    <col min="13568" max="13569" width="0" style="164" hidden="1" customWidth="1"/>
    <col min="13570" max="13570" width="12.7109375" style="164" customWidth="1"/>
    <col min="13571" max="13571" width="13.7109375" style="164" bestFit="1" customWidth="1"/>
    <col min="13572" max="13572" width="12.7109375" style="164" customWidth="1"/>
    <col min="13573" max="13573" width="13.7109375" style="164" bestFit="1" customWidth="1"/>
    <col min="13574" max="13574" width="10.28515625" style="164" customWidth="1"/>
    <col min="13575" max="13575" width="14.85546875" style="164" customWidth="1"/>
    <col min="13576" max="13576" width="13.7109375" style="164" bestFit="1" customWidth="1"/>
    <col min="13577" max="13577" width="14.42578125" style="164" customWidth="1"/>
    <col min="13578" max="13578" width="9.140625" style="164"/>
    <col min="13579" max="13579" width="13.7109375" style="164" bestFit="1" customWidth="1"/>
    <col min="13580" max="13822" width="9.140625" style="164"/>
    <col min="13823" max="13823" width="11.42578125" style="164" customWidth="1"/>
    <col min="13824" max="13825" width="0" style="164" hidden="1" customWidth="1"/>
    <col min="13826" max="13826" width="12.7109375" style="164" customWidth="1"/>
    <col min="13827" max="13827" width="13.7109375" style="164" bestFit="1" customWidth="1"/>
    <col min="13828" max="13828" width="12.7109375" style="164" customWidth="1"/>
    <col min="13829" max="13829" width="13.7109375" style="164" bestFit="1" customWidth="1"/>
    <col min="13830" max="13830" width="10.28515625" style="164" customWidth="1"/>
    <col min="13831" max="13831" width="14.85546875" style="164" customWidth="1"/>
    <col min="13832" max="13832" width="13.7109375" style="164" bestFit="1" customWidth="1"/>
    <col min="13833" max="13833" width="14.42578125" style="164" customWidth="1"/>
    <col min="13834" max="13834" width="9.140625" style="164"/>
    <col min="13835" max="13835" width="13.7109375" style="164" bestFit="1" customWidth="1"/>
    <col min="13836" max="14078" width="9.140625" style="164"/>
    <col min="14079" max="14079" width="11.42578125" style="164" customWidth="1"/>
    <col min="14080" max="14081" width="0" style="164" hidden="1" customWidth="1"/>
    <col min="14082" max="14082" width="12.7109375" style="164" customWidth="1"/>
    <col min="14083" max="14083" width="13.7109375" style="164" bestFit="1" customWidth="1"/>
    <col min="14084" max="14084" width="12.7109375" style="164" customWidth="1"/>
    <col min="14085" max="14085" width="13.7109375" style="164" bestFit="1" customWidth="1"/>
    <col min="14086" max="14086" width="10.28515625" style="164" customWidth="1"/>
    <col min="14087" max="14087" width="14.85546875" style="164" customWidth="1"/>
    <col min="14088" max="14088" width="13.7109375" style="164" bestFit="1" customWidth="1"/>
    <col min="14089" max="14089" width="14.42578125" style="164" customWidth="1"/>
    <col min="14090" max="14090" width="9.140625" style="164"/>
    <col min="14091" max="14091" width="13.7109375" style="164" bestFit="1" customWidth="1"/>
    <col min="14092" max="14334" width="9.140625" style="164"/>
    <col min="14335" max="14335" width="11.42578125" style="164" customWidth="1"/>
    <col min="14336" max="14337" width="0" style="164" hidden="1" customWidth="1"/>
    <col min="14338" max="14338" width="12.7109375" style="164" customWidth="1"/>
    <col min="14339" max="14339" width="13.7109375" style="164" bestFit="1" customWidth="1"/>
    <col min="14340" max="14340" width="12.7109375" style="164" customWidth="1"/>
    <col min="14341" max="14341" width="13.7109375" style="164" bestFit="1" customWidth="1"/>
    <col min="14342" max="14342" width="10.28515625" style="164" customWidth="1"/>
    <col min="14343" max="14343" width="14.85546875" style="164" customWidth="1"/>
    <col min="14344" max="14344" width="13.7109375" style="164" bestFit="1" customWidth="1"/>
    <col min="14345" max="14345" width="14.42578125" style="164" customWidth="1"/>
    <col min="14346" max="14346" width="9.140625" style="164"/>
    <col min="14347" max="14347" width="13.7109375" style="164" bestFit="1" customWidth="1"/>
    <col min="14348" max="14590" width="9.140625" style="164"/>
    <col min="14591" max="14591" width="11.42578125" style="164" customWidth="1"/>
    <col min="14592" max="14593" width="0" style="164" hidden="1" customWidth="1"/>
    <col min="14594" max="14594" width="12.7109375" style="164" customWidth="1"/>
    <col min="14595" max="14595" width="13.7109375" style="164" bestFit="1" customWidth="1"/>
    <col min="14596" max="14596" width="12.7109375" style="164" customWidth="1"/>
    <col min="14597" max="14597" width="13.7109375" style="164" bestFit="1" customWidth="1"/>
    <col min="14598" max="14598" width="10.28515625" style="164" customWidth="1"/>
    <col min="14599" max="14599" width="14.85546875" style="164" customWidth="1"/>
    <col min="14600" max="14600" width="13.7109375" style="164" bestFit="1" customWidth="1"/>
    <col min="14601" max="14601" width="14.42578125" style="164" customWidth="1"/>
    <col min="14602" max="14602" width="9.140625" style="164"/>
    <col min="14603" max="14603" width="13.7109375" style="164" bestFit="1" customWidth="1"/>
    <col min="14604" max="14846" width="9.140625" style="164"/>
    <col min="14847" max="14847" width="11.42578125" style="164" customWidth="1"/>
    <col min="14848" max="14849" width="0" style="164" hidden="1" customWidth="1"/>
    <col min="14850" max="14850" width="12.7109375" style="164" customWidth="1"/>
    <col min="14851" max="14851" width="13.7109375" style="164" bestFit="1" customWidth="1"/>
    <col min="14852" max="14852" width="12.7109375" style="164" customWidth="1"/>
    <col min="14853" max="14853" width="13.7109375" style="164" bestFit="1" customWidth="1"/>
    <col min="14854" max="14854" width="10.28515625" style="164" customWidth="1"/>
    <col min="14855" max="14855" width="14.85546875" style="164" customWidth="1"/>
    <col min="14856" max="14856" width="13.7109375" style="164" bestFit="1" customWidth="1"/>
    <col min="14857" max="14857" width="14.42578125" style="164" customWidth="1"/>
    <col min="14858" max="14858" width="9.140625" style="164"/>
    <col min="14859" max="14859" width="13.7109375" style="164" bestFit="1" customWidth="1"/>
    <col min="14860" max="15102" width="9.140625" style="164"/>
    <col min="15103" max="15103" width="11.42578125" style="164" customWidth="1"/>
    <col min="15104" max="15105" width="0" style="164" hidden="1" customWidth="1"/>
    <col min="15106" max="15106" width="12.7109375" style="164" customWidth="1"/>
    <col min="15107" max="15107" width="13.7109375" style="164" bestFit="1" customWidth="1"/>
    <col min="15108" max="15108" width="12.7109375" style="164" customWidth="1"/>
    <col min="15109" max="15109" width="13.7109375" style="164" bestFit="1" customWidth="1"/>
    <col min="15110" max="15110" width="10.28515625" style="164" customWidth="1"/>
    <col min="15111" max="15111" width="14.85546875" style="164" customWidth="1"/>
    <col min="15112" max="15112" width="13.7109375" style="164" bestFit="1" customWidth="1"/>
    <col min="15113" max="15113" width="14.42578125" style="164" customWidth="1"/>
    <col min="15114" max="15114" width="9.140625" style="164"/>
    <col min="15115" max="15115" width="13.7109375" style="164" bestFit="1" customWidth="1"/>
    <col min="15116" max="15358" width="9.140625" style="164"/>
    <col min="15359" max="15359" width="11.42578125" style="164" customWidth="1"/>
    <col min="15360" max="15361" width="0" style="164" hidden="1" customWidth="1"/>
    <col min="15362" max="15362" width="12.7109375" style="164" customWidth="1"/>
    <col min="15363" max="15363" width="13.7109375" style="164" bestFit="1" customWidth="1"/>
    <col min="15364" max="15364" width="12.7109375" style="164" customWidth="1"/>
    <col min="15365" max="15365" width="13.7109375" style="164" bestFit="1" customWidth="1"/>
    <col min="15366" max="15366" width="10.28515625" style="164" customWidth="1"/>
    <col min="15367" max="15367" width="14.85546875" style="164" customWidth="1"/>
    <col min="15368" max="15368" width="13.7109375" style="164" bestFit="1" customWidth="1"/>
    <col min="15369" max="15369" width="14.42578125" style="164" customWidth="1"/>
    <col min="15370" max="15370" width="9.140625" style="164"/>
    <col min="15371" max="15371" width="13.7109375" style="164" bestFit="1" customWidth="1"/>
    <col min="15372" max="15614" width="9.140625" style="164"/>
    <col min="15615" max="15615" width="11.42578125" style="164" customWidth="1"/>
    <col min="15616" max="15617" width="0" style="164" hidden="1" customWidth="1"/>
    <col min="15618" max="15618" width="12.7109375" style="164" customWidth="1"/>
    <col min="15619" max="15619" width="13.7109375" style="164" bestFit="1" customWidth="1"/>
    <col min="15620" max="15620" width="12.7109375" style="164" customWidth="1"/>
    <col min="15621" max="15621" width="13.7109375" style="164" bestFit="1" customWidth="1"/>
    <col min="15622" max="15622" width="10.28515625" style="164" customWidth="1"/>
    <col min="15623" max="15623" width="14.85546875" style="164" customWidth="1"/>
    <col min="15624" max="15624" width="13.7109375" style="164" bestFit="1" customWidth="1"/>
    <col min="15625" max="15625" width="14.42578125" style="164" customWidth="1"/>
    <col min="15626" max="15626" width="9.140625" style="164"/>
    <col min="15627" max="15627" width="13.7109375" style="164" bestFit="1" customWidth="1"/>
    <col min="15628" max="15870" width="9.140625" style="164"/>
    <col min="15871" max="15871" width="11.42578125" style="164" customWidth="1"/>
    <col min="15872" max="15873" width="0" style="164" hidden="1" customWidth="1"/>
    <col min="15874" max="15874" width="12.7109375" style="164" customWidth="1"/>
    <col min="15875" max="15875" width="13.7109375" style="164" bestFit="1" customWidth="1"/>
    <col min="15876" max="15876" width="12.7109375" style="164" customWidth="1"/>
    <col min="15877" max="15877" width="13.7109375" style="164" bestFit="1" customWidth="1"/>
    <col min="15878" max="15878" width="10.28515625" style="164" customWidth="1"/>
    <col min="15879" max="15879" width="14.85546875" style="164" customWidth="1"/>
    <col min="15880" max="15880" width="13.7109375" style="164" bestFit="1" customWidth="1"/>
    <col min="15881" max="15881" width="14.42578125" style="164" customWidth="1"/>
    <col min="15882" max="15882" width="9.140625" style="164"/>
    <col min="15883" max="15883" width="13.7109375" style="164" bestFit="1" customWidth="1"/>
    <col min="15884" max="16126" width="9.140625" style="164"/>
    <col min="16127" max="16127" width="11.42578125" style="164" customWidth="1"/>
    <col min="16128" max="16129" width="0" style="164" hidden="1" customWidth="1"/>
    <col min="16130" max="16130" width="12.7109375" style="164" customWidth="1"/>
    <col min="16131" max="16131" width="13.7109375" style="164" bestFit="1" customWidth="1"/>
    <col min="16132" max="16132" width="12.7109375" style="164" customWidth="1"/>
    <col min="16133" max="16133" width="13.7109375" style="164" bestFit="1" customWidth="1"/>
    <col min="16134" max="16134" width="10.28515625" style="164" customWidth="1"/>
    <col min="16135" max="16135" width="14.85546875" style="164" customWidth="1"/>
    <col min="16136" max="16136" width="13.7109375" style="164" bestFit="1" customWidth="1"/>
    <col min="16137" max="16137" width="14.42578125" style="164" customWidth="1"/>
    <col min="16138" max="16138" width="9.140625" style="164"/>
    <col min="16139" max="16139" width="13.7109375" style="164" bestFit="1" customWidth="1"/>
    <col min="16140" max="16384" width="9.140625" style="164"/>
  </cols>
  <sheetData>
    <row r="1" spans="1:7">
      <c r="A1" s="1546" t="s">
        <v>625</v>
      </c>
      <c r="B1" s="1546"/>
      <c r="C1" s="1546"/>
      <c r="D1" s="1546"/>
      <c r="E1" s="1546"/>
      <c r="F1" s="1546"/>
      <c r="G1" s="1546"/>
    </row>
    <row r="2" spans="1:7">
      <c r="A2" s="1547" t="s">
        <v>90</v>
      </c>
      <c r="B2" s="1547"/>
      <c r="C2" s="1547"/>
      <c r="D2" s="1547"/>
      <c r="E2" s="1547"/>
      <c r="F2" s="1547"/>
      <c r="G2" s="1547"/>
    </row>
    <row r="3" spans="1:7">
      <c r="A3" s="1547" t="s">
        <v>197</v>
      </c>
      <c r="B3" s="1547"/>
      <c r="C3" s="1547"/>
      <c r="D3" s="1547"/>
      <c r="E3" s="1547"/>
      <c r="F3" s="1547"/>
      <c r="G3" s="1547"/>
    </row>
    <row r="4" spans="1:7" ht="16.5" thickBot="1">
      <c r="A4" s="1548" t="s">
        <v>198</v>
      </c>
      <c r="B4" s="1548"/>
      <c r="C4" s="1548"/>
      <c r="D4" s="1548"/>
      <c r="E4" s="1548"/>
      <c r="F4" s="1548"/>
      <c r="G4" s="1548"/>
    </row>
    <row r="5" spans="1:7" ht="29.25" customHeight="1" thickTop="1">
      <c r="A5" s="1549" t="s">
        <v>199</v>
      </c>
      <c r="B5" s="1551" t="s">
        <v>6</v>
      </c>
      <c r="C5" s="1552"/>
      <c r="D5" s="1553" t="s">
        <v>7</v>
      </c>
      <c r="E5" s="1553"/>
      <c r="F5" s="1552" t="s">
        <v>50</v>
      </c>
      <c r="G5" s="1554"/>
    </row>
    <row r="6" spans="1:7" ht="29.25" customHeight="1">
      <c r="A6" s="1550"/>
      <c r="B6" s="183" t="s">
        <v>200</v>
      </c>
      <c r="C6" s="183" t="s">
        <v>5</v>
      </c>
      <c r="D6" s="183" t="s">
        <v>200</v>
      </c>
      <c r="E6" s="183" t="s">
        <v>5</v>
      </c>
      <c r="F6" s="184" t="s">
        <v>200</v>
      </c>
      <c r="G6" s="185" t="s">
        <v>5</v>
      </c>
    </row>
    <row r="7" spans="1:7" ht="29.25" customHeight="1">
      <c r="A7" s="186" t="s">
        <v>201</v>
      </c>
      <c r="B7" s="187">
        <v>106.52</v>
      </c>
      <c r="C7" s="188">
        <v>6.9</v>
      </c>
      <c r="D7" s="187">
        <v>115.7</v>
      </c>
      <c r="E7" s="187">
        <v>8.61</v>
      </c>
      <c r="F7" s="189">
        <v>118.34</v>
      </c>
      <c r="G7" s="190">
        <v>2.29</v>
      </c>
    </row>
    <row r="8" spans="1:7" ht="29.25" customHeight="1">
      <c r="A8" s="186" t="s">
        <v>202</v>
      </c>
      <c r="B8" s="192">
        <v>107.05</v>
      </c>
      <c r="C8" s="191">
        <v>7.2</v>
      </c>
      <c r="D8" s="192">
        <v>115.5</v>
      </c>
      <c r="E8" s="191">
        <v>7.9</v>
      </c>
      <c r="F8" s="193">
        <v>119.41</v>
      </c>
      <c r="G8" s="190">
        <v>3.39</v>
      </c>
    </row>
    <row r="9" spans="1:7" ht="29.25" customHeight="1">
      <c r="A9" s="186" t="s">
        <v>203</v>
      </c>
      <c r="B9" s="194">
        <v>108.37</v>
      </c>
      <c r="C9" s="187">
        <v>8.1999999999999993</v>
      </c>
      <c r="D9" s="194">
        <v>115.66</v>
      </c>
      <c r="E9" s="187">
        <v>6.73</v>
      </c>
      <c r="F9" s="195">
        <v>119.24</v>
      </c>
      <c r="G9" s="190">
        <v>3.1</v>
      </c>
    </row>
    <row r="10" spans="1:7" ht="29.25" customHeight="1">
      <c r="A10" s="186" t="s">
        <v>204</v>
      </c>
      <c r="B10" s="194">
        <v>110.85</v>
      </c>
      <c r="C10" s="187">
        <v>10.44</v>
      </c>
      <c r="D10" s="194">
        <v>116.12</v>
      </c>
      <c r="E10" s="187">
        <v>4.75</v>
      </c>
      <c r="F10" s="195">
        <v>120.59</v>
      </c>
      <c r="G10" s="190">
        <v>3.85</v>
      </c>
    </row>
    <row r="11" spans="1:7" ht="29.25" customHeight="1">
      <c r="A11" s="186" t="s">
        <v>205</v>
      </c>
      <c r="B11" s="194">
        <v>110.88</v>
      </c>
      <c r="C11" s="187">
        <v>11.58</v>
      </c>
      <c r="D11" s="194">
        <v>115.1</v>
      </c>
      <c r="E11" s="187">
        <v>3.8</v>
      </c>
      <c r="F11" s="195">
        <v>119.92</v>
      </c>
      <c r="G11" s="190">
        <v>4.16</v>
      </c>
    </row>
    <row r="12" spans="1:7" ht="29.25" customHeight="1">
      <c r="A12" s="186" t="s">
        <v>206</v>
      </c>
      <c r="B12" s="194">
        <v>110.5</v>
      </c>
      <c r="C12" s="187">
        <v>12.1</v>
      </c>
      <c r="D12" s="194">
        <v>113.9</v>
      </c>
      <c r="E12" s="194">
        <v>3.2</v>
      </c>
      <c r="F12" s="195">
        <v>118.5</v>
      </c>
      <c r="G12" s="196">
        <v>4</v>
      </c>
    </row>
    <row r="13" spans="1:7" ht="29.25" customHeight="1">
      <c r="A13" s="186" t="s">
        <v>207</v>
      </c>
      <c r="B13" s="194">
        <v>109.8</v>
      </c>
      <c r="C13" s="194">
        <v>11.3</v>
      </c>
      <c r="D13" s="194">
        <v>113.38</v>
      </c>
      <c r="E13" s="194">
        <v>3.26</v>
      </c>
      <c r="F13" s="195">
        <v>119.04</v>
      </c>
      <c r="G13" s="196">
        <v>4.99</v>
      </c>
    </row>
    <row r="14" spans="1:7" ht="29.25" customHeight="1">
      <c r="A14" s="186" t="s">
        <v>208</v>
      </c>
      <c r="B14" s="194">
        <v>109.18</v>
      </c>
      <c r="C14" s="187">
        <v>10.24</v>
      </c>
      <c r="D14" s="194">
        <v>112.4</v>
      </c>
      <c r="E14" s="194">
        <v>2.9</v>
      </c>
      <c r="F14" s="195"/>
      <c r="G14" s="196"/>
    </row>
    <row r="15" spans="1:7" ht="29.25" customHeight="1">
      <c r="A15" s="186" t="s">
        <v>209</v>
      </c>
      <c r="B15" s="194">
        <v>109.35</v>
      </c>
      <c r="C15" s="187">
        <v>9.7100000000000009</v>
      </c>
      <c r="D15" s="194">
        <v>113.5</v>
      </c>
      <c r="E15" s="194">
        <v>3.8</v>
      </c>
      <c r="F15" s="195"/>
      <c r="G15" s="196"/>
    </row>
    <row r="16" spans="1:7" ht="29.25" customHeight="1">
      <c r="A16" s="186" t="s">
        <v>210</v>
      </c>
      <c r="B16" s="194">
        <v>111.48</v>
      </c>
      <c r="C16" s="187">
        <v>10.039999999999999</v>
      </c>
      <c r="D16" s="194">
        <v>115.22</v>
      </c>
      <c r="E16" s="195">
        <v>3.36</v>
      </c>
      <c r="F16" s="195"/>
      <c r="G16" s="197"/>
    </row>
    <row r="17" spans="1:7" ht="29.25" customHeight="1">
      <c r="A17" s="186" t="s">
        <v>211</v>
      </c>
      <c r="B17" s="194">
        <v>112.44</v>
      </c>
      <c r="C17" s="187">
        <v>11.12</v>
      </c>
      <c r="D17" s="194">
        <v>115.57</v>
      </c>
      <c r="E17" s="195">
        <v>2.78</v>
      </c>
      <c r="F17" s="195"/>
      <c r="G17" s="197"/>
    </row>
    <row r="18" spans="1:7" ht="29.25" customHeight="1">
      <c r="A18" s="186" t="s">
        <v>212</v>
      </c>
      <c r="B18" s="194">
        <v>112.88</v>
      </c>
      <c r="C18" s="198">
        <v>10.44</v>
      </c>
      <c r="D18" s="199">
        <v>115.94</v>
      </c>
      <c r="E18" s="195">
        <v>2.71</v>
      </c>
      <c r="F18" s="200"/>
      <c r="G18" s="197"/>
    </row>
    <row r="19" spans="1:7" ht="29.25" customHeight="1" thickBot="1">
      <c r="A19" s="201" t="s">
        <v>213</v>
      </c>
      <c r="B19" s="202">
        <f t="shared" ref="B19:G19" si="0">AVERAGE(B7:B18)</f>
        <v>109.94166666666665</v>
      </c>
      <c r="C19" s="203">
        <f t="shared" si="0"/>
        <v>9.9391666666666652</v>
      </c>
      <c r="D19" s="202">
        <f t="shared" si="0"/>
        <v>114.8325</v>
      </c>
      <c r="E19" s="202">
        <f t="shared" si="0"/>
        <v>4.4833333333333334</v>
      </c>
      <c r="F19" s="204">
        <f t="shared" si="0"/>
        <v>119.29142857142857</v>
      </c>
      <c r="G19" s="205">
        <f t="shared" si="0"/>
        <v>3.6828571428571428</v>
      </c>
    </row>
    <row r="20" spans="1:7" ht="16.5" thickTop="1">
      <c r="A20" s="206"/>
    </row>
    <row r="21" spans="1:7">
      <c r="A21" s="208"/>
      <c r="E21" s="209"/>
    </row>
    <row r="23" spans="1:7">
      <c r="D23" s="27"/>
      <c r="E23" s="27"/>
      <c r="F23" s="27"/>
    </row>
  </sheetData>
  <mergeCells count="8">
    <mergeCell ref="A1:G1"/>
    <mergeCell ref="A2:G2"/>
    <mergeCell ref="A3:G3"/>
    <mergeCell ref="A4:G4"/>
    <mergeCell ref="A5:A6"/>
    <mergeCell ref="B5:C5"/>
    <mergeCell ref="D5:E5"/>
    <mergeCell ref="F5:G5"/>
  </mergeCells>
  <printOptions horizontalCentered="1"/>
  <pageMargins left="0.75" right="0.75" top="0.75" bottom="0.75" header="0" footer="0"/>
  <pageSetup paperSize="9" scale="72" orientation="portrait" errors="blank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workbookViewId="0">
      <selection activeCell="M8" sqref="M8"/>
    </sheetView>
  </sheetViews>
  <sheetFormatPr defaultColWidth="11" defaultRowHeight="17.100000000000001" customHeight="1"/>
  <cols>
    <col min="1" max="1" width="51.42578125" style="101" bestFit="1" customWidth="1"/>
    <col min="2" max="6" width="13.5703125" style="101" customWidth="1"/>
    <col min="7" max="7" width="2.42578125" style="101" bestFit="1" customWidth="1"/>
    <col min="8" max="8" width="8.5703125" style="101" customWidth="1"/>
    <col min="9" max="9" width="13.7109375" style="101" customWidth="1"/>
    <col min="10" max="10" width="2.140625" style="101" customWidth="1"/>
    <col min="11" max="11" width="9.42578125" style="101" customWidth="1"/>
    <col min="12" max="256" width="11" style="94"/>
    <col min="257" max="257" width="47.42578125" style="94" bestFit="1" customWidth="1"/>
    <col min="258" max="258" width="11.85546875" style="94" customWidth="1"/>
    <col min="259" max="259" width="12.42578125" style="94" customWidth="1"/>
    <col min="260" max="260" width="12.5703125" style="94" customWidth="1"/>
    <col min="261" max="261" width="11.7109375" style="94" customWidth="1"/>
    <col min="262" max="262" width="10.7109375" style="94" customWidth="1"/>
    <col min="263" max="263" width="2.42578125" style="94" bestFit="1" customWidth="1"/>
    <col min="264" max="264" width="8.5703125" style="94" customWidth="1"/>
    <col min="265" max="265" width="12.42578125" style="94" customWidth="1"/>
    <col min="266" max="266" width="2.140625" style="94" customWidth="1"/>
    <col min="267" max="267" width="9.42578125" style="94" customWidth="1"/>
    <col min="268" max="512" width="11" style="94"/>
    <col min="513" max="513" width="47.42578125" style="94" bestFit="1" customWidth="1"/>
    <col min="514" max="514" width="11.85546875" style="94" customWidth="1"/>
    <col min="515" max="515" width="12.42578125" style="94" customWidth="1"/>
    <col min="516" max="516" width="12.5703125" style="94" customWidth="1"/>
    <col min="517" max="517" width="11.7109375" style="94" customWidth="1"/>
    <col min="518" max="518" width="10.7109375" style="94" customWidth="1"/>
    <col min="519" max="519" width="2.42578125" style="94" bestFit="1" customWidth="1"/>
    <col min="520" max="520" width="8.5703125" style="94" customWidth="1"/>
    <col min="521" max="521" width="12.42578125" style="94" customWidth="1"/>
    <col min="522" max="522" width="2.140625" style="94" customWidth="1"/>
    <col min="523" max="523" width="9.42578125" style="94" customWidth="1"/>
    <col min="524" max="768" width="11" style="94"/>
    <col min="769" max="769" width="47.42578125" style="94" bestFit="1" customWidth="1"/>
    <col min="770" max="770" width="11.85546875" style="94" customWidth="1"/>
    <col min="771" max="771" width="12.42578125" style="94" customWidth="1"/>
    <col min="772" max="772" width="12.5703125" style="94" customWidth="1"/>
    <col min="773" max="773" width="11.7109375" style="94" customWidth="1"/>
    <col min="774" max="774" width="10.7109375" style="94" customWidth="1"/>
    <col min="775" max="775" width="2.42578125" style="94" bestFit="1" customWidth="1"/>
    <col min="776" max="776" width="8.5703125" style="94" customWidth="1"/>
    <col min="777" max="777" width="12.42578125" style="94" customWidth="1"/>
    <col min="778" max="778" width="2.140625" style="94" customWidth="1"/>
    <col min="779" max="779" width="9.42578125" style="94" customWidth="1"/>
    <col min="780" max="1024" width="11" style="94"/>
    <col min="1025" max="1025" width="47.42578125" style="94" bestFit="1" customWidth="1"/>
    <col min="1026" max="1026" width="11.85546875" style="94" customWidth="1"/>
    <col min="1027" max="1027" width="12.42578125" style="94" customWidth="1"/>
    <col min="1028" max="1028" width="12.5703125" style="94" customWidth="1"/>
    <col min="1029" max="1029" width="11.7109375" style="94" customWidth="1"/>
    <col min="1030" max="1030" width="10.7109375" style="94" customWidth="1"/>
    <col min="1031" max="1031" width="2.42578125" style="94" bestFit="1" customWidth="1"/>
    <col min="1032" max="1032" width="8.5703125" style="94" customWidth="1"/>
    <col min="1033" max="1033" width="12.42578125" style="94" customWidth="1"/>
    <col min="1034" max="1034" width="2.140625" style="94" customWidth="1"/>
    <col min="1035" max="1035" width="9.42578125" style="94" customWidth="1"/>
    <col min="1036" max="1280" width="11" style="94"/>
    <col min="1281" max="1281" width="47.42578125" style="94" bestFit="1" customWidth="1"/>
    <col min="1282" max="1282" width="11.85546875" style="94" customWidth="1"/>
    <col min="1283" max="1283" width="12.42578125" style="94" customWidth="1"/>
    <col min="1284" max="1284" width="12.5703125" style="94" customWidth="1"/>
    <col min="1285" max="1285" width="11.7109375" style="94" customWidth="1"/>
    <col min="1286" max="1286" width="10.7109375" style="94" customWidth="1"/>
    <col min="1287" max="1287" width="2.42578125" style="94" bestFit="1" customWidth="1"/>
    <col min="1288" max="1288" width="8.5703125" style="94" customWidth="1"/>
    <col min="1289" max="1289" width="12.42578125" style="94" customWidth="1"/>
    <col min="1290" max="1290" width="2.140625" style="94" customWidth="1"/>
    <col min="1291" max="1291" width="9.42578125" style="94" customWidth="1"/>
    <col min="1292" max="1536" width="11" style="94"/>
    <col min="1537" max="1537" width="47.42578125" style="94" bestFit="1" customWidth="1"/>
    <col min="1538" max="1538" width="11.85546875" style="94" customWidth="1"/>
    <col min="1539" max="1539" width="12.42578125" style="94" customWidth="1"/>
    <col min="1540" max="1540" width="12.5703125" style="94" customWidth="1"/>
    <col min="1541" max="1541" width="11.7109375" style="94" customWidth="1"/>
    <col min="1542" max="1542" width="10.7109375" style="94" customWidth="1"/>
    <col min="1543" max="1543" width="2.42578125" style="94" bestFit="1" customWidth="1"/>
    <col min="1544" max="1544" width="8.5703125" style="94" customWidth="1"/>
    <col min="1545" max="1545" width="12.42578125" style="94" customWidth="1"/>
    <col min="1546" max="1546" width="2.140625" style="94" customWidth="1"/>
    <col min="1547" max="1547" width="9.42578125" style="94" customWidth="1"/>
    <col min="1548" max="1792" width="11" style="94"/>
    <col min="1793" max="1793" width="47.42578125" style="94" bestFit="1" customWidth="1"/>
    <col min="1794" max="1794" width="11.85546875" style="94" customWidth="1"/>
    <col min="1795" max="1795" width="12.42578125" style="94" customWidth="1"/>
    <col min="1796" max="1796" width="12.5703125" style="94" customWidth="1"/>
    <col min="1797" max="1797" width="11.7109375" style="94" customWidth="1"/>
    <col min="1798" max="1798" width="10.7109375" style="94" customWidth="1"/>
    <col min="1799" max="1799" width="2.42578125" style="94" bestFit="1" customWidth="1"/>
    <col min="1800" max="1800" width="8.5703125" style="94" customWidth="1"/>
    <col min="1801" max="1801" width="12.42578125" style="94" customWidth="1"/>
    <col min="1802" max="1802" width="2.140625" style="94" customWidth="1"/>
    <col min="1803" max="1803" width="9.42578125" style="94" customWidth="1"/>
    <col min="1804" max="2048" width="11" style="94"/>
    <col min="2049" max="2049" width="47.42578125" style="94" bestFit="1" customWidth="1"/>
    <col min="2050" max="2050" width="11.85546875" style="94" customWidth="1"/>
    <col min="2051" max="2051" width="12.42578125" style="94" customWidth="1"/>
    <col min="2052" max="2052" width="12.5703125" style="94" customWidth="1"/>
    <col min="2053" max="2053" width="11.7109375" style="94" customWidth="1"/>
    <col min="2054" max="2054" width="10.7109375" style="94" customWidth="1"/>
    <col min="2055" max="2055" width="2.42578125" style="94" bestFit="1" customWidth="1"/>
    <col min="2056" max="2056" width="8.5703125" style="94" customWidth="1"/>
    <col min="2057" max="2057" width="12.42578125" style="94" customWidth="1"/>
    <col min="2058" max="2058" width="2.140625" style="94" customWidth="1"/>
    <col min="2059" max="2059" width="9.42578125" style="94" customWidth="1"/>
    <col min="2060" max="2304" width="11" style="94"/>
    <col min="2305" max="2305" width="47.42578125" style="94" bestFit="1" customWidth="1"/>
    <col min="2306" max="2306" width="11.85546875" style="94" customWidth="1"/>
    <col min="2307" max="2307" width="12.42578125" style="94" customWidth="1"/>
    <col min="2308" max="2308" width="12.5703125" style="94" customWidth="1"/>
    <col min="2309" max="2309" width="11.7109375" style="94" customWidth="1"/>
    <col min="2310" max="2310" width="10.7109375" style="94" customWidth="1"/>
    <col min="2311" max="2311" width="2.42578125" style="94" bestFit="1" customWidth="1"/>
    <col min="2312" max="2312" width="8.5703125" style="94" customWidth="1"/>
    <col min="2313" max="2313" width="12.42578125" style="94" customWidth="1"/>
    <col min="2314" max="2314" width="2.140625" style="94" customWidth="1"/>
    <col min="2315" max="2315" width="9.42578125" style="94" customWidth="1"/>
    <col min="2316" max="2560" width="11" style="94"/>
    <col min="2561" max="2561" width="47.42578125" style="94" bestFit="1" customWidth="1"/>
    <col min="2562" max="2562" width="11.85546875" style="94" customWidth="1"/>
    <col min="2563" max="2563" width="12.42578125" style="94" customWidth="1"/>
    <col min="2564" max="2564" width="12.5703125" style="94" customWidth="1"/>
    <col min="2565" max="2565" width="11.7109375" style="94" customWidth="1"/>
    <col min="2566" max="2566" width="10.7109375" style="94" customWidth="1"/>
    <col min="2567" max="2567" width="2.42578125" style="94" bestFit="1" customWidth="1"/>
    <col min="2568" max="2568" width="8.5703125" style="94" customWidth="1"/>
    <col min="2569" max="2569" width="12.42578125" style="94" customWidth="1"/>
    <col min="2570" max="2570" width="2.140625" style="94" customWidth="1"/>
    <col min="2571" max="2571" width="9.42578125" style="94" customWidth="1"/>
    <col min="2572" max="2816" width="11" style="94"/>
    <col min="2817" max="2817" width="47.42578125" style="94" bestFit="1" customWidth="1"/>
    <col min="2818" max="2818" width="11.85546875" style="94" customWidth="1"/>
    <col min="2819" max="2819" width="12.42578125" style="94" customWidth="1"/>
    <col min="2820" max="2820" width="12.5703125" style="94" customWidth="1"/>
    <col min="2821" max="2821" width="11.7109375" style="94" customWidth="1"/>
    <col min="2822" max="2822" width="10.7109375" style="94" customWidth="1"/>
    <col min="2823" max="2823" width="2.42578125" style="94" bestFit="1" customWidth="1"/>
    <col min="2824" max="2824" width="8.5703125" style="94" customWidth="1"/>
    <col min="2825" max="2825" width="12.42578125" style="94" customWidth="1"/>
    <col min="2826" max="2826" width="2.140625" style="94" customWidth="1"/>
    <col min="2827" max="2827" width="9.42578125" style="94" customWidth="1"/>
    <col min="2828" max="3072" width="11" style="94"/>
    <col min="3073" max="3073" width="47.42578125" style="94" bestFit="1" customWidth="1"/>
    <col min="3074" max="3074" width="11.85546875" style="94" customWidth="1"/>
    <col min="3075" max="3075" width="12.42578125" style="94" customWidth="1"/>
    <col min="3076" max="3076" width="12.5703125" style="94" customWidth="1"/>
    <col min="3077" max="3077" width="11.7109375" style="94" customWidth="1"/>
    <col min="3078" max="3078" width="10.7109375" style="94" customWidth="1"/>
    <col min="3079" max="3079" width="2.42578125" style="94" bestFit="1" customWidth="1"/>
    <col min="3080" max="3080" width="8.5703125" style="94" customWidth="1"/>
    <col min="3081" max="3081" width="12.42578125" style="94" customWidth="1"/>
    <col min="3082" max="3082" width="2.140625" style="94" customWidth="1"/>
    <col min="3083" max="3083" width="9.42578125" style="94" customWidth="1"/>
    <col min="3084" max="3328" width="11" style="94"/>
    <col min="3329" max="3329" width="47.42578125" style="94" bestFit="1" customWidth="1"/>
    <col min="3330" max="3330" width="11.85546875" style="94" customWidth="1"/>
    <col min="3331" max="3331" width="12.42578125" style="94" customWidth="1"/>
    <col min="3332" max="3332" width="12.5703125" style="94" customWidth="1"/>
    <col min="3333" max="3333" width="11.7109375" style="94" customWidth="1"/>
    <col min="3334" max="3334" width="10.7109375" style="94" customWidth="1"/>
    <col min="3335" max="3335" width="2.42578125" style="94" bestFit="1" customWidth="1"/>
    <col min="3336" max="3336" width="8.5703125" style="94" customWidth="1"/>
    <col min="3337" max="3337" width="12.42578125" style="94" customWidth="1"/>
    <col min="3338" max="3338" width="2.140625" style="94" customWidth="1"/>
    <col min="3339" max="3339" width="9.42578125" style="94" customWidth="1"/>
    <col min="3340" max="3584" width="11" style="94"/>
    <col min="3585" max="3585" width="47.42578125" style="94" bestFit="1" customWidth="1"/>
    <col min="3586" max="3586" width="11.85546875" style="94" customWidth="1"/>
    <col min="3587" max="3587" width="12.42578125" style="94" customWidth="1"/>
    <col min="3588" max="3588" width="12.5703125" style="94" customWidth="1"/>
    <col min="3589" max="3589" width="11.7109375" style="94" customWidth="1"/>
    <col min="3590" max="3590" width="10.7109375" style="94" customWidth="1"/>
    <col min="3591" max="3591" width="2.42578125" style="94" bestFit="1" customWidth="1"/>
    <col min="3592" max="3592" width="8.5703125" style="94" customWidth="1"/>
    <col min="3593" max="3593" width="12.42578125" style="94" customWidth="1"/>
    <col min="3594" max="3594" width="2.140625" style="94" customWidth="1"/>
    <col min="3595" max="3595" width="9.42578125" style="94" customWidth="1"/>
    <col min="3596" max="3840" width="11" style="94"/>
    <col min="3841" max="3841" width="47.42578125" style="94" bestFit="1" customWidth="1"/>
    <col min="3842" max="3842" width="11.85546875" style="94" customWidth="1"/>
    <col min="3843" max="3843" width="12.42578125" style="94" customWidth="1"/>
    <col min="3844" max="3844" width="12.5703125" style="94" customWidth="1"/>
    <col min="3845" max="3845" width="11.7109375" style="94" customWidth="1"/>
    <col min="3846" max="3846" width="10.7109375" style="94" customWidth="1"/>
    <col min="3847" max="3847" width="2.42578125" style="94" bestFit="1" customWidth="1"/>
    <col min="3848" max="3848" width="8.5703125" style="94" customWidth="1"/>
    <col min="3849" max="3849" width="12.42578125" style="94" customWidth="1"/>
    <col min="3850" max="3850" width="2.140625" style="94" customWidth="1"/>
    <col min="3851" max="3851" width="9.42578125" style="94" customWidth="1"/>
    <col min="3852" max="4096" width="11" style="94"/>
    <col min="4097" max="4097" width="47.42578125" style="94" bestFit="1" customWidth="1"/>
    <col min="4098" max="4098" width="11.85546875" style="94" customWidth="1"/>
    <col min="4099" max="4099" width="12.42578125" style="94" customWidth="1"/>
    <col min="4100" max="4100" width="12.5703125" style="94" customWidth="1"/>
    <col min="4101" max="4101" width="11.7109375" style="94" customWidth="1"/>
    <col min="4102" max="4102" width="10.7109375" style="94" customWidth="1"/>
    <col min="4103" max="4103" width="2.42578125" style="94" bestFit="1" customWidth="1"/>
    <col min="4104" max="4104" width="8.5703125" style="94" customWidth="1"/>
    <col min="4105" max="4105" width="12.42578125" style="94" customWidth="1"/>
    <col min="4106" max="4106" width="2.140625" style="94" customWidth="1"/>
    <col min="4107" max="4107" width="9.42578125" style="94" customWidth="1"/>
    <col min="4108" max="4352" width="11" style="94"/>
    <col min="4353" max="4353" width="47.42578125" style="94" bestFit="1" customWidth="1"/>
    <col min="4354" max="4354" width="11.85546875" style="94" customWidth="1"/>
    <col min="4355" max="4355" width="12.42578125" style="94" customWidth="1"/>
    <col min="4356" max="4356" width="12.5703125" style="94" customWidth="1"/>
    <col min="4357" max="4357" width="11.7109375" style="94" customWidth="1"/>
    <col min="4358" max="4358" width="10.7109375" style="94" customWidth="1"/>
    <col min="4359" max="4359" width="2.42578125" style="94" bestFit="1" customWidth="1"/>
    <col min="4360" max="4360" width="8.5703125" style="94" customWidth="1"/>
    <col min="4361" max="4361" width="12.42578125" style="94" customWidth="1"/>
    <col min="4362" max="4362" width="2.140625" style="94" customWidth="1"/>
    <col min="4363" max="4363" width="9.42578125" style="94" customWidth="1"/>
    <col min="4364" max="4608" width="11" style="94"/>
    <col min="4609" max="4609" width="47.42578125" style="94" bestFit="1" customWidth="1"/>
    <col min="4610" max="4610" width="11.85546875" style="94" customWidth="1"/>
    <col min="4611" max="4611" width="12.42578125" style="94" customWidth="1"/>
    <col min="4612" max="4612" width="12.5703125" style="94" customWidth="1"/>
    <col min="4613" max="4613" width="11.7109375" style="94" customWidth="1"/>
    <col min="4614" max="4614" width="10.7109375" style="94" customWidth="1"/>
    <col min="4615" max="4615" width="2.42578125" style="94" bestFit="1" customWidth="1"/>
    <col min="4616" max="4616" width="8.5703125" style="94" customWidth="1"/>
    <col min="4617" max="4617" width="12.42578125" style="94" customWidth="1"/>
    <col min="4618" max="4618" width="2.140625" style="94" customWidth="1"/>
    <col min="4619" max="4619" width="9.42578125" style="94" customWidth="1"/>
    <col min="4620" max="4864" width="11" style="94"/>
    <col min="4865" max="4865" width="47.42578125" style="94" bestFit="1" customWidth="1"/>
    <col min="4866" max="4866" width="11.85546875" style="94" customWidth="1"/>
    <col min="4867" max="4867" width="12.42578125" style="94" customWidth="1"/>
    <col min="4868" max="4868" width="12.5703125" style="94" customWidth="1"/>
    <col min="4869" max="4869" width="11.7109375" style="94" customWidth="1"/>
    <col min="4870" max="4870" width="10.7109375" style="94" customWidth="1"/>
    <col min="4871" max="4871" width="2.42578125" style="94" bestFit="1" customWidth="1"/>
    <col min="4872" max="4872" width="8.5703125" style="94" customWidth="1"/>
    <col min="4873" max="4873" width="12.42578125" style="94" customWidth="1"/>
    <col min="4874" max="4874" width="2.140625" style="94" customWidth="1"/>
    <col min="4875" max="4875" width="9.42578125" style="94" customWidth="1"/>
    <col min="4876" max="5120" width="11" style="94"/>
    <col min="5121" max="5121" width="47.42578125" style="94" bestFit="1" customWidth="1"/>
    <col min="5122" max="5122" width="11.85546875" style="94" customWidth="1"/>
    <col min="5123" max="5123" width="12.42578125" style="94" customWidth="1"/>
    <col min="5124" max="5124" width="12.5703125" style="94" customWidth="1"/>
    <col min="5125" max="5125" width="11.7109375" style="94" customWidth="1"/>
    <col min="5126" max="5126" width="10.7109375" style="94" customWidth="1"/>
    <col min="5127" max="5127" width="2.42578125" style="94" bestFit="1" customWidth="1"/>
    <col min="5128" max="5128" width="8.5703125" style="94" customWidth="1"/>
    <col min="5129" max="5129" width="12.42578125" style="94" customWidth="1"/>
    <col min="5130" max="5130" width="2.140625" style="94" customWidth="1"/>
    <col min="5131" max="5131" width="9.42578125" style="94" customWidth="1"/>
    <col min="5132" max="5376" width="11" style="94"/>
    <col min="5377" max="5377" width="47.42578125" style="94" bestFit="1" customWidth="1"/>
    <col min="5378" max="5378" width="11.85546875" style="94" customWidth="1"/>
    <col min="5379" max="5379" width="12.42578125" style="94" customWidth="1"/>
    <col min="5380" max="5380" width="12.5703125" style="94" customWidth="1"/>
    <col min="5381" max="5381" width="11.7109375" style="94" customWidth="1"/>
    <col min="5382" max="5382" width="10.7109375" style="94" customWidth="1"/>
    <col min="5383" max="5383" width="2.42578125" style="94" bestFit="1" customWidth="1"/>
    <col min="5384" max="5384" width="8.5703125" style="94" customWidth="1"/>
    <col min="5385" max="5385" width="12.42578125" style="94" customWidth="1"/>
    <col min="5386" max="5386" width="2.140625" style="94" customWidth="1"/>
    <col min="5387" max="5387" width="9.42578125" style="94" customWidth="1"/>
    <col min="5388" max="5632" width="11" style="94"/>
    <col min="5633" max="5633" width="47.42578125" style="94" bestFit="1" customWidth="1"/>
    <col min="5634" max="5634" width="11.85546875" style="94" customWidth="1"/>
    <col min="5635" max="5635" width="12.42578125" style="94" customWidth="1"/>
    <col min="5636" max="5636" width="12.5703125" style="94" customWidth="1"/>
    <col min="5637" max="5637" width="11.7109375" style="94" customWidth="1"/>
    <col min="5638" max="5638" width="10.7109375" style="94" customWidth="1"/>
    <col min="5639" max="5639" width="2.42578125" style="94" bestFit="1" customWidth="1"/>
    <col min="5640" max="5640" width="8.5703125" style="94" customWidth="1"/>
    <col min="5641" max="5641" width="12.42578125" style="94" customWidth="1"/>
    <col min="5642" max="5642" width="2.140625" style="94" customWidth="1"/>
    <col min="5643" max="5643" width="9.42578125" style="94" customWidth="1"/>
    <col min="5644" max="5888" width="11" style="94"/>
    <col min="5889" max="5889" width="47.42578125" style="94" bestFit="1" customWidth="1"/>
    <col min="5890" max="5890" width="11.85546875" style="94" customWidth="1"/>
    <col min="5891" max="5891" width="12.42578125" style="94" customWidth="1"/>
    <col min="5892" max="5892" width="12.5703125" style="94" customWidth="1"/>
    <col min="5893" max="5893" width="11.7109375" style="94" customWidth="1"/>
    <col min="5894" max="5894" width="10.7109375" style="94" customWidth="1"/>
    <col min="5895" max="5895" width="2.42578125" style="94" bestFit="1" customWidth="1"/>
    <col min="5896" max="5896" width="8.5703125" style="94" customWidth="1"/>
    <col min="5897" max="5897" width="12.42578125" style="94" customWidth="1"/>
    <col min="5898" max="5898" width="2.140625" style="94" customWidth="1"/>
    <col min="5899" max="5899" width="9.42578125" style="94" customWidth="1"/>
    <col min="5900" max="6144" width="11" style="94"/>
    <col min="6145" max="6145" width="47.42578125" style="94" bestFit="1" customWidth="1"/>
    <col min="6146" max="6146" width="11.85546875" style="94" customWidth="1"/>
    <col min="6147" max="6147" width="12.42578125" style="94" customWidth="1"/>
    <col min="6148" max="6148" width="12.5703125" style="94" customWidth="1"/>
    <col min="6149" max="6149" width="11.7109375" style="94" customWidth="1"/>
    <col min="6150" max="6150" width="10.7109375" style="94" customWidth="1"/>
    <col min="6151" max="6151" width="2.42578125" style="94" bestFit="1" customWidth="1"/>
    <col min="6152" max="6152" width="8.5703125" style="94" customWidth="1"/>
    <col min="6153" max="6153" width="12.42578125" style="94" customWidth="1"/>
    <col min="6154" max="6154" width="2.140625" style="94" customWidth="1"/>
    <col min="6155" max="6155" width="9.42578125" style="94" customWidth="1"/>
    <col min="6156" max="6400" width="11" style="94"/>
    <col min="6401" max="6401" width="47.42578125" style="94" bestFit="1" customWidth="1"/>
    <col min="6402" max="6402" width="11.85546875" style="94" customWidth="1"/>
    <col min="6403" max="6403" width="12.42578125" style="94" customWidth="1"/>
    <col min="6404" max="6404" width="12.5703125" style="94" customWidth="1"/>
    <col min="6405" max="6405" width="11.7109375" style="94" customWidth="1"/>
    <col min="6406" max="6406" width="10.7109375" style="94" customWidth="1"/>
    <col min="6407" max="6407" width="2.42578125" style="94" bestFit="1" customWidth="1"/>
    <col min="6408" max="6408" width="8.5703125" style="94" customWidth="1"/>
    <col min="6409" max="6409" width="12.42578125" style="94" customWidth="1"/>
    <col min="6410" max="6410" width="2.140625" style="94" customWidth="1"/>
    <col min="6411" max="6411" width="9.42578125" style="94" customWidth="1"/>
    <col min="6412" max="6656" width="11" style="94"/>
    <col min="6657" max="6657" width="47.42578125" style="94" bestFit="1" customWidth="1"/>
    <col min="6658" max="6658" width="11.85546875" style="94" customWidth="1"/>
    <col min="6659" max="6659" width="12.42578125" style="94" customWidth="1"/>
    <col min="6660" max="6660" width="12.5703125" style="94" customWidth="1"/>
    <col min="6661" max="6661" width="11.7109375" style="94" customWidth="1"/>
    <col min="6662" max="6662" width="10.7109375" style="94" customWidth="1"/>
    <col min="6663" max="6663" width="2.42578125" style="94" bestFit="1" customWidth="1"/>
    <col min="6664" max="6664" width="8.5703125" style="94" customWidth="1"/>
    <col min="6665" max="6665" width="12.42578125" style="94" customWidth="1"/>
    <col min="6666" max="6666" width="2.140625" style="94" customWidth="1"/>
    <col min="6667" max="6667" width="9.42578125" style="94" customWidth="1"/>
    <col min="6668" max="6912" width="11" style="94"/>
    <col min="6913" max="6913" width="47.42578125" style="94" bestFit="1" customWidth="1"/>
    <col min="6914" max="6914" width="11.85546875" style="94" customWidth="1"/>
    <col min="6915" max="6915" width="12.42578125" style="94" customWidth="1"/>
    <col min="6916" max="6916" width="12.5703125" style="94" customWidth="1"/>
    <col min="6917" max="6917" width="11.7109375" style="94" customWidth="1"/>
    <col min="6918" max="6918" width="10.7109375" style="94" customWidth="1"/>
    <col min="6919" max="6919" width="2.42578125" style="94" bestFit="1" customWidth="1"/>
    <col min="6920" max="6920" width="8.5703125" style="94" customWidth="1"/>
    <col min="6921" max="6921" width="12.42578125" style="94" customWidth="1"/>
    <col min="6922" max="6922" width="2.140625" style="94" customWidth="1"/>
    <col min="6923" max="6923" width="9.42578125" style="94" customWidth="1"/>
    <col min="6924" max="7168" width="11" style="94"/>
    <col min="7169" max="7169" width="47.42578125" style="94" bestFit="1" customWidth="1"/>
    <col min="7170" max="7170" width="11.85546875" style="94" customWidth="1"/>
    <col min="7171" max="7171" width="12.42578125" style="94" customWidth="1"/>
    <col min="7172" max="7172" width="12.5703125" style="94" customWidth="1"/>
    <col min="7173" max="7173" width="11.7109375" style="94" customWidth="1"/>
    <col min="7174" max="7174" width="10.7109375" style="94" customWidth="1"/>
    <col min="7175" max="7175" width="2.42578125" style="94" bestFit="1" customWidth="1"/>
    <col min="7176" max="7176" width="8.5703125" style="94" customWidth="1"/>
    <col min="7177" max="7177" width="12.42578125" style="94" customWidth="1"/>
    <col min="7178" max="7178" width="2.140625" style="94" customWidth="1"/>
    <col min="7179" max="7179" width="9.42578125" style="94" customWidth="1"/>
    <col min="7180" max="7424" width="11" style="94"/>
    <col min="7425" max="7425" width="47.42578125" style="94" bestFit="1" customWidth="1"/>
    <col min="7426" max="7426" width="11.85546875" style="94" customWidth="1"/>
    <col min="7427" max="7427" width="12.42578125" style="94" customWidth="1"/>
    <col min="7428" max="7428" width="12.5703125" style="94" customWidth="1"/>
    <col min="7429" max="7429" width="11.7109375" style="94" customWidth="1"/>
    <col min="7430" max="7430" width="10.7109375" style="94" customWidth="1"/>
    <col min="7431" max="7431" width="2.42578125" style="94" bestFit="1" customWidth="1"/>
    <col min="7432" max="7432" width="8.5703125" style="94" customWidth="1"/>
    <col min="7433" max="7433" width="12.42578125" style="94" customWidth="1"/>
    <col min="7434" max="7434" width="2.140625" style="94" customWidth="1"/>
    <col min="7435" max="7435" width="9.42578125" style="94" customWidth="1"/>
    <col min="7436" max="7680" width="11" style="94"/>
    <col min="7681" max="7681" width="47.42578125" style="94" bestFit="1" customWidth="1"/>
    <col min="7682" max="7682" width="11.85546875" style="94" customWidth="1"/>
    <col min="7683" max="7683" width="12.42578125" style="94" customWidth="1"/>
    <col min="7684" max="7684" width="12.5703125" style="94" customWidth="1"/>
    <col min="7685" max="7685" width="11.7109375" style="94" customWidth="1"/>
    <col min="7686" max="7686" width="10.7109375" style="94" customWidth="1"/>
    <col min="7687" max="7687" width="2.42578125" style="94" bestFit="1" customWidth="1"/>
    <col min="7688" max="7688" width="8.5703125" style="94" customWidth="1"/>
    <col min="7689" max="7689" width="12.42578125" style="94" customWidth="1"/>
    <col min="7690" max="7690" width="2.140625" style="94" customWidth="1"/>
    <col min="7691" max="7691" width="9.42578125" style="94" customWidth="1"/>
    <col min="7692" max="7936" width="11" style="94"/>
    <col min="7937" max="7937" width="47.42578125" style="94" bestFit="1" customWidth="1"/>
    <col min="7938" max="7938" width="11.85546875" style="94" customWidth="1"/>
    <col min="7939" max="7939" width="12.42578125" style="94" customWidth="1"/>
    <col min="7940" max="7940" width="12.5703125" style="94" customWidth="1"/>
    <col min="7941" max="7941" width="11.7109375" style="94" customWidth="1"/>
    <col min="7942" max="7942" width="10.7109375" style="94" customWidth="1"/>
    <col min="7943" max="7943" width="2.42578125" style="94" bestFit="1" customWidth="1"/>
    <col min="7944" max="7944" width="8.5703125" style="94" customWidth="1"/>
    <col min="7945" max="7945" width="12.42578125" style="94" customWidth="1"/>
    <col min="7946" max="7946" width="2.140625" style="94" customWidth="1"/>
    <col min="7947" max="7947" width="9.42578125" style="94" customWidth="1"/>
    <col min="7948" max="8192" width="11" style="94"/>
    <col min="8193" max="8193" width="47.42578125" style="94" bestFit="1" customWidth="1"/>
    <col min="8194" max="8194" width="11.85546875" style="94" customWidth="1"/>
    <col min="8195" max="8195" width="12.42578125" style="94" customWidth="1"/>
    <col min="8196" max="8196" width="12.5703125" style="94" customWidth="1"/>
    <col min="8197" max="8197" width="11.7109375" style="94" customWidth="1"/>
    <col min="8198" max="8198" width="10.7109375" style="94" customWidth="1"/>
    <col min="8199" max="8199" width="2.42578125" style="94" bestFit="1" customWidth="1"/>
    <col min="8200" max="8200" width="8.5703125" style="94" customWidth="1"/>
    <col min="8201" max="8201" width="12.42578125" style="94" customWidth="1"/>
    <col min="8202" max="8202" width="2.140625" style="94" customWidth="1"/>
    <col min="8203" max="8203" width="9.42578125" style="94" customWidth="1"/>
    <col min="8204" max="8448" width="11" style="94"/>
    <col min="8449" max="8449" width="47.42578125" style="94" bestFit="1" customWidth="1"/>
    <col min="8450" max="8450" width="11.85546875" style="94" customWidth="1"/>
    <col min="8451" max="8451" width="12.42578125" style="94" customWidth="1"/>
    <col min="8452" max="8452" width="12.5703125" style="94" customWidth="1"/>
    <col min="8453" max="8453" width="11.7109375" style="94" customWidth="1"/>
    <col min="8454" max="8454" width="10.7109375" style="94" customWidth="1"/>
    <col min="8455" max="8455" width="2.42578125" style="94" bestFit="1" customWidth="1"/>
    <col min="8456" max="8456" width="8.5703125" style="94" customWidth="1"/>
    <col min="8457" max="8457" width="12.42578125" style="94" customWidth="1"/>
    <col min="8458" max="8458" width="2.140625" style="94" customWidth="1"/>
    <col min="8459" max="8459" width="9.42578125" style="94" customWidth="1"/>
    <col min="8460" max="8704" width="11" style="94"/>
    <col min="8705" max="8705" width="47.42578125" style="94" bestFit="1" customWidth="1"/>
    <col min="8706" max="8706" width="11.85546875" style="94" customWidth="1"/>
    <col min="8707" max="8707" width="12.42578125" style="94" customWidth="1"/>
    <col min="8708" max="8708" width="12.5703125" style="94" customWidth="1"/>
    <col min="8709" max="8709" width="11.7109375" style="94" customWidth="1"/>
    <col min="8710" max="8710" width="10.7109375" style="94" customWidth="1"/>
    <col min="8711" max="8711" width="2.42578125" style="94" bestFit="1" customWidth="1"/>
    <col min="8712" max="8712" width="8.5703125" style="94" customWidth="1"/>
    <col min="8713" max="8713" width="12.42578125" style="94" customWidth="1"/>
    <col min="8714" max="8714" width="2.140625" style="94" customWidth="1"/>
    <col min="8715" max="8715" width="9.42578125" style="94" customWidth="1"/>
    <col min="8716" max="8960" width="11" style="94"/>
    <col min="8961" max="8961" width="47.42578125" style="94" bestFit="1" customWidth="1"/>
    <col min="8962" max="8962" width="11.85546875" style="94" customWidth="1"/>
    <col min="8963" max="8963" width="12.42578125" style="94" customWidth="1"/>
    <col min="8964" max="8964" width="12.5703125" style="94" customWidth="1"/>
    <col min="8965" max="8965" width="11.7109375" style="94" customWidth="1"/>
    <col min="8966" max="8966" width="10.7109375" style="94" customWidth="1"/>
    <col min="8967" max="8967" width="2.42578125" style="94" bestFit="1" customWidth="1"/>
    <col min="8968" max="8968" width="8.5703125" style="94" customWidth="1"/>
    <col min="8969" max="8969" width="12.42578125" style="94" customWidth="1"/>
    <col min="8970" max="8970" width="2.140625" style="94" customWidth="1"/>
    <col min="8971" max="8971" width="9.42578125" style="94" customWidth="1"/>
    <col min="8972" max="9216" width="11" style="94"/>
    <col min="9217" max="9217" width="47.42578125" style="94" bestFit="1" customWidth="1"/>
    <col min="9218" max="9218" width="11.85546875" style="94" customWidth="1"/>
    <col min="9219" max="9219" width="12.42578125" style="94" customWidth="1"/>
    <col min="9220" max="9220" width="12.5703125" style="94" customWidth="1"/>
    <col min="9221" max="9221" width="11.7109375" style="94" customWidth="1"/>
    <col min="9222" max="9222" width="10.7109375" style="94" customWidth="1"/>
    <col min="9223" max="9223" width="2.42578125" style="94" bestFit="1" customWidth="1"/>
    <col min="9224" max="9224" width="8.5703125" style="94" customWidth="1"/>
    <col min="9225" max="9225" width="12.42578125" style="94" customWidth="1"/>
    <col min="9226" max="9226" width="2.140625" style="94" customWidth="1"/>
    <col min="9227" max="9227" width="9.42578125" style="94" customWidth="1"/>
    <col min="9228" max="9472" width="11" style="94"/>
    <col min="9473" max="9473" width="47.42578125" style="94" bestFit="1" customWidth="1"/>
    <col min="9474" max="9474" width="11.85546875" style="94" customWidth="1"/>
    <col min="9475" max="9475" width="12.42578125" style="94" customWidth="1"/>
    <col min="9476" max="9476" width="12.5703125" style="94" customWidth="1"/>
    <col min="9477" max="9477" width="11.7109375" style="94" customWidth="1"/>
    <col min="9478" max="9478" width="10.7109375" style="94" customWidth="1"/>
    <col min="9479" max="9479" width="2.42578125" style="94" bestFit="1" customWidth="1"/>
    <col min="9480" max="9480" width="8.5703125" style="94" customWidth="1"/>
    <col min="9481" max="9481" width="12.42578125" style="94" customWidth="1"/>
    <col min="9482" max="9482" width="2.140625" style="94" customWidth="1"/>
    <col min="9483" max="9483" width="9.42578125" style="94" customWidth="1"/>
    <col min="9484" max="9728" width="11" style="94"/>
    <col min="9729" max="9729" width="47.42578125" style="94" bestFit="1" customWidth="1"/>
    <col min="9730" max="9730" width="11.85546875" style="94" customWidth="1"/>
    <col min="9731" max="9731" width="12.42578125" style="94" customWidth="1"/>
    <col min="9732" max="9732" width="12.5703125" style="94" customWidth="1"/>
    <col min="9733" max="9733" width="11.7109375" style="94" customWidth="1"/>
    <col min="9734" max="9734" width="10.7109375" style="94" customWidth="1"/>
    <col min="9735" max="9735" width="2.42578125" style="94" bestFit="1" customWidth="1"/>
    <col min="9736" max="9736" width="8.5703125" style="94" customWidth="1"/>
    <col min="9737" max="9737" width="12.42578125" style="94" customWidth="1"/>
    <col min="9738" max="9738" width="2.140625" style="94" customWidth="1"/>
    <col min="9739" max="9739" width="9.42578125" style="94" customWidth="1"/>
    <col min="9740" max="9984" width="11" style="94"/>
    <col min="9985" max="9985" width="47.42578125" style="94" bestFit="1" customWidth="1"/>
    <col min="9986" max="9986" width="11.85546875" style="94" customWidth="1"/>
    <col min="9987" max="9987" width="12.42578125" style="94" customWidth="1"/>
    <col min="9988" max="9988" width="12.5703125" style="94" customWidth="1"/>
    <col min="9989" max="9989" width="11.7109375" style="94" customWidth="1"/>
    <col min="9990" max="9990" width="10.7109375" style="94" customWidth="1"/>
    <col min="9991" max="9991" width="2.42578125" style="94" bestFit="1" customWidth="1"/>
    <col min="9992" max="9992" width="8.5703125" style="94" customWidth="1"/>
    <col min="9993" max="9993" width="12.42578125" style="94" customWidth="1"/>
    <col min="9994" max="9994" width="2.140625" style="94" customWidth="1"/>
    <col min="9995" max="9995" width="9.42578125" style="94" customWidth="1"/>
    <col min="9996" max="10240" width="11" style="94"/>
    <col min="10241" max="10241" width="47.42578125" style="94" bestFit="1" customWidth="1"/>
    <col min="10242" max="10242" width="11.85546875" style="94" customWidth="1"/>
    <col min="10243" max="10243" width="12.42578125" style="94" customWidth="1"/>
    <col min="10244" max="10244" width="12.5703125" style="94" customWidth="1"/>
    <col min="10245" max="10245" width="11.7109375" style="94" customWidth="1"/>
    <col min="10246" max="10246" width="10.7109375" style="94" customWidth="1"/>
    <col min="10247" max="10247" width="2.42578125" style="94" bestFit="1" customWidth="1"/>
    <col min="10248" max="10248" width="8.5703125" style="94" customWidth="1"/>
    <col min="10249" max="10249" width="12.42578125" style="94" customWidth="1"/>
    <col min="10250" max="10250" width="2.140625" style="94" customWidth="1"/>
    <col min="10251" max="10251" width="9.42578125" style="94" customWidth="1"/>
    <col min="10252" max="10496" width="11" style="94"/>
    <col min="10497" max="10497" width="47.42578125" style="94" bestFit="1" customWidth="1"/>
    <col min="10498" max="10498" width="11.85546875" style="94" customWidth="1"/>
    <col min="10499" max="10499" width="12.42578125" style="94" customWidth="1"/>
    <col min="10500" max="10500" width="12.5703125" style="94" customWidth="1"/>
    <col min="10501" max="10501" width="11.7109375" style="94" customWidth="1"/>
    <col min="10502" max="10502" width="10.7109375" style="94" customWidth="1"/>
    <col min="10503" max="10503" width="2.42578125" style="94" bestFit="1" customWidth="1"/>
    <col min="10504" max="10504" width="8.5703125" style="94" customWidth="1"/>
    <col min="10505" max="10505" width="12.42578125" style="94" customWidth="1"/>
    <col min="10506" max="10506" width="2.140625" style="94" customWidth="1"/>
    <col min="10507" max="10507" width="9.42578125" style="94" customWidth="1"/>
    <col min="10508" max="10752" width="11" style="94"/>
    <col min="10753" max="10753" width="47.42578125" style="94" bestFit="1" customWidth="1"/>
    <col min="10754" max="10754" width="11.85546875" style="94" customWidth="1"/>
    <col min="10755" max="10755" width="12.42578125" style="94" customWidth="1"/>
    <col min="10756" max="10756" width="12.5703125" style="94" customWidth="1"/>
    <col min="10757" max="10757" width="11.7109375" style="94" customWidth="1"/>
    <col min="10758" max="10758" width="10.7109375" style="94" customWidth="1"/>
    <col min="10759" max="10759" width="2.42578125" style="94" bestFit="1" customWidth="1"/>
    <col min="10760" max="10760" width="8.5703125" style="94" customWidth="1"/>
    <col min="10761" max="10761" width="12.42578125" style="94" customWidth="1"/>
    <col min="10762" max="10762" width="2.140625" style="94" customWidth="1"/>
    <col min="10763" max="10763" width="9.42578125" style="94" customWidth="1"/>
    <col min="10764" max="11008" width="11" style="94"/>
    <col min="11009" max="11009" width="47.42578125" style="94" bestFit="1" customWidth="1"/>
    <col min="11010" max="11010" width="11.85546875" style="94" customWidth="1"/>
    <col min="11011" max="11011" width="12.42578125" style="94" customWidth="1"/>
    <col min="11012" max="11012" width="12.5703125" style="94" customWidth="1"/>
    <col min="11013" max="11013" width="11.7109375" style="94" customWidth="1"/>
    <col min="11014" max="11014" width="10.7109375" style="94" customWidth="1"/>
    <col min="11015" max="11015" width="2.42578125" style="94" bestFit="1" customWidth="1"/>
    <col min="11016" max="11016" width="8.5703125" style="94" customWidth="1"/>
    <col min="11017" max="11017" width="12.42578125" style="94" customWidth="1"/>
    <col min="11018" max="11018" width="2.140625" style="94" customWidth="1"/>
    <col min="11019" max="11019" width="9.42578125" style="94" customWidth="1"/>
    <col min="11020" max="11264" width="11" style="94"/>
    <col min="11265" max="11265" width="47.42578125" style="94" bestFit="1" customWidth="1"/>
    <col min="11266" max="11266" width="11.85546875" style="94" customWidth="1"/>
    <col min="11267" max="11267" width="12.42578125" style="94" customWidth="1"/>
    <col min="11268" max="11268" width="12.5703125" style="94" customWidth="1"/>
    <col min="11269" max="11269" width="11.7109375" style="94" customWidth="1"/>
    <col min="11270" max="11270" width="10.7109375" style="94" customWidth="1"/>
    <col min="11271" max="11271" width="2.42578125" style="94" bestFit="1" customWidth="1"/>
    <col min="11272" max="11272" width="8.5703125" style="94" customWidth="1"/>
    <col min="11273" max="11273" width="12.42578125" style="94" customWidth="1"/>
    <col min="11274" max="11274" width="2.140625" style="94" customWidth="1"/>
    <col min="11275" max="11275" width="9.42578125" style="94" customWidth="1"/>
    <col min="11276" max="11520" width="11" style="94"/>
    <col min="11521" max="11521" width="47.42578125" style="94" bestFit="1" customWidth="1"/>
    <col min="11522" max="11522" width="11.85546875" style="94" customWidth="1"/>
    <col min="11523" max="11523" width="12.42578125" style="94" customWidth="1"/>
    <col min="11524" max="11524" width="12.5703125" style="94" customWidth="1"/>
    <col min="11525" max="11525" width="11.7109375" style="94" customWidth="1"/>
    <col min="11526" max="11526" width="10.7109375" style="94" customWidth="1"/>
    <col min="11527" max="11527" width="2.42578125" style="94" bestFit="1" customWidth="1"/>
    <col min="11528" max="11528" width="8.5703125" style="94" customWidth="1"/>
    <col min="11529" max="11529" width="12.42578125" style="94" customWidth="1"/>
    <col min="11530" max="11530" width="2.140625" style="94" customWidth="1"/>
    <col min="11531" max="11531" width="9.42578125" style="94" customWidth="1"/>
    <col min="11532" max="11776" width="11" style="94"/>
    <col min="11777" max="11777" width="47.42578125" style="94" bestFit="1" customWidth="1"/>
    <col min="11778" max="11778" width="11.85546875" style="94" customWidth="1"/>
    <col min="11779" max="11779" width="12.42578125" style="94" customWidth="1"/>
    <col min="11780" max="11780" width="12.5703125" style="94" customWidth="1"/>
    <col min="11781" max="11781" width="11.7109375" style="94" customWidth="1"/>
    <col min="11782" max="11782" width="10.7109375" style="94" customWidth="1"/>
    <col min="11783" max="11783" width="2.42578125" style="94" bestFit="1" customWidth="1"/>
    <col min="11784" max="11784" width="8.5703125" style="94" customWidth="1"/>
    <col min="11785" max="11785" width="12.42578125" style="94" customWidth="1"/>
    <col min="11786" max="11786" width="2.140625" style="94" customWidth="1"/>
    <col min="11787" max="11787" width="9.42578125" style="94" customWidth="1"/>
    <col min="11788" max="12032" width="11" style="94"/>
    <col min="12033" max="12033" width="47.42578125" style="94" bestFit="1" customWidth="1"/>
    <col min="12034" max="12034" width="11.85546875" style="94" customWidth="1"/>
    <col min="12035" max="12035" width="12.42578125" style="94" customWidth="1"/>
    <col min="12036" max="12036" width="12.5703125" style="94" customWidth="1"/>
    <col min="12037" max="12037" width="11.7109375" style="94" customWidth="1"/>
    <col min="12038" max="12038" width="10.7109375" style="94" customWidth="1"/>
    <col min="12039" max="12039" width="2.42578125" style="94" bestFit="1" customWidth="1"/>
    <col min="12040" max="12040" width="8.5703125" style="94" customWidth="1"/>
    <col min="12041" max="12041" width="12.42578125" style="94" customWidth="1"/>
    <col min="12042" max="12042" width="2.140625" style="94" customWidth="1"/>
    <col min="12043" max="12043" width="9.42578125" style="94" customWidth="1"/>
    <col min="12044" max="12288" width="11" style="94"/>
    <col min="12289" max="12289" width="47.42578125" style="94" bestFit="1" customWidth="1"/>
    <col min="12290" max="12290" width="11.85546875" style="94" customWidth="1"/>
    <col min="12291" max="12291" width="12.42578125" style="94" customWidth="1"/>
    <col min="12292" max="12292" width="12.5703125" style="94" customWidth="1"/>
    <col min="12293" max="12293" width="11.7109375" style="94" customWidth="1"/>
    <col min="12294" max="12294" width="10.7109375" style="94" customWidth="1"/>
    <col min="12295" max="12295" width="2.42578125" style="94" bestFit="1" customWidth="1"/>
    <col min="12296" max="12296" width="8.5703125" style="94" customWidth="1"/>
    <col min="12297" max="12297" width="12.42578125" style="94" customWidth="1"/>
    <col min="12298" max="12298" width="2.140625" style="94" customWidth="1"/>
    <col min="12299" max="12299" width="9.42578125" style="94" customWidth="1"/>
    <col min="12300" max="12544" width="11" style="94"/>
    <col min="12545" max="12545" width="47.42578125" style="94" bestFit="1" customWidth="1"/>
    <col min="12546" max="12546" width="11.85546875" style="94" customWidth="1"/>
    <col min="12547" max="12547" width="12.42578125" style="94" customWidth="1"/>
    <col min="12548" max="12548" width="12.5703125" style="94" customWidth="1"/>
    <col min="12549" max="12549" width="11.7109375" style="94" customWidth="1"/>
    <col min="12550" max="12550" width="10.7109375" style="94" customWidth="1"/>
    <col min="12551" max="12551" width="2.42578125" style="94" bestFit="1" customWidth="1"/>
    <col min="12552" max="12552" width="8.5703125" style="94" customWidth="1"/>
    <col min="12553" max="12553" width="12.42578125" style="94" customWidth="1"/>
    <col min="12554" max="12554" width="2.140625" style="94" customWidth="1"/>
    <col min="12555" max="12555" width="9.42578125" style="94" customWidth="1"/>
    <col min="12556" max="12800" width="11" style="94"/>
    <col min="12801" max="12801" width="47.42578125" style="94" bestFit="1" customWidth="1"/>
    <col min="12802" max="12802" width="11.85546875" style="94" customWidth="1"/>
    <col min="12803" max="12803" width="12.42578125" style="94" customWidth="1"/>
    <col min="12804" max="12804" width="12.5703125" style="94" customWidth="1"/>
    <col min="12805" max="12805" width="11.7109375" style="94" customWidth="1"/>
    <col min="12806" max="12806" width="10.7109375" style="94" customWidth="1"/>
    <col min="12807" max="12807" width="2.42578125" style="94" bestFit="1" customWidth="1"/>
    <col min="12808" max="12808" width="8.5703125" style="94" customWidth="1"/>
    <col min="12809" max="12809" width="12.42578125" style="94" customWidth="1"/>
    <col min="12810" max="12810" width="2.140625" style="94" customWidth="1"/>
    <col min="12811" max="12811" width="9.42578125" style="94" customWidth="1"/>
    <col min="12812" max="13056" width="11" style="94"/>
    <col min="13057" max="13057" width="47.42578125" style="94" bestFit="1" customWidth="1"/>
    <col min="13058" max="13058" width="11.85546875" style="94" customWidth="1"/>
    <col min="13059" max="13059" width="12.42578125" style="94" customWidth="1"/>
    <col min="13060" max="13060" width="12.5703125" style="94" customWidth="1"/>
    <col min="13061" max="13061" width="11.7109375" style="94" customWidth="1"/>
    <col min="13062" max="13062" width="10.7109375" style="94" customWidth="1"/>
    <col min="13063" max="13063" width="2.42578125" style="94" bestFit="1" customWidth="1"/>
    <col min="13064" max="13064" width="8.5703125" style="94" customWidth="1"/>
    <col min="13065" max="13065" width="12.42578125" style="94" customWidth="1"/>
    <col min="13066" max="13066" width="2.140625" style="94" customWidth="1"/>
    <col min="13067" max="13067" width="9.42578125" style="94" customWidth="1"/>
    <col min="13068" max="13312" width="11" style="94"/>
    <col min="13313" max="13313" width="47.42578125" style="94" bestFit="1" customWidth="1"/>
    <col min="13314" max="13314" width="11.85546875" style="94" customWidth="1"/>
    <col min="13315" max="13315" width="12.42578125" style="94" customWidth="1"/>
    <col min="13316" max="13316" width="12.5703125" style="94" customWidth="1"/>
    <col min="13317" max="13317" width="11.7109375" style="94" customWidth="1"/>
    <col min="13318" max="13318" width="10.7109375" style="94" customWidth="1"/>
    <col min="13319" max="13319" width="2.42578125" style="94" bestFit="1" customWidth="1"/>
    <col min="13320" max="13320" width="8.5703125" style="94" customWidth="1"/>
    <col min="13321" max="13321" width="12.42578125" style="94" customWidth="1"/>
    <col min="13322" max="13322" width="2.140625" style="94" customWidth="1"/>
    <col min="13323" max="13323" width="9.42578125" style="94" customWidth="1"/>
    <col min="13324" max="13568" width="11" style="94"/>
    <col min="13569" max="13569" width="47.42578125" style="94" bestFit="1" customWidth="1"/>
    <col min="13570" max="13570" width="11.85546875" style="94" customWidth="1"/>
    <col min="13571" max="13571" width="12.42578125" style="94" customWidth="1"/>
    <col min="13572" max="13572" width="12.5703125" style="94" customWidth="1"/>
    <col min="13573" max="13573" width="11.7109375" style="94" customWidth="1"/>
    <col min="13574" max="13574" width="10.7109375" style="94" customWidth="1"/>
    <col min="13575" max="13575" width="2.42578125" style="94" bestFit="1" customWidth="1"/>
    <col min="13576" max="13576" width="8.5703125" style="94" customWidth="1"/>
    <col min="13577" max="13577" width="12.42578125" style="94" customWidth="1"/>
    <col min="13578" max="13578" width="2.140625" style="94" customWidth="1"/>
    <col min="13579" max="13579" width="9.42578125" style="94" customWidth="1"/>
    <col min="13580" max="13824" width="11" style="94"/>
    <col min="13825" max="13825" width="47.42578125" style="94" bestFit="1" customWidth="1"/>
    <col min="13826" max="13826" width="11.85546875" style="94" customWidth="1"/>
    <col min="13827" max="13827" width="12.42578125" style="94" customWidth="1"/>
    <col min="13828" max="13828" width="12.5703125" style="94" customWidth="1"/>
    <col min="13829" max="13829" width="11.7109375" style="94" customWidth="1"/>
    <col min="13830" max="13830" width="10.7109375" style="94" customWidth="1"/>
    <col min="13831" max="13831" width="2.42578125" style="94" bestFit="1" customWidth="1"/>
    <col min="13832" max="13832" width="8.5703125" style="94" customWidth="1"/>
    <col min="13833" max="13833" width="12.42578125" style="94" customWidth="1"/>
    <col min="13834" max="13834" width="2.140625" style="94" customWidth="1"/>
    <col min="13835" max="13835" width="9.42578125" style="94" customWidth="1"/>
    <col min="13836" max="14080" width="11" style="94"/>
    <col min="14081" max="14081" width="47.42578125" style="94" bestFit="1" customWidth="1"/>
    <col min="14082" max="14082" width="11.85546875" style="94" customWidth="1"/>
    <col min="14083" max="14083" width="12.42578125" style="94" customWidth="1"/>
    <col min="14084" max="14084" width="12.5703125" style="94" customWidth="1"/>
    <col min="14085" max="14085" width="11.7109375" style="94" customWidth="1"/>
    <col min="14086" max="14086" width="10.7109375" style="94" customWidth="1"/>
    <col min="14087" max="14087" width="2.42578125" style="94" bestFit="1" customWidth="1"/>
    <col min="14088" max="14088" width="8.5703125" style="94" customWidth="1"/>
    <col min="14089" max="14089" width="12.42578125" style="94" customWidth="1"/>
    <col min="14090" max="14090" width="2.140625" style="94" customWidth="1"/>
    <col min="14091" max="14091" width="9.42578125" style="94" customWidth="1"/>
    <col min="14092" max="14336" width="11" style="94"/>
    <col min="14337" max="14337" width="47.42578125" style="94" bestFit="1" customWidth="1"/>
    <col min="14338" max="14338" width="11.85546875" style="94" customWidth="1"/>
    <col min="14339" max="14339" width="12.42578125" style="94" customWidth="1"/>
    <col min="14340" max="14340" width="12.5703125" style="94" customWidth="1"/>
    <col min="14341" max="14341" width="11.7109375" style="94" customWidth="1"/>
    <col min="14342" max="14342" width="10.7109375" style="94" customWidth="1"/>
    <col min="14343" max="14343" width="2.42578125" style="94" bestFit="1" customWidth="1"/>
    <col min="14344" max="14344" width="8.5703125" style="94" customWidth="1"/>
    <col min="14345" max="14345" width="12.42578125" style="94" customWidth="1"/>
    <col min="14346" max="14346" width="2.140625" style="94" customWidth="1"/>
    <col min="14347" max="14347" width="9.42578125" style="94" customWidth="1"/>
    <col min="14348" max="14592" width="11" style="94"/>
    <col min="14593" max="14593" width="47.42578125" style="94" bestFit="1" customWidth="1"/>
    <col min="14594" max="14594" width="11.85546875" style="94" customWidth="1"/>
    <col min="14595" max="14595" width="12.42578125" style="94" customWidth="1"/>
    <col min="14596" max="14596" width="12.5703125" style="94" customWidth="1"/>
    <col min="14597" max="14597" width="11.7109375" style="94" customWidth="1"/>
    <col min="14598" max="14598" width="10.7109375" style="94" customWidth="1"/>
    <col min="14599" max="14599" width="2.42578125" style="94" bestFit="1" customWidth="1"/>
    <col min="14600" max="14600" width="8.5703125" style="94" customWidth="1"/>
    <col min="14601" max="14601" width="12.42578125" style="94" customWidth="1"/>
    <col min="14602" max="14602" width="2.140625" style="94" customWidth="1"/>
    <col min="14603" max="14603" width="9.42578125" style="94" customWidth="1"/>
    <col min="14604" max="14848" width="11" style="94"/>
    <col min="14849" max="14849" width="47.42578125" style="94" bestFit="1" customWidth="1"/>
    <col min="14850" max="14850" width="11.85546875" style="94" customWidth="1"/>
    <col min="14851" max="14851" width="12.42578125" style="94" customWidth="1"/>
    <col min="14852" max="14852" width="12.5703125" style="94" customWidth="1"/>
    <col min="14853" max="14853" width="11.7109375" style="94" customWidth="1"/>
    <col min="14854" max="14854" width="10.7109375" style="94" customWidth="1"/>
    <col min="14855" max="14855" width="2.42578125" style="94" bestFit="1" customWidth="1"/>
    <col min="14856" max="14856" width="8.5703125" style="94" customWidth="1"/>
    <col min="14857" max="14857" width="12.42578125" style="94" customWidth="1"/>
    <col min="14858" max="14858" width="2.140625" style="94" customWidth="1"/>
    <col min="14859" max="14859" width="9.42578125" style="94" customWidth="1"/>
    <col min="14860" max="15104" width="11" style="94"/>
    <col min="15105" max="15105" width="47.42578125" style="94" bestFit="1" customWidth="1"/>
    <col min="15106" max="15106" width="11.85546875" style="94" customWidth="1"/>
    <col min="15107" max="15107" width="12.42578125" style="94" customWidth="1"/>
    <col min="15108" max="15108" width="12.5703125" style="94" customWidth="1"/>
    <col min="15109" max="15109" width="11.7109375" style="94" customWidth="1"/>
    <col min="15110" max="15110" width="10.7109375" style="94" customWidth="1"/>
    <col min="15111" max="15111" width="2.42578125" style="94" bestFit="1" customWidth="1"/>
    <col min="15112" max="15112" width="8.5703125" style="94" customWidth="1"/>
    <col min="15113" max="15113" width="12.42578125" style="94" customWidth="1"/>
    <col min="15114" max="15114" width="2.140625" style="94" customWidth="1"/>
    <col min="15115" max="15115" width="9.42578125" style="94" customWidth="1"/>
    <col min="15116" max="15360" width="11" style="94"/>
    <col min="15361" max="15361" width="47.42578125" style="94" bestFit="1" customWidth="1"/>
    <col min="15362" max="15362" width="11.85546875" style="94" customWidth="1"/>
    <col min="15363" max="15363" width="12.42578125" style="94" customWidth="1"/>
    <col min="15364" max="15364" width="12.5703125" style="94" customWidth="1"/>
    <col min="15365" max="15365" width="11.7109375" style="94" customWidth="1"/>
    <col min="15366" max="15366" width="10.7109375" style="94" customWidth="1"/>
    <col min="15367" max="15367" width="2.42578125" style="94" bestFit="1" customWidth="1"/>
    <col min="15368" max="15368" width="8.5703125" style="94" customWidth="1"/>
    <col min="15369" max="15369" width="12.42578125" style="94" customWidth="1"/>
    <col min="15370" max="15370" width="2.140625" style="94" customWidth="1"/>
    <col min="15371" max="15371" width="9.42578125" style="94" customWidth="1"/>
    <col min="15372" max="15616" width="11" style="94"/>
    <col min="15617" max="15617" width="47.42578125" style="94" bestFit="1" customWidth="1"/>
    <col min="15618" max="15618" width="11.85546875" style="94" customWidth="1"/>
    <col min="15619" max="15619" width="12.42578125" style="94" customWidth="1"/>
    <col min="15620" max="15620" width="12.5703125" style="94" customWidth="1"/>
    <col min="15621" max="15621" width="11.7109375" style="94" customWidth="1"/>
    <col min="15622" max="15622" width="10.7109375" style="94" customWidth="1"/>
    <col min="15623" max="15623" width="2.42578125" style="94" bestFit="1" customWidth="1"/>
    <col min="15624" max="15624" width="8.5703125" style="94" customWidth="1"/>
    <col min="15625" max="15625" width="12.42578125" style="94" customWidth="1"/>
    <col min="15626" max="15626" width="2.140625" style="94" customWidth="1"/>
    <col min="15627" max="15627" width="9.42578125" style="94" customWidth="1"/>
    <col min="15628" max="15872" width="11" style="94"/>
    <col min="15873" max="15873" width="47.42578125" style="94" bestFit="1" customWidth="1"/>
    <col min="15874" max="15874" width="11.85546875" style="94" customWidth="1"/>
    <col min="15875" max="15875" width="12.42578125" style="94" customWidth="1"/>
    <col min="15876" max="15876" width="12.5703125" style="94" customWidth="1"/>
    <col min="15877" max="15877" width="11.7109375" style="94" customWidth="1"/>
    <col min="15878" max="15878" width="10.7109375" style="94" customWidth="1"/>
    <col min="15879" max="15879" width="2.42578125" style="94" bestFit="1" customWidth="1"/>
    <col min="15880" max="15880" width="8.5703125" style="94" customWidth="1"/>
    <col min="15881" max="15881" width="12.42578125" style="94" customWidth="1"/>
    <col min="15882" max="15882" width="2.140625" style="94" customWidth="1"/>
    <col min="15883" max="15883" width="9.42578125" style="94" customWidth="1"/>
    <col min="15884" max="16128" width="11" style="94"/>
    <col min="16129" max="16129" width="47.42578125" style="94" bestFit="1" customWidth="1"/>
    <col min="16130" max="16130" width="11.85546875" style="94" customWidth="1"/>
    <col min="16131" max="16131" width="12.42578125" style="94" customWidth="1"/>
    <col min="16132" max="16132" width="12.5703125" style="94" customWidth="1"/>
    <col min="16133" max="16133" width="11.7109375" style="94" customWidth="1"/>
    <col min="16134" max="16134" width="10.7109375" style="94" customWidth="1"/>
    <col min="16135" max="16135" width="2.42578125" style="94" bestFit="1" customWidth="1"/>
    <col min="16136" max="16136" width="8.5703125" style="94" customWidth="1"/>
    <col min="16137" max="16137" width="12.42578125" style="94" customWidth="1"/>
    <col min="16138" max="16138" width="2.140625" style="94" customWidth="1"/>
    <col min="16139" max="16139" width="9.42578125" style="94" customWidth="1"/>
    <col min="16140" max="16384" width="11" style="94"/>
  </cols>
  <sheetData>
    <row r="1" spans="1:11" s="101" customFormat="1" ht="17.100000000000001" customHeight="1">
      <c r="A1" s="1777" t="s">
        <v>407</v>
      </c>
      <c r="B1" s="1777"/>
      <c r="C1" s="1777"/>
      <c r="D1" s="1777"/>
      <c r="E1" s="1777"/>
      <c r="F1" s="1777"/>
      <c r="G1" s="1777"/>
      <c r="H1" s="1777"/>
      <c r="I1" s="1777"/>
      <c r="J1" s="1777"/>
      <c r="K1" s="1777"/>
    </row>
    <row r="2" spans="1:11" s="101" customFormat="1" ht="17.100000000000001" customHeight="1">
      <c r="A2" s="1789" t="s">
        <v>120</v>
      </c>
      <c r="B2" s="1789"/>
      <c r="C2" s="1789"/>
      <c r="D2" s="1789"/>
      <c r="E2" s="1789"/>
      <c r="F2" s="1789"/>
      <c r="G2" s="1789"/>
      <c r="H2" s="1789"/>
      <c r="I2" s="1789"/>
      <c r="J2" s="1789"/>
      <c r="K2" s="1789"/>
    </row>
    <row r="3" spans="1:11" s="101" customFormat="1" ht="17.100000000000001" customHeight="1" thickBot="1">
      <c r="A3" s="381"/>
      <c r="B3" s="440"/>
      <c r="C3" s="327"/>
      <c r="D3" s="327"/>
      <c r="E3" s="327"/>
      <c r="F3" s="327"/>
      <c r="G3" s="327"/>
      <c r="H3" s="327"/>
      <c r="I3" s="1779" t="s">
        <v>2</v>
      </c>
      <c r="J3" s="1779"/>
      <c r="K3" s="1779"/>
    </row>
    <row r="4" spans="1:11" s="101" customFormat="1" ht="20.25" customHeight="1" thickTop="1">
      <c r="A4" s="1793" t="s">
        <v>324</v>
      </c>
      <c r="B4" s="444">
        <v>2016</v>
      </c>
      <c r="C4" s="444">
        <v>2017</v>
      </c>
      <c r="D4" s="444">
        <v>2017</v>
      </c>
      <c r="E4" s="444">
        <v>2018</v>
      </c>
      <c r="F4" s="1801" t="s">
        <v>284</v>
      </c>
      <c r="G4" s="1802"/>
      <c r="H4" s="1802"/>
      <c r="I4" s="1802"/>
      <c r="J4" s="1802"/>
      <c r="K4" s="1803"/>
    </row>
    <row r="5" spans="1:11" s="101" customFormat="1" ht="20.25" customHeight="1">
      <c r="A5" s="1794"/>
      <c r="B5" s="441" t="s">
        <v>286</v>
      </c>
      <c r="C5" s="441" t="s">
        <v>287</v>
      </c>
      <c r="D5" s="441" t="s">
        <v>288</v>
      </c>
      <c r="E5" s="441" t="s">
        <v>289</v>
      </c>
      <c r="F5" s="1782" t="s">
        <v>7</v>
      </c>
      <c r="G5" s="1783"/>
      <c r="H5" s="1784"/>
      <c r="I5" s="1783" t="s">
        <v>50</v>
      </c>
      <c r="J5" s="1783"/>
      <c r="K5" s="1785"/>
    </row>
    <row r="6" spans="1:11" s="101" customFormat="1" ht="20.25" customHeight="1">
      <c r="A6" s="1795"/>
      <c r="B6" s="441"/>
      <c r="C6" s="441"/>
      <c r="D6" s="441"/>
      <c r="E6" s="441"/>
      <c r="F6" s="402" t="s">
        <v>4</v>
      </c>
      <c r="G6" s="403" t="s">
        <v>121</v>
      </c>
      <c r="H6" s="404" t="s">
        <v>290</v>
      </c>
      <c r="I6" s="405" t="s">
        <v>4</v>
      </c>
      <c r="J6" s="403" t="s">
        <v>121</v>
      </c>
      <c r="K6" s="406" t="s">
        <v>290</v>
      </c>
    </row>
    <row r="7" spans="1:11" s="101" customFormat="1" ht="20.25" customHeight="1">
      <c r="A7" s="342" t="s">
        <v>371</v>
      </c>
      <c r="B7" s="343">
        <v>63027.913511750005</v>
      </c>
      <c r="C7" s="343">
        <v>53316.902914076018</v>
      </c>
      <c r="D7" s="343">
        <v>51767.971253915093</v>
      </c>
      <c r="E7" s="343">
        <v>54388.26596767101</v>
      </c>
      <c r="F7" s="345">
        <v>-9711.0105976739869</v>
      </c>
      <c r="G7" s="407"/>
      <c r="H7" s="344">
        <v>-15.407475920749953</v>
      </c>
      <c r="I7" s="347">
        <v>2620.2947137559167</v>
      </c>
      <c r="J7" s="408"/>
      <c r="K7" s="349">
        <v>5.0616136778930656</v>
      </c>
    </row>
    <row r="8" spans="1:11" s="101" customFormat="1" ht="20.25" customHeight="1">
      <c r="A8" s="350" t="s">
        <v>372</v>
      </c>
      <c r="B8" s="351">
        <v>4542.4082021300001</v>
      </c>
      <c r="C8" s="351">
        <v>4308.5614212099999</v>
      </c>
      <c r="D8" s="351">
        <v>4371.8182203699998</v>
      </c>
      <c r="E8" s="351">
        <v>3590.6382372600001</v>
      </c>
      <c r="F8" s="353">
        <v>-233.84678092000013</v>
      </c>
      <c r="G8" s="409"/>
      <c r="H8" s="352">
        <v>-5.1480794000492081</v>
      </c>
      <c r="I8" s="355">
        <v>-781.17998310999974</v>
      </c>
      <c r="J8" s="352"/>
      <c r="K8" s="356">
        <v>-17.868537613713642</v>
      </c>
    </row>
    <row r="9" spans="1:11" s="101" customFormat="1" ht="20.25" customHeight="1">
      <c r="A9" s="350" t="s">
        <v>373</v>
      </c>
      <c r="B9" s="351">
        <v>4542.4082021300001</v>
      </c>
      <c r="C9" s="351">
        <v>4308.5614212099999</v>
      </c>
      <c r="D9" s="351">
        <v>4371.8182203699998</v>
      </c>
      <c r="E9" s="351">
        <v>3590.6382372600001</v>
      </c>
      <c r="F9" s="353">
        <v>-233.84678092000013</v>
      </c>
      <c r="G9" s="409"/>
      <c r="H9" s="352">
        <v>-5.1480794000492081</v>
      </c>
      <c r="I9" s="355">
        <v>-781.17998310999974</v>
      </c>
      <c r="J9" s="352"/>
      <c r="K9" s="356">
        <v>-17.868537613713642</v>
      </c>
    </row>
    <row r="10" spans="1:11" s="101" customFormat="1" ht="20.25" customHeight="1">
      <c r="A10" s="350" t="s">
        <v>374</v>
      </c>
      <c r="B10" s="351">
        <v>0</v>
      </c>
      <c r="C10" s="351">
        <v>0</v>
      </c>
      <c r="D10" s="351">
        <v>0</v>
      </c>
      <c r="E10" s="351">
        <v>0</v>
      </c>
      <c r="F10" s="353">
        <v>0</v>
      </c>
      <c r="G10" s="409"/>
      <c r="H10" s="352"/>
      <c r="I10" s="355">
        <v>0</v>
      </c>
      <c r="J10" s="352"/>
      <c r="K10" s="356"/>
    </row>
    <row r="11" spans="1:11" s="101" customFormat="1" ht="20.25" customHeight="1">
      <c r="A11" s="350" t="s">
        <v>375</v>
      </c>
      <c r="B11" s="351">
        <v>32046.948797760004</v>
      </c>
      <c r="C11" s="351">
        <v>23371.609633866017</v>
      </c>
      <c r="D11" s="351">
        <v>18444.553532555099</v>
      </c>
      <c r="E11" s="351">
        <v>18984.025762541016</v>
      </c>
      <c r="F11" s="353">
        <v>-8675.3391638939866</v>
      </c>
      <c r="G11" s="409"/>
      <c r="H11" s="352">
        <v>-27.070718085025209</v>
      </c>
      <c r="I11" s="355">
        <v>539.47222998591678</v>
      </c>
      <c r="J11" s="352"/>
      <c r="K11" s="356">
        <v>2.9248321410097282</v>
      </c>
    </row>
    <row r="12" spans="1:11" s="101" customFormat="1" ht="20.25" customHeight="1">
      <c r="A12" s="350" t="s">
        <v>373</v>
      </c>
      <c r="B12" s="351">
        <v>32046.948797760004</v>
      </c>
      <c r="C12" s="351">
        <v>23371.609633866017</v>
      </c>
      <c r="D12" s="351">
        <v>18444.553532555099</v>
      </c>
      <c r="E12" s="351">
        <v>18984.025762541016</v>
      </c>
      <c r="F12" s="353">
        <v>-8675.3391638939866</v>
      </c>
      <c r="G12" s="409"/>
      <c r="H12" s="352">
        <v>-27.070718085025209</v>
      </c>
      <c r="I12" s="355">
        <v>539.47222998591678</v>
      </c>
      <c r="J12" s="352"/>
      <c r="K12" s="356">
        <v>2.9248321410097282</v>
      </c>
    </row>
    <row r="13" spans="1:11" s="101" customFormat="1" ht="20.25" customHeight="1">
      <c r="A13" s="350" t="s">
        <v>374</v>
      </c>
      <c r="B13" s="351">
        <v>0</v>
      </c>
      <c r="C13" s="351">
        <v>0</v>
      </c>
      <c r="D13" s="351">
        <v>0</v>
      </c>
      <c r="E13" s="351">
        <v>0</v>
      </c>
      <c r="F13" s="353">
        <v>0</v>
      </c>
      <c r="G13" s="409"/>
      <c r="H13" s="352"/>
      <c r="I13" s="355">
        <v>0</v>
      </c>
      <c r="J13" s="352"/>
      <c r="K13" s="356"/>
    </row>
    <row r="14" spans="1:11" s="101" customFormat="1" ht="20.25" customHeight="1">
      <c r="A14" s="350" t="s">
        <v>376</v>
      </c>
      <c r="B14" s="351">
        <v>24985.848013699997</v>
      </c>
      <c r="C14" s="351">
        <v>23824.579806310001</v>
      </c>
      <c r="D14" s="351">
        <v>25197.863519549996</v>
      </c>
      <c r="E14" s="351">
        <v>28824.248279499996</v>
      </c>
      <c r="F14" s="353">
        <v>-1161.268207389996</v>
      </c>
      <c r="G14" s="409"/>
      <c r="H14" s="352">
        <v>-4.6477037991796823</v>
      </c>
      <c r="I14" s="355">
        <v>3626.3847599500004</v>
      </c>
      <c r="J14" s="352"/>
      <c r="K14" s="356">
        <v>14.391635850938062</v>
      </c>
    </row>
    <row r="15" spans="1:11" s="101" customFormat="1" ht="20.25" customHeight="1">
      <c r="A15" s="350" t="s">
        <v>373</v>
      </c>
      <c r="B15" s="351">
        <v>24985.848013699997</v>
      </c>
      <c r="C15" s="351">
        <v>23824.579806310001</v>
      </c>
      <c r="D15" s="351">
        <v>25197.863519549996</v>
      </c>
      <c r="E15" s="351">
        <v>28824.248279499996</v>
      </c>
      <c r="F15" s="353">
        <v>-1161.268207389996</v>
      </c>
      <c r="G15" s="409"/>
      <c r="H15" s="352">
        <v>-4.6477037991796823</v>
      </c>
      <c r="I15" s="355">
        <v>3626.3847599500004</v>
      </c>
      <c r="J15" s="352"/>
      <c r="K15" s="356">
        <v>14.391635850938062</v>
      </c>
    </row>
    <row r="16" spans="1:11" s="101" customFormat="1" ht="20.25" customHeight="1">
      <c r="A16" s="350" t="s">
        <v>374</v>
      </c>
      <c r="B16" s="351">
        <v>0</v>
      </c>
      <c r="C16" s="351">
        <v>0</v>
      </c>
      <c r="D16" s="351">
        <v>0</v>
      </c>
      <c r="E16" s="351">
        <v>0</v>
      </c>
      <c r="F16" s="353">
        <v>0</v>
      </c>
      <c r="G16" s="409"/>
      <c r="H16" s="352"/>
      <c r="I16" s="355">
        <v>0</v>
      </c>
      <c r="J16" s="352"/>
      <c r="K16" s="356"/>
    </row>
    <row r="17" spans="1:11" s="101" customFormat="1" ht="20.25" customHeight="1">
      <c r="A17" s="350" t="s">
        <v>377</v>
      </c>
      <c r="B17" s="351">
        <v>1437.9474594300002</v>
      </c>
      <c r="C17" s="351">
        <v>1798.9355593600001</v>
      </c>
      <c r="D17" s="351">
        <v>3740.2380506799987</v>
      </c>
      <c r="E17" s="351">
        <v>2949.0138990800001</v>
      </c>
      <c r="F17" s="353">
        <v>360.98809992999986</v>
      </c>
      <c r="G17" s="409"/>
      <c r="H17" s="352">
        <v>25.104401246558407</v>
      </c>
      <c r="I17" s="355">
        <v>-791.22415159999855</v>
      </c>
      <c r="J17" s="352"/>
      <c r="K17" s="356">
        <v>-21.154379504164154</v>
      </c>
    </row>
    <row r="18" spans="1:11" s="101" customFormat="1" ht="20.25" customHeight="1">
      <c r="A18" s="350" t="s">
        <v>373</v>
      </c>
      <c r="B18" s="351">
        <v>1437.9474594300002</v>
      </c>
      <c r="C18" s="351">
        <v>1798.9355593600001</v>
      </c>
      <c r="D18" s="351">
        <v>3740.2380506799987</v>
      </c>
      <c r="E18" s="351">
        <v>2949.0138990800001</v>
      </c>
      <c r="F18" s="353">
        <v>360.98809992999986</v>
      </c>
      <c r="G18" s="409"/>
      <c r="H18" s="352">
        <v>25.104401246558407</v>
      </c>
      <c r="I18" s="355">
        <v>-791.22415159999855</v>
      </c>
      <c r="J18" s="352"/>
      <c r="K18" s="356">
        <v>-21.154379504164154</v>
      </c>
    </row>
    <row r="19" spans="1:11" s="101" customFormat="1" ht="20.25" customHeight="1">
      <c r="A19" s="350" t="s">
        <v>374</v>
      </c>
      <c r="B19" s="351">
        <v>0</v>
      </c>
      <c r="C19" s="351">
        <v>0</v>
      </c>
      <c r="D19" s="351">
        <v>0</v>
      </c>
      <c r="E19" s="351">
        <v>0</v>
      </c>
      <c r="F19" s="353">
        <v>0</v>
      </c>
      <c r="G19" s="409"/>
      <c r="H19" s="352"/>
      <c r="I19" s="355">
        <v>0</v>
      </c>
      <c r="J19" s="352"/>
      <c r="K19" s="356"/>
    </row>
    <row r="20" spans="1:11" s="101" customFormat="1" ht="20.25" customHeight="1">
      <c r="A20" s="350" t="s">
        <v>378</v>
      </c>
      <c r="B20" s="351">
        <v>14.761038729999999</v>
      </c>
      <c r="C20" s="351">
        <v>13.216493329999999</v>
      </c>
      <c r="D20" s="351">
        <v>13.497930760000001</v>
      </c>
      <c r="E20" s="351">
        <v>40.339789289999999</v>
      </c>
      <c r="F20" s="353">
        <v>-1.5445454000000005</v>
      </c>
      <c r="G20" s="409"/>
      <c r="H20" s="352">
        <v>-10.463663352233482</v>
      </c>
      <c r="I20" s="355">
        <v>26.841858529999996</v>
      </c>
      <c r="J20" s="352"/>
      <c r="K20" s="356">
        <v>198.85906223155047</v>
      </c>
    </row>
    <row r="21" spans="1:11" s="101" customFormat="1" ht="20.25" customHeight="1">
      <c r="A21" s="342" t="s">
        <v>379</v>
      </c>
      <c r="B21" s="343">
        <v>188.9</v>
      </c>
      <c r="C21" s="343">
        <v>44.4</v>
      </c>
      <c r="D21" s="343">
        <v>512.26039509999998</v>
      </c>
      <c r="E21" s="343">
        <v>182.89305999999999</v>
      </c>
      <c r="F21" s="345">
        <v>-144.5</v>
      </c>
      <c r="G21" s="407"/>
      <c r="H21" s="344">
        <v>-76.495500264690307</v>
      </c>
      <c r="I21" s="347">
        <v>-329.36733509999999</v>
      </c>
      <c r="J21" s="344"/>
      <c r="K21" s="349">
        <v>-64.296857272306426</v>
      </c>
    </row>
    <row r="22" spans="1:11" s="101" customFormat="1" ht="20.25" customHeight="1">
      <c r="A22" s="342" t="s">
        <v>380</v>
      </c>
      <c r="B22" s="343">
        <v>0</v>
      </c>
      <c r="C22" s="343">
        <v>0</v>
      </c>
      <c r="D22" s="343">
        <v>0</v>
      </c>
      <c r="E22" s="343">
        <v>0</v>
      </c>
      <c r="F22" s="345">
        <v>0</v>
      </c>
      <c r="G22" s="407"/>
      <c r="H22" s="344"/>
      <c r="I22" s="347">
        <v>0</v>
      </c>
      <c r="J22" s="344"/>
      <c r="K22" s="349"/>
    </row>
    <row r="23" spans="1:11" s="101" customFormat="1" ht="20.25" customHeight="1">
      <c r="A23" s="429" t="s">
        <v>381</v>
      </c>
      <c r="B23" s="343">
        <v>35739.533478634286</v>
      </c>
      <c r="C23" s="343">
        <v>34799.942684419788</v>
      </c>
      <c r="D23" s="343">
        <v>27775.949210264473</v>
      </c>
      <c r="E23" s="343">
        <v>29789.851873657259</v>
      </c>
      <c r="F23" s="345">
        <v>-939.5907942144986</v>
      </c>
      <c r="G23" s="407"/>
      <c r="H23" s="344">
        <v>-2.6289956884193866</v>
      </c>
      <c r="I23" s="347">
        <v>2013.9026633927861</v>
      </c>
      <c r="J23" s="344"/>
      <c r="K23" s="349">
        <v>7.2505268790186221</v>
      </c>
    </row>
    <row r="24" spans="1:11" s="101" customFormat="1" ht="20.25" customHeight="1">
      <c r="A24" s="430" t="s">
        <v>382</v>
      </c>
      <c r="B24" s="351">
        <v>13164.230377000002</v>
      </c>
      <c r="C24" s="351">
        <v>11455.932440399996</v>
      </c>
      <c r="D24" s="351">
        <v>10507.5767044</v>
      </c>
      <c r="E24" s="351">
        <v>11744.45888124</v>
      </c>
      <c r="F24" s="353">
        <v>-1708.2979366000054</v>
      </c>
      <c r="G24" s="409"/>
      <c r="H24" s="352">
        <v>-12.976815869043683</v>
      </c>
      <c r="I24" s="355">
        <v>1236.8821768399994</v>
      </c>
      <c r="J24" s="352"/>
      <c r="K24" s="356">
        <v>11.771336166616424</v>
      </c>
    </row>
    <row r="25" spans="1:11" s="101" customFormat="1" ht="20.25" customHeight="1">
      <c r="A25" s="430" t="s">
        <v>383</v>
      </c>
      <c r="B25" s="351">
        <v>7513.280638892893</v>
      </c>
      <c r="C25" s="351">
        <v>7135.8591724530852</v>
      </c>
      <c r="D25" s="351">
        <v>5469.2607816233049</v>
      </c>
      <c r="E25" s="351">
        <v>6961.5119176529461</v>
      </c>
      <c r="F25" s="353">
        <v>-377.42146643980777</v>
      </c>
      <c r="G25" s="409"/>
      <c r="H25" s="352">
        <v>-5.0233910402077315</v>
      </c>
      <c r="I25" s="355">
        <v>1492.2511360296412</v>
      </c>
      <c r="J25" s="352"/>
      <c r="K25" s="356">
        <v>27.284329557727421</v>
      </c>
    </row>
    <row r="26" spans="1:11" s="101" customFormat="1" ht="20.25" customHeight="1">
      <c r="A26" s="430" t="s">
        <v>384</v>
      </c>
      <c r="B26" s="351">
        <v>15062.022462741392</v>
      </c>
      <c r="C26" s="351">
        <v>16208.151071566708</v>
      </c>
      <c r="D26" s="351">
        <v>11799.111724241169</v>
      </c>
      <c r="E26" s="351">
        <v>11083.881074764313</v>
      </c>
      <c r="F26" s="353">
        <v>1146.1286088253164</v>
      </c>
      <c r="G26" s="409"/>
      <c r="H26" s="352">
        <v>7.6093938357911144</v>
      </c>
      <c r="I26" s="355">
        <v>-715.23064947685634</v>
      </c>
      <c r="J26" s="352"/>
      <c r="K26" s="356">
        <v>-6.0617330032346537</v>
      </c>
    </row>
    <row r="27" spans="1:11" s="101" customFormat="1" ht="20.25" customHeight="1">
      <c r="A27" s="431" t="s">
        <v>385</v>
      </c>
      <c r="B27" s="442">
        <v>98956.346990384292</v>
      </c>
      <c r="C27" s="442">
        <v>88161.245598495807</v>
      </c>
      <c r="D27" s="442">
        <v>80056.180859279557</v>
      </c>
      <c r="E27" s="442">
        <v>84361.010901328264</v>
      </c>
      <c r="F27" s="434">
        <v>-10795.101391888486</v>
      </c>
      <c r="G27" s="435"/>
      <c r="H27" s="433">
        <v>-10.908953008276931</v>
      </c>
      <c r="I27" s="432">
        <v>4304.8300420487067</v>
      </c>
      <c r="J27" s="433"/>
      <c r="K27" s="436">
        <v>5.3772613130466622</v>
      </c>
    </row>
    <row r="28" spans="1:11" s="101" customFormat="1" ht="20.25" customHeight="1">
      <c r="A28" s="342" t="s">
        <v>386</v>
      </c>
      <c r="B28" s="343">
        <v>6574.7592249600057</v>
      </c>
      <c r="C28" s="343">
        <v>4245.2945983300106</v>
      </c>
      <c r="D28" s="343">
        <v>5894.2160959600169</v>
      </c>
      <c r="E28" s="343">
        <v>5035.8213284800004</v>
      </c>
      <c r="F28" s="345">
        <v>-2329.4646266299951</v>
      </c>
      <c r="G28" s="407"/>
      <c r="H28" s="344">
        <v>-35.430417250666167</v>
      </c>
      <c r="I28" s="347">
        <v>-858.39476748001653</v>
      </c>
      <c r="J28" s="344"/>
      <c r="K28" s="349">
        <v>-14.563340629271687</v>
      </c>
    </row>
    <row r="29" spans="1:11" s="101" customFormat="1" ht="20.25" customHeight="1">
      <c r="A29" s="350" t="s">
        <v>387</v>
      </c>
      <c r="B29" s="351">
        <v>1020.8205123900061</v>
      </c>
      <c r="C29" s="351">
        <v>939.45339296001055</v>
      </c>
      <c r="D29" s="351">
        <v>1091.2632936900159</v>
      </c>
      <c r="E29" s="351">
        <v>1044.8092787899998</v>
      </c>
      <c r="F29" s="353">
        <v>-81.367119429995569</v>
      </c>
      <c r="G29" s="409"/>
      <c r="H29" s="352">
        <v>-7.9707567042803626</v>
      </c>
      <c r="I29" s="355">
        <v>-46.454014900016091</v>
      </c>
      <c r="J29" s="352"/>
      <c r="K29" s="356">
        <v>-4.2569025430091862</v>
      </c>
    </row>
    <row r="30" spans="1:11" s="101" customFormat="1" ht="20.25" customHeight="1">
      <c r="A30" s="350" t="s">
        <v>405</v>
      </c>
      <c r="B30" s="351">
        <v>5551.3826345699999</v>
      </c>
      <c r="C30" s="351">
        <v>3305.69086337</v>
      </c>
      <c r="D30" s="351">
        <v>4802.4487722700005</v>
      </c>
      <c r="E30" s="351">
        <v>3990.30929969</v>
      </c>
      <c r="F30" s="353">
        <v>-2245.6917711999999</v>
      </c>
      <c r="G30" s="409"/>
      <c r="H30" s="352">
        <v>-40.452837050277424</v>
      </c>
      <c r="I30" s="355">
        <v>-812.13947258000053</v>
      </c>
      <c r="J30" s="352"/>
      <c r="K30" s="356">
        <v>-16.91094504265002</v>
      </c>
    </row>
    <row r="31" spans="1:11" s="101" customFormat="1" ht="20.25" customHeight="1">
      <c r="A31" s="350" t="s">
        <v>389</v>
      </c>
      <c r="B31" s="351">
        <v>0.12882199999999999</v>
      </c>
      <c r="C31" s="351">
        <v>5.0341999999999998E-2</v>
      </c>
      <c r="D31" s="351">
        <v>0.10402999999999998</v>
      </c>
      <c r="E31" s="351">
        <v>0.10875</v>
      </c>
      <c r="F31" s="353">
        <v>-7.8479999999999994E-2</v>
      </c>
      <c r="G31" s="409"/>
      <c r="H31" s="352">
        <v>-60.921271211439041</v>
      </c>
      <c r="I31" s="355">
        <v>4.7200000000000158E-3</v>
      </c>
      <c r="J31" s="352"/>
      <c r="K31" s="356">
        <v>4.5371527444006698</v>
      </c>
    </row>
    <row r="32" spans="1:11" s="101" customFormat="1" ht="20.25" customHeight="1">
      <c r="A32" s="350" t="s">
        <v>390</v>
      </c>
      <c r="B32" s="351">
        <v>0</v>
      </c>
      <c r="C32" s="351">
        <v>0</v>
      </c>
      <c r="D32" s="351">
        <v>0</v>
      </c>
      <c r="E32" s="351">
        <v>0</v>
      </c>
      <c r="F32" s="353">
        <v>0</v>
      </c>
      <c r="G32" s="409"/>
      <c r="H32" s="352"/>
      <c r="I32" s="355">
        <v>0</v>
      </c>
      <c r="J32" s="352"/>
      <c r="K32" s="356"/>
    </row>
    <row r="33" spans="1:11" s="101" customFormat="1" ht="20.25" customHeight="1">
      <c r="A33" s="350" t="s">
        <v>391</v>
      </c>
      <c r="B33" s="351">
        <v>2.4272559999999999</v>
      </c>
      <c r="C33" s="351">
        <v>0.1</v>
      </c>
      <c r="D33" s="351">
        <v>0.4</v>
      </c>
      <c r="E33" s="351">
        <v>0.59399999999999997</v>
      </c>
      <c r="F33" s="353">
        <v>-2.3272559999999998</v>
      </c>
      <c r="G33" s="409"/>
      <c r="H33" s="352">
        <v>-95.880121421061475</v>
      </c>
      <c r="I33" s="355">
        <v>0.19399999999999995</v>
      </c>
      <c r="J33" s="352"/>
      <c r="K33" s="356">
        <v>48.499999999999986</v>
      </c>
    </row>
    <row r="34" spans="1:11" s="101" customFormat="1" ht="20.25" customHeight="1">
      <c r="A34" s="410" t="s">
        <v>392</v>
      </c>
      <c r="B34" s="343">
        <v>88305.268903038435</v>
      </c>
      <c r="C34" s="343">
        <v>80889.389801384823</v>
      </c>
      <c r="D34" s="343">
        <v>73080.679485982138</v>
      </c>
      <c r="E34" s="343">
        <v>76613.820066947752</v>
      </c>
      <c r="F34" s="345">
        <v>-7415.8791016536125</v>
      </c>
      <c r="G34" s="407"/>
      <c r="H34" s="344">
        <v>-8.3980029660477538</v>
      </c>
      <c r="I34" s="347">
        <v>3533.1405809656135</v>
      </c>
      <c r="J34" s="344"/>
      <c r="K34" s="349">
        <v>4.8345754388385478</v>
      </c>
    </row>
    <row r="35" spans="1:11" s="101" customFormat="1" ht="20.25" customHeight="1">
      <c r="A35" s="350" t="s">
        <v>393</v>
      </c>
      <c r="B35" s="351">
        <v>3845</v>
      </c>
      <c r="C35" s="351">
        <v>3803.5</v>
      </c>
      <c r="D35" s="351">
        <v>4018</v>
      </c>
      <c r="E35" s="351">
        <v>3897.7</v>
      </c>
      <c r="F35" s="353">
        <v>-41.5</v>
      </c>
      <c r="G35" s="409"/>
      <c r="H35" s="352">
        <v>-1.0793237971391418</v>
      </c>
      <c r="I35" s="355">
        <v>-120.30000000000018</v>
      </c>
      <c r="J35" s="352"/>
      <c r="K35" s="356">
        <v>-2.9940268790443052</v>
      </c>
    </row>
    <row r="36" spans="1:11" s="101" customFormat="1" ht="20.25" customHeight="1">
      <c r="A36" s="350" t="s">
        <v>394</v>
      </c>
      <c r="B36" s="351">
        <v>131.90519587</v>
      </c>
      <c r="C36" s="351">
        <v>188.80369146999999</v>
      </c>
      <c r="D36" s="351">
        <v>150.39711892</v>
      </c>
      <c r="E36" s="351">
        <v>224.86368492</v>
      </c>
      <c r="F36" s="353">
        <v>56.89849559999999</v>
      </c>
      <c r="G36" s="409"/>
      <c r="H36" s="352">
        <v>43.135901679018509</v>
      </c>
      <c r="I36" s="355">
        <v>74.466566</v>
      </c>
      <c r="J36" s="352"/>
      <c r="K36" s="356">
        <v>49.513292897326465</v>
      </c>
    </row>
    <row r="37" spans="1:11" s="101" customFormat="1" ht="20.25" customHeight="1">
      <c r="A37" s="357" t="s">
        <v>395</v>
      </c>
      <c r="B37" s="351">
        <v>20714.633624811555</v>
      </c>
      <c r="C37" s="351">
        <v>15178.379432208654</v>
      </c>
      <c r="D37" s="351">
        <v>13780.623295406825</v>
      </c>
      <c r="E37" s="351">
        <v>13918.661005988637</v>
      </c>
      <c r="F37" s="353">
        <v>-5536.2541926029007</v>
      </c>
      <c r="G37" s="409"/>
      <c r="H37" s="352">
        <v>-26.726295491761398</v>
      </c>
      <c r="I37" s="355">
        <v>138.03771058181155</v>
      </c>
      <c r="J37" s="352"/>
      <c r="K37" s="356">
        <v>1.0016797326418496</v>
      </c>
    </row>
    <row r="38" spans="1:11" s="101" customFormat="1" ht="20.25" customHeight="1">
      <c r="A38" s="437" t="s">
        <v>396</v>
      </c>
      <c r="B38" s="351">
        <v>0</v>
      </c>
      <c r="C38" s="351">
        <v>0</v>
      </c>
      <c r="D38" s="351">
        <v>0</v>
      </c>
      <c r="E38" s="351">
        <v>0</v>
      </c>
      <c r="F38" s="353">
        <v>0</v>
      </c>
      <c r="G38" s="409"/>
      <c r="H38" s="352"/>
      <c r="I38" s="355">
        <v>0</v>
      </c>
      <c r="J38" s="352"/>
      <c r="K38" s="356"/>
    </row>
    <row r="39" spans="1:11" s="101" customFormat="1" ht="20.25" customHeight="1">
      <c r="A39" s="437" t="s">
        <v>397</v>
      </c>
      <c r="B39" s="351">
        <v>20714.633624811555</v>
      </c>
      <c r="C39" s="351">
        <v>15178.379432208654</v>
      </c>
      <c r="D39" s="351">
        <v>13780.623295406825</v>
      </c>
      <c r="E39" s="351">
        <v>13918.661005988637</v>
      </c>
      <c r="F39" s="353">
        <v>-5536.2541926029007</v>
      </c>
      <c r="G39" s="409"/>
      <c r="H39" s="352">
        <v>-26.726295491761398</v>
      </c>
      <c r="I39" s="355">
        <v>138.03771058181155</v>
      </c>
      <c r="J39" s="352"/>
      <c r="K39" s="356">
        <v>1.0016797326418496</v>
      </c>
    </row>
    <row r="40" spans="1:11" s="101" customFormat="1" ht="20.25" customHeight="1">
      <c r="A40" s="350" t="s">
        <v>398</v>
      </c>
      <c r="B40" s="351">
        <v>63613.730082356873</v>
      </c>
      <c r="C40" s="351">
        <v>61718.706677706163</v>
      </c>
      <c r="D40" s="351">
        <v>55131.659071655318</v>
      </c>
      <c r="E40" s="351">
        <v>58572.59537603912</v>
      </c>
      <c r="F40" s="353">
        <v>-1895.0234046507103</v>
      </c>
      <c r="G40" s="409"/>
      <c r="H40" s="352">
        <v>-2.9789534463665901</v>
      </c>
      <c r="I40" s="355">
        <v>3440.9363043838021</v>
      </c>
      <c r="J40" s="352"/>
      <c r="K40" s="356">
        <v>6.24130737642336</v>
      </c>
    </row>
    <row r="41" spans="1:11" s="101" customFormat="1" ht="20.25" customHeight="1">
      <c r="A41" s="357" t="s">
        <v>399</v>
      </c>
      <c r="B41" s="351">
        <v>56901.382832411582</v>
      </c>
      <c r="C41" s="351">
        <v>55307.338707286159</v>
      </c>
      <c r="D41" s="351">
        <v>49288.00055481532</v>
      </c>
      <c r="E41" s="351">
        <v>51664.022300579119</v>
      </c>
      <c r="F41" s="353">
        <v>-1594.0441251254233</v>
      </c>
      <c r="G41" s="409"/>
      <c r="H41" s="352">
        <v>-2.8014154415548584</v>
      </c>
      <c r="I41" s="355">
        <v>2376.0217457637991</v>
      </c>
      <c r="J41" s="352"/>
      <c r="K41" s="356">
        <v>4.8206900645550075</v>
      </c>
    </row>
    <row r="42" spans="1:11" s="101" customFormat="1" ht="20.25" customHeight="1">
      <c r="A42" s="357" t="s">
        <v>400</v>
      </c>
      <c r="B42" s="351">
        <v>6712.3472499452928</v>
      </c>
      <c r="C42" s="351">
        <v>6411.3679704200013</v>
      </c>
      <c r="D42" s="351">
        <v>5843.6585168400006</v>
      </c>
      <c r="E42" s="351">
        <v>6908.5730754600008</v>
      </c>
      <c r="F42" s="353">
        <v>-300.97927952529153</v>
      </c>
      <c r="G42" s="409"/>
      <c r="H42" s="352">
        <v>-4.4839646746187718</v>
      </c>
      <c r="I42" s="355">
        <v>1064.9145586200002</v>
      </c>
      <c r="J42" s="352"/>
      <c r="K42" s="356">
        <v>18.223422117346107</v>
      </c>
    </row>
    <row r="43" spans="1:11" s="101" customFormat="1" ht="20.25" customHeight="1">
      <c r="A43" s="369" t="s">
        <v>401</v>
      </c>
      <c r="B43" s="370">
        <v>0</v>
      </c>
      <c r="C43" s="370">
        <v>0</v>
      </c>
      <c r="D43" s="370">
        <v>0</v>
      </c>
      <c r="E43" s="370">
        <v>0</v>
      </c>
      <c r="F43" s="372">
        <v>0</v>
      </c>
      <c r="G43" s="443"/>
      <c r="H43" s="371"/>
      <c r="I43" s="373">
        <v>0</v>
      </c>
      <c r="J43" s="371"/>
      <c r="K43" s="374"/>
    </row>
    <row r="44" spans="1:11" s="101" customFormat="1" ht="20.25" customHeight="1">
      <c r="A44" s="438" t="s">
        <v>402</v>
      </c>
      <c r="B44" s="370">
        <v>0</v>
      </c>
      <c r="C44" s="370">
        <v>0</v>
      </c>
      <c r="D44" s="370">
        <v>0</v>
      </c>
      <c r="E44" s="370">
        <v>0</v>
      </c>
      <c r="F44" s="372">
        <v>0</v>
      </c>
      <c r="G44" s="407"/>
      <c r="H44" s="343"/>
      <c r="I44" s="373">
        <v>0</v>
      </c>
      <c r="J44" s="344"/>
      <c r="K44" s="349"/>
    </row>
    <row r="45" spans="1:11" s="101" customFormat="1" ht="20.25" customHeight="1" thickBot="1">
      <c r="A45" s="439" t="s">
        <v>403</v>
      </c>
      <c r="B45" s="376">
        <v>4076.3188721838324</v>
      </c>
      <c r="C45" s="376">
        <v>3026.5612022908381</v>
      </c>
      <c r="D45" s="376">
        <v>1081.2852733768586</v>
      </c>
      <c r="E45" s="376">
        <v>2711.3694975759554</v>
      </c>
      <c r="F45" s="378">
        <v>-1049.7576698929943</v>
      </c>
      <c r="G45" s="419"/>
      <c r="H45" s="377">
        <v>-25.752589598825988</v>
      </c>
      <c r="I45" s="379">
        <v>1630.0842241990968</v>
      </c>
      <c r="J45" s="377"/>
      <c r="K45" s="380">
        <v>150.75431658366497</v>
      </c>
    </row>
    <row r="46" spans="1:11" s="101" customFormat="1" ht="20.25" customHeight="1" thickTop="1">
      <c r="A46" s="387" t="s">
        <v>318</v>
      </c>
      <c r="B46" s="440"/>
      <c r="C46" s="327"/>
      <c r="D46" s="383"/>
      <c r="E46" s="383"/>
      <c r="F46" s="355"/>
      <c r="G46" s="355"/>
      <c r="H46" s="355"/>
      <c r="I46" s="355"/>
      <c r="J46" s="355"/>
      <c r="K46" s="355"/>
    </row>
  </sheetData>
  <mergeCells count="7">
    <mergeCell ref="A1:K1"/>
    <mergeCell ref="A2:K2"/>
    <mergeCell ref="I3:K3"/>
    <mergeCell ref="F4:K4"/>
    <mergeCell ref="F5:H5"/>
    <mergeCell ref="I5:K5"/>
    <mergeCell ref="A4:A6"/>
  </mergeCells>
  <pageMargins left="0.7" right="0.7" top="0.75" bottom="0.75" header="0.3" footer="0.3"/>
  <pageSetup scale="5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66"/>
  <sheetViews>
    <sheetView workbookViewId="0">
      <selection activeCell="R4" sqref="R4"/>
    </sheetView>
  </sheetViews>
  <sheetFormatPr defaultRowHeight="15.75"/>
  <cols>
    <col min="1" max="1" width="32.7109375" style="396" customWidth="1"/>
    <col min="2" max="5" width="13.7109375" style="396" customWidth="1"/>
    <col min="6" max="6" width="12.28515625" style="396" customWidth="1"/>
    <col min="7" max="7" width="8.28515625" style="445" bestFit="1" customWidth="1"/>
    <col min="8" max="8" width="12.28515625" style="396" customWidth="1"/>
    <col min="9" max="9" width="8.28515625" style="445" bestFit="1" customWidth="1"/>
    <col min="10" max="256" width="9.140625" style="396"/>
    <col min="257" max="257" width="32.42578125" style="396" customWidth="1"/>
    <col min="258" max="261" width="9.42578125" style="396" bestFit="1" customWidth="1"/>
    <col min="262" max="262" width="8.42578125" style="396" bestFit="1" customWidth="1"/>
    <col min="263" max="263" width="7.140625" style="396" bestFit="1" customWidth="1"/>
    <col min="264" max="264" width="8.85546875" style="396" customWidth="1"/>
    <col min="265" max="265" width="7.140625" style="396" bestFit="1" customWidth="1"/>
    <col min="266" max="512" width="9.140625" style="396"/>
    <col min="513" max="513" width="32.42578125" style="396" customWidth="1"/>
    <col min="514" max="517" width="9.42578125" style="396" bestFit="1" customWidth="1"/>
    <col min="518" max="518" width="8.42578125" style="396" bestFit="1" customWidth="1"/>
    <col min="519" max="519" width="7.140625" style="396" bestFit="1" customWidth="1"/>
    <col min="520" max="520" width="8.85546875" style="396" customWidth="1"/>
    <col min="521" max="521" width="7.140625" style="396" bestFit="1" customWidth="1"/>
    <col min="522" max="768" width="9.140625" style="396"/>
    <col min="769" max="769" width="32.42578125" style="396" customWidth="1"/>
    <col min="770" max="773" width="9.42578125" style="396" bestFit="1" customWidth="1"/>
    <col min="774" max="774" width="8.42578125" style="396" bestFit="1" customWidth="1"/>
    <col min="775" max="775" width="7.140625" style="396" bestFit="1" customWidth="1"/>
    <col min="776" max="776" width="8.85546875" style="396" customWidth="1"/>
    <col min="777" max="777" width="7.140625" style="396" bestFit="1" customWidth="1"/>
    <col min="778" max="1024" width="9.140625" style="396"/>
    <col min="1025" max="1025" width="32.42578125" style="396" customWidth="1"/>
    <col min="1026" max="1029" width="9.42578125" style="396" bestFit="1" customWidth="1"/>
    <col min="1030" max="1030" width="8.42578125" style="396" bestFit="1" customWidth="1"/>
    <col min="1031" max="1031" width="7.140625" style="396" bestFit="1" customWidth="1"/>
    <col min="1032" max="1032" width="8.85546875" style="396" customWidth="1"/>
    <col min="1033" max="1033" width="7.140625" style="396" bestFit="1" customWidth="1"/>
    <col min="1034" max="1280" width="9.140625" style="396"/>
    <col min="1281" max="1281" width="32.42578125" style="396" customWidth="1"/>
    <col min="1282" max="1285" width="9.42578125" style="396" bestFit="1" customWidth="1"/>
    <col min="1286" max="1286" width="8.42578125" style="396" bestFit="1" customWidth="1"/>
    <col min="1287" max="1287" width="7.140625" style="396" bestFit="1" customWidth="1"/>
    <col min="1288" max="1288" width="8.85546875" style="396" customWidth="1"/>
    <col min="1289" max="1289" width="7.140625" style="396" bestFit="1" customWidth="1"/>
    <col min="1290" max="1536" width="9.140625" style="396"/>
    <col min="1537" max="1537" width="32.42578125" style="396" customWidth="1"/>
    <col min="1538" max="1541" width="9.42578125" style="396" bestFit="1" customWidth="1"/>
    <col min="1542" max="1542" width="8.42578125" style="396" bestFit="1" customWidth="1"/>
    <col min="1543" max="1543" width="7.140625" style="396" bestFit="1" customWidth="1"/>
    <col min="1544" max="1544" width="8.85546875" style="396" customWidth="1"/>
    <col min="1545" max="1545" width="7.140625" style="396" bestFit="1" customWidth="1"/>
    <col min="1546" max="1792" width="9.140625" style="396"/>
    <col min="1793" max="1793" width="32.42578125" style="396" customWidth="1"/>
    <col min="1794" max="1797" width="9.42578125" style="396" bestFit="1" customWidth="1"/>
    <col min="1798" max="1798" width="8.42578125" style="396" bestFit="1" customWidth="1"/>
    <col min="1799" max="1799" width="7.140625" style="396" bestFit="1" customWidth="1"/>
    <col min="1800" max="1800" width="8.85546875" style="396" customWidth="1"/>
    <col min="1801" max="1801" width="7.140625" style="396" bestFit="1" customWidth="1"/>
    <col min="1802" max="2048" width="9.140625" style="396"/>
    <col min="2049" max="2049" width="32.42578125" style="396" customWidth="1"/>
    <col min="2050" max="2053" width="9.42578125" style="396" bestFit="1" customWidth="1"/>
    <col min="2054" max="2054" width="8.42578125" style="396" bestFit="1" customWidth="1"/>
    <col min="2055" max="2055" width="7.140625" style="396" bestFit="1" customWidth="1"/>
    <col min="2056" max="2056" width="8.85546875" style="396" customWidth="1"/>
    <col min="2057" max="2057" width="7.140625" style="396" bestFit="1" customWidth="1"/>
    <col min="2058" max="2304" width="9.140625" style="396"/>
    <col min="2305" max="2305" width="32.42578125" style="396" customWidth="1"/>
    <col min="2306" max="2309" width="9.42578125" style="396" bestFit="1" customWidth="1"/>
    <col min="2310" max="2310" width="8.42578125" style="396" bestFit="1" customWidth="1"/>
    <col min="2311" max="2311" width="7.140625" style="396" bestFit="1" customWidth="1"/>
    <col min="2312" max="2312" width="8.85546875" style="396" customWidth="1"/>
    <col min="2313" max="2313" width="7.140625" style="396" bestFit="1" customWidth="1"/>
    <col min="2314" max="2560" width="9.140625" style="396"/>
    <col min="2561" max="2561" width="32.42578125" style="396" customWidth="1"/>
    <col min="2562" max="2565" width="9.42578125" style="396" bestFit="1" customWidth="1"/>
    <col min="2566" max="2566" width="8.42578125" style="396" bestFit="1" customWidth="1"/>
    <col min="2567" max="2567" width="7.140625" style="396" bestFit="1" customWidth="1"/>
    <col min="2568" max="2568" width="8.85546875" style="396" customWidth="1"/>
    <col min="2569" max="2569" width="7.140625" style="396" bestFit="1" customWidth="1"/>
    <col min="2570" max="2816" width="9.140625" style="396"/>
    <col min="2817" max="2817" width="32.42578125" style="396" customWidth="1"/>
    <col min="2818" max="2821" width="9.42578125" style="396" bestFit="1" customWidth="1"/>
    <col min="2822" max="2822" width="8.42578125" style="396" bestFit="1" customWidth="1"/>
    <col min="2823" max="2823" width="7.140625" style="396" bestFit="1" customWidth="1"/>
    <col min="2824" max="2824" width="8.85546875" style="396" customWidth="1"/>
    <col min="2825" max="2825" width="7.140625" style="396" bestFit="1" customWidth="1"/>
    <col min="2826" max="3072" width="9.140625" style="396"/>
    <col min="3073" max="3073" width="32.42578125" style="396" customWidth="1"/>
    <col min="3074" max="3077" width="9.42578125" style="396" bestFit="1" customWidth="1"/>
    <col min="3078" max="3078" width="8.42578125" style="396" bestFit="1" customWidth="1"/>
    <col min="3079" max="3079" width="7.140625" style="396" bestFit="1" customWidth="1"/>
    <col min="3080" max="3080" width="8.85546875" style="396" customWidth="1"/>
    <col min="3081" max="3081" width="7.140625" style="396" bestFit="1" customWidth="1"/>
    <col min="3082" max="3328" width="9.140625" style="396"/>
    <col min="3329" max="3329" width="32.42578125" style="396" customWidth="1"/>
    <col min="3330" max="3333" width="9.42578125" style="396" bestFit="1" customWidth="1"/>
    <col min="3334" max="3334" width="8.42578125" style="396" bestFit="1" customWidth="1"/>
    <col min="3335" max="3335" width="7.140625" style="396" bestFit="1" customWidth="1"/>
    <col min="3336" max="3336" width="8.85546875" style="396" customWidth="1"/>
    <col min="3337" max="3337" width="7.140625" style="396" bestFit="1" customWidth="1"/>
    <col min="3338" max="3584" width="9.140625" style="396"/>
    <col min="3585" max="3585" width="32.42578125" style="396" customWidth="1"/>
    <col min="3586" max="3589" width="9.42578125" style="396" bestFit="1" customWidth="1"/>
    <col min="3590" max="3590" width="8.42578125" style="396" bestFit="1" customWidth="1"/>
    <col min="3591" max="3591" width="7.140625" style="396" bestFit="1" customWidth="1"/>
    <col min="3592" max="3592" width="8.85546875" style="396" customWidth="1"/>
    <col min="3593" max="3593" width="7.140625" style="396" bestFit="1" customWidth="1"/>
    <col min="3594" max="3840" width="9.140625" style="396"/>
    <col min="3841" max="3841" width="32.42578125" style="396" customWidth="1"/>
    <col min="3842" max="3845" width="9.42578125" style="396" bestFit="1" customWidth="1"/>
    <col min="3846" max="3846" width="8.42578125" style="396" bestFit="1" customWidth="1"/>
    <col min="3847" max="3847" width="7.140625" style="396" bestFit="1" customWidth="1"/>
    <col min="3848" max="3848" width="8.85546875" style="396" customWidth="1"/>
    <col min="3849" max="3849" width="7.140625" style="396" bestFit="1" customWidth="1"/>
    <col min="3850" max="4096" width="9.140625" style="396"/>
    <col min="4097" max="4097" width="32.42578125" style="396" customWidth="1"/>
    <col min="4098" max="4101" width="9.42578125" style="396" bestFit="1" customWidth="1"/>
    <col min="4102" max="4102" width="8.42578125" style="396" bestFit="1" customWidth="1"/>
    <col min="4103" max="4103" width="7.140625" style="396" bestFit="1" customWidth="1"/>
    <col min="4104" max="4104" width="8.85546875" style="396" customWidth="1"/>
    <col min="4105" max="4105" width="7.140625" style="396" bestFit="1" customWidth="1"/>
    <col min="4106" max="4352" width="9.140625" style="396"/>
    <col min="4353" max="4353" width="32.42578125" style="396" customWidth="1"/>
    <col min="4354" max="4357" width="9.42578125" style="396" bestFit="1" customWidth="1"/>
    <col min="4358" max="4358" width="8.42578125" style="396" bestFit="1" customWidth="1"/>
    <col min="4359" max="4359" width="7.140625" style="396" bestFit="1" customWidth="1"/>
    <col min="4360" max="4360" width="8.85546875" style="396" customWidth="1"/>
    <col min="4361" max="4361" width="7.140625" style="396" bestFit="1" customWidth="1"/>
    <col min="4362" max="4608" width="9.140625" style="396"/>
    <col min="4609" max="4609" width="32.42578125" style="396" customWidth="1"/>
    <col min="4610" max="4613" width="9.42578125" style="396" bestFit="1" customWidth="1"/>
    <col min="4614" max="4614" width="8.42578125" style="396" bestFit="1" customWidth="1"/>
    <col min="4615" max="4615" width="7.140625" style="396" bestFit="1" customWidth="1"/>
    <col min="4616" max="4616" width="8.85546875" style="396" customWidth="1"/>
    <col min="4617" max="4617" width="7.140625" style="396" bestFit="1" customWidth="1"/>
    <col min="4618" max="4864" width="9.140625" style="396"/>
    <col min="4865" max="4865" width="32.42578125" style="396" customWidth="1"/>
    <col min="4866" max="4869" width="9.42578125" style="396" bestFit="1" customWidth="1"/>
    <col min="4870" max="4870" width="8.42578125" style="396" bestFit="1" customWidth="1"/>
    <col min="4871" max="4871" width="7.140625" style="396" bestFit="1" customWidth="1"/>
    <col min="4872" max="4872" width="8.85546875" style="396" customWidth="1"/>
    <col min="4873" max="4873" width="7.140625" style="396" bestFit="1" customWidth="1"/>
    <col min="4874" max="5120" width="9.140625" style="396"/>
    <col min="5121" max="5121" width="32.42578125" style="396" customWidth="1"/>
    <col min="5122" max="5125" width="9.42578125" style="396" bestFit="1" customWidth="1"/>
    <col min="5126" max="5126" width="8.42578125" style="396" bestFit="1" customWidth="1"/>
    <col min="5127" max="5127" width="7.140625" style="396" bestFit="1" customWidth="1"/>
    <col min="5128" max="5128" width="8.85546875" style="396" customWidth="1"/>
    <col min="5129" max="5129" width="7.140625" style="396" bestFit="1" customWidth="1"/>
    <col min="5130" max="5376" width="9.140625" style="396"/>
    <col min="5377" max="5377" width="32.42578125" style="396" customWidth="1"/>
    <col min="5378" max="5381" width="9.42578125" style="396" bestFit="1" customWidth="1"/>
    <col min="5382" max="5382" width="8.42578125" style="396" bestFit="1" customWidth="1"/>
    <col min="5383" max="5383" width="7.140625" style="396" bestFit="1" customWidth="1"/>
    <col min="5384" max="5384" width="8.85546875" style="396" customWidth="1"/>
    <col min="5385" max="5385" width="7.140625" style="396" bestFit="1" customWidth="1"/>
    <col min="5386" max="5632" width="9.140625" style="396"/>
    <col min="5633" max="5633" width="32.42578125" style="396" customWidth="1"/>
    <col min="5634" max="5637" width="9.42578125" style="396" bestFit="1" customWidth="1"/>
    <col min="5638" max="5638" width="8.42578125" style="396" bestFit="1" customWidth="1"/>
    <col min="5639" max="5639" width="7.140625" style="396" bestFit="1" customWidth="1"/>
    <col min="5640" max="5640" width="8.85546875" style="396" customWidth="1"/>
    <col min="5641" max="5641" width="7.140625" style="396" bestFit="1" customWidth="1"/>
    <col min="5642" max="5888" width="9.140625" style="396"/>
    <col min="5889" max="5889" width="32.42578125" style="396" customWidth="1"/>
    <col min="5890" max="5893" width="9.42578125" style="396" bestFit="1" customWidth="1"/>
    <col min="5894" max="5894" width="8.42578125" style="396" bestFit="1" customWidth="1"/>
    <col min="5895" max="5895" width="7.140625" style="396" bestFit="1" customWidth="1"/>
    <col min="5896" max="5896" width="8.85546875" style="396" customWidth="1"/>
    <col min="5897" max="5897" width="7.140625" style="396" bestFit="1" customWidth="1"/>
    <col min="5898" max="6144" width="9.140625" style="396"/>
    <col min="6145" max="6145" width="32.42578125" style="396" customWidth="1"/>
    <col min="6146" max="6149" width="9.42578125" style="396" bestFit="1" customWidth="1"/>
    <col min="6150" max="6150" width="8.42578125" style="396" bestFit="1" customWidth="1"/>
    <col min="6151" max="6151" width="7.140625" style="396" bestFit="1" customWidth="1"/>
    <col min="6152" max="6152" width="8.85546875" style="396" customWidth="1"/>
    <col min="6153" max="6153" width="7.140625" style="396" bestFit="1" customWidth="1"/>
    <col min="6154" max="6400" width="9.140625" style="396"/>
    <col min="6401" max="6401" width="32.42578125" style="396" customWidth="1"/>
    <col min="6402" max="6405" width="9.42578125" style="396" bestFit="1" customWidth="1"/>
    <col min="6406" max="6406" width="8.42578125" style="396" bestFit="1" customWidth="1"/>
    <col min="6407" max="6407" width="7.140625" style="396" bestFit="1" customWidth="1"/>
    <col min="6408" max="6408" width="8.85546875" style="396" customWidth="1"/>
    <col min="6409" max="6409" width="7.140625" style="396" bestFit="1" customWidth="1"/>
    <col min="6410" max="6656" width="9.140625" style="396"/>
    <col min="6657" max="6657" width="32.42578125" style="396" customWidth="1"/>
    <col min="6658" max="6661" width="9.42578125" style="396" bestFit="1" customWidth="1"/>
    <col min="6662" max="6662" width="8.42578125" style="396" bestFit="1" customWidth="1"/>
    <col min="6663" max="6663" width="7.140625" style="396" bestFit="1" customWidth="1"/>
    <col min="6664" max="6664" width="8.85546875" style="396" customWidth="1"/>
    <col min="6665" max="6665" width="7.140625" style="396" bestFit="1" customWidth="1"/>
    <col min="6666" max="6912" width="9.140625" style="396"/>
    <col min="6913" max="6913" width="32.42578125" style="396" customWidth="1"/>
    <col min="6914" max="6917" width="9.42578125" style="396" bestFit="1" customWidth="1"/>
    <col min="6918" max="6918" width="8.42578125" style="396" bestFit="1" customWidth="1"/>
    <col min="6919" max="6919" width="7.140625" style="396" bestFit="1" customWidth="1"/>
    <col min="6920" max="6920" width="8.85546875" style="396" customWidth="1"/>
    <col min="6921" max="6921" width="7.140625" style="396" bestFit="1" customWidth="1"/>
    <col min="6922" max="7168" width="9.140625" style="396"/>
    <col min="7169" max="7169" width="32.42578125" style="396" customWidth="1"/>
    <col min="7170" max="7173" width="9.42578125" style="396" bestFit="1" customWidth="1"/>
    <col min="7174" max="7174" width="8.42578125" style="396" bestFit="1" customWidth="1"/>
    <col min="7175" max="7175" width="7.140625" style="396" bestFit="1" customWidth="1"/>
    <col min="7176" max="7176" width="8.85546875" style="396" customWidth="1"/>
    <col min="7177" max="7177" width="7.140625" style="396" bestFit="1" customWidth="1"/>
    <col min="7178" max="7424" width="9.140625" style="396"/>
    <col min="7425" max="7425" width="32.42578125" style="396" customWidth="1"/>
    <col min="7426" max="7429" width="9.42578125" style="396" bestFit="1" customWidth="1"/>
    <col min="7430" max="7430" width="8.42578125" style="396" bestFit="1" customWidth="1"/>
    <col min="7431" max="7431" width="7.140625" style="396" bestFit="1" customWidth="1"/>
    <col min="7432" max="7432" width="8.85546875" style="396" customWidth="1"/>
    <col min="7433" max="7433" width="7.140625" style="396" bestFit="1" customWidth="1"/>
    <col min="7434" max="7680" width="9.140625" style="396"/>
    <col min="7681" max="7681" width="32.42578125" style="396" customWidth="1"/>
    <col min="7682" max="7685" width="9.42578125" style="396" bestFit="1" customWidth="1"/>
    <col min="7686" max="7686" width="8.42578125" style="396" bestFit="1" customWidth="1"/>
    <col min="7687" max="7687" width="7.140625" style="396" bestFit="1" customWidth="1"/>
    <col min="7688" max="7688" width="8.85546875" style="396" customWidth="1"/>
    <col min="7689" max="7689" width="7.140625" style="396" bestFit="1" customWidth="1"/>
    <col min="7690" max="7936" width="9.140625" style="396"/>
    <col min="7937" max="7937" width="32.42578125" style="396" customWidth="1"/>
    <col min="7938" max="7941" width="9.42578125" style="396" bestFit="1" customWidth="1"/>
    <col min="7942" max="7942" width="8.42578125" style="396" bestFit="1" customWidth="1"/>
    <col min="7943" max="7943" width="7.140625" style="396" bestFit="1" customWidth="1"/>
    <col min="7944" max="7944" width="8.85546875" style="396" customWidth="1"/>
    <col min="7945" max="7945" width="7.140625" style="396" bestFit="1" customWidth="1"/>
    <col min="7946" max="8192" width="9.140625" style="396"/>
    <col min="8193" max="8193" width="32.42578125" style="396" customWidth="1"/>
    <col min="8194" max="8197" width="9.42578125" style="396" bestFit="1" customWidth="1"/>
    <col min="8198" max="8198" width="8.42578125" style="396" bestFit="1" customWidth="1"/>
    <col min="8199" max="8199" width="7.140625" style="396" bestFit="1" customWidth="1"/>
    <col min="8200" max="8200" width="8.85546875" style="396" customWidth="1"/>
    <col min="8201" max="8201" width="7.140625" style="396" bestFit="1" customWidth="1"/>
    <col min="8202" max="8448" width="9.140625" style="396"/>
    <col min="8449" max="8449" width="32.42578125" style="396" customWidth="1"/>
    <col min="8450" max="8453" width="9.42578125" style="396" bestFit="1" customWidth="1"/>
    <col min="8454" max="8454" width="8.42578125" style="396" bestFit="1" customWidth="1"/>
    <col min="8455" max="8455" width="7.140625" style="396" bestFit="1" customWidth="1"/>
    <col min="8456" max="8456" width="8.85546875" style="396" customWidth="1"/>
    <col min="8457" max="8457" width="7.140625" style="396" bestFit="1" customWidth="1"/>
    <col min="8458" max="8704" width="9.140625" style="396"/>
    <col min="8705" max="8705" width="32.42578125" style="396" customWidth="1"/>
    <col min="8706" max="8709" width="9.42578125" style="396" bestFit="1" customWidth="1"/>
    <col min="8710" max="8710" width="8.42578125" style="396" bestFit="1" customWidth="1"/>
    <col min="8711" max="8711" width="7.140625" style="396" bestFit="1" customWidth="1"/>
    <col min="8712" max="8712" width="8.85546875" style="396" customWidth="1"/>
    <col min="8713" max="8713" width="7.140625" style="396" bestFit="1" customWidth="1"/>
    <col min="8714" max="8960" width="9.140625" style="396"/>
    <col min="8961" max="8961" width="32.42578125" style="396" customWidth="1"/>
    <col min="8962" max="8965" width="9.42578125" style="396" bestFit="1" customWidth="1"/>
    <col min="8966" max="8966" width="8.42578125" style="396" bestFit="1" customWidth="1"/>
    <col min="8967" max="8967" width="7.140625" style="396" bestFit="1" customWidth="1"/>
    <col min="8968" max="8968" width="8.85546875" style="396" customWidth="1"/>
    <col min="8969" max="8969" width="7.140625" style="396" bestFit="1" customWidth="1"/>
    <col min="8970" max="9216" width="9.140625" style="396"/>
    <col min="9217" max="9217" width="32.42578125" style="396" customWidth="1"/>
    <col min="9218" max="9221" width="9.42578125" style="396" bestFit="1" customWidth="1"/>
    <col min="9222" max="9222" width="8.42578125" style="396" bestFit="1" customWidth="1"/>
    <col min="9223" max="9223" width="7.140625" style="396" bestFit="1" customWidth="1"/>
    <col min="9224" max="9224" width="8.85546875" style="396" customWidth="1"/>
    <col min="9225" max="9225" width="7.140625" style="396" bestFit="1" customWidth="1"/>
    <col min="9226" max="9472" width="9.140625" style="396"/>
    <col min="9473" max="9473" width="32.42578125" style="396" customWidth="1"/>
    <col min="9474" max="9477" width="9.42578125" style="396" bestFit="1" customWidth="1"/>
    <col min="9478" max="9478" width="8.42578125" style="396" bestFit="1" customWidth="1"/>
    <col min="9479" max="9479" width="7.140625" style="396" bestFit="1" customWidth="1"/>
    <col min="9480" max="9480" width="8.85546875" style="396" customWidth="1"/>
    <col min="9481" max="9481" width="7.140625" style="396" bestFit="1" customWidth="1"/>
    <col min="9482" max="9728" width="9.140625" style="396"/>
    <col min="9729" max="9729" width="32.42578125" style="396" customWidth="1"/>
    <col min="9730" max="9733" width="9.42578125" style="396" bestFit="1" customWidth="1"/>
    <col min="9734" max="9734" width="8.42578125" style="396" bestFit="1" customWidth="1"/>
    <col min="9735" max="9735" width="7.140625" style="396" bestFit="1" customWidth="1"/>
    <col min="9736" max="9736" width="8.85546875" style="396" customWidth="1"/>
    <col min="9737" max="9737" width="7.140625" style="396" bestFit="1" customWidth="1"/>
    <col min="9738" max="9984" width="9.140625" style="396"/>
    <col min="9985" max="9985" width="32.42578125" style="396" customWidth="1"/>
    <col min="9986" max="9989" width="9.42578125" style="396" bestFit="1" customWidth="1"/>
    <col min="9990" max="9990" width="8.42578125" style="396" bestFit="1" customWidth="1"/>
    <col min="9991" max="9991" width="7.140625" style="396" bestFit="1" customWidth="1"/>
    <col min="9992" max="9992" width="8.85546875" style="396" customWidth="1"/>
    <col min="9993" max="9993" width="7.140625" style="396" bestFit="1" customWidth="1"/>
    <col min="9994" max="10240" width="9.140625" style="396"/>
    <col min="10241" max="10241" width="32.42578125" style="396" customWidth="1"/>
    <col min="10242" max="10245" width="9.42578125" style="396" bestFit="1" customWidth="1"/>
    <col min="10246" max="10246" width="8.42578125" style="396" bestFit="1" customWidth="1"/>
    <col min="10247" max="10247" width="7.140625" style="396" bestFit="1" customWidth="1"/>
    <col min="10248" max="10248" width="8.85546875" style="396" customWidth="1"/>
    <col min="10249" max="10249" width="7.140625" style="396" bestFit="1" customWidth="1"/>
    <col min="10250" max="10496" width="9.140625" style="396"/>
    <col min="10497" max="10497" width="32.42578125" style="396" customWidth="1"/>
    <col min="10498" max="10501" width="9.42578125" style="396" bestFit="1" customWidth="1"/>
    <col min="10502" max="10502" width="8.42578125" style="396" bestFit="1" customWidth="1"/>
    <col min="10503" max="10503" width="7.140625" style="396" bestFit="1" customWidth="1"/>
    <col min="10504" max="10504" width="8.85546875" style="396" customWidth="1"/>
    <col min="10505" max="10505" width="7.140625" style="396" bestFit="1" customWidth="1"/>
    <col min="10506" max="10752" width="9.140625" style="396"/>
    <col min="10753" max="10753" width="32.42578125" style="396" customWidth="1"/>
    <col min="10754" max="10757" width="9.42578125" style="396" bestFit="1" customWidth="1"/>
    <col min="10758" max="10758" width="8.42578125" style="396" bestFit="1" customWidth="1"/>
    <col min="10759" max="10759" width="7.140625" style="396" bestFit="1" customWidth="1"/>
    <col min="10760" max="10760" width="8.85546875" style="396" customWidth="1"/>
    <col min="10761" max="10761" width="7.140625" style="396" bestFit="1" customWidth="1"/>
    <col min="10762" max="11008" width="9.140625" style="396"/>
    <col min="11009" max="11009" width="32.42578125" style="396" customWidth="1"/>
    <col min="11010" max="11013" width="9.42578125" style="396" bestFit="1" customWidth="1"/>
    <col min="11014" max="11014" width="8.42578125" style="396" bestFit="1" customWidth="1"/>
    <col min="11015" max="11015" width="7.140625" style="396" bestFit="1" customWidth="1"/>
    <col min="11016" max="11016" width="8.85546875" style="396" customWidth="1"/>
    <col min="11017" max="11017" width="7.140625" style="396" bestFit="1" customWidth="1"/>
    <col min="11018" max="11264" width="9.140625" style="396"/>
    <col min="11265" max="11265" width="32.42578125" style="396" customWidth="1"/>
    <col min="11266" max="11269" width="9.42578125" style="396" bestFit="1" customWidth="1"/>
    <col min="11270" max="11270" width="8.42578125" style="396" bestFit="1" customWidth="1"/>
    <col min="11271" max="11271" width="7.140625" style="396" bestFit="1" customWidth="1"/>
    <col min="11272" max="11272" width="8.85546875" style="396" customWidth="1"/>
    <col min="11273" max="11273" width="7.140625" style="396" bestFit="1" customWidth="1"/>
    <col min="11274" max="11520" width="9.140625" style="396"/>
    <col min="11521" max="11521" width="32.42578125" style="396" customWidth="1"/>
    <col min="11522" max="11525" width="9.42578125" style="396" bestFit="1" customWidth="1"/>
    <col min="11526" max="11526" width="8.42578125" style="396" bestFit="1" customWidth="1"/>
    <col min="11527" max="11527" width="7.140625" style="396" bestFit="1" customWidth="1"/>
    <col min="11528" max="11528" width="8.85546875" style="396" customWidth="1"/>
    <col min="11529" max="11529" width="7.140625" style="396" bestFit="1" customWidth="1"/>
    <col min="11530" max="11776" width="9.140625" style="396"/>
    <col min="11777" max="11777" width="32.42578125" style="396" customWidth="1"/>
    <col min="11778" max="11781" width="9.42578125" style="396" bestFit="1" customWidth="1"/>
    <col min="11782" max="11782" width="8.42578125" style="396" bestFit="1" customWidth="1"/>
    <col min="11783" max="11783" width="7.140625" style="396" bestFit="1" customWidth="1"/>
    <col min="11784" max="11784" width="8.85546875" style="396" customWidth="1"/>
    <col min="11785" max="11785" width="7.140625" style="396" bestFit="1" customWidth="1"/>
    <col min="11786" max="12032" width="9.140625" style="396"/>
    <col min="12033" max="12033" width="32.42578125" style="396" customWidth="1"/>
    <col min="12034" max="12037" width="9.42578125" style="396" bestFit="1" customWidth="1"/>
    <col min="12038" max="12038" width="8.42578125" style="396" bestFit="1" customWidth="1"/>
    <col min="12039" max="12039" width="7.140625" style="396" bestFit="1" customWidth="1"/>
    <col min="12040" max="12040" width="8.85546875" style="396" customWidth="1"/>
    <col min="12041" max="12041" width="7.140625" style="396" bestFit="1" customWidth="1"/>
    <col min="12042" max="12288" width="9.140625" style="396"/>
    <col min="12289" max="12289" width="32.42578125" style="396" customWidth="1"/>
    <col min="12290" max="12293" width="9.42578125" style="396" bestFit="1" customWidth="1"/>
    <col min="12294" max="12294" width="8.42578125" style="396" bestFit="1" customWidth="1"/>
    <col min="12295" max="12295" width="7.140625" style="396" bestFit="1" customWidth="1"/>
    <col min="12296" max="12296" width="8.85546875" style="396" customWidth="1"/>
    <col min="12297" max="12297" width="7.140625" style="396" bestFit="1" customWidth="1"/>
    <col min="12298" max="12544" width="9.140625" style="396"/>
    <col min="12545" max="12545" width="32.42578125" style="396" customWidth="1"/>
    <col min="12546" max="12549" width="9.42578125" style="396" bestFit="1" customWidth="1"/>
    <col min="12550" max="12550" width="8.42578125" style="396" bestFit="1" customWidth="1"/>
    <col min="12551" max="12551" width="7.140625" style="396" bestFit="1" customWidth="1"/>
    <col min="12552" max="12552" width="8.85546875" style="396" customWidth="1"/>
    <col min="12553" max="12553" width="7.140625" style="396" bestFit="1" customWidth="1"/>
    <col min="12554" max="12800" width="9.140625" style="396"/>
    <col min="12801" max="12801" width="32.42578125" style="396" customWidth="1"/>
    <col min="12802" max="12805" width="9.42578125" style="396" bestFit="1" customWidth="1"/>
    <col min="12806" max="12806" width="8.42578125" style="396" bestFit="1" customWidth="1"/>
    <col min="12807" max="12807" width="7.140625" style="396" bestFit="1" customWidth="1"/>
    <col min="12808" max="12808" width="8.85546875" style="396" customWidth="1"/>
    <col min="12809" max="12809" width="7.140625" style="396" bestFit="1" customWidth="1"/>
    <col min="12810" max="13056" width="9.140625" style="396"/>
    <col min="13057" max="13057" width="32.42578125" style="396" customWidth="1"/>
    <col min="13058" max="13061" width="9.42578125" style="396" bestFit="1" customWidth="1"/>
    <col min="13062" max="13062" width="8.42578125" style="396" bestFit="1" customWidth="1"/>
    <col min="13063" max="13063" width="7.140625" style="396" bestFit="1" customWidth="1"/>
    <col min="13064" max="13064" width="8.85546875" style="396" customWidth="1"/>
    <col min="13065" max="13065" width="7.140625" style="396" bestFit="1" customWidth="1"/>
    <col min="13066" max="13312" width="9.140625" style="396"/>
    <col min="13313" max="13313" width="32.42578125" style="396" customWidth="1"/>
    <col min="13314" max="13317" width="9.42578125" style="396" bestFit="1" customWidth="1"/>
    <col min="13318" max="13318" width="8.42578125" style="396" bestFit="1" customWidth="1"/>
    <col min="13319" max="13319" width="7.140625" style="396" bestFit="1" customWidth="1"/>
    <col min="13320" max="13320" width="8.85546875" style="396" customWidth="1"/>
    <col min="13321" max="13321" width="7.140625" style="396" bestFit="1" customWidth="1"/>
    <col min="13322" max="13568" width="9.140625" style="396"/>
    <col min="13569" max="13569" width="32.42578125" style="396" customWidth="1"/>
    <col min="13570" max="13573" width="9.42578125" style="396" bestFit="1" customWidth="1"/>
    <col min="13574" max="13574" width="8.42578125" style="396" bestFit="1" customWidth="1"/>
    <col min="13575" max="13575" width="7.140625" style="396" bestFit="1" customWidth="1"/>
    <col min="13576" max="13576" width="8.85546875" style="396" customWidth="1"/>
    <col min="13577" max="13577" width="7.140625" style="396" bestFit="1" customWidth="1"/>
    <col min="13578" max="13824" width="9.140625" style="396"/>
    <col min="13825" max="13825" width="32.42578125" style="396" customWidth="1"/>
    <col min="13826" max="13829" width="9.42578125" style="396" bestFit="1" customWidth="1"/>
    <col min="13830" max="13830" width="8.42578125" style="396" bestFit="1" customWidth="1"/>
    <col min="13831" max="13831" width="7.140625" style="396" bestFit="1" customWidth="1"/>
    <col min="13832" max="13832" width="8.85546875" style="396" customWidth="1"/>
    <col min="13833" max="13833" width="7.140625" style="396" bestFit="1" customWidth="1"/>
    <col min="13834" max="14080" width="9.140625" style="396"/>
    <col min="14081" max="14081" width="32.42578125" style="396" customWidth="1"/>
    <col min="14082" max="14085" width="9.42578125" style="396" bestFit="1" customWidth="1"/>
    <col min="14086" max="14086" width="8.42578125" style="396" bestFit="1" customWidth="1"/>
    <col min="14087" max="14087" width="7.140625" style="396" bestFit="1" customWidth="1"/>
    <col min="14088" max="14088" width="8.85546875" style="396" customWidth="1"/>
    <col min="14089" max="14089" width="7.140625" style="396" bestFit="1" customWidth="1"/>
    <col min="14090" max="14336" width="9.140625" style="396"/>
    <col min="14337" max="14337" width="32.42578125" style="396" customWidth="1"/>
    <col min="14338" max="14341" width="9.42578125" style="396" bestFit="1" customWidth="1"/>
    <col min="14342" max="14342" width="8.42578125" style="396" bestFit="1" customWidth="1"/>
    <col min="14343" max="14343" width="7.140625" style="396" bestFit="1" customWidth="1"/>
    <col min="14344" max="14344" width="8.85546875" style="396" customWidth="1"/>
    <col min="14345" max="14345" width="7.140625" style="396" bestFit="1" customWidth="1"/>
    <col min="14346" max="14592" width="9.140625" style="396"/>
    <col min="14593" max="14593" width="32.42578125" style="396" customWidth="1"/>
    <col min="14594" max="14597" width="9.42578125" style="396" bestFit="1" customWidth="1"/>
    <col min="14598" max="14598" width="8.42578125" style="396" bestFit="1" customWidth="1"/>
    <col min="14599" max="14599" width="7.140625" style="396" bestFit="1" customWidth="1"/>
    <col min="14600" max="14600" width="8.85546875" style="396" customWidth="1"/>
    <col min="14601" max="14601" width="7.140625" style="396" bestFit="1" customWidth="1"/>
    <col min="14602" max="14848" width="9.140625" style="396"/>
    <col min="14849" max="14849" width="32.42578125" style="396" customWidth="1"/>
    <col min="14850" max="14853" width="9.42578125" style="396" bestFit="1" customWidth="1"/>
    <col min="14854" max="14854" width="8.42578125" style="396" bestFit="1" customWidth="1"/>
    <col min="14855" max="14855" width="7.140625" style="396" bestFit="1" customWidth="1"/>
    <col min="14856" max="14856" width="8.85546875" style="396" customWidth="1"/>
    <col min="14857" max="14857" width="7.140625" style="396" bestFit="1" customWidth="1"/>
    <col min="14858" max="15104" width="9.140625" style="396"/>
    <col min="15105" max="15105" width="32.42578125" style="396" customWidth="1"/>
    <col min="15106" max="15109" width="9.42578125" style="396" bestFit="1" customWidth="1"/>
    <col min="15110" max="15110" width="8.42578125" style="396" bestFit="1" customWidth="1"/>
    <col min="15111" max="15111" width="7.140625" style="396" bestFit="1" customWidth="1"/>
    <col min="15112" max="15112" width="8.85546875" style="396" customWidth="1"/>
    <col min="15113" max="15113" width="7.140625" style="396" bestFit="1" customWidth="1"/>
    <col min="15114" max="15360" width="9.140625" style="396"/>
    <col min="15361" max="15361" width="32.42578125" style="396" customWidth="1"/>
    <col min="15362" max="15365" width="9.42578125" style="396" bestFit="1" customWidth="1"/>
    <col min="15366" max="15366" width="8.42578125" style="396" bestFit="1" customWidth="1"/>
    <col min="15367" max="15367" width="7.140625" style="396" bestFit="1" customWidth="1"/>
    <col min="15368" max="15368" width="8.85546875" style="396" customWidth="1"/>
    <col min="15369" max="15369" width="7.140625" style="396" bestFit="1" customWidth="1"/>
    <col min="15370" max="15616" width="9.140625" style="396"/>
    <col min="15617" max="15617" width="32.42578125" style="396" customWidth="1"/>
    <col min="15618" max="15621" width="9.42578125" style="396" bestFit="1" customWidth="1"/>
    <col min="15622" max="15622" width="8.42578125" style="396" bestFit="1" customWidth="1"/>
    <col min="15623" max="15623" width="7.140625" style="396" bestFit="1" customWidth="1"/>
    <col min="15624" max="15624" width="8.85546875" style="396" customWidth="1"/>
    <col min="15625" max="15625" width="7.140625" style="396" bestFit="1" customWidth="1"/>
    <col min="15626" max="15872" width="9.140625" style="396"/>
    <col min="15873" max="15873" width="32.42578125" style="396" customWidth="1"/>
    <col min="15874" max="15877" width="9.42578125" style="396" bestFit="1" customWidth="1"/>
    <col min="15878" max="15878" width="8.42578125" style="396" bestFit="1" customWidth="1"/>
    <col min="15879" max="15879" width="7.140625" style="396" bestFit="1" customWidth="1"/>
    <col min="15880" max="15880" width="8.85546875" style="396" customWidth="1"/>
    <col min="15881" max="15881" width="7.140625" style="396" bestFit="1" customWidth="1"/>
    <col min="15882" max="16128" width="9.140625" style="396"/>
    <col min="16129" max="16129" width="32.42578125" style="396" customWidth="1"/>
    <col min="16130" max="16133" width="9.42578125" style="396" bestFit="1" customWidth="1"/>
    <col min="16134" max="16134" width="8.42578125" style="396" bestFit="1" customWidth="1"/>
    <col min="16135" max="16135" width="7.140625" style="396" bestFit="1" customWidth="1"/>
    <col min="16136" max="16136" width="8.85546875" style="396" customWidth="1"/>
    <col min="16137" max="16137" width="7.140625" style="396" bestFit="1" customWidth="1"/>
    <col min="16138" max="16384" width="9.140625" style="396"/>
  </cols>
  <sheetData>
    <row r="1" spans="1:13">
      <c r="A1" s="1809" t="s">
        <v>408</v>
      </c>
      <c r="B1" s="1809"/>
      <c r="C1" s="1809"/>
      <c r="D1" s="1809"/>
      <c r="E1" s="1809"/>
      <c r="F1" s="1809"/>
      <c r="G1" s="1809"/>
      <c r="H1" s="1809"/>
      <c r="I1" s="1809"/>
    </row>
    <row r="2" spans="1:13">
      <c r="A2" s="1809" t="s">
        <v>122</v>
      </c>
      <c r="B2" s="1809"/>
      <c r="C2" s="1809"/>
      <c r="D2" s="1809"/>
      <c r="E2" s="1809"/>
      <c r="F2" s="1809"/>
      <c r="G2" s="1809"/>
      <c r="H2" s="1809"/>
      <c r="I2" s="1809"/>
    </row>
    <row r="3" spans="1:13" ht="16.5" thickBot="1">
      <c r="H3" s="1810" t="s">
        <v>67</v>
      </c>
      <c r="I3" s="1811"/>
    </row>
    <row r="4" spans="1:13" ht="21.75" customHeight="1" thickTop="1">
      <c r="A4" s="1806" t="s">
        <v>324</v>
      </c>
      <c r="B4" s="330">
        <v>2016</v>
      </c>
      <c r="C4" s="331">
        <v>2017</v>
      </c>
      <c r="D4" s="332">
        <v>2017</v>
      </c>
      <c r="E4" s="332">
        <v>2018</v>
      </c>
      <c r="F4" s="1812" t="s">
        <v>284</v>
      </c>
      <c r="G4" s="1813"/>
      <c r="H4" s="1813"/>
      <c r="I4" s="1814"/>
    </row>
    <row r="5" spans="1:13" ht="21.75" customHeight="1">
      <c r="A5" s="1807"/>
      <c r="B5" s="333" t="s">
        <v>286</v>
      </c>
      <c r="C5" s="333" t="s">
        <v>287</v>
      </c>
      <c r="D5" s="334" t="s">
        <v>288</v>
      </c>
      <c r="E5" s="334" t="s">
        <v>289</v>
      </c>
      <c r="F5" s="1815" t="s">
        <v>7</v>
      </c>
      <c r="G5" s="1816"/>
      <c r="H5" s="1815" t="s">
        <v>50</v>
      </c>
      <c r="I5" s="1817"/>
    </row>
    <row r="6" spans="1:13" s="105" customFormat="1" ht="21.75" customHeight="1">
      <c r="A6" s="1808"/>
      <c r="B6" s="446"/>
      <c r="C6" s="447"/>
      <c r="D6" s="446"/>
      <c r="E6" s="447"/>
      <c r="F6" s="470" t="s">
        <v>4</v>
      </c>
      <c r="G6" s="471" t="s">
        <v>290</v>
      </c>
      <c r="H6" s="470" t="s">
        <v>4</v>
      </c>
      <c r="I6" s="472" t="s">
        <v>290</v>
      </c>
      <c r="K6" s="448"/>
      <c r="L6" s="448"/>
      <c r="M6" s="448"/>
    </row>
    <row r="7" spans="1:13" ht="21.75" customHeight="1">
      <c r="A7" s="449" t="s">
        <v>409</v>
      </c>
      <c r="B7" s="450">
        <v>109383.430681777</v>
      </c>
      <c r="C7" s="450">
        <v>107204.08536464701</v>
      </c>
      <c r="D7" s="450">
        <v>90339.619911657603</v>
      </c>
      <c r="E7" s="450">
        <v>73176.892728032297</v>
      </c>
      <c r="F7" s="450">
        <v>-2179.3453171299916</v>
      </c>
      <c r="G7" s="450">
        <v>-1.9923907154368172</v>
      </c>
      <c r="H7" s="450">
        <v>-17162.727183625306</v>
      </c>
      <c r="I7" s="451">
        <v>-18.998006855030606</v>
      </c>
      <c r="K7" s="452"/>
      <c r="L7" s="453"/>
      <c r="M7" s="453"/>
    </row>
    <row r="8" spans="1:13" ht="21.75" customHeight="1">
      <c r="A8" s="454" t="s">
        <v>410</v>
      </c>
      <c r="B8" s="450">
        <v>1365.8296008016096</v>
      </c>
      <c r="C8" s="450">
        <v>1529.38597963652</v>
      </c>
      <c r="D8" s="450">
        <v>1641.0700273300001</v>
      </c>
      <c r="E8" s="450">
        <v>12038.744871759998</v>
      </c>
      <c r="F8" s="450">
        <v>163.55637883491045</v>
      </c>
      <c r="G8" s="450">
        <v>11.974874372243704</v>
      </c>
      <c r="H8" s="450">
        <v>10397.674844429997</v>
      </c>
      <c r="I8" s="451">
        <v>633.59117351907776</v>
      </c>
      <c r="K8" s="452"/>
      <c r="L8" s="453"/>
      <c r="M8" s="453"/>
    </row>
    <row r="9" spans="1:13" ht="21.75" customHeight="1">
      <c r="A9" s="449" t="s">
        <v>411</v>
      </c>
      <c r="B9" s="455">
        <v>327757.41280424339</v>
      </c>
      <c r="C9" s="455">
        <v>348649.5883930811</v>
      </c>
      <c r="D9" s="455">
        <v>353944.74464593921</v>
      </c>
      <c r="E9" s="455">
        <v>383671.4109123855</v>
      </c>
      <c r="F9" s="455">
        <v>20892.175588837708</v>
      </c>
      <c r="G9" s="455">
        <v>6.3742801147004977</v>
      </c>
      <c r="H9" s="455">
        <v>29726.666266446293</v>
      </c>
      <c r="I9" s="456">
        <v>8.3986742891698256</v>
      </c>
      <c r="K9" s="452"/>
      <c r="L9" s="453"/>
      <c r="M9" s="453"/>
    </row>
    <row r="10" spans="1:13" ht="21.75" customHeight="1">
      <c r="A10" s="457" t="s">
        <v>412</v>
      </c>
      <c r="B10" s="458">
        <v>101505.83048099346</v>
      </c>
      <c r="C10" s="458">
        <v>126003.24573591603</v>
      </c>
      <c r="D10" s="458">
        <v>140560.1155218799</v>
      </c>
      <c r="E10" s="458">
        <v>165199.97103774251</v>
      </c>
      <c r="F10" s="458">
        <v>24497.415254922569</v>
      </c>
      <c r="G10" s="458">
        <v>24.133998154430749</v>
      </c>
      <c r="H10" s="458">
        <v>24639.855515862611</v>
      </c>
      <c r="I10" s="459">
        <v>17.529763279133842</v>
      </c>
      <c r="K10" s="452"/>
      <c r="L10" s="453"/>
      <c r="M10" s="453"/>
    </row>
    <row r="11" spans="1:13" ht="21.75" customHeight="1">
      <c r="A11" s="457" t="s">
        <v>413</v>
      </c>
      <c r="B11" s="458">
        <v>54917.680429262487</v>
      </c>
      <c r="C11" s="458">
        <v>49998.456905837986</v>
      </c>
      <c r="D11" s="458">
        <v>49087.202136149994</v>
      </c>
      <c r="E11" s="458">
        <v>50566.991637039995</v>
      </c>
      <c r="F11" s="458">
        <v>-4919.2235234245018</v>
      </c>
      <c r="G11" s="458">
        <v>-8.95744955900091</v>
      </c>
      <c r="H11" s="458">
        <v>1479.7895008900014</v>
      </c>
      <c r="I11" s="459">
        <v>3.0146136599629472</v>
      </c>
      <c r="K11" s="452"/>
      <c r="L11" s="453"/>
      <c r="M11" s="453"/>
    </row>
    <row r="12" spans="1:13" ht="21.75" customHeight="1">
      <c r="A12" s="457" t="s">
        <v>414</v>
      </c>
      <c r="B12" s="458">
        <v>48784.743056128988</v>
      </c>
      <c r="C12" s="458">
        <v>52182.211757116602</v>
      </c>
      <c r="D12" s="458">
        <v>58210.764414670004</v>
      </c>
      <c r="E12" s="458">
        <v>60105.13444839001</v>
      </c>
      <c r="F12" s="458">
        <v>3397.4687009876143</v>
      </c>
      <c r="G12" s="458">
        <v>6.9642033311084113</v>
      </c>
      <c r="H12" s="458">
        <v>1894.3700337200062</v>
      </c>
      <c r="I12" s="459">
        <v>3.2543294230346782</v>
      </c>
      <c r="K12" s="452"/>
      <c r="L12" s="453"/>
      <c r="M12" s="453"/>
    </row>
    <row r="13" spans="1:13" ht="21.75" customHeight="1">
      <c r="A13" s="457" t="s">
        <v>415</v>
      </c>
      <c r="B13" s="458">
        <v>122549.15883785849</v>
      </c>
      <c r="C13" s="458">
        <v>120465.67399421051</v>
      </c>
      <c r="D13" s="458">
        <v>106086.6625732394</v>
      </c>
      <c r="E13" s="458">
        <v>107799.313789213</v>
      </c>
      <c r="F13" s="458">
        <v>-2083.4848436479806</v>
      </c>
      <c r="G13" s="458">
        <v>-1.7001217008797129</v>
      </c>
      <c r="H13" s="458">
        <v>1712.6512159736012</v>
      </c>
      <c r="I13" s="459">
        <v>1.6143888161164768</v>
      </c>
      <c r="K13" s="452"/>
      <c r="L13" s="453"/>
      <c r="M13" s="453"/>
    </row>
    <row r="14" spans="1:13" ht="21.75" customHeight="1">
      <c r="A14" s="449" t="s">
        <v>416</v>
      </c>
      <c r="B14" s="455">
        <v>178604.28415670892</v>
      </c>
      <c r="C14" s="455">
        <v>211421.85271691711</v>
      </c>
      <c r="D14" s="455">
        <v>211609.00244071599</v>
      </c>
      <c r="E14" s="455">
        <v>243045.96612406848</v>
      </c>
      <c r="F14" s="455">
        <v>32817.568560208194</v>
      </c>
      <c r="G14" s="455">
        <v>18.374457653778215</v>
      </c>
      <c r="H14" s="455">
        <v>31436.963683352486</v>
      </c>
      <c r="I14" s="456">
        <v>14.856156080675165</v>
      </c>
      <c r="K14" s="452"/>
      <c r="L14" s="453"/>
      <c r="M14" s="453"/>
    </row>
    <row r="15" spans="1:13" ht="21.75" customHeight="1">
      <c r="A15" s="449" t="s">
        <v>417</v>
      </c>
      <c r="B15" s="455">
        <v>164562.68361404361</v>
      </c>
      <c r="C15" s="455">
        <v>199866.11517784547</v>
      </c>
      <c r="D15" s="455">
        <v>199142.83949800802</v>
      </c>
      <c r="E15" s="455">
        <v>196326.95231327484</v>
      </c>
      <c r="F15" s="455">
        <v>35303.43156380186</v>
      </c>
      <c r="G15" s="455">
        <v>21.452877887310475</v>
      </c>
      <c r="H15" s="455">
        <v>-2815.8871847331757</v>
      </c>
      <c r="I15" s="456">
        <v>-1.414003733115065</v>
      </c>
      <c r="K15" s="452"/>
      <c r="L15" s="453"/>
      <c r="M15" s="453"/>
    </row>
    <row r="16" spans="1:13" ht="21.75" customHeight="1">
      <c r="A16" s="449" t="s">
        <v>418</v>
      </c>
      <c r="B16" s="455">
        <v>92254.712405093713</v>
      </c>
      <c r="C16" s="455">
        <v>78806.292814059547</v>
      </c>
      <c r="D16" s="455">
        <v>75299.035266319566</v>
      </c>
      <c r="E16" s="455">
        <v>67500.782139617499</v>
      </c>
      <c r="F16" s="455">
        <v>-13448.419591034166</v>
      </c>
      <c r="G16" s="455">
        <v>-14.577487957451623</v>
      </c>
      <c r="H16" s="455">
        <v>-7798.2531267020677</v>
      </c>
      <c r="I16" s="456">
        <v>-10.356378536751507</v>
      </c>
      <c r="K16" s="452"/>
      <c r="L16" s="453"/>
      <c r="M16" s="453"/>
    </row>
    <row r="17" spans="1:13" ht="21.75" customHeight="1">
      <c r="A17" s="449" t="s">
        <v>419</v>
      </c>
      <c r="B17" s="455">
        <v>78096.0350711637</v>
      </c>
      <c r="C17" s="455">
        <v>80201.262844107143</v>
      </c>
      <c r="D17" s="455">
        <v>101333.19196266917</v>
      </c>
      <c r="E17" s="455">
        <v>98728.932437202428</v>
      </c>
      <c r="F17" s="455">
        <v>2105.2277729434427</v>
      </c>
      <c r="G17" s="455">
        <v>2.6956909797342323</v>
      </c>
      <c r="H17" s="455">
        <v>-2604.2595254667394</v>
      </c>
      <c r="I17" s="456">
        <v>-2.569996538178863</v>
      </c>
      <c r="K17" s="452"/>
      <c r="L17" s="453"/>
      <c r="M17" s="453"/>
    </row>
    <row r="18" spans="1:13" ht="21.75" customHeight="1">
      <c r="A18" s="449" t="s">
        <v>420</v>
      </c>
      <c r="B18" s="455">
        <v>1097554.9779782174</v>
      </c>
      <c r="C18" s="455">
        <v>1184662.8258267629</v>
      </c>
      <c r="D18" s="455">
        <v>1269149.547365824</v>
      </c>
      <c r="E18" s="455">
        <v>1371684.2691078561</v>
      </c>
      <c r="F18" s="455">
        <v>87107.847848545527</v>
      </c>
      <c r="G18" s="455">
        <v>7.9365361732498387</v>
      </c>
      <c r="H18" s="455">
        <v>102534.7217420321</v>
      </c>
      <c r="I18" s="456">
        <v>8.0790102281364273</v>
      </c>
      <c r="K18" s="452"/>
      <c r="L18" s="453"/>
      <c r="M18" s="453"/>
    </row>
    <row r="19" spans="1:13" ht="21.75" customHeight="1">
      <c r="A19" s="449" t="s">
        <v>421</v>
      </c>
      <c r="B19" s="455">
        <v>59491.549503501599</v>
      </c>
      <c r="C19" s="455">
        <v>62945.495796443705</v>
      </c>
      <c r="D19" s="455">
        <v>72647.628863275808</v>
      </c>
      <c r="E19" s="455">
        <v>77086.010836942398</v>
      </c>
      <c r="F19" s="455">
        <v>3453.9462929421061</v>
      </c>
      <c r="G19" s="455">
        <v>5.8057763191036251</v>
      </c>
      <c r="H19" s="455">
        <v>4438.3819736665901</v>
      </c>
      <c r="I19" s="456">
        <v>6.1094657088116495</v>
      </c>
      <c r="K19" s="452"/>
      <c r="L19" s="453"/>
      <c r="M19" s="453"/>
    </row>
    <row r="20" spans="1:13" ht="21.75" customHeight="1" thickBot="1">
      <c r="A20" s="460" t="s">
        <v>422</v>
      </c>
      <c r="B20" s="461">
        <v>2109070.9158155508</v>
      </c>
      <c r="C20" s="461">
        <v>2275286.9049135009</v>
      </c>
      <c r="D20" s="461">
        <v>2375106.6799817393</v>
      </c>
      <c r="E20" s="461">
        <v>2523259.9614711399</v>
      </c>
      <c r="F20" s="461">
        <v>166215.98909795005</v>
      </c>
      <c r="G20" s="461">
        <v>7.8810052261176073</v>
      </c>
      <c r="H20" s="461">
        <v>148153.28148940066</v>
      </c>
      <c r="I20" s="462">
        <v>6.2377527181448418</v>
      </c>
      <c r="K20" s="463"/>
      <c r="L20" s="453"/>
      <c r="M20" s="453"/>
    </row>
    <row r="21" spans="1:13" s="467" customFormat="1" ht="21.75" customHeight="1" thickTop="1">
      <c r="A21" s="1804" t="s">
        <v>318</v>
      </c>
      <c r="B21" s="1804"/>
      <c r="C21" s="1804"/>
      <c r="D21" s="1804"/>
      <c r="E21" s="1804"/>
      <c r="F21" s="1804"/>
      <c r="G21" s="1804"/>
      <c r="H21" s="1804"/>
      <c r="I21" s="1804"/>
      <c r="K21" s="468"/>
      <c r="L21" s="468"/>
      <c r="M21" s="468"/>
    </row>
    <row r="22" spans="1:13" ht="21.75" customHeight="1">
      <c r="A22" s="1805" t="s">
        <v>423</v>
      </c>
      <c r="B22" s="1805"/>
      <c r="C22" s="1805"/>
      <c r="D22" s="1805"/>
      <c r="E22" s="1805"/>
      <c r="F22" s="1805"/>
      <c r="G22" s="1805"/>
      <c r="H22" s="1805"/>
      <c r="I22" s="1805"/>
      <c r="K22" s="453"/>
      <c r="L22" s="453"/>
      <c r="M22" s="453"/>
    </row>
    <row r="23" spans="1:13">
      <c r="I23" s="464"/>
      <c r="K23" s="453"/>
      <c r="L23" s="453"/>
      <c r="M23" s="453"/>
    </row>
    <row r="24" spans="1:13">
      <c r="I24" s="464"/>
      <c r="K24" s="453"/>
      <c r="L24" s="453"/>
      <c r="M24" s="453"/>
    </row>
    <row r="25" spans="1:13">
      <c r="I25" s="464"/>
    </row>
    <row r="26" spans="1:13">
      <c r="I26" s="464"/>
    </row>
    <row r="27" spans="1:13">
      <c r="I27" s="464"/>
    </row>
    <row r="28" spans="1:13">
      <c r="I28" s="464"/>
    </row>
    <row r="29" spans="1:13">
      <c r="I29" s="464"/>
    </row>
    <row r="30" spans="1:13">
      <c r="I30" s="464"/>
    </row>
    <row r="31" spans="1:13">
      <c r="I31" s="464"/>
    </row>
    <row r="32" spans="1:13">
      <c r="I32" s="464"/>
    </row>
    <row r="33" spans="9:9">
      <c r="I33" s="464"/>
    </row>
    <row r="34" spans="9:9">
      <c r="I34" s="464"/>
    </row>
    <row r="35" spans="9:9">
      <c r="I35" s="464"/>
    </row>
    <row r="36" spans="9:9">
      <c r="I36" s="464"/>
    </row>
    <row r="37" spans="9:9">
      <c r="I37" s="464"/>
    </row>
    <row r="38" spans="9:9">
      <c r="I38" s="464"/>
    </row>
    <row r="39" spans="9:9">
      <c r="I39" s="464"/>
    </row>
    <row r="40" spans="9:9">
      <c r="I40" s="464"/>
    </row>
    <row r="41" spans="9:9">
      <c r="I41" s="464"/>
    </row>
    <row r="42" spans="9:9">
      <c r="I42" s="464"/>
    </row>
    <row r="43" spans="9:9">
      <c r="I43" s="464"/>
    </row>
    <row r="44" spans="9:9">
      <c r="I44" s="464"/>
    </row>
    <row r="45" spans="9:9">
      <c r="I45" s="464"/>
    </row>
    <row r="46" spans="9:9">
      <c r="I46" s="464"/>
    </row>
    <row r="47" spans="9:9">
      <c r="I47" s="464"/>
    </row>
    <row r="48" spans="9:9">
      <c r="I48" s="464"/>
    </row>
    <row r="49" spans="9:9">
      <c r="I49" s="464"/>
    </row>
    <row r="50" spans="9:9">
      <c r="I50" s="464"/>
    </row>
    <row r="51" spans="9:9">
      <c r="I51" s="464"/>
    </row>
    <row r="52" spans="9:9">
      <c r="I52" s="464"/>
    </row>
    <row r="53" spans="9:9">
      <c r="I53" s="464"/>
    </row>
    <row r="54" spans="9:9">
      <c r="I54" s="464"/>
    </row>
    <row r="55" spans="9:9">
      <c r="I55" s="464"/>
    </row>
    <row r="56" spans="9:9">
      <c r="I56" s="464"/>
    </row>
    <row r="57" spans="9:9">
      <c r="I57" s="464"/>
    </row>
    <row r="58" spans="9:9">
      <c r="I58" s="464"/>
    </row>
    <row r="59" spans="9:9">
      <c r="I59" s="464"/>
    </row>
    <row r="60" spans="9:9">
      <c r="I60" s="464"/>
    </row>
    <row r="61" spans="9:9">
      <c r="I61" s="464"/>
    </row>
    <row r="62" spans="9:9">
      <c r="I62" s="464"/>
    </row>
    <row r="63" spans="9:9">
      <c r="I63" s="464"/>
    </row>
    <row r="64" spans="9:9">
      <c r="I64" s="464"/>
    </row>
    <row r="65" spans="9:9">
      <c r="I65" s="464"/>
    </row>
    <row r="66" spans="9:9">
      <c r="I66" s="464"/>
    </row>
    <row r="67" spans="9:9">
      <c r="I67" s="464"/>
    </row>
    <row r="68" spans="9:9">
      <c r="I68" s="464"/>
    </row>
    <row r="69" spans="9:9">
      <c r="I69" s="464"/>
    </row>
    <row r="70" spans="9:9">
      <c r="I70" s="464"/>
    </row>
    <row r="71" spans="9:9">
      <c r="I71" s="464"/>
    </row>
    <row r="72" spans="9:9">
      <c r="I72" s="464"/>
    </row>
    <row r="73" spans="9:9">
      <c r="I73" s="464"/>
    </row>
    <row r="74" spans="9:9">
      <c r="I74" s="464"/>
    </row>
    <row r="75" spans="9:9">
      <c r="I75" s="464"/>
    </row>
    <row r="76" spans="9:9">
      <c r="I76" s="464"/>
    </row>
    <row r="77" spans="9:9">
      <c r="I77" s="464"/>
    </row>
    <row r="78" spans="9:9">
      <c r="I78" s="464"/>
    </row>
    <row r="79" spans="9:9">
      <c r="I79" s="464"/>
    </row>
    <row r="80" spans="9:9">
      <c r="I80" s="464"/>
    </row>
    <row r="81" spans="9:9">
      <c r="I81" s="464"/>
    </row>
    <row r="82" spans="9:9">
      <c r="I82" s="464"/>
    </row>
    <row r="83" spans="9:9">
      <c r="I83" s="464"/>
    </row>
    <row r="84" spans="9:9">
      <c r="I84" s="464"/>
    </row>
    <row r="85" spans="9:9">
      <c r="I85" s="464"/>
    </row>
    <row r="86" spans="9:9">
      <c r="I86" s="464"/>
    </row>
    <row r="87" spans="9:9">
      <c r="I87" s="464"/>
    </row>
    <row r="88" spans="9:9">
      <c r="I88" s="464"/>
    </row>
    <row r="89" spans="9:9">
      <c r="I89" s="464"/>
    </row>
    <row r="90" spans="9:9">
      <c r="I90" s="464"/>
    </row>
    <row r="91" spans="9:9">
      <c r="I91" s="464"/>
    </row>
    <row r="92" spans="9:9">
      <c r="I92" s="464"/>
    </row>
    <row r="93" spans="9:9">
      <c r="I93" s="464"/>
    </row>
    <row r="94" spans="9:9">
      <c r="I94" s="464"/>
    </row>
    <row r="95" spans="9:9">
      <c r="I95" s="464"/>
    </row>
    <row r="96" spans="9:9">
      <c r="I96" s="464"/>
    </row>
    <row r="97" spans="9:9">
      <c r="I97" s="464"/>
    </row>
    <row r="98" spans="9:9">
      <c r="I98" s="464"/>
    </row>
    <row r="99" spans="9:9">
      <c r="I99" s="464"/>
    </row>
    <row r="100" spans="9:9">
      <c r="I100" s="464"/>
    </row>
    <row r="101" spans="9:9">
      <c r="I101" s="464"/>
    </row>
    <row r="102" spans="9:9">
      <c r="I102" s="464"/>
    </row>
    <row r="103" spans="9:9">
      <c r="I103" s="464"/>
    </row>
    <row r="104" spans="9:9">
      <c r="I104" s="464"/>
    </row>
    <row r="105" spans="9:9">
      <c r="I105" s="464"/>
    </row>
    <row r="106" spans="9:9">
      <c r="I106" s="464"/>
    </row>
    <row r="107" spans="9:9">
      <c r="I107" s="464"/>
    </row>
    <row r="108" spans="9:9">
      <c r="I108" s="464"/>
    </row>
    <row r="109" spans="9:9">
      <c r="I109" s="464"/>
    </row>
    <row r="110" spans="9:9">
      <c r="I110" s="464"/>
    </row>
    <row r="111" spans="9:9">
      <c r="I111" s="464"/>
    </row>
    <row r="112" spans="9:9">
      <c r="I112" s="464"/>
    </row>
    <row r="113" spans="9:9">
      <c r="I113" s="464"/>
    </row>
    <row r="114" spans="9:9">
      <c r="I114" s="464"/>
    </row>
    <row r="115" spans="9:9">
      <c r="I115" s="464"/>
    </row>
    <row r="116" spans="9:9">
      <c r="I116" s="464"/>
    </row>
    <row r="117" spans="9:9">
      <c r="I117" s="464"/>
    </row>
    <row r="118" spans="9:9">
      <c r="I118" s="464"/>
    </row>
    <row r="119" spans="9:9">
      <c r="I119" s="464"/>
    </row>
    <row r="120" spans="9:9">
      <c r="I120" s="464"/>
    </row>
    <row r="121" spans="9:9">
      <c r="I121" s="464"/>
    </row>
    <row r="122" spans="9:9">
      <c r="I122" s="464"/>
    </row>
    <row r="123" spans="9:9">
      <c r="I123" s="464"/>
    </row>
    <row r="124" spans="9:9">
      <c r="I124" s="464"/>
    </row>
    <row r="125" spans="9:9">
      <c r="I125" s="464"/>
    </row>
    <row r="126" spans="9:9">
      <c r="I126" s="464"/>
    </row>
    <row r="127" spans="9:9">
      <c r="I127" s="464"/>
    </row>
    <row r="128" spans="9:9">
      <c r="I128" s="464"/>
    </row>
    <row r="129" spans="9:9">
      <c r="I129" s="464"/>
    </row>
    <row r="130" spans="9:9">
      <c r="I130" s="464"/>
    </row>
    <row r="131" spans="9:9">
      <c r="I131" s="464"/>
    </row>
    <row r="132" spans="9:9">
      <c r="I132" s="464"/>
    </row>
    <row r="133" spans="9:9">
      <c r="I133" s="464"/>
    </row>
    <row r="134" spans="9:9">
      <c r="I134" s="464"/>
    </row>
    <row r="135" spans="9:9">
      <c r="I135" s="464"/>
    </row>
    <row r="136" spans="9:9">
      <c r="I136" s="464"/>
    </row>
    <row r="137" spans="9:9">
      <c r="I137" s="464"/>
    </row>
    <row r="138" spans="9:9">
      <c r="I138" s="464"/>
    </row>
    <row r="139" spans="9:9">
      <c r="I139" s="464"/>
    </row>
    <row r="140" spans="9:9">
      <c r="I140" s="464"/>
    </row>
    <row r="141" spans="9:9">
      <c r="I141" s="464"/>
    </row>
    <row r="142" spans="9:9">
      <c r="I142" s="464"/>
    </row>
    <row r="143" spans="9:9">
      <c r="I143" s="464"/>
    </row>
    <row r="144" spans="9:9">
      <c r="I144" s="464"/>
    </row>
    <row r="145" spans="9:9">
      <c r="I145" s="464"/>
    </row>
    <row r="146" spans="9:9">
      <c r="I146" s="464"/>
    </row>
    <row r="147" spans="9:9">
      <c r="I147" s="464"/>
    </row>
    <row r="148" spans="9:9">
      <c r="I148" s="464"/>
    </row>
    <row r="149" spans="9:9">
      <c r="I149" s="464"/>
    </row>
    <row r="150" spans="9:9">
      <c r="I150" s="464"/>
    </row>
    <row r="151" spans="9:9">
      <c r="I151" s="464"/>
    </row>
    <row r="152" spans="9:9">
      <c r="I152" s="464"/>
    </row>
    <row r="153" spans="9:9">
      <c r="I153" s="464"/>
    </row>
    <row r="154" spans="9:9">
      <c r="I154" s="464"/>
    </row>
    <row r="155" spans="9:9">
      <c r="I155" s="464"/>
    </row>
    <row r="156" spans="9:9">
      <c r="I156" s="464"/>
    </row>
    <row r="157" spans="9:9">
      <c r="I157" s="464"/>
    </row>
    <row r="158" spans="9:9">
      <c r="I158" s="464"/>
    </row>
    <row r="159" spans="9:9">
      <c r="I159" s="464"/>
    </row>
    <row r="160" spans="9:9">
      <c r="I160" s="464"/>
    </row>
    <row r="161" spans="9:9">
      <c r="I161" s="464"/>
    </row>
    <row r="162" spans="9:9">
      <c r="I162" s="464"/>
    </row>
    <row r="163" spans="9:9">
      <c r="I163" s="464"/>
    </row>
    <row r="164" spans="9:9">
      <c r="I164" s="464"/>
    </row>
    <row r="165" spans="9:9">
      <c r="I165" s="464"/>
    </row>
    <row r="166" spans="9:9">
      <c r="I166" s="464"/>
    </row>
    <row r="167" spans="9:9">
      <c r="I167" s="464"/>
    </row>
    <row r="168" spans="9:9">
      <c r="I168" s="464"/>
    </row>
    <row r="169" spans="9:9">
      <c r="I169" s="464"/>
    </row>
    <row r="170" spans="9:9">
      <c r="I170" s="464"/>
    </row>
    <row r="171" spans="9:9">
      <c r="I171" s="464"/>
    </row>
    <row r="172" spans="9:9">
      <c r="I172" s="464"/>
    </row>
    <row r="173" spans="9:9">
      <c r="I173" s="464"/>
    </row>
    <row r="174" spans="9:9">
      <c r="I174" s="464"/>
    </row>
    <row r="175" spans="9:9">
      <c r="I175" s="464"/>
    </row>
    <row r="176" spans="9:9">
      <c r="I176" s="464"/>
    </row>
    <row r="177" spans="9:9">
      <c r="I177" s="464"/>
    </row>
    <row r="178" spans="9:9">
      <c r="I178" s="464"/>
    </row>
    <row r="179" spans="9:9">
      <c r="I179" s="464"/>
    </row>
    <row r="180" spans="9:9">
      <c r="I180" s="464"/>
    </row>
    <row r="181" spans="9:9">
      <c r="I181" s="464"/>
    </row>
    <row r="182" spans="9:9">
      <c r="I182" s="464"/>
    </row>
    <row r="183" spans="9:9">
      <c r="I183" s="464"/>
    </row>
    <row r="184" spans="9:9">
      <c r="I184" s="464"/>
    </row>
    <row r="185" spans="9:9">
      <c r="I185" s="464"/>
    </row>
    <row r="186" spans="9:9">
      <c r="I186" s="464"/>
    </row>
    <row r="187" spans="9:9">
      <c r="I187" s="464"/>
    </row>
    <row r="188" spans="9:9">
      <c r="I188" s="464"/>
    </row>
    <row r="189" spans="9:9">
      <c r="I189" s="464"/>
    </row>
    <row r="190" spans="9:9">
      <c r="I190" s="464"/>
    </row>
    <row r="191" spans="9:9">
      <c r="I191" s="464"/>
    </row>
    <row r="192" spans="9:9">
      <c r="I192" s="464"/>
    </row>
    <row r="193" spans="9:9">
      <c r="I193" s="464"/>
    </row>
    <row r="194" spans="9:9">
      <c r="I194" s="464"/>
    </row>
    <row r="195" spans="9:9">
      <c r="I195" s="464"/>
    </row>
    <row r="196" spans="9:9">
      <c r="I196" s="464"/>
    </row>
    <row r="197" spans="9:9">
      <c r="I197" s="464"/>
    </row>
    <row r="198" spans="9:9">
      <c r="I198" s="464"/>
    </row>
    <row r="199" spans="9:9">
      <c r="I199" s="464"/>
    </row>
    <row r="200" spans="9:9">
      <c r="I200" s="464"/>
    </row>
    <row r="201" spans="9:9">
      <c r="I201" s="464"/>
    </row>
    <row r="202" spans="9:9">
      <c r="I202" s="464"/>
    </row>
    <row r="203" spans="9:9">
      <c r="I203" s="464"/>
    </row>
    <row r="204" spans="9:9">
      <c r="I204" s="464"/>
    </row>
    <row r="205" spans="9:9">
      <c r="I205" s="464"/>
    </row>
    <row r="206" spans="9:9">
      <c r="I206" s="464"/>
    </row>
    <row r="207" spans="9:9">
      <c r="I207" s="464"/>
    </row>
    <row r="208" spans="9:9">
      <c r="I208" s="464"/>
    </row>
    <row r="209" spans="9:9">
      <c r="I209" s="464"/>
    </row>
    <row r="210" spans="9:9">
      <c r="I210" s="464"/>
    </row>
    <row r="211" spans="9:9">
      <c r="I211" s="464"/>
    </row>
    <row r="212" spans="9:9">
      <c r="I212" s="464"/>
    </row>
    <row r="213" spans="9:9">
      <c r="I213" s="464"/>
    </row>
    <row r="214" spans="9:9">
      <c r="I214" s="464"/>
    </row>
    <row r="215" spans="9:9">
      <c r="I215" s="464"/>
    </row>
    <row r="216" spans="9:9">
      <c r="I216" s="464"/>
    </row>
    <row r="217" spans="9:9">
      <c r="I217" s="464"/>
    </row>
    <row r="218" spans="9:9">
      <c r="I218" s="464"/>
    </row>
    <row r="219" spans="9:9">
      <c r="I219" s="464"/>
    </row>
    <row r="220" spans="9:9">
      <c r="I220" s="464"/>
    </row>
    <row r="221" spans="9:9">
      <c r="I221" s="464"/>
    </row>
    <row r="222" spans="9:9">
      <c r="I222" s="464"/>
    </row>
    <row r="223" spans="9:9">
      <c r="I223" s="464"/>
    </row>
    <row r="224" spans="9:9">
      <c r="I224" s="464"/>
    </row>
    <row r="225" spans="9:9">
      <c r="I225" s="464"/>
    </row>
    <row r="226" spans="9:9">
      <c r="I226" s="464"/>
    </row>
    <row r="227" spans="9:9">
      <c r="I227" s="464"/>
    </row>
    <row r="228" spans="9:9">
      <c r="I228" s="464"/>
    </row>
    <row r="229" spans="9:9">
      <c r="I229" s="464"/>
    </row>
    <row r="230" spans="9:9">
      <c r="I230" s="464"/>
    </row>
    <row r="231" spans="9:9">
      <c r="I231" s="464"/>
    </row>
    <row r="232" spans="9:9">
      <c r="I232" s="464"/>
    </row>
    <row r="233" spans="9:9">
      <c r="I233" s="464"/>
    </row>
    <row r="234" spans="9:9">
      <c r="I234" s="464"/>
    </row>
    <row r="235" spans="9:9">
      <c r="I235" s="464"/>
    </row>
    <row r="236" spans="9:9">
      <c r="I236" s="464"/>
    </row>
    <row r="237" spans="9:9">
      <c r="I237" s="464"/>
    </row>
    <row r="238" spans="9:9">
      <c r="I238" s="464"/>
    </row>
    <row r="239" spans="9:9">
      <c r="I239" s="464"/>
    </row>
    <row r="240" spans="9:9">
      <c r="I240" s="464"/>
    </row>
    <row r="241" spans="9:9">
      <c r="I241" s="464"/>
    </row>
    <row r="242" spans="9:9">
      <c r="I242" s="464"/>
    </row>
    <row r="243" spans="9:9">
      <c r="I243" s="464"/>
    </row>
    <row r="244" spans="9:9">
      <c r="I244" s="464"/>
    </row>
    <row r="245" spans="9:9">
      <c r="I245" s="464"/>
    </row>
    <row r="246" spans="9:9">
      <c r="I246" s="464"/>
    </row>
    <row r="247" spans="9:9">
      <c r="I247" s="464"/>
    </row>
    <row r="248" spans="9:9">
      <c r="I248" s="464"/>
    </row>
    <row r="249" spans="9:9">
      <c r="I249" s="464"/>
    </row>
    <row r="250" spans="9:9">
      <c r="I250" s="464"/>
    </row>
    <row r="251" spans="9:9">
      <c r="I251" s="464"/>
    </row>
    <row r="252" spans="9:9">
      <c r="I252" s="464"/>
    </row>
    <row r="253" spans="9:9">
      <c r="I253" s="464"/>
    </row>
    <row r="254" spans="9:9">
      <c r="I254" s="464"/>
    </row>
    <row r="255" spans="9:9">
      <c r="I255" s="464"/>
    </row>
    <row r="256" spans="9:9">
      <c r="I256" s="464"/>
    </row>
    <row r="257" spans="9:9">
      <c r="I257" s="464"/>
    </row>
    <row r="258" spans="9:9">
      <c r="I258" s="464"/>
    </row>
    <row r="259" spans="9:9">
      <c r="I259" s="464"/>
    </row>
    <row r="260" spans="9:9">
      <c r="I260" s="464"/>
    </row>
    <row r="261" spans="9:9">
      <c r="I261" s="464"/>
    </row>
    <row r="262" spans="9:9">
      <c r="I262" s="464"/>
    </row>
    <row r="263" spans="9:9">
      <c r="I263" s="464"/>
    </row>
    <row r="264" spans="9:9">
      <c r="I264" s="464"/>
    </row>
    <row r="265" spans="9:9">
      <c r="I265" s="464"/>
    </row>
    <row r="266" spans="9:9">
      <c r="I266" s="464"/>
    </row>
    <row r="267" spans="9:9">
      <c r="I267" s="464"/>
    </row>
    <row r="268" spans="9:9">
      <c r="I268" s="464"/>
    </row>
    <row r="269" spans="9:9">
      <c r="I269" s="464"/>
    </row>
    <row r="270" spans="9:9">
      <c r="I270" s="464"/>
    </row>
    <row r="271" spans="9:9">
      <c r="I271" s="464"/>
    </row>
    <row r="272" spans="9:9">
      <c r="I272" s="464"/>
    </row>
    <row r="273" spans="9:9">
      <c r="I273" s="464"/>
    </row>
    <row r="274" spans="9:9">
      <c r="I274" s="464"/>
    </row>
    <row r="275" spans="9:9">
      <c r="I275" s="464"/>
    </row>
    <row r="276" spans="9:9">
      <c r="I276" s="464"/>
    </row>
    <row r="277" spans="9:9">
      <c r="I277" s="464"/>
    </row>
    <row r="278" spans="9:9">
      <c r="I278" s="464"/>
    </row>
    <row r="279" spans="9:9">
      <c r="I279" s="464"/>
    </row>
    <row r="280" spans="9:9">
      <c r="I280" s="464"/>
    </row>
    <row r="281" spans="9:9">
      <c r="I281" s="464"/>
    </row>
    <row r="282" spans="9:9">
      <c r="I282" s="464"/>
    </row>
    <row r="283" spans="9:9">
      <c r="I283" s="464"/>
    </row>
    <row r="284" spans="9:9">
      <c r="I284" s="464"/>
    </row>
    <row r="285" spans="9:9">
      <c r="I285" s="464"/>
    </row>
    <row r="286" spans="9:9">
      <c r="I286" s="464"/>
    </row>
    <row r="287" spans="9:9">
      <c r="I287" s="464"/>
    </row>
    <row r="288" spans="9:9">
      <c r="I288" s="464"/>
    </row>
    <row r="289" spans="9:9">
      <c r="I289" s="464"/>
    </row>
    <row r="290" spans="9:9">
      <c r="I290" s="464"/>
    </row>
    <row r="291" spans="9:9">
      <c r="I291" s="464"/>
    </row>
    <row r="292" spans="9:9">
      <c r="I292" s="464"/>
    </row>
    <row r="293" spans="9:9">
      <c r="I293" s="464"/>
    </row>
    <row r="294" spans="9:9">
      <c r="I294" s="464"/>
    </row>
    <row r="295" spans="9:9">
      <c r="I295" s="464"/>
    </row>
    <row r="296" spans="9:9">
      <c r="I296" s="464"/>
    </row>
    <row r="297" spans="9:9">
      <c r="I297" s="464"/>
    </row>
    <row r="298" spans="9:9">
      <c r="I298" s="464"/>
    </row>
    <row r="299" spans="9:9">
      <c r="I299" s="464"/>
    </row>
    <row r="300" spans="9:9">
      <c r="I300" s="464"/>
    </row>
    <row r="301" spans="9:9">
      <c r="I301" s="464"/>
    </row>
    <row r="302" spans="9:9">
      <c r="I302" s="464"/>
    </row>
    <row r="303" spans="9:9">
      <c r="I303" s="464"/>
    </row>
    <row r="304" spans="9:9">
      <c r="I304" s="464"/>
    </row>
    <row r="305" spans="9:9">
      <c r="I305" s="464"/>
    </row>
    <row r="306" spans="9:9">
      <c r="I306" s="464"/>
    </row>
    <row r="307" spans="9:9">
      <c r="I307" s="464"/>
    </row>
    <row r="308" spans="9:9">
      <c r="I308" s="464"/>
    </row>
    <row r="309" spans="9:9">
      <c r="I309" s="464"/>
    </row>
    <row r="310" spans="9:9">
      <c r="I310" s="464"/>
    </row>
    <row r="311" spans="9:9">
      <c r="I311" s="464"/>
    </row>
    <row r="312" spans="9:9">
      <c r="I312" s="464"/>
    </row>
    <row r="313" spans="9:9">
      <c r="I313" s="464"/>
    </row>
    <row r="314" spans="9:9">
      <c r="I314" s="464"/>
    </row>
    <row r="315" spans="9:9">
      <c r="I315" s="464"/>
    </row>
    <row r="316" spans="9:9">
      <c r="I316" s="464"/>
    </row>
    <row r="317" spans="9:9">
      <c r="I317" s="464"/>
    </row>
    <row r="318" spans="9:9">
      <c r="I318" s="464"/>
    </row>
    <row r="319" spans="9:9">
      <c r="I319" s="464"/>
    </row>
    <row r="320" spans="9:9">
      <c r="I320" s="464"/>
    </row>
    <row r="321" spans="9:9">
      <c r="I321" s="464"/>
    </row>
    <row r="322" spans="9:9">
      <c r="I322" s="464"/>
    </row>
    <row r="323" spans="9:9">
      <c r="I323" s="464"/>
    </row>
    <row r="324" spans="9:9">
      <c r="I324" s="469"/>
    </row>
    <row r="325" spans="9:9">
      <c r="I325" s="469"/>
    </row>
    <row r="326" spans="9:9">
      <c r="I326" s="469"/>
    </row>
    <row r="327" spans="9:9">
      <c r="I327" s="469"/>
    </row>
    <row r="328" spans="9:9">
      <c r="I328" s="469"/>
    </row>
    <row r="329" spans="9:9">
      <c r="I329" s="469"/>
    </row>
    <row r="330" spans="9:9">
      <c r="I330" s="469"/>
    </row>
    <row r="331" spans="9:9">
      <c r="I331" s="469"/>
    </row>
    <row r="332" spans="9:9">
      <c r="I332" s="469"/>
    </row>
    <row r="333" spans="9:9">
      <c r="I333" s="469"/>
    </row>
    <row r="334" spans="9:9">
      <c r="I334" s="469"/>
    </row>
    <row r="335" spans="9:9">
      <c r="I335" s="469"/>
    </row>
    <row r="336" spans="9:9">
      <c r="I336" s="469"/>
    </row>
    <row r="337" spans="9:9">
      <c r="I337" s="469"/>
    </row>
    <row r="338" spans="9:9">
      <c r="I338" s="469"/>
    </row>
    <row r="339" spans="9:9">
      <c r="I339" s="469"/>
    </row>
    <row r="340" spans="9:9">
      <c r="I340" s="469"/>
    </row>
    <row r="341" spans="9:9">
      <c r="I341" s="469"/>
    </row>
    <row r="342" spans="9:9">
      <c r="I342" s="469"/>
    </row>
    <row r="343" spans="9:9">
      <c r="I343" s="469"/>
    </row>
    <row r="344" spans="9:9">
      <c r="I344" s="469"/>
    </row>
    <row r="345" spans="9:9">
      <c r="I345" s="469"/>
    </row>
    <row r="346" spans="9:9">
      <c r="I346" s="469"/>
    </row>
    <row r="347" spans="9:9">
      <c r="I347" s="469"/>
    </row>
    <row r="348" spans="9:9">
      <c r="I348" s="469"/>
    </row>
    <row r="349" spans="9:9">
      <c r="I349" s="469"/>
    </row>
    <row r="350" spans="9:9">
      <c r="I350" s="469"/>
    </row>
    <row r="351" spans="9:9">
      <c r="I351" s="469"/>
    </row>
    <row r="352" spans="9:9">
      <c r="I352" s="469"/>
    </row>
    <row r="353" spans="9:9">
      <c r="I353" s="469"/>
    </row>
    <row r="354" spans="9:9">
      <c r="I354" s="469"/>
    </row>
    <row r="355" spans="9:9">
      <c r="I355" s="469"/>
    </row>
    <row r="356" spans="9:9">
      <c r="I356" s="469"/>
    </row>
    <row r="357" spans="9:9">
      <c r="I357" s="469"/>
    </row>
    <row r="358" spans="9:9">
      <c r="I358" s="469"/>
    </row>
    <row r="359" spans="9:9">
      <c r="I359" s="469"/>
    </row>
    <row r="360" spans="9:9">
      <c r="I360" s="469"/>
    </row>
    <row r="361" spans="9:9">
      <c r="I361" s="469"/>
    </row>
    <row r="362" spans="9:9">
      <c r="I362" s="469"/>
    </row>
    <row r="363" spans="9:9">
      <c r="I363" s="469"/>
    </row>
    <row r="364" spans="9:9">
      <c r="I364" s="469"/>
    </row>
    <row r="365" spans="9:9">
      <c r="I365" s="469"/>
    </row>
    <row r="366" spans="9:9">
      <c r="I366" s="469"/>
    </row>
    <row r="367" spans="9:9">
      <c r="I367" s="469"/>
    </row>
    <row r="368" spans="9:9">
      <c r="I368" s="469"/>
    </row>
    <row r="369" spans="9:9">
      <c r="I369" s="469"/>
    </row>
    <row r="370" spans="9:9">
      <c r="I370" s="469"/>
    </row>
    <row r="371" spans="9:9">
      <c r="I371" s="469"/>
    </row>
    <row r="372" spans="9:9">
      <c r="I372" s="469"/>
    </row>
    <row r="373" spans="9:9">
      <c r="I373" s="469"/>
    </row>
    <row r="374" spans="9:9">
      <c r="I374" s="469"/>
    </row>
    <row r="375" spans="9:9">
      <c r="I375" s="469"/>
    </row>
    <row r="376" spans="9:9">
      <c r="I376" s="469"/>
    </row>
    <row r="377" spans="9:9">
      <c r="I377" s="469"/>
    </row>
    <row r="378" spans="9:9">
      <c r="I378" s="469"/>
    </row>
    <row r="379" spans="9:9">
      <c r="I379" s="469"/>
    </row>
    <row r="380" spans="9:9">
      <c r="I380" s="469"/>
    </row>
    <row r="381" spans="9:9">
      <c r="I381" s="469"/>
    </row>
    <row r="382" spans="9:9">
      <c r="I382" s="469"/>
    </row>
    <row r="383" spans="9:9">
      <c r="I383" s="469"/>
    </row>
    <row r="384" spans="9:9">
      <c r="I384" s="469"/>
    </row>
    <row r="385" spans="9:9">
      <c r="I385" s="469"/>
    </row>
    <row r="386" spans="9:9">
      <c r="I386" s="469"/>
    </row>
    <row r="387" spans="9:9">
      <c r="I387" s="469"/>
    </row>
    <row r="388" spans="9:9">
      <c r="I388" s="469"/>
    </row>
    <row r="389" spans="9:9">
      <c r="I389" s="469"/>
    </row>
    <row r="390" spans="9:9">
      <c r="I390" s="469"/>
    </row>
    <row r="391" spans="9:9">
      <c r="I391" s="469"/>
    </row>
    <row r="392" spans="9:9">
      <c r="I392" s="469"/>
    </row>
    <row r="393" spans="9:9">
      <c r="I393" s="469"/>
    </row>
    <row r="394" spans="9:9">
      <c r="I394" s="469"/>
    </row>
    <row r="395" spans="9:9">
      <c r="I395" s="469"/>
    </row>
    <row r="396" spans="9:9">
      <c r="I396" s="469"/>
    </row>
    <row r="397" spans="9:9">
      <c r="I397" s="469"/>
    </row>
    <row r="398" spans="9:9">
      <c r="I398" s="469"/>
    </row>
    <row r="399" spans="9:9">
      <c r="I399" s="469"/>
    </row>
    <row r="400" spans="9:9">
      <c r="I400" s="469"/>
    </row>
    <row r="401" spans="9:9">
      <c r="I401" s="469"/>
    </row>
    <row r="402" spans="9:9">
      <c r="I402" s="469"/>
    </row>
    <row r="403" spans="9:9">
      <c r="I403" s="469"/>
    </row>
    <row r="404" spans="9:9">
      <c r="I404" s="469"/>
    </row>
    <row r="405" spans="9:9">
      <c r="I405" s="469"/>
    </row>
    <row r="406" spans="9:9">
      <c r="I406" s="469"/>
    </row>
    <row r="407" spans="9:9">
      <c r="I407" s="469"/>
    </row>
    <row r="408" spans="9:9">
      <c r="I408" s="469"/>
    </row>
    <row r="409" spans="9:9">
      <c r="I409" s="469"/>
    </row>
    <row r="410" spans="9:9">
      <c r="I410" s="469"/>
    </row>
    <row r="411" spans="9:9">
      <c r="I411" s="469"/>
    </row>
    <row r="412" spans="9:9">
      <c r="I412" s="469"/>
    </row>
    <row r="413" spans="9:9">
      <c r="I413" s="469"/>
    </row>
    <row r="414" spans="9:9">
      <c r="I414" s="469"/>
    </row>
    <row r="415" spans="9:9">
      <c r="I415" s="469"/>
    </row>
    <row r="416" spans="9:9">
      <c r="I416" s="469"/>
    </row>
    <row r="417" spans="9:9">
      <c r="I417" s="469"/>
    </row>
    <row r="418" spans="9:9">
      <c r="I418" s="469"/>
    </row>
    <row r="419" spans="9:9">
      <c r="I419" s="469"/>
    </row>
    <row r="420" spans="9:9">
      <c r="I420" s="469"/>
    </row>
    <row r="421" spans="9:9">
      <c r="I421" s="469"/>
    </row>
    <row r="422" spans="9:9">
      <c r="I422" s="469"/>
    </row>
    <row r="423" spans="9:9">
      <c r="I423" s="469"/>
    </row>
    <row r="424" spans="9:9">
      <c r="I424" s="469"/>
    </row>
    <row r="425" spans="9:9">
      <c r="I425" s="469"/>
    </row>
    <row r="426" spans="9:9">
      <c r="I426" s="469"/>
    </row>
    <row r="427" spans="9:9">
      <c r="I427" s="469"/>
    </row>
    <row r="428" spans="9:9">
      <c r="I428" s="469"/>
    </row>
    <row r="429" spans="9:9">
      <c r="I429" s="469"/>
    </row>
    <row r="430" spans="9:9">
      <c r="I430" s="469"/>
    </row>
    <row r="431" spans="9:9">
      <c r="I431" s="469"/>
    </row>
    <row r="432" spans="9:9">
      <c r="I432" s="469"/>
    </row>
    <row r="433" spans="9:9">
      <c r="I433" s="469"/>
    </row>
    <row r="434" spans="9:9">
      <c r="I434" s="469"/>
    </row>
    <row r="435" spans="9:9">
      <c r="I435" s="469"/>
    </row>
    <row r="436" spans="9:9">
      <c r="I436" s="469"/>
    </row>
    <row r="437" spans="9:9">
      <c r="I437" s="469"/>
    </row>
    <row r="438" spans="9:9">
      <c r="I438" s="469"/>
    </row>
    <row r="439" spans="9:9">
      <c r="I439" s="469"/>
    </row>
    <row r="440" spans="9:9">
      <c r="I440" s="469"/>
    </row>
    <row r="441" spans="9:9">
      <c r="I441" s="469"/>
    </row>
    <row r="442" spans="9:9">
      <c r="I442" s="469"/>
    </row>
    <row r="443" spans="9:9">
      <c r="I443" s="469"/>
    </row>
    <row r="444" spans="9:9">
      <c r="I444" s="469"/>
    </row>
    <row r="445" spans="9:9">
      <c r="I445" s="469"/>
    </row>
    <row r="446" spans="9:9">
      <c r="I446" s="469"/>
    </row>
    <row r="447" spans="9:9">
      <c r="I447" s="469"/>
    </row>
    <row r="448" spans="9:9">
      <c r="I448" s="469"/>
    </row>
    <row r="449" spans="9:9">
      <c r="I449" s="469"/>
    </row>
    <row r="450" spans="9:9">
      <c r="I450" s="469"/>
    </row>
    <row r="451" spans="9:9">
      <c r="I451" s="469"/>
    </row>
    <row r="452" spans="9:9">
      <c r="I452" s="469"/>
    </row>
    <row r="453" spans="9:9">
      <c r="I453" s="469"/>
    </row>
    <row r="454" spans="9:9">
      <c r="I454" s="469"/>
    </row>
    <row r="455" spans="9:9">
      <c r="I455" s="469"/>
    </row>
    <row r="456" spans="9:9">
      <c r="I456" s="469"/>
    </row>
    <row r="457" spans="9:9">
      <c r="I457" s="469"/>
    </row>
    <row r="458" spans="9:9">
      <c r="I458" s="469"/>
    </row>
    <row r="459" spans="9:9">
      <c r="I459" s="469"/>
    </row>
    <row r="460" spans="9:9">
      <c r="I460" s="469"/>
    </row>
    <row r="461" spans="9:9">
      <c r="I461" s="469"/>
    </row>
    <row r="462" spans="9:9">
      <c r="I462" s="469"/>
    </row>
    <row r="463" spans="9:9">
      <c r="I463" s="469"/>
    </row>
    <row r="464" spans="9:9">
      <c r="I464" s="469"/>
    </row>
    <row r="465" spans="9:9">
      <c r="I465" s="469"/>
    </row>
    <row r="466" spans="9:9">
      <c r="I466" s="469"/>
    </row>
    <row r="467" spans="9:9">
      <c r="I467" s="469"/>
    </row>
    <row r="468" spans="9:9">
      <c r="I468" s="469"/>
    </row>
    <row r="469" spans="9:9">
      <c r="I469" s="469"/>
    </row>
    <row r="470" spans="9:9">
      <c r="I470" s="469"/>
    </row>
    <row r="471" spans="9:9">
      <c r="I471" s="469"/>
    </row>
    <row r="472" spans="9:9">
      <c r="I472" s="469"/>
    </row>
    <row r="473" spans="9:9">
      <c r="I473" s="469"/>
    </row>
    <row r="474" spans="9:9">
      <c r="I474" s="469"/>
    </row>
    <row r="475" spans="9:9">
      <c r="I475" s="469"/>
    </row>
    <row r="476" spans="9:9">
      <c r="I476" s="469"/>
    </row>
    <row r="477" spans="9:9">
      <c r="I477" s="469"/>
    </row>
    <row r="478" spans="9:9">
      <c r="I478" s="469"/>
    </row>
    <row r="479" spans="9:9">
      <c r="I479" s="469"/>
    </row>
    <row r="480" spans="9:9">
      <c r="I480" s="469"/>
    </row>
    <row r="481" spans="9:9">
      <c r="I481" s="469"/>
    </row>
    <row r="482" spans="9:9">
      <c r="I482" s="469"/>
    </row>
    <row r="483" spans="9:9">
      <c r="I483" s="469"/>
    </row>
    <row r="484" spans="9:9">
      <c r="I484" s="469"/>
    </row>
    <row r="485" spans="9:9">
      <c r="I485" s="469"/>
    </row>
    <row r="486" spans="9:9">
      <c r="I486" s="469"/>
    </row>
    <row r="487" spans="9:9">
      <c r="I487" s="469"/>
    </row>
    <row r="488" spans="9:9">
      <c r="I488" s="469"/>
    </row>
    <row r="489" spans="9:9">
      <c r="I489" s="469"/>
    </row>
    <row r="490" spans="9:9">
      <c r="I490" s="469"/>
    </row>
    <row r="491" spans="9:9">
      <c r="I491" s="469"/>
    </row>
    <row r="492" spans="9:9">
      <c r="I492" s="469"/>
    </row>
    <row r="493" spans="9:9">
      <c r="I493" s="469"/>
    </row>
    <row r="494" spans="9:9">
      <c r="I494" s="469"/>
    </row>
    <row r="495" spans="9:9">
      <c r="I495" s="469"/>
    </row>
    <row r="496" spans="9:9">
      <c r="I496" s="469"/>
    </row>
    <row r="497" spans="9:9">
      <c r="I497" s="469"/>
    </row>
    <row r="498" spans="9:9">
      <c r="I498" s="469"/>
    </row>
    <row r="499" spans="9:9">
      <c r="I499" s="469"/>
    </row>
    <row r="500" spans="9:9">
      <c r="I500" s="469"/>
    </row>
    <row r="501" spans="9:9">
      <c r="I501" s="469"/>
    </row>
    <row r="502" spans="9:9">
      <c r="I502" s="469"/>
    </row>
    <row r="503" spans="9:9">
      <c r="I503" s="469"/>
    </row>
    <row r="504" spans="9:9">
      <c r="I504" s="469"/>
    </row>
    <row r="505" spans="9:9">
      <c r="I505" s="469"/>
    </row>
    <row r="506" spans="9:9">
      <c r="I506" s="469"/>
    </row>
    <row r="507" spans="9:9">
      <c r="I507" s="469"/>
    </row>
    <row r="508" spans="9:9">
      <c r="I508" s="469"/>
    </row>
    <row r="509" spans="9:9">
      <c r="I509" s="469"/>
    </row>
    <row r="510" spans="9:9">
      <c r="I510" s="469"/>
    </row>
    <row r="511" spans="9:9">
      <c r="I511" s="469"/>
    </row>
    <row r="512" spans="9:9">
      <c r="I512" s="469"/>
    </row>
    <row r="513" spans="9:9">
      <c r="I513" s="469"/>
    </row>
    <row r="514" spans="9:9">
      <c r="I514" s="469"/>
    </row>
    <row r="515" spans="9:9">
      <c r="I515" s="469"/>
    </row>
    <row r="516" spans="9:9">
      <c r="I516" s="469"/>
    </row>
    <row r="517" spans="9:9">
      <c r="I517" s="469"/>
    </row>
    <row r="518" spans="9:9">
      <c r="I518" s="469"/>
    </row>
    <row r="519" spans="9:9">
      <c r="I519" s="469"/>
    </row>
    <row r="520" spans="9:9">
      <c r="I520" s="469"/>
    </row>
    <row r="521" spans="9:9">
      <c r="I521" s="469"/>
    </row>
    <row r="522" spans="9:9">
      <c r="I522" s="469"/>
    </row>
    <row r="523" spans="9:9">
      <c r="I523" s="469"/>
    </row>
    <row r="524" spans="9:9">
      <c r="I524" s="469"/>
    </row>
    <row r="525" spans="9:9">
      <c r="I525" s="469"/>
    </row>
    <row r="526" spans="9:9">
      <c r="I526" s="469"/>
    </row>
    <row r="527" spans="9:9">
      <c r="I527" s="469"/>
    </row>
    <row r="528" spans="9:9">
      <c r="I528" s="469"/>
    </row>
    <row r="529" spans="9:9">
      <c r="I529" s="469"/>
    </row>
    <row r="530" spans="9:9">
      <c r="I530" s="469"/>
    </row>
    <row r="531" spans="9:9">
      <c r="I531" s="469"/>
    </row>
    <row r="532" spans="9:9">
      <c r="I532" s="469"/>
    </row>
    <row r="533" spans="9:9">
      <c r="I533" s="469"/>
    </row>
    <row r="534" spans="9:9">
      <c r="I534" s="469"/>
    </row>
    <row r="535" spans="9:9">
      <c r="I535" s="469"/>
    </row>
    <row r="536" spans="9:9">
      <c r="I536" s="469"/>
    </row>
    <row r="537" spans="9:9">
      <c r="I537" s="469"/>
    </row>
    <row r="538" spans="9:9">
      <c r="I538" s="469"/>
    </row>
    <row r="539" spans="9:9">
      <c r="I539" s="469"/>
    </row>
    <row r="540" spans="9:9">
      <c r="I540" s="469"/>
    </row>
    <row r="541" spans="9:9">
      <c r="I541" s="469"/>
    </row>
    <row r="542" spans="9:9">
      <c r="I542" s="469"/>
    </row>
    <row r="543" spans="9:9">
      <c r="I543" s="469"/>
    </row>
    <row r="544" spans="9:9">
      <c r="I544" s="469"/>
    </row>
    <row r="545" spans="9:9">
      <c r="I545" s="469"/>
    </row>
    <row r="546" spans="9:9">
      <c r="I546" s="469"/>
    </row>
    <row r="547" spans="9:9">
      <c r="I547" s="469"/>
    </row>
    <row r="548" spans="9:9">
      <c r="I548" s="469"/>
    </row>
    <row r="549" spans="9:9">
      <c r="I549" s="469"/>
    </row>
    <row r="550" spans="9:9">
      <c r="I550" s="469"/>
    </row>
    <row r="551" spans="9:9">
      <c r="I551" s="469"/>
    </row>
    <row r="552" spans="9:9">
      <c r="I552" s="469"/>
    </row>
    <row r="553" spans="9:9">
      <c r="I553" s="469"/>
    </row>
    <row r="554" spans="9:9">
      <c r="I554" s="469"/>
    </row>
    <row r="555" spans="9:9">
      <c r="I555" s="469"/>
    </row>
    <row r="556" spans="9:9">
      <c r="I556" s="469"/>
    </row>
    <row r="557" spans="9:9">
      <c r="I557" s="469"/>
    </row>
    <row r="558" spans="9:9">
      <c r="I558" s="469"/>
    </row>
    <row r="559" spans="9:9">
      <c r="I559" s="469"/>
    </row>
    <row r="560" spans="9:9">
      <c r="I560" s="469"/>
    </row>
    <row r="561" spans="9:9">
      <c r="I561" s="469"/>
    </row>
    <row r="562" spans="9:9">
      <c r="I562" s="469"/>
    </row>
    <row r="563" spans="9:9">
      <c r="I563" s="469"/>
    </row>
    <row r="564" spans="9:9">
      <c r="I564" s="469"/>
    </row>
    <row r="565" spans="9:9">
      <c r="I565" s="469"/>
    </row>
    <row r="566" spans="9:9">
      <c r="I566" s="469"/>
    </row>
    <row r="567" spans="9:9">
      <c r="I567" s="469"/>
    </row>
    <row r="568" spans="9:9">
      <c r="I568" s="469"/>
    </row>
    <row r="569" spans="9:9">
      <c r="I569" s="469"/>
    </row>
    <row r="570" spans="9:9">
      <c r="I570" s="469"/>
    </row>
    <row r="571" spans="9:9">
      <c r="I571" s="469"/>
    </row>
    <row r="572" spans="9:9">
      <c r="I572" s="469"/>
    </row>
    <row r="573" spans="9:9">
      <c r="I573" s="469"/>
    </row>
    <row r="574" spans="9:9">
      <c r="I574" s="469"/>
    </row>
    <row r="575" spans="9:9">
      <c r="I575" s="469"/>
    </row>
    <row r="576" spans="9:9">
      <c r="I576" s="469"/>
    </row>
    <row r="577" spans="9:9">
      <c r="I577" s="469"/>
    </row>
    <row r="578" spans="9:9">
      <c r="I578" s="469"/>
    </row>
    <row r="579" spans="9:9">
      <c r="I579" s="469"/>
    </row>
    <row r="580" spans="9:9">
      <c r="I580" s="469"/>
    </row>
    <row r="581" spans="9:9">
      <c r="I581" s="469"/>
    </row>
    <row r="582" spans="9:9">
      <c r="I582" s="469"/>
    </row>
    <row r="583" spans="9:9">
      <c r="I583" s="469"/>
    </row>
    <row r="584" spans="9:9">
      <c r="I584" s="469"/>
    </row>
    <row r="585" spans="9:9">
      <c r="I585" s="469"/>
    </row>
    <row r="586" spans="9:9">
      <c r="I586" s="469"/>
    </row>
    <row r="587" spans="9:9">
      <c r="I587" s="469"/>
    </row>
    <row r="588" spans="9:9">
      <c r="I588" s="469"/>
    </row>
    <row r="589" spans="9:9">
      <c r="I589" s="469"/>
    </row>
    <row r="590" spans="9:9">
      <c r="I590" s="469"/>
    </row>
    <row r="591" spans="9:9">
      <c r="I591" s="469"/>
    </row>
    <row r="592" spans="9:9">
      <c r="I592" s="469"/>
    </row>
    <row r="593" spans="9:9">
      <c r="I593" s="469"/>
    </row>
    <row r="594" spans="9:9">
      <c r="I594" s="469"/>
    </row>
    <row r="595" spans="9:9">
      <c r="I595" s="469"/>
    </row>
    <row r="596" spans="9:9">
      <c r="I596" s="469"/>
    </row>
    <row r="597" spans="9:9">
      <c r="I597" s="469"/>
    </row>
    <row r="598" spans="9:9">
      <c r="I598" s="469"/>
    </row>
    <row r="599" spans="9:9">
      <c r="I599" s="469"/>
    </row>
    <row r="600" spans="9:9">
      <c r="I600" s="469"/>
    </row>
    <row r="601" spans="9:9">
      <c r="I601" s="469"/>
    </row>
    <row r="602" spans="9:9">
      <c r="I602" s="469"/>
    </row>
    <row r="603" spans="9:9">
      <c r="I603" s="469"/>
    </row>
    <row r="604" spans="9:9">
      <c r="I604" s="469"/>
    </row>
    <row r="605" spans="9:9">
      <c r="I605" s="469"/>
    </row>
    <row r="606" spans="9:9">
      <c r="I606" s="469"/>
    </row>
    <row r="607" spans="9:9">
      <c r="I607" s="469"/>
    </row>
    <row r="608" spans="9:9">
      <c r="I608" s="469"/>
    </row>
    <row r="609" spans="9:9">
      <c r="I609" s="469"/>
    </row>
    <row r="610" spans="9:9">
      <c r="I610" s="469"/>
    </row>
    <row r="611" spans="9:9">
      <c r="I611" s="469"/>
    </row>
    <row r="612" spans="9:9">
      <c r="I612" s="469"/>
    </row>
    <row r="613" spans="9:9">
      <c r="I613" s="469"/>
    </row>
    <row r="614" spans="9:9">
      <c r="I614" s="469"/>
    </row>
    <row r="615" spans="9:9">
      <c r="I615" s="469"/>
    </row>
    <row r="616" spans="9:9">
      <c r="I616" s="469"/>
    </row>
    <row r="617" spans="9:9">
      <c r="I617" s="469"/>
    </row>
    <row r="618" spans="9:9">
      <c r="I618" s="469"/>
    </row>
    <row r="619" spans="9:9">
      <c r="I619" s="469"/>
    </row>
    <row r="620" spans="9:9">
      <c r="I620" s="469"/>
    </row>
    <row r="621" spans="9:9">
      <c r="I621" s="469"/>
    </row>
    <row r="622" spans="9:9">
      <c r="I622" s="469"/>
    </row>
    <row r="623" spans="9:9">
      <c r="I623" s="469"/>
    </row>
    <row r="624" spans="9:9">
      <c r="I624" s="469"/>
    </row>
    <row r="625" spans="9:9">
      <c r="I625" s="469"/>
    </row>
    <row r="626" spans="9:9">
      <c r="I626" s="469"/>
    </row>
    <row r="627" spans="9:9">
      <c r="I627" s="469"/>
    </row>
    <row r="628" spans="9:9">
      <c r="I628" s="469"/>
    </row>
    <row r="629" spans="9:9">
      <c r="I629" s="469"/>
    </row>
    <row r="630" spans="9:9">
      <c r="I630" s="469"/>
    </row>
    <row r="631" spans="9:9">
      <c r="I631" s="469"/>
    </row>
    <row r="632" spans="9:9">
      <c r="I632" s="469"/>
    </row>
    <row r="633" spans="9:9">
      <c r="I633" s="469"/>
    </row>
    <row r="634" spans="9:9">
      <c r="I634" s="469"/>
    </row>
    <row r="635" spans="9:9">
      <c r="I635" s="469"/>
    </row>
    <row r="636" spans="9:9">
      <c r="I636" s="469"/>
    </row>
    <row r="637" spans="9:9">
      <c r="I637" s="469"/>
    </row>
    <row r="638" spans="9:9">
      <c r="I638" s="469"/>
    </row>
    <row r="639" spans="9:9">
      <c r="I639" s="469"/>
    </row>
    <row r="640" spans="9:9">
      <c r="I640" s="469"/>
    </row>
    <row r="641" spans="9:9">
      <c r="I641" s="469"/>
    </row>
    <row r="642" spans="9:9">
      <c r="I642" s="469"/>
    </row>
    <row r="643" spans="9:9">
      <c r="I643" s="469"/>
    </row>
    <row r="644" spans="9:9">
      <c r="I644" s="469"/>
    </row>
    <row r="645" spans="9:9">
      <c r="I645" s="469"/>
    </row>
    <row r="646" spans="9:9">
      <c r="I646" s="469"/>
    </row>
    <row r="647" spans="9:9">
      <c r="I647" s="469"/>
    </row>
    <row r="648" spans="9:9">
      <c r="I648" s="469"/>
    </row>
    <row r="649" spans="9:9">
      <c r="I649" s="469"/>
    </row>
    <row r="650" spans="9:9">
      <c r="I650" s="469"/>
    </row>
    <row r="651" spans="9:9">
      <c r="I651" s="469"/>
    </row>
    <row r="652" spans="9:9">
      <c r="I652" s="469"/>
    </row>
    <row r="653" spans="9:9">
      <c r="I653" s="469"/>
    </row>
    <row r="654" spans="9:9">
      <c r="I654" s="469"/>
    </row>
    <row r="655" spans="9:9">
      <c r="I655" s="469"/>
    </row>
    <row r="656" spans="9:9">
      <c r="I656" s="469"/>
    </row>
    <row r="657" spans="9:9">
      <c r="I657" s="469"/>
    </row>
    <row r="658" spans="9:9">
      <c r="I658" s="469"/>
    </row>
    <row r="659" spans="9:9">
      <c r="I659" s="469"/>
    </row>
    <row r="660" spans="9:9">
      <c r="I660" s="469"/>
    </row>
    <row r="661" spans="9:9">
      <c r="I661" s="469"/>
    </row>
    <row r="662" spans="9:9">
      <c r="I662" s="469"/>
    </row>
    <row r="663" spans="9:9">
      <c r="I663" s="469"/>
    </row>
    <row r="664" spans="9:9">
      <c r="I664" s="469"/>
    </row>
    <row r="665" spans="9:9">
      <c r="I665" s="469"/>
    </row>
    <row r="666" spans="9:9">
      <c r="I666" s="469"/>
    </row>
    <row r="667" spans="9:9">
      <c r="I667" s="469"/>
    </row>
    <row r="668" spans="9:9">
      <c r="I668" s="469"/>
    </row>
    <row r="669" spans="9:9">
      <c r="I669" s="469"/>
    </row>
    <row r="670" spans="9:9">
      <c r="I670" s="469"/>
    </row>
    <row r="671" spans="9:9">
      <c r="I671" s="469"/>
    </row>
    <row r="672" spans="9:9">
      <c r="I672" s="469"/>
    </row>
    <row r="673" spans="9:9">
      <c r="I673" s="469"/>
    </row>
    <row r="674" spans="9:9">
      <c r="I674" s="469"/>
    </row>
    <row r="675" spans="9:9">
      <c r="I675" s="469"/>
    </row>
    <row r="676" spans="9:9">
      <c r="I676" s="469"/>
    </row>
    <row r="677" spans="9:9">
      <c r="I677" s="469"/>
    </row>
    <row r="678" spans="9:9">
      <c r="I678" s="469"/>
    </row>
    <row r="679" spans="9:9">
      <c r="I679" s="469"/>
    </row>
    <row r="680" spans="9:9">
      <c r="I680" s="469"/>
    </row>
    <row r="681" spans="9:9">
      <c r="I681" s="469"/>
    </row>
    <row r="682" spans="9:9">
      <c r="I682" s="469"/>
    </row>
    <row r="683" spans="9:9">
      <c r="I683" s="469"/>
    </row>
    <row r="684" spans="9:9">
      <c r="I684" s="469"/>
    </row>
    <row r="685" spans="9:9">
      <c r="I685" s="469"/>
    </row>
    <row r="686" spans="9:9">
      <c r="I686" s="469"/>
    </row>
    <row r="687" spans="9:9">
      <c r="I687" s="469"/>
    </row>
    <row r="688" spans="9:9">
      <c r="I688" s="469"/>
    </row>
    <row r="689" spans="9:9">
      <c r="I689" s="469"/>
    </row>
    <row r="690" spans="9:9">
      <c r="I690" s="469"/>
    </row>
    <row r="691" spans="9:9">
      <c r="I691" s="469"/>
    </row>
    <row r="692" spans="9:9">
      <c r="I692" s="469"/>
    </row>
    <row r="693" spans="9:9">
      <c r="I693" s="469"/>
    </row>
    <row r="694" spans="9:9">
      <c r="I694" s="469"/>
    </row>
    <row r="695" spans="9:9">
      <c r="I695" s="469"/>
    </row>
    <row r="696" spans="9:9">
      <c r="I696" s="469"/>
    </row>
    <row r="697" spans="9:9">
      <c r="I697" s="469"/>
    </row>
    <row r="698" spans="9:9">
      <c r="I698" s="469"/>
    </row>
    <row r="699" spans="9:9">
      <c r="I699" s="469"/>
    </row>
    <row r="700" spans="9:9">
      <c r="I700" s="469"/>
    </row>
    <row r="701" spans="9:9">
      <c r="I701" s="469"/>
    </row>
    <row r="702" spans="9:9">
      <c r="I702" s="469"/>
    </row>
    <row r="703" spans="9:9">
      <c r="I703" s="469"/>
    </row>
    <row r="704" spans="9:9">
      <c r="I704" s="469"/>
    </row>
    <row r="705" spans="9:9">
      <c r="I705" s="469"/>
    </row>
    <row r="706" spans="9:9">
      <c r="I706" s="469"/>
    </row>
    <row r="707" spans="9:9">
      <c r="I707" s="469"/>
    </row>
    <row r="708" spans="9:9">
      <c r="I708" s="469"/>
    </row>
    <row r="709" spans="9:9">
      <c r="I709" s="469"/>
    </row>
    <row r="710" spans="9:9">
      <c r="I710" s="469"/>
    </row>
    <row r="711" spans="9:9">
      <c r="I711" s="469"/>
    </row>
    <row r="712" spans="9:9">
      <c r="I712" s="469"/>
    </row>
    <row r="713" spans="9:9">
      <c r="I713" s="469"/>
    </row>
    <row r="714" spans="9:9">
      <c r="I714" s="469"/>
    </row>
    <row r="715" spans="9:9">
      <c r="I715" s="469"/>
    </row>
    <row r="716" spans="9:9">
      <c r="I716" s="469"/>
    </row>
    <row r="717" spans="9:9">
      <c r="I717" s="469"/>
    </row>
    <row r="718" spans="9:9">
      <c r="I718" s="469"/>
    </row>
    <row r="719" spans="9:9">
      <c r="I719" s="469"/>
    </row>
    <row r="720" spans="9:9">
      <c r="I720" s="469"/>
    </row>
    <row r="721" spans="9:9">
      <c r="I721" s="469"/>
    </row>
    <row r="722" spans="9:9">
      <c r="I722" s="469"/>
    </row>
    <row r="723" spans="9:9">
      <c r="I723" s="469"/>
    </row>
    <row r="724" spans="9:9">
      <c r="I724" s="469"/>
    </row>
    <row r="725" spans="9:9">
      <c r="I725" s="469"/>
    </row>
    <row r="726" spans="9:9">
      <c r="I726" s="469"/>
    </row>
    <row r="727" spans="9:9">
      <c r="I727" s="469"/>
    </row>
    <row r="728" spans="9:9">
      <c r="I728" s="469"/>
    </row>
    <row r="729" spans="9:9">
      <c r="I729" s="469"/>
    </row>
    <row r="730" spans="9:9">
      <c r="I730" s="469"/>
    </row>
    <row r="731" spans="9:9">
      <c r="I731" s="469"/>
    </row>
    <row r="732" spans="9:9">
      <c r="I732" s="469"/>
    </row>
    <row r="733" spans="9:9">
      <c r="I733" s="469"/>
    </row>
    <row r="734" spans="9:9">
      <c r="I734" s="469"/>
    </row>
    <row r="735" spans="9:9">
      <c r="I735" s="469"/>
    </row>
    <row r="736" spans="9:9">
      <c r="I736" s="469"/>
    </row>
    <row r="737" spans="9:9">
      <c r="I737" s="469"/>
    </row>
    <row r="738" spans="9:9">
      <c r="I738" s="469"/>
    </row>
    <row r="739" spans="9:9">
      <c r="I739" s="469"/>
    </row>
    <row r="740" spans="9:9">
      <c r="I740" s="469"/>
    </row>
    <row r="741" spans="9:9">
      <c r="I741" s="469"/>
    </row>
    <row r="742" spans="9:9">
      <c r="I742" s="469"/>
    </row>
    <row r="743" spans="9:9">
      <c r="I743" s="469"/>
    </row>
    <row r="744" spans="9:9">
      <c r="I744" s="469"/>
    </row>
    <row r="745" spans="9:9">
      <c r="I745" s="469"/>
    </row>
    <row r="746" spans="9:9">
      <c r="I746" s="469"/>
    </row>
    <row r="747" spans="9:9">
      <c r="I747" s="469"/>
    </row>
    <row r="748" spans="9:9">
      <c r="I748" s="469"/>
    </row>
    <row r="749" spans="9:9">
      <c r="I749" s="469"/>
    </row>
    <row r="750" spans="9:9">
      <c r="I750" s="469"/>
    </row>
    <row r="751" spans="9:9">
      <c r="I751" s="469"/>
    </row>
    <row r="752" spans="9:9">
      <c r="I752" s="469"/>
    </row>
    <row r="753" spans="9:9">
      <c r="I753" s="469"/>
    </row>
    <row r="754" spans="9:9">
      <c r="I754" s="469"/>
    </row>
    <row r="755" spans="9:9">
      <c r="I755" s="469"/>
    </row>
    <row r="756" spans="9:9">
      <c r="I756" s="469"/>
    </row>
    <row r="757" spans="9:9">
      <c r="I757" s="469"/>
    </row>
    <row r="758" spans="9:9">
      <c r="I758" s="469"/>
    </row>
    <row r="759" spans="9:9">
      <c r="I759" s="469"/>
    </row>
    <row r="760" spans="9:9">
      <c r="I760" s="469"/>
    </row>
    <row r="761" spans="9:9">
      <c r="I761" s="469"/>
    </row>
    <row r="762" spans="9:9">
      <c r="I762" s="469"/>
    </row>
    <row r="763" spans="9:9">
      <c r="I763" s="469"/>
    </row>
    <row r="764" spans="9:9">
      <c r="I764" s="469"/>
    </row>
    <row r="765" spans="9:9">
      <c r="I765" s="469"/>
    </row>
    <row r="766" spans="9:9">
      <c r="I766" s="469"/>
    </row>
  </sheetData>
  <mergeCells count="9">
    <mergeCell ref="A21:I21"/>
    <mergeCell ref="A22:I22"/>
    <mergeCell ref="A4:A6"/>
    <mergeCell ref="A1:I1"/>
    <mergeCell ref="A2:I2"/>
    <mergeCell ref="H3:I3"/>
    <mergeCell ref="F4:I4"/>
    <mergeCell ref="F5:G5"/>
    <mergeCell ref="H5:I5"/>
  </mergeCells>
  <pageMargins left="0.7" right="0.7" top="0.75" bottom="0.75" header="0.3" footer="0.3"/>
  <pageSetup scale="7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5"/>
  <sheetViews>
    <sheetView workbookViewId="0">
      <selection activeCell="A4" sqref="A4:A6"/>
    </sheetView>
  </sheetViews>
  <sheetFormatPr defaultRowHeight="12.75"/>
  <cols>
    <col min="1" max="1" width="56.42578125" style="101" bestFit="1" customWidth="1"/>
    <col min="2" max="5" width="8.42578125" style="101" bestFit="1" customWidth="1"/>
    <col min="6" max="6" width="7.140625" style="101" bestFit="1" customWidth="1"/>
    <col min="7" max="7" width="7" style="101" bestFit="1" customWidth="1"/>
    <col min="8" max="8" width="7.140625" style="101" bestFit="1" customWidth="1"/>
    <col min="9" max="9" width="6.85546875" style="101" bestFit="1" customWidth="1"/>
    <col min="10" max="10" width="10.42578125" style="101" bestFit="1" customWidth="1"/>
    <col min="11" max="11" width="54.85546875" style="101" customWidth="1"/>
    <col min="12" max="14" width="9.42578125" style="101" bestFit="1" customWidth="1"/>
    <col min="15" max="15" width="10.28515625" style="101" customWidth="1"/>
    <col min="16" max="16" width="8.42578125" style="101" customWidth="1"/>
    <col min="17" max="17" width="6.85546875" style="101" customWidth="1"/>
    <col min="18" max="18" width="8.28515625" style="101" customWidth="1"/>
    <col min="19" max="19" width="6.85546875" style="101" bestFit="1" customWidth="1"/>
    <col min="20" max="256" width="9.140625" style="101"/>
    <col min="257" max="257" width="56.42578125" style="101" bestFit="1" customWidth="1"/>
    <col min="258" max="261" width="8.42578125" style="101" bestFit="1" customWidth="1"/>
    <col min="262" max="262" width="7.140625" style="101" bestFit="1" customWidth="1"/>
    <col min="263" max="263" width="7" style="101" bestFit="1" customWidth="1"/>
    <col min="264" max="264" width="7.140625" style="101" bestFit="1" customWidth="1"/>
    <col min="265" max="265" width="6.85546875" style="101" bestFit="1" customWidth="1"/>
    <col min="266" max="266" width="10.42578125" style="101" bestFit="1" customWidth="1"/>
    <col min="267" max="267" width="54.85546875" style="101" customWidth="1"/>
    <col min="268" max="270" width="9.42578125" style="101" bestFit="1" customWidth="1"/>
    <col min="271" max="271" width="10.28515625" style="101" customWidth="1"/>
    <col min="272" max="272" width="8.42578125" style="101" customWidth="1"/>
    <col min="273" max="273" width="6.85546875" style="101" customWidth="1"/>
    <col min="274" max="274" width="8.28515625" style="101" customWidth="1"/>
    <col min="275" max="275" width="6.85546875" style="101" bestFit="1" customWidth="1"/>
    <col min="276" max="512" width="9.140625" style="101"/>
    <col min="513" max="513" width="56.42578125" style="101" bestFit="1" customWidth="1"/>
    <col min="514" max="517" width="8.42578125" style="101" bestFit="1" customWidth="1"/>
    <col min="518" max="518" width="7.140625" style="101" bestFit="1" customWidth="1"/>
    <col min="519" max="519" width="7" style="101" bestFit="1" customWidth="1"/>
    <col min="520" max="520" width="7.140625" style="101" bestFit="1" customWidth="1"/>
    <col min="521" max="521" width="6.85546875" style="101" bestFit="1" customWidth="1"/>
    <col min="522" max="522" width="10.42578125" style="101" bestFit="1" customWidth="1"/>
    <col min="523" max="523" width="54.85546875" style="101" customWidth="1"/>
    <col min="524" max="526" width="9.42578125" style="101" bestFit="1" customWidth="1"/>
    <col min="527" max="527" width="10.28515625" style="101" customWidth="1"/>
    <col min="528" max="528" width="8.42578125" style="101" customWidth="1"/>
    <col min="529" max="529" width="6.85546875" style="101" customWidth="1"/>
    <col min="530" max="530" width="8.28515625" style="101" customWidth="1"/>
    <col min="531" max="531" width="6.85546875" style="101" bestFit="1" customWidth="1"/>
    <col min="532" max="768" width="9.140625" style="101"/>
    <col min="769" max="769" width="56.42578125" style="101" bestFit="1" customWidth="1"/>
    <col min="770" max="773" width="8.42578125" style="101" bestFit="1" customWidth="1"/>
    <col min="774" max="774" width="7.140625" style="101" bestFit="1" customWidth="1"/>
    <col min="775" max="775" width="7" style="101" bestFit="1" customWidth="1"/>
    <col min="776" max="776" width="7.140625" style="101" bestFit="1" customWidth="1"/>
    <col min="777" max="777" width="6.85546875" style="101" bestFit="1" customWidth="1"/>
    <col min="778" max="778" width="10.42578125" style="101" bestFit="1" customWidth="1"/>
    <col min="779" max="779" width="54.85546875" style="101" customWidth="1"/>
    <col min="780" max="782" width="9.42578125" style="101" bestFit="1" customWidth="1"/>
    <col min="783" max="783" width="10.28515625" style="101" customWidth="1"/>
    <col min="784" max="784" width="8.42578125" style="101" customWidth="1"/>
    <col min="785" max="785" width="6.85546875" style="101" customWidth="1"/>
    <col min="786" max="786" width="8.28515625" style="101" customWidth="1"/>
    <col min="787" max="787" width="6.85546875" style="101" bestFit="1" customWidth="1"/>
    <col min="788" max="1024" width="9.140625" style="101"/>
    <col min="1025" max="1025" width="56.42578125" style="101" bestFit="1" customWidth="1"/>
    <col min="1026" max="1029" width="8.42578125" style="101" bestFit="1" customWidth="1"/>
    <col min="1030" max="1030" width="7.140625" style="101" bestFit="1" customWidth="1"/>
    <col min="1031" max="1031" width="7" style="101" bestFit="1" customWidth="1"/>
    <col min="1032" max="1032" width="7.140625" style="101" bestFit="1" customWidth="1"/>
    <col min="1033" max="1033" width="6.85546875" style="101" bestFit="1" customWidth="1"/>
    <col min="1034" max="1034" width="10.42578125" style="101" bestFit="1" customWidth="1"/>
    <col min="1035" max="1035" width="54.85546875" style="101" customWidth="1"/>
    <col min="1036" max="1038" width="9.42578125" style="101" bestFit="1" customWidth="1"/>
    <col min="1039" max="1039" width="10.28515625" style="101" customWidth="1"/>
    <col min="1040" max="1040" width="8.42578125" style="101" customWidth="1"/>
    <col min="1041" max="1041" width="6.85546875" style="101" customWidth="1"/>
    <col min="1042" max="1042" width="8.28515625" style="101" customWidth="1"/>
    <col min="1043" max="1043" width="6.85546875" style="101" bestFit="1" customWidth="1"/>
    <col min="1044" max="1280" width="9.140625" style="101"/>
    <col min="1281" max="1281" width="56.42578125" style="101" bestFit="1" customWidth="1"/>
    <col min="1282" max="1285" width="8.42578125" style="101" bestFit="1" customWidth="1"/>
    <col min="1286" max="1286" width="7.140625" style="101" bestFit="1" customWidth="1"/>
    <col min="1287" max="1287" width="7" style="101" bestFit="1" customWidth="1"/>
    <col min="1288" max="1288" width="7.140625" style="101" bestFit="1" customWidth="1"/>
    <col min="1289" max="1289" width="6.85546875" style="101" bestFit="1" customWidth="1"/>
    <col min="1290" max="1290" width="10.42578125" style="101" bestFit="1" customWidth="1"/>
    <col min="1291" max="1291" width="54.85546875" style="101" customWidth="1"/>
    <col min="1292" max="1294" width="9.42578125" style="101" bestFit="1" customWidth="1"/>
    <col min="1295" max="1295" width="10.28515625" style="101" customWidth="1"/>
    <col min="1296" max="1296" width="8.42578125" style="101" customWidth="1"/>
    <col min="1297" max="1297" width="6.85546875" style="101" customWidth="1"/>
    <col min="1298" max="1298" width="8.28515625" style="101" customWidth="1"/>
    <col min="1299" max="1299" width="6.85546875" style="101" bestFit="1" customWidth="1"/>
    <col min="1300" max="1536" width="9.140625" style="101"/>
    <col min="1537" max="1537" width="56.42578125" style="101" bestFit="1" customWidth="1"/>
    <col min="1538" max="1541" width="8.42578125" style="101" bestFit="1" customWidth="1"/>
    <col min="1542" max="1542" width="7.140625" style="101" bestFit="1" customWidth="1"/>
    <col min="1543" max="1543" width="7" style="101" bestFit="1" customWidth="1"/>
    <col min="1544" max="1544" width="7.140625" style="101" bestFit="1" customWidth="1"/>
    <col min="1545" max="1545" width="6.85546875" style="101" bestFit="1" customWidth="1"/>
    <col min="1546" max="1546" width="10.42578125" style="101" bestFit="1" customWidth="1"/>
    <col min="1547" max="1547" width="54.85546875" style="101" customWidth="1"/>
    <col min="1548" max="1550" width="9.42578125" style="101" bestFit="1" customWidth="1"/>
    <col min="1551" max="1551" width="10.28515625" style="101" customWidth="1"/>
    <col min="1552" max="1552" width="8.42578125" style="101" customWidth="1"/>
    <col min="1553" max="1553" width="6.85546875" style="101" customWidth="1"/>
    <col min="1554" max="1554" width="8.28515625" style="101" customWidth="1"/>
    <col min="1555" max="1555" width="6.85546875" style="101" bestFit="1" customWidth="1"/>
    <col min="1556" max="1792" width="9.140625" style="101"/>
    <col min="1793" max="1793" width="56.42578125" style="101" bestFit="1" customWidth="1"/>
    <col min="1794" max="1797" width="8.42578125" style="101" bestFit="1" customWidth="1"/>
    <col min="1798" max="1798" width="7.140625" style="101" bestFit="1" customWidth="1"/>
    <col min="1799" max="1799" width="7" style="101" bestFit="1" customWidth="1"/>
    <col min="1800" max="1800" width="7.140625" style="101" bestFit="1" customWidth="1"/>
    <col min="1801" max="1801" width="6.85546875" style="101" bestFit="1" customWidth="1"/>
    <col min="1802" max="1802" width="10.42578125" style="101" bestFit="1" customWidth="1"/>
    <col min="1803" max="1803" width="54.85546875" style="101" customWidth="1"/>
    <col min="1804" max="1806" width="9.42578125" style="101" bestFit="1" customWidth="1"/>
    <col min="1807" max="1807" width="10.28515625" style="101" customWidth="1"/>
    <col min="1808" max="1808" width="8.42578125" style="101" customWidth="1"/>
    <col min="1809" max="1809" width="6.85546875" style="101" customWidth="1"/>
    <col min="1810" max="1810" width="8.28515625" style="101" customWidth="1"/>
    <col min="1811" max="1811" width="6.85546875" style="101" bestFit="1" customWidth="1"/>
    <col min="1812" max="2048" width="9.140625" style="101"/>
    <col min="2049" max="2049" width="56.42578125" style="101" bestFit="1" customWidth="1"/>
    <col min="2050" max="2053" width="8.42578125" style="101" bestFit="1" customWidth="1"/>
    <col min="2054" max="2054" width="7.140625" style="101" bestFit="1" customWidth="1"/>
    <col min="2055" max="2055" width="7" style="101" bestFit="1" customWidth="1"/>
    <col min="2056" max="2056" width="7.140625" style="101" bestFit="1" customWidth="1"/>
    <col min="2057" max="2057" width="6.85546875" style="101" bestFit="1" customWidth="1"/>
    <col min="2058" max="2058" width="10.42578125" style="101" bestFit="1" customWidth="1"/>
    <col min="2059" max="2059" width="54.85546875" style="101" customWidth="1"/>
    <col min="2060" max="2062" width="9.42578125" style="101" bestFit="1" customWidth="1"/>
    <col min="2063" max="2063" width="10.28515625" style="101" customWidth="1"/>
    <col min="2064" max="2064" width="8.42578125" style="101" customWidth="1"/>
    <col min="2065" max="2065" width="6.85546875" style="101" customWidth="1"/>
    <col min="2066" max="2066" width="8.28515625" style="101" customWidth="1"/>
    <col min="2067" max="2067" width="6.85546875" style="101" bestFit="1" customWidth="1"/>
    <col min="2068" max="2304" width="9.140625" style="101"/>
    <col min="2305" max="2305" width="56.42578125" style="101" bestFit="1" customWidth="1"/>
    <col min="2306" max="2309" width="8.42578125" style="101" bestFit="1" customWidth="1"/>
    <col min="2310" max="2310" width="7.140625" style="101" bestFit="1" customWidth="1"/>
    <col min="2311" max="2311" width="7" style="101" bestFit="1" customWidth="1"/>
    <col min="2312" max="2312" width="7.140625" style="101" bestFit="1" customWidth="1"/>
    <col min="2313" max="2313" width="6.85546875" style="101" bestFit="1" customWidth="1"/>
    <col min="2314" max="2314" width="10.42578125" style="101" bestFit="1" customWidth="1"/>
    <col min="2315" max="2315" width="54.85546875" style="101" customWidth="1"/>
    <col min="2316" max="2318" width="9.42578125" style="101" bestFit="1" customWidth="1"/>
    <col min="2319" max="2319" width="10.28515625" style="101" customWidth="1"/>
    <col min="2320" max="2320" width="8.42578125" style="101" customWidth="1"/>
    <col min="2321" max="2321" width="6.85546875" style="101" customWidth="1"/>
    <col min="2322" max="2322" width="8.28515625" style="101" customWidth="1"/>
    <col min="2323" max="2323" width="6.85546875" style="101" bestFit="1" customWidth="1"/>
    <col min="2324" max="2560" width="9.140625" style="101"/>
    <col min="2561" max="2561" width="56.42578125" style="101" bestFit="1" customWidth="1"/>
    <col min="2562" max="2565" width="8.42578125" style="101" bestFit="1" customWidth="1"/>
    <col min="2566" max="2566" width="7.140625" style="101" bestFit="1" customWidth="1"/>
    <col min="2567" max="2567" width="7" style="101" bestFit="1" customWidth="1"/>
    <col min="2568" max="2568" width="7.140625" style="101" bestFit="1" customWidth="1"/>
    <col min="2569" max="2569" width="6.85546875" style="101" bestFit="1" customWidth="1"/>
    <col min="2570" max="2570" width="10.42578125" style="101" bestFit="1" customWidth="1"/>
    <col min="2571" max="2571" width="54.85546875" style="101" customWidth="1"/>
    <col min="2572" max="2574" width="9.42578125" style="101" bestFit="1" customWidth="1"/>
    <col min="2575" max="2575" width="10.28515625" style="101" customWidth="1"/>
    <col min="2576" max="2576" width="8.42578125" style="101" customWidth="1"/>
    <col min="2577" max="2577" width="6.85546875" style="101" customWidth="1"/>
    <col min="2578" max="2578" width="8.28515625" style="101" customWidth="1"/>
    <col min="2579" max="2579" width="6.85546875" style="101" bestFit="1" customWidth="1"/>
    <col min="2580" max="2816" width="9.140625" style="101"/>
    <col min="2817" max="2817" width="56.42578125" style="101" bestFit="1" customWidth="1"/>
    <col min="2818" max="2821" width="8.42578125" style="101" bestFit="1" customWidth="1"/>
    <col min="2822" max="2822" width="7.140625" style="101" bestFit="1" customWidth="1"/>
    <col min="2823" max="2823" width="7" style="101" bestFit="1" customWidth="1"/>
    <col min="2824" max="2824" width="7.140625" style="101" bestFit="1" customWidth="1"/>
    <col min="2825" max="2825" width="6.85546875" style="101" bestFit="1" customWidth="1"/>
    <col min="2826" max="2826" width="10.42578125" style="101" bestFit="1" customWidth="1"/>
    <col min="2827" max="2827" width="54.85546875" style="101" customWidth="1"/>
    <col min="2828" max="2830" width="9.42578125" style="101" bestFit="1" customWidth="1"/>
    <col min="2831" max="2831" width="10.28515625" style="101" customWidth="1"/>
    <col min="2832" max="2832" width="8.42578125" style="101" customWidth="1"/>
    <col min="2833" max="2833" width="6.85546875" style="101" customWidth="1"/>
    <col min="2834" max="2834" width="8.28515625" style="101" customWidth="1"/>
    <col min="2835" max="2835" width="6.85546875" style="101" bestFit="1" customWidth="1"/>
    <col min="2836" max="3072" width="9.140625" style="101"/>
    <col min="3073" max="3073" width="56.42578125" style="101" bestFit="1" customWidth="1"/>
    <col min="3074" max="3077" width="8.42578125" style="101" bestFit="1" customWidth="1"/>
    <col min="3078" max="3078" width="7.140625" style="101" bestFit="1" customWidth="1"/>
    <col min="3079" max="3079" width="7" style="101" bestFit="1" customWidth="1"/>
    <col min="3080" max="3080" width="7.140625" style="101" bestFit="1" customWidth="1"/>
    <col min="3081" max="3081" width="6.85546875" style="101" bestFit="1" customWidth="1"/>
    <col min="3082" max="3082" width="10.42578125" style="101" bestFit="1" customWidth="1"/>
    <col min="3083" max="3083" width="54.85546875" style="101" customWidth="1"/>
    <col min="3084" max="3086" width="9.42578125" style="101" bestFit="1" customWidth="1"/>
    <col min="3087" max="3087" width="10.28515625" style="101" customWidth="1"/>
    <col min="3088" max="3088" width="8.42578125" style="101" customWidth="1"/>
    <col min="3089" max="3089" width="6.85546875" style="101" customWidth="1"/>
    <col min="3090" max="3090" width="8.28515625" style="101" customWidth="1"/>
    <col min="3091" max="3091" width="6.85546875" style="101" bestFit="1" customWidth="1"/>
    <col min="3092" max="3328" width="9.140625" style="101"/>
    <col min="3329" max="3329" width="56.42578125" style="101" bestFit="1" customWidth="1"/>
    <col min="3330" max="3333" width="8.42578125" style="101" bestFit="1" customWidth="1"/>
    <col min="3334" max="3334" width="7.140625" style="101" bestFit="1" customWidth="1"/>
    <col min="3335" max="3335" width="7" style="101" bestFit="1" customWidth="1"/>
    <col min="3336" max="3336" width="7.140625" style="101" bestFit="1" customWidth="1"/>
    <col min="3337" max="3337" width="6.85546875" style="101" bestFit="1" customWidth="1"/>
    <col min="3338" max="3338" width="10.42578125" style="101" bestFit="1" customWidth="1"/>
    <col min="3339" max="3339" width="54.85546875" style="101" customWidth="1"/>
    <col min="3340" max="3342" width="9.42578125" style="101" bestFit="1" customWidth="1"/>
    <col min="3343" max="3343" width="10.28515625" style="101" customWidth="1"/>
    <col min="3344" max="3344" width="8.42578125" style="101" customWidth="1"/>
    <col min="3345" max="3345" width="6.85546875" style="101" customWidth="1"/>
    <col min="3346" max="3346" width="8.28515625" style="101" customWidth="1"/>
    <col min="3347" max="3347" width="6.85546875" style="101" bestFit="1" customWidth="1"/>
    <col min="3348" max="3584" width="9.140625" style="101"/>
    <col min="3585" max="3585" width="56.42578125" style="101" bestFit="1" customWidth="1"/>
    <col min="3586" max="3589" width="8.42578125" style="101" bestFit="1" customWidth="1"/>
    <col min="3590" max="3590" width="7.140625" style="101" bestFit="1" customWidth="1"/>
    <col min="3591" max="3591" width="7" style="101" bestFit="1" customWidth="1"/>
    <col min="3592" max="3592" width="7.140625" style="101" bestFit="1" customWidth="1"/>
    <col min="3593" max="3593" width="6.85546875" style="101" bestFit="1" customWidth="1"/>
    <col min="3594" max="3594" width="10.42578125" style="101" bestFit="1" customWidth="1"/>
    <col min="3595" max="3595" width="54.85546875" style="101" customWidth="1"/>
    <col min="3596" max="3598" width="9.42578125" style="101" bestFit="1" customWidth="1"/>
    <col min="3599" max="3599" width="10.28515625" style="101" customWidth="1"/>
    <col min="3600" max="3600" width="8.42578125" style="101" customWidth="1"/>
    <col min="3601" max="3601" width="6.85546875" style="101" customWidth="1"/>
    <col min="3602" max="3602" width="8.28515625" style="101" customWidth="1"/>
    <col min="3603" max="3603" width="6.85546875" style="101" bestFit="1" customWidth="1"/>
    <col min="3604" max="3840" width="9.140625" style="101"/>
    <col min="3841" max="3841" width="56.42578125" style="101" bestFit="1" customWidth="1"/>
    <col min="3842" max="3845" width="8.42578125" style="101" bestFit="1" customWidth="1"/>
    <col min="3846" max="3846" width="7.140625" style="101" bestFit="1" customWidth="1"/>
    <col min="3847" max="3847" width="7" style="101" bestFit="1" customWidth="1"/>
    <col min="3848" max="3848" width="7.140625" style="101" bestFit="1" customWidth="1"/>
    <col min="3849" max="3849" width="6.85546875" style="101" bestFit="1" customWidth="1"/>
    <col min="3850" max="3850" width="10.42578125" style="101" bestFit="1" customWidth="1"/>
    <col min="3851" max="3851" width="54.85546875" style="101" customWidth="1"/>
    <col min="3852" max="3854" width="9.42578125" style="101" bestFit="1" customWidth="1"/>
    <col min="3855" max="3855" width="10.28515625" style="101" customWidth="1"/>
    <col min="3856" max="3856" width="8.42578125" style="101" customWidth="1"/>
    <col min="3857" max="3857" width="6.85546875" style="101" customWidth="1"/>
    <col min="3858" max="3858" width="8.28515625" style="101" customWidth="1"/>
    <col min="3859" max="3859" width="6.85546875" style="101" bestFit="1" customWidth="1"/>
    <col min="3860" max="4096" width="9.140625" style="101"/>
    <col min="4097" max="4097" width="56.42578125" style="101" bestFit="1" customWidth="1"/>
    <col min="4098" max="4101" width="8.42578125" style="101" bestFit="1" customWidth="1"/>
    <col min="4102" max="4102" width="7.140625" style="101" bestFit="1" customWidth="1"/>
    <col min="4103" max="4103" width="7" style="101" bestFit="1" customWidth="1"/>
    <col min="4104" max="4104" width="7.140625" style="101" bestFit="1" customWidth="1"/>
    <col min="4105" max="4105" width="6.85546875" style="101" bestFit="1" customWidth="1"/>
    <col min="4106" max="4106" width="10.42578125" style="101" bestFit="1" customWidth="1"/>
    <col min="4107" max="4107" width="54.85546875" style="101" customWidth="1"/>
    <col min="4108" max="4110" width="9.42578125" style="101" bestFit="1" customWidth="1"/>
    <col min="4111" max="4111" width="10.28515625" style="101" customWidth="1"/>
    <col min="4112" max="4112" width="8.42578125" style="101" customWidth="1"/>
    <col min="4113" max="4113" width="6.85546875" style="101" customWidth="1"/>
    <col min="4114" max="4114" width="8.28515625" style="101" customWidth="1"/>
    <col min="4115" max="4115" width="6.85546875" style="101" bestFit="1" customWidth="1"/>
    <col min="4116" max="4352" width="9.140625" style="101"/>
    <col min="4353" max="4353" width="56.42578125" style="101" bestFit="1" customWidth="1"/>
    <col min="4354" max="4357" width="8.42578125" style="101" bestFit="1" customWidth="1"/>
    <col min="4358" max="4358" width="7.140625" style="101" bestFit="1" customWidth="1"/>
    <col min="4359" max="4359" width="7" style="101" bestFit="1" customWidth="1"/>
    <col min="4360" max="4360" width="7.140625" style="101" bestFit="1" customWidth="1"/>
    <col min="4361" max="4361" width="6.85546875" style="101" bestFit="1" customWidth="1"/>
    <col min="4362" max="4362" width="10.42578125" style="101" bestFit="1" customWidth="1"/>
    <col min="4363" max="4363" width="54.85546875" style="101" customWidth="1"/>
    <col min="4364" max="4366" width="9.42578125" style="101" bestFit="1" customWidth="1"/>
    <col min="4367" max="4367" width="10.28515625" style="101" customWidth="1"/>
    <col min="4368" max="4368" width="8.42578125" style="101" customWidth="1"/>
    <col min="4369" max="4369" width="6.85546875" style="101" customWidth="1"/>
    <col min="4370" max="4370" width="8.28515625" style="101" customWidth="1"/>
    <col min="4371" max="4371" width="6.85546875" style="101" bestFit="1" customWidth="1"/>
    <col min="4372" max="4608" width="9.140625" style="101"/>
    <col min="4609" max="4609" width="56.42578125" style="101" bestFit="1" customWidth="1"/>
    <col min="4610" max="4613" width="8.42578125" style="101" bestFit="1" customWidth="1"/>
    <col min="4614" max="4614" width="7.140625" style="101" bestFit="1" customWidth="1"/>
    <col min="4615" max="4615" width="7" style="101" bestFit="1" customWidth="1"/>
    <col min="4616" max="4616" width="7.140625" style="101" bestFit="1" customWidth="1"/>
    <col min="4617" max="4617" width="6.85546875" style="101" bestFit="1" customWidth="1"/>
    <col min="4618" max="4618" width="10.42578125" style="101" bestFit="1" customWidth="1"/>
    <col min="4619" max="4619" width="54.85546875" style="101" customWidth="1"/>
    <col min="4620" max="4622" width="9.42578125" style="101" bestFit="1" customWidth="1"/>
    <col min="4623" max="4623" width="10.28515625" style="101" customWidth="1"/>
    <col min="4624" max="4624" width="8.42578125" style="101" customWidth="1"/>
    <col min="4625" max="4625" width="6.85546875" style="101" customWidth="1"/>
    <col min="4626" max="4626" width="8.28515625" style="101" customWidth="1"/>
    <col min="4627" max="4627" width="6.85546875" style="101" bestFit="1" customWidth="1"/>
    <col min="4628" max="4864" width="9.140625" style="101"/>
    <col min="4865" max="4865" width="56.42578125" style="101" bestFit="1" customWidth="1"/>
    <col min="4866" max="4869" width="8.42578125" style="101" bestFit="1" customWidth="1"/>
    <col min="4870" max="4870" width="7.140625" style="101" bestFit="1" customWidth="1"/>
    <col min="4871" max="4871" width="7" style="101" bestFit="1" customWidth="1"/>
    <col min="4872" max="4872" width="7.140625" style="101" bestFit="1" customWidth="1"/>
    <col min="4873" max="4873" width="6.85546875" style="101" bestFit="1" customWidth="1"/>
    <col min="4874" max="4874" width="10.42578125" style="101" bestFit="1" customWidth="1"/>
    <col min="4875" max="4875" width="54.85546875" style="101" customWidth="1"/>
    <col min="4876" max="4878" width="9.42578125" style="101" bestFit="1" customWidth="1"/>
    <col min="4879" max="4879" width="10.28515625" style="101" customWidth="1"/>
    <col min="4880" max="4880" width="8.42578125" style="101" customWidth="1"/>
    <col min="4881" max="4881" width="6.85546875" style="101" customWidth="1"/>
    <col min="4882" max="4882" width="8.28515625" style="101" customWidth="1"/>
    <col min="4883" max="4883" width="6.85546875" style="101" bestFit="1" customWidth="1"/>
    <col min="4884" max="5120" width="9.140625" style="101"/>
    <col min="5121" max="5121" width="56.42578125" style="101" bestFit="1" customWidth="1"/>
    <col min="5122" max="5125" width="8.42578125" style="101" bestFit="1" customWidth="1"/>
    <col min="5126" max="5126" width="7.140625" style="101" bestFit="1" customWidth="1"/>
    <col min="5127" max="5127" width="7" style="101" bestFit="1" customWidth="1"/>
    <col min="5128" max="5128" width="7.140625" style="101" bestFit="1" customWidth="1"/>
    <col min="5129" max="5129" width="6.85546875" style="101" bestFit="1" customWidth="1"/>
    <col min="5130" max="5130" width="10.42578125" style="101" bestFit="1" customWidth="1"/>
    <col min="5131" max="5131" width="54.85546875" style="101" customWidth="1"/>
    <col min="5132" max="5134" width="9.42578125" style="101" bestFit="1" customWidth="1"/>
    <col min="5135" max="5135" width="10.28515625" style="101" customWidth="1"/>
    <col min="5136" max="5136" width="8.42578125" style="101" customWidth="1"/>
    <col min="5137" max="5137" width="6.85546875" style="101" customWidth="1"/>
    <col min="5138" max="5138" width="8.28515625" style="101" customWidth="1"/>
    <col min="5139" max="5139" width="6.85546875" style="101" bestFit="1" customWidth="1"/>
    <col min="5140" max="5376" width="9.140625" style="101"/>
    <col min="5377" max="5377" width="56.42578125" style="101" bestFit="1" customWidth="1"/>
    <col min="5378" max="5381" width="8.42578125" style="101" bestFit="1" customWidth="1"/>
    <col min="5382" max="5382" width="7.140625" style="101" bestFit="1" customWidth="1"/>
    <col min="5383" max="5383" width="7" style="101" bestFit="1" customWidth="1"/>
    <col min="5384" max="5384" width="7.140625" style="101" bestFit="1" customWidth="1"/>
    <col min="5385" max="5385" width="6.85546875" style="101" bestFit="1" customWidth="1"/>
    <col min="5386" max="5386" width="10.42578125" style="101" bestFit="1" customWidth="1"/>
    <col min="5387" max="5387" width="54.85546875" style="101" customWidth="1"/>
    <col min="5388" max="5390" width="9.42578125" style="101" bestFit="1" customWidth="1"/>
    <col min="5391" max="5391" width="10.28515625" style="101" customWidth="1"/>
    <col min="5392" max="5392" width="8.42578125" style="101" customWidth="1"/>
    <col min="5393" max="5393" width="6.85546875" style="101" customWidth="1"/>
    <col min="5394" max="5394" width="8.28515625" style="101" customWidth="1"/>
    <col min="5395" max="5395" width="6.85546875" style="101" bestFit="1" customWidth="1"/>
    <col min="5396" max="5632" width="9.140625" style="101"/>
    <col min="5633" max="5633" width="56.42578125" style="101" bestFit="1" customWidth="1"/>
    <col min="5634" max="5637" width="8.42578125" style="101" bestFit="1" customWidth="1"/>
    <col min="5638" max="5638" width="7.140625" style="101" bestFit="1" customWidth="1"/>
    <col min="5639" max="5639" width="7" style="101" bestFit="1" customWidth="1"/>
    <col min="5640" max="5640" width="7.140625" style="101" bestFit="1" customWidth="1"/>
    <col min="5641" max="5641" width="6.85546875" style="101" bestFit="1" customWidth="1"/>
    <col min="5642" max="5642" width="10.42578125" style="101" bestFit="1" customWidth="1"/>
    <col min="5643" max="5643" width="54.85546875" style="101" customWidth="1"/>
    <col min="5644" max="5646" width="9.42578125" style="101" bestFit="1" customWidth="1"/>
    <col min="5647" max="5647" width="10.28515625" style="101" customWidth="1"/>
    <col min="5648" max="5648" width="8.42578125" style="101" customWidth="1"/>
    <col min="5649" max="5649" width="6.85546875" style="101" customWidth="1"/>
    <col min="5650" max="5650" width="8.28515625" style="101" customWidth="1"/>
    <col min="5651" max="5651" width="6.85546875" style="101" bestFit="1" customWidth="1"/>
    <col min="5652" max="5888" width="9.140625" style="101"/>
    <col min="5889" max="5889" width="56.42578125" style="101" bestFit="1" customWidth="1"/>
    <col min="5890" max="5893" width="8.42578125" style="101" bestFit="1" customWidth="1"/>
    <col min="5894" max="5894" width="7.140625" style="101" bestFit="1" customWidth="1"/>
    <col min="5895" max="5895" width="7" style="101" bestFit="1" customWidth="1"/>
    <col min="5896" max="5896" width="7.140625" style="101" bestFit="1" customWidth="1"/>
    <col min="5897" max="5897" width="6.85546875" style="101" bestFit="1" customWidth="1"/>
    <col min="5898" max="5898" width="10.42578125" style="101" bestFit="1" customWidth="1"/>
    <col min="5899" max="5899" width="54.85546875" style="101" customWidth="1"/>
    <col min="5900" max="5902" width="9.42578125" style="101" bestFit="1" customWidth="1"/>
    <col min="5903" max="5903" width="10.28515625" style="101" customWidth="1"/>
    <col min="5904" max="5904" width="8.42578125" style="101" customWidth="1"/>
    <col min="5905" max="5905" width="6.85546875" style="101" customWidth="1"/>
    <col min="5906" max="5906" width="8.28515625" style="101" customWidth="1"/>
    <col min="5907" max="5907" width="6.85546875" style="101" bestFit="1" customWidth="1"/>
    <col min="5908" max="6144" width="9.140625" style="101"/>
    <col min="6145" max="6145" width="56.42578125" style="101" bestFit="1" customWidth="1"/>
    <col min="6146" max="6149" width="8.42578125" style="101" bestFit="1" customWidth="1"/>
    <col min="6150" max="6150" width="7.140625" style="101" bestFit="1" customWidth="1"/>
    <col min="6151" max="6151" width="7" style="101" bestFit="1" customWidth="1"/>
    <col min="6152" max="6152" width="7.140625" style="101" bestFit="1" customWidth="1"/>
    <col min="6153" max="6153" width="6.85546875" style="101" bestFit="1" customWidth="1"/>
    <col min="6154" max="6154" width="10.42578125" style="101" bestFit="1" customWidth="1"/>
    <col min="6155" max="6155" width="54.85546875" style="101" customWidth="1"/>
    <col min="6156" max="6158" width="9.42578125" style="101" bestFit="1" customWidth="1"/>
    <col min="6159" max="6159" width="10.28515625" style="101" customWidth="1"/>
    <col min="6160" max="6160" width="8.42578125" style="101" customWidth="1"/>
    <col min="6161" max="6161" width="6.85546875" style="101" customWidth="1"/>
    <col min="6162" max="6162" width="8.28515625" style="101" customWidth="1"/>
    <col min="6163" max="6163" width="6.85546875" style="101" bestFit="1" customWidth="1"/>
    <col min="6164" max="6400" width="9.140625" style="101"/>
    <col min="6401" max="6401" width="56.42578125" style="101" bestFit="1" customWidth="1"/>
    <col min="6402" max="6405" width="8.42578125" style="101" bestFit="1" customWidth="1"/>
    <col min="6406" max="6406" width="7.140625" style="101" bestFit="1" customWidth="1"/>
    <col min="6407" max="6407" width="7" style="101" bestFit="1" customWidth="1"/>
    <col min="6408" max="6408" width="7.140625" style="101" bestFit="1" customWidth="1"/>
    <col min="6409" max="6409" width="6.85546875" style="101" bestFit="1" customWidth="1"/>
    <col min="6410" max="6410" width="10.42578125" style="101" bestFit="1" customWidth="1"/>
    <col min="6411" max="6411" width="54.85546875" style="101" customWidth="1"/>
    <col min="6412" max="6414" width="9.42578125" style="101" bestFit="1" customWidth="1"/>
    <col min="6415" max="6415" width="10.28515625" style="101" customWidth="1"/>
    <col min="6416" max="6416" width="8.42578125" style="101" customWidth="1"/>
    <col min="6417" max="6417" width="6.85546875" style="101" customWidth="1"/>
    <col min="6418" max="6418" width="8.28515625" style="101" customWidth="1"/>
    <col min="6419" max="6419" width="6.85546875" style="101" bestFit="1" customWidth="1"/>
    <col min="6420" max="6656" width="9.140625" style="101"/>
    <col min="6657" max="6657" width="56.42578125" style="101" bestFit="1" customWidth="1"/>
    <col min="6658" max="6661" width="8.42578125" style="101" bestFit="1" customWidth="1"/>
    <col min="6662" max="6662" width="7.140625" style="101" bestFit="1" customWidth="1"/>
    <col min="6663" max="6663" width="7" style="101" bestFit="1" customWidth="1"/>
    <col min="6664" max="6664" width="7.140625" style="101" bestFit="1" customWidth="1"/>
    <col min="6665" max="6665" width="6.85546875" style="101" bestFit="1" customWidth="1"/>
    <col min="6666" max="6666" width="10.42578125" style="101" bestFit="1" customWidth="1"/>
    <col min="6667" max="6667" width="54.85546875" style="101" customWidth="1"/>
    <col min="6668" max="6670" width="9.42578125" style="101" bestFit="1" customWidth="1"/>
    <col min="6671" max="6671" width="10.28515625" style="101" customWidth="1"/>
    <col min="6672" max="6672" width="8.42578125" style="101" customWidth="1"/>
    <col min="6673" max="6673" width="6.85546875" style="101" customWidth="1"/>
    <col min="6674" max="6674" width="8.28515625" style="101" customWidth="1"/>
    <col min="6675" max="6675" width="6.85546875" style="101" bestFit="1" customWidth="1"/>
    <col min="6676" max="6912" width="9.140625" style="101"/>
    <col min="6913" max="6913" width="56.42578125" style="101" bestFit="1" customWidth="1"/>
    <col min="6914" max="6917" width="8.42578125" style="101" bestFit="1" customWidth="1"/>
    <col min="6918" max="6918" width="7.140625" style="101" bestFit="1" customWidth="1"/>
    <col min="6919" max="6919" width="7" style="101" bestFit="1" customWidth="1"/>
    <col min="6920" max="6920" width="7.140625" style="101" bestFit="1" customWidth="1"/>
    <col min="6921" max="6921" width="6.85546875" style="101" bestFit="1" customWidth="1"/>
    <col min="6922" max="6922" width="10.42578125" style="101" bestFit="1" customWidth="1"/>
    <col min="6923" max="6923" width="54.85546875" style="101" customWidth="1"/>
    <col min="6924" max="6926" width="9.42578125" style="101" bestFit="1" customWidth="1"/>
    <col min="6927" max="6927" width="10.28515625" style="101" customWidth="1"/>
    <col min="6928" max="6928" width="8.42578125" style="101" customWidth="1"/>
    <col min="6929" max="6929" width="6.85546875" style="101" customWidth="1"/>
    <col min="6930" max="6930" width="8.28515625" style="101" customWidth="1"/>
    <col min="6931" max="6931" width="6.85546875" style="101" bestFit="1" customWidth="1"/>
    <col min="6932" max="7168" width="9.140625" style="101"/>
    <col min="7169" max="7169" width="56.42578125" style="101" bestFit="1" customWidth="1"/>
    <col min="7170" max="7173" width="8.42578125" style="101" bestFit="1" customWidth="1"/>
    <col min="7174" max="7174" width="7.140625" style="101" bestFit="1" customWidth="1"/>
    <col min="7175" max="7175" width="7" style="101" bestFit="1" customWidth="1"/>
    <col min="7176" max="7176" width="7.140625" style="101" bestFit="1" customWidth="1"/>
    <col min="7177" max="7177" width="6.85546875" style="101" bestFit="1" customWidth="1"/>
    <col min="7178" max="7178" width="10.42578125" style="101" bestFit="1" customWidth="1"/>
    <col min="7179" max="7179" width="54.85546875" style="101" customWidth="1"/>
    <col min="7180" max="7182" width="9.42578125" style="101" bestFit="1" customWidth="1"/>
    <col min="7183" max="7183" width="10.28515625" style="101" customWidth="1"/>
    <col min="7184" max="7184" width="8.42578125" style="101" customWidth="1"/>
    <col min="7185" max="7185" width="6.85546875" style="101" customWidth="1"/>
    <col min="7186" max="7186" width="8.28515625" style="101" customWidth="1"/>
    <col min="7187" max="7187" width="6.85546875" style="101" bestFit="1" customWidth="1"/>
    <col min="7188" max="7424" width="9.140625" style="101"/>
    <col min="7425" max="7425" width="56.42578125" style="101" bestFit="1" customWidth="1"/>
    <col min="7426" max="7429" width="8.42578125" style="101" bestFit="1" customWidth="1"/>
    <col min="7430" max="7430" width="7.140625" style="101" bestFit="1" customWidth="1"/>
    <col min="7431" max="7431" width="7" style="101" bestFit="1" customWidth="1"/>
    <col min="7432" max="7432" width="7.140625" style="101" bestFit="1" customWidth="1"/>
    <col min="7433" max="7433" width="6.85546875" style="101" bestFit="1" customWidth="1"/>
    <col min="7434" max="7434" width="10.42578125" style="101" bestFit="1" customWidth="1"/>
    <col min="7435" max="7435" width="54.85546875" style="101" customWidth="1"/>
    <col min="7436" max="7438" width="9.42578125" style="101" bestFit="1" customWidth="1"/>
    <col min="7439" max="7439" width="10.28515625" style="101" customWidth="1"/>
    <col min="7440" max="7440" width="8.42578125" style="101" customWidth="1"/>
    <col min="7441" max="7441" width="6.85546875" style="101" customWidth="1"/>
    <col min="7442" max="7442" width="8.28515625" style="101" customWidth="1"/>
    <col min="7443" max="7443" width="6.85546875" style="101" bestFit="1" customWidth="1"/>
    <col min="7444" max="7680" width="9.140625" style="101"/>
    <col min="7681" max="7681" width="56.42578125" style="101" bestFit="1" customWidth="1"/>
    <col min="7682" max="7685" width="8.42578125" style="101" bestFit="1" customWidth="1"/>
    <col min="7686" max="7686" width="7.140625" style="101" bestFit="1" customWidth="1"/>
    <col min="7687" max="7687" width="7" style="101" bestFit="1" customWidth="1"/>
    <col min="7688" max="7688" width="7.140625" style="101" bestFit="1" customWidth="1"/>
    <col min="7689" max="7689" width="6.85546875" style="101" bestFit="1" customWidth="1"/>
    <col min="7690" max="7690" width="10.42578125" style="101" bestFit="1" customWidth="1"/>
    <col min="7691" max="7691" width="54.85546875" style="101" customWidth="1"/>
    <col min="7692" max="7694" width="9.42578125" style="101" bestFit="1" customWidth="1"/>
    <col min="7695" max="7695" width="10.28515625" style="101" customWidth="1"/>
    <col min="7696" max="7696" width="8.42578125" style="101" customWidth="1"/>
    <col min="7697" max="7697" width="6.85546875" style="101" customWidth="1"/>
    <col min="7698" max="7698" width="8.28515625" style="101" customWidth="1"/>
    <col min="7699" max="7699" width="6.85546875" style="101" bestFit="1" customWidth="1"/>
    <col min="7700" max="7936" width="9.140625" style="101"/>
    <col min="7937" max="7937" width="56.42578125" style="101" bestFit="1" customWidth="1"/>
    <col min="7938" max="7941" width="8.42578125" style="101" bestFit="1" customWidth="1"/>
    <col min="7942" max="7942" width="7.140625" style="101" bestFit="1" customWidth="1"/>
    <col min="7943" max="7943" width="7" style="101" bestFit="1" customWidth="1"/>
    <col min="7944" max="7944" width="7.140625" style="101" bestFit="1" customWidth="1"/>
    <col min="7945" max="7945" width="6.85546875" style="101" bestFit="1" customWidth="1"/>
    <col min="7946" max="7946" width="10.42578125" style="101" bestFit="1" customWidth="1"/>
    <col min="7947" max="7947" width="54.85546875" style="101" customWidth="1"/>
    <col min="7948" max="7950" width="9.42578125" style="101" bestFit="1" customWidth="1"/>
    <col min="7951" max="7951" width="10.28515625" style="101" customWidth="1"/>
    <col min="7952" max="7952" width="8.42578125" style="101" customWidth="1"/>
    <col min="7953" max="7953" width="6.85546875" style="101" customWidth="1"/>
    <col min="7954" max="7954" width="8.28515625" style="101" customWidth="1"/>
    <col min="7955" max="7955" width="6.85546875" style="101" bestFit="1" customWidth="1"/>
    <col min="7956" max="8192" width="9.140625" style="101"/>
    <col min="8193" max="8193" width="56.42578125" style="101" bestFit="1" customWidth="1"/>
    <col min="8194" max="8197" width="8.42578125" style="101" bestFit="1" customWidth="1"/>
    <col min="8198" max="8198" width="7.140625" style="101" bestFit="1" customWidth="1"/>
    <col min="8199" max="8199" width="7" style="101" bestFit="1" customWidth="1"/>
    <col min="8200" max="8200" width="7.140625" style="101" bestFit="1" customWidth="1"/>
    <col min="8201" max="8201" width="6.85546875" style="101" bestFit="1" customWidth="1"/>
    <col min="8202" max="8202" width="10.42578125" style="101" bestFit="1" customWidth="1"/>
    <col min="8203" max="8203" width="54.85546875" style="101" customWidth="1"/>
    <col min="8204" max="8206" width="9.42578125" style="101" bestFit="1" customWidth="1"/>
    <col min="8207" max="8207" width="10.28515625" style="101" customWidth="1"/>
    <col min="8208" max="8208" width="8.42578125" style="101" customWidth="1"/>
    <col min="8209" max="8209" width="6.85546875" style="101" customWidth="1"/>
    <col min="8210" max="8210" width="8.28515625" style="101" customWidth="1"/>
    <col min="8211" max="8211" width="6.85546875" style="101" bestFit="1" customWidth="1"/>
    <col min="8212" max="8448" width="9.140625" style="101"/>
    <col min="8449" max="8449" width="56.42578125" style="101" bestFit="1" customWidth="1"/>
    <col min="8450" max="8453" width="8.42578125" style="101" bestFit="1" customWidth="1"/>
    <col min="8454" max="8454" width="7.140625" style="101" bestFit="1" customWidth="1"/>
    <col min="8455" max="8455" width="7" style="101" bestFit="1" customWidth="1"/>
    <col min="8456" max="8456" width="7.140625" style="101" bestFit="1" customWidth="1"/>
    <col min="8457" max="8457" width="6.85546875" style="101" bestFit="1" customWidth="1"/>
    <col min="8458" max="8458" width="10.42578125" style="101" bestFit="1" customWidth="1"/>
    <col min="8459" max="8459" width="54.85546875" style="101" customWidth="1"/>
    <col min="8460" max="8462" width="9.42578125" style="101" bestFit="1" customWidth="1"/>
    <col min="8463" max="8463" width="10.28515625" style="101" customWidth="1"/>
    <col min="8464" max="8464" width="8.42578125" style="101" customWidth="1"/>
    <col min="8465" max="8465" width="6.85546875" style="101" customWidth="1"/>
    <col min="8466" max="8466" width="8.28515625" style="101" customWidth="1"/>
    <col min="8467" max="8467" width="6.85546875" style="101" bestFit="1" customWidth="1"/>
    <col min="8468" max="8704" width="9.140625" style="101"/>
    <col min="8705" max="8705" width="56.42578125" style="101" bestFit="1" customWidth="1"/>
    <col min="8706" max="8709" width="8.42578125" style="101" bestFit="1" customWidth="1"/>
    <col min="8710" max="8710" width="7.140625" style="101" bestFit="1" customWidth="1"/>
    <col min="8711" max="8711" width="7" style="101" bestFit="1" customWidth="1"/>
    <col min="8712" max="8712" width="7.140625" style="101" bestFit="1" customWidth="1"/>
    <col min="8713" max="8713" width="6.85546875" style="101" bestFit="1" customWidth="1"/>
    <col min="8714" max="8714" width="10.42578125" style="101" bestFit="1" customWidth="1"/>
    <col min="8715" max="8715" width="54.85546875" style="101" customWidth="1"/>
    <col min="8716" max="8718" width="9.42578125" style="101" bestFit="1" customWidth="1"/>
    <col min="8719" max="8719" width="10.28515625" style="101" customWidth="1"/>
    <col min="8720" max="8720" width="8.42578125" style="101" customWidth="1"/>
    <col min="8721" max="8721" width="6.85546875" style="101" customWidth="1"/>
    <col min="8722" max="8722" width="8.28515625" style="101" customWidth="1"/>
    <col min="8723" max="8723" width="6.85546875" style="101" bestFit="1" customWidth="1"/>
    <col min="8724" max="8960" width="9.140625" style="101"/>
    <col min="8961" max="8961" width="56.42578125" style="101" bestFit="1" customWidth="1"/>
    <col min="8962" max="8965" width="8.42578125" style="101" bestFit="1" customWidth="1"/>
    <col min="8966" max="8966" width="7.140625" style="101" bestFit="1" customWidth="1"/>
    <col min="8967" max="8967" width="7" style="101" bestFit="1" customWidth="1"/>
    <col min="8968" max="8968" width="7.140625" style="101" bestFit="1" customWidth="1"/>
    <col min="8969" max="8969" width="6.85546875" style="101" bestFit="1" customWidth="1"/>
    <col min="8970" max="8970" width="10.42578125" style="101" bestFit="1" customWidth="1"/>
    <col min="8971" max="8971" width="54.85546875" style="101" customWidth="1"/>
    <col min="8972" max="8974" width="9.42578125" style="101" bestFit="1" customWidth="1"/>
    <col min="8975" max="8975" width="10.28515625" style="101" customWidth="1"/>
    <col min="8976" max="8976" width="8.42578125" style="101" customWidth="1"/>
    <col min="8977" max="8977" width="6.85546875" style="101" customWidth="1"/>
    <col min="8978" max="8978" width="8.28515625" style="101" customWidth="1"/>
    <col min="8979" max="8979" width="6.85546875" style="101" bestFit="1" customWidth="1"/>
    <col min="8980" max="9216" width="9.140625" style="101"/>
    <col min="9217" max="9217" width="56.42578125" style="101" bestFit="1" customWidth="1"/>
    <col min="9218" max="9221" width="8.42578125" style="101" bestFit="1" customWidth="1"/>
    <col min="9222" max="9222" width="7.140625" style="101" bestFit="1" customWidth="1"/>
    <col min="9223" max="9223" width="7" style="101" bestFit="1" customWidth="1"/>
    <col min="9224" max="9224" width="7.140625" style="101" bestFit="1" customWidth="1"/>
    <col min="9225" max="9225" width="6.85546875" style="101" bestFit="1" customWidth="1"/>
    <col min="9226" max="9226" width="10.42578125" style="101" bestFit="1" customWidth="1"/>
    <col min="9227" max="9227" width="54.85546875" style="101" customWidth="1"/>
    <col min="9228" max="9230" width="9.42578125" style="101" bestFit="1" customWidth="1"/>
    <col min="9231" max="9231" width="10.28515625" style="101" customWidth="1"/>
    <col min="9232" max="9232" width="8.42578125" style="101" customWidth="1"/>
    <col min="9233" max="9233" width="6.85546875" style="101" customWidth="1"/>
    <col min="9234" max="9234" width="8.28515625" style="101" customWidth="1"/>
    <col min="9235" max="9235" width="6.85546875" style="101" bestFit="1" customWidth="1"/>
    <col min="9236" max="9472" width="9.140625" style="101"/>
    <col min="9473" max="9473" width="56.42578125" style="101" bestFit="1" customWidth="1"/>
    <col min="9474" max="9477" width="8.42578125" style="101" bestFit="1" customWidth="1"/>
    <col min="9478" max="9478" width="7.140625" style="101" bestFit="1" customWidth="1"/>
    <col min="9479" max="9479" width="7" style="101" bestFit="1" customWidth="1"/>
    <col min="9480" max="9480" width="7.140625" style="101" bestFit="1" customWidth="1"/>
    <col min="9481" max="9481" width="6.85546875" style="101" bestFit="1" customWidth="1"/>
    <col min="9482" max="9482" width="10.42578125" style="101" bestFit="1" customWidth="1"/>
    <col min="9483" max="9483" width="54.85546875" style="101" customWidth="1"/>
    <col min="9484" max="9486" width="9.42578125" style="101" bestFit="1" customWidth="1"/>
    <col min="9487" max="9487" width="10.28515625" style="101" customWidth="1"/>
    <col min="9488" max="9488" width="8.42578125" style="101" customWidth="1"/>
    <col min="9489" max="9489" width="6.85546875" style="101" customWidth="1"/>
    <col min="9490" max="9490" width="8.28515625" style="101" customWidth="1"/>
    <col min="9491" max="9491" width="6.85546875" style="101" bestFit="1" customWidth="1"/>
    <col min="9492" max="9728" width="9.140625" style="101"/>
    <col min="9729" max="9729" width="56.42578125" style="101" bestFit="1" customWidth="1"/>
    <col min="9730" max="9733" width="8.42578125" style="101" bestFit="1" customWidth="1"/>
    <col min="9734" max="9734" width="7.140625" style="101" bestFit="1" customWidth="1"/>
    <col min="9735" max="9735" width="7" style="101" bestFit="1" customWidth="1"/>
    <col min="9736" max="9736" width="7.140625" style="101" bestFit="1" customWidth="1"/>
    <col min="9737" max="9737" width="6.85546875" style="101" bestFit="1" customWidth="1"/>
    <col min="9738" max="9738" width="10.42578125" style="101" bestFit="1" customWidth="1"/>
    <col min="9739" max="9739" width="54.85546875" style="101" customWidth="1"/>
    <col min="9740" max="9742" width="9.42578125" style="101" bestFit="1" customWidth="1"/>
    <col min="9743" max="9743" width="10.28515625" style="101" customWidth="1"/>
    <col min="9744" max="9744" width="8.42578125" style="101" customWidth="1"/>
    <col min="9745" max="9745" width="6.85546875" style="101" customWidth="1"/>
    <col min="9746" max="9746" width="8.28515625" style="101" customWidth="1"/>
    <col min="9747" max="9747" width="6.85546875" style="101" bestFit="1" customWidth="1"/>
    <col min="9748" max="9984" width="9.140625" style="101"/>
    <col min="9985" max="9985" width="56.42578125" style="101" bestFit="1" customWidth="1"/>
    <col min="9986" max="9989" width="8.42578125" style="101" bestFit="1" customWidth="1"/>
    <col min="9990" max="9990" width="7.140625" style="101" bestFit="1" customWidth="1"/>
    <col min="9991" max="9991" width="7" style="101" bestFit="1" customWidth="1"/>
    <col min="9992" max="9992" width="7.140625" style="101" bestFit="1" customWidth="1"/>
    <col min="9993" max="9993" width="6.85546875" style="101" bestFit="1" customWidth="1"/>
    <col min="9994" max="9994" width="10.42578125" style="101" bestFit="1" customWidth="1"/>
    <col min="9995" max="9995" width="54.85546875" style="101" customWidth="1"/>
    <col min="9996" max="9998" width="9.42578125" style="101" bestFit="1" customWidth="1"/>
    <col min="9999" max="9999" width="10.28515625" style="101" customWidth="1"/>
    <col min="10000" max="10000" width="8.42578125" style="101" customWidth="1"/>
    <col min="10001" max="10001" width="6.85546875" style="101" customWidth="1"/>
    <col min="10002" max="10002" width="8.28515625" style="101" customWidth="1"/>
    <col min="10003" max="10003" width="6.85546875" style="101" bestFit="1" customWidth="1"/>
    <col min="10004" max="10240" width="9.140625" style="101"/>
    <col min="10241" max="10241" width="56.42578125" style="101" bestFit="1" customWidth="1"/>
    <col min="10242" max="10245" width="8.42578125" style="101" bestFit="1" customWidth="1"/>
    <col min="10246" max="10246" width="7.140625" style="101" bestFit="1" customWidth="1"/>
    <col min="10247" max="10247" width="7" style="101" bestFit="1" customWidth="1"/>
    <col min="10248" max="10248" width="7.140625" style="101" bestFit="1" customWidth="1"/>
    <col min="10249" max="10249" width="6.85546875" style="101" bestFit="1" customWidth="1"/>
    <col min="10250" max="10250" width="10.42578125" style="101" bestFit="1" customWidth="1"/>
    <col min="10251" max="10251" width="54.85546875" style="101" customWidth="1"/>
    <col min="10252" max="10254" width="9.42578125" style="101" bestFit="1" customWidth="1"/>
    <col min="10255" max="10255" width="10.28515625" style="101" customWidth="1"/>
    <col min="10256" max="10256" width="8.42578125" style="101" customWidth="1"/>
    <col min="10257" max="10257" width="6.85546875" style="101" customWidth="1"/>
    <col min="10258" max="10258" width="8.28515625" style="101" customWidth="1"/>
    <col min="10259" max="10259" width="6.85546875" style="101" bestFit="1" customWidth="1"/>
    <col min="10260" max="10496" width="9.140625" style="101"/>
    <col min="10497" max="10497" width="56.42578125" style="101" bestFit="1" customWidth="1"/>
    <col min="10498" max="10501" width="8.42578125" style="101" bestFit="1" customWidth="1"/>
    <col min="10502" max="10502" width="7.140625" style="101" bestFit="1" customWidth="1"/>
    <col min="10503" max="10503" width="7" style="101" bestFit="1" customWidth="1"/>
    <col min="10504" max="10504" width="7.140625" style="101" bestFit="1" customWidth="1"/>
    <col min="10505" max="10505" width="6.85546875" style="101" bestFit="1" customWidth="1"/>
    <col min="10506" max="10506" width="10.42578125" style="101" bestFit="1" customWidth="1"/>
    <col min="10507" max="10507" width="54.85546875" style="101" customWidth="1"/>
    <col min="10508" max="10510" width="9.42578125" style="101" bestFit="1" customWidth="1"/>
    <col min="10511" max="10511" width="10.28515625" style="101" customWidth="1"/>
    <col min="10512" max="10512" width="8.42578125" style="101" customWidth="1"/>
    <col min="10513" max="10513" width="6.85546875" style="101" customWidth="1"/>
    <col min="10514" max="10514" width="8.28515625" style="101" customWidth="1"/>
    <col min="10515" max="10515" width="6.85546875" style="101" bestFit="1" customWidth="1"/>
    <col min="10516" max="10752" width="9.140625" style="101"/>
    <col min="10753" max="10753" width="56.42578125" style="101" bestFit="1" customWidth="1"/>
    <col min="10754" max="10757" width="8.42578125" style="101" bestFit="1" customWidth="1"/>
    <col min="10758" max="10758" width="7.140625" style="101" bestFit="1" customWidth="1"/>
    <col min="10759" max="10759" width="7" style="101" bestFit="1" customWidth="1"/>
    <col min="10760" max="10760" width="7.140625" style="101" bestFit="1" customWidth="1"/>
    <col min="10761" max="10761" width="6.85546875" style="101" bestFit="1" customWidth="1"/>
    <col min="10762" max="10762" width="10.42578125" style="101" bestFit="1" customWidth="1"/>
    <col min="10763" max="10763" width="54.85546875" style="101" customWidth="1"/>
    <col min="10764" max="10766" width="9.42578125" style="101" bestFit="1" customWidth="1"/>
    <col min="10767" max="10767" width="10.28515625" style="101" customWidth="1"/>
    <col min="10768" max="10768" width="8.42578125" style="101" customWidth="1"/>
    <col min="10769" max="10769" width="6.85546875" style="101" customWidth="1"/>
    <col min="10770" max="10770" width="8.28515625" style="101" customWidth="1"/>
    <col min="10771" max="10771" width="6.85546875" style="101" bestFit="1" customWidth="1"/>
    <col min="10772" max="11008" width="9.140625" style="101"/>
    <col min="11009" max="11009" width="56.42578125" style="101" bestFit="1" customWidth="1"/>
    <col min="11010" max="11013" width="8.42578125" style="101" bestFit="1" customWidth="1"/>
    <col min="11014" max="11014" width="7.140625" style="101" bestFit="1" customWidth="1"/>
    <col min="11015" max="11015" width="7" style="101" bestFit="1" customWidth="1"/>
    <col min="11016" max="11016" width="7.140625" style="101" bestFit="1" customWidth="1"/>
    <col min="11017" max="11017" width="6.85546875" style="101" bestFit="1" customWidth="1"/>
    <col min="11018" max="11018" width="10.42578125" style="101" bestFit="1" customWidth="1"/>
    <col min="11019" max="11019" width="54.85546875" style="101" customWidth="1"/>
    <col min="11020" max="11022" width="9.42578125" style="101" bestFit="1" customWidth="1"/>
    <col min="11023" max="11023" width="10.28515625" style="101" customWidth="1"/>
    <col min="11024" max="11024" width="8.42578125" style="101" customWidth="1"/>
    <col min="11025" max="11025" width="6.85546875" style="101" customWidth="1"/>
    <col min="11026" max="11026" width="8.28515625" style="101" customWidth="1"/>
    <col min="11027" max="11027" width="6.85546875" style="101" bestFit="1" customWidth="1"/>
    <col min="11028" max="11264" width="9.140625" style="101"/>
    <col min="11265" max="11265" width="56.42578125" style="101" bestFit="1" customWidth="1"/>
    <col min="11266" max="11269" width="8.42578125" style="101" bestFit="1" customWidth="1"/>
    <col min="11270" max="11270" width="7.140625" style="101" bestFit="1" customWidth="1"/>
    <col min="11271" max="11271" width="7" style="101" bestFit="1" customWidth="1"/>
    <col min="11272" max="11272" width="7.140625" style="101" bestFit="1" customWidth="1"/>
    <col min="11273" max="11273" width="6.85546875" style="101" bestFit="1" customWidth="1"/>
    <col min="11274" max="11274" width="10.42578125" style="101" bestFit="1" customWidth="1"/>
    <col min="11275" max="11275" width="54.85546875" style="101" customWidth="1"/>
    <col min="11276" max="11278" width="9.42578125" style="101" bestFit="1" customWidth="1"/>
    <col min="11279" max="11279" width="10.28515625" style="101" customWidth="1"/>
    <col min="11280" max="11280" width="8.42578125" style="101" customWidth="1"/>
    <col min="11281" max="11281" width="6.85546875" style="101" customWidth="1"/>
    <col min="11282" max="11282" width="8.28515625" style="101" customWidth="1"/>
    <col min="11283" max="11283" width="6.85546875" style="101" bestFit="1" customWidth="1"/>
    <col min="11284" max="11520" width="9.140625" style="101"/>
    <col min="11521" max="11521" width="56.42578125" style="101" bestFit="1" customWidth="1"/>
    <col min="11522" max="11525" width="8.42578125" style="101" bestFit="1" customWidth="1"/>
    <col min="11526" max="11526" width="7.140625" style="101" bestFit="1" customWidth="1"/>
    <col min="11527" max="11527" width="7" style="101" bestFit="1" customWidth="1"/>
    <col min="11528" max="11528" width="7.140625" style="101" bestFit="1" customWidth="1"/>
    <col min="11529" max="11529" width="6.85546875" style="101" bestFit="1" customWidth="1"/>
    <col min="11530" max="11530" width="10.42578125" style="101" bestFit="1" customWidth="1"/>
    <col min="11531" max="11531" width="54.85546875" style="101" customWidth="1"/>
    <col min="11532" max="11534" width="9.42578125" style="101" bestFit="1" customWidth="1"/>
    <col min="11535" max="11535" width="10.28515625" style="101" customWidth="1"/>
    <col min="11536" max="11536" width="8.42578125" style="101" customWidth="1"/>
    <col min="11537" max="11537" width="6.85546875" style="101" customWidth="1"/>
    <col min="11538" max="11538" width="8.28515625" style="101" customWidth="1"/>
    <col min="11539" max="11539" width="6.85546875" style="101" bestFit="1" customWidth="1"/>
    <col min="11540" max="11776" width="9.140625" style="101"/>
    <col min="11777" max="11777" width="56.42578125" style="101" bestFit="1" customWidth="1"/>
    <col min="11778" max="11781" width="8.42578125" style="101" bestFit="1" customWidth="1"/>
    <col min="11782" max="11782" width="7.140625" style="101" bestFit="1" customWidth="1"/>
    <col min="11783" max="11783" width="7" style="101" bestFit="1" customWidth="1"/>
    <col min="11784" max="11784" width="7.140625" style="101" bestFit="1" customWidth="1"/>
    <col min="11785" max="11785" width="6.85546875" style="101" bestFit="1" customWidth="1"/>
    <col min="11786" max="11786" width="10.42578125" style="101" bestFit="1" customWidth="1"/>
    <col min="11787" max="11787" width="54.85546875" style="101" customWidth="1"/>
    <col min="11788" max="11790" width="9.42578125" style="101" bestFit="1" customWidth="1"/>
    <col min="11791" max="11791" width="10.28515625" style="101" customWidth="1"/>
    <col min="11792" max="11792" width="8.42578125" style="101" customWidth="1"/>
    <col min="11793" max="11793" width="6.85546875" style="101" customWidth="1"/>
    <col min="11794" max="11794" width="8.28515625" style="101" customWidth="1"/>
    <col min="11795" max="11795" width="6.85546875" style="101" bestFit="1" customWidth="1"/>
    <col min="11796" max="12032" width="9.140625" style="101"/>
    <col min="12033" max="12033" width="56.42578125" style="101" bestFit="1" customWidth="1"/>
    <col min="12034" max="12037" width="8.42578125" style="101" bestFit="1" customWidth="1"/>
    <col min="12038" max="12038" width="7.140625" style="101" bestFit="1" customWidth="1"/>
    <col min="12039" max="12039" width="7" style="101" bestFit="1" customWidth="1"/>
    <col min="12040" max="12040" width="7.140625" style="101" bestFit="1" customWidth="1"/>
    <col min="12041" max="12041" width="6.85546875" style="101" bestFit="1" customWidth="1"/>
    <col min="12042" max="12042" width="10.42578125" style="101" bestFit="1" customWidth="1"/>
    <col min="12043" max="12043" width="54.85546875" style="101" customWidth="1"/>
    <col min="12044" max="12046" width="9.42578125" style="101" bestFit="1" customWidth="1"/>
    <col min="12047" max="12047" width="10.28515625" style="101" customWidth="1"/>
    <col min="12048" max="12048" width="8.42578125" style="101" customWidth="1"/>
    <col min="12049" max="12049" width="6.85546875" style="101" customWidth="1"/>
    <col min="12050" max="12050" width="8.28515625" style="101" customWidth="1"/>
    <col min="12051" max="12051" width="6.85546875" style="101" bestFit="1" customWidth="1"/>
    <col min="12052" max="12288" width="9.140625" style="101"/>
    <col min="12289" max="12289" width="56.42578125" style="101" bestFit="1" customWidth="1"/>
    <col min="12290" max="12293" width="8.42578125" style="101" bestFit="1" customWidth="1"/>
    <col min="12294" max="12294" width="7.140625" style="101" bestFit="1" customWidth="1"/>
    <col min="12295" max="12295" width="7" style="101" bestFit="1" customWidth="1"/>
    <col min="12296" max="12296" width="7.140625" style="101" bestFit="1" customWidth="1"/>
    <col min="12297" max="12297" width="6.85546875" style="101" bestFit="1" customWidth="1"/>
    <col min="12298" max="12298" width="10.42578125" style="101" bestFit="1" customWidth="1"/>
    <col min="12299" max="12299" width="54.85546875" style="101" customWidth="1"/>
    <col min="12300" max="12302" width="9.42578125" style="101" bestFit="1" customWidth="1"/>
    <col min="12303" max="12303" width="10.28515625" style="101" customWidth="1"/>
    <col min="12304" max="12304" width="8.42578125" style="101" customWidth="1"/>
    <col min="12305" max="12305" width="6.85546875" style="101" customWidth="1"/>
    <col min="12306" max="12306" width="8.28515625" style="101" customWidth="1"/>
    <col min="12307" max="12307" width="6.85546875" style="101" bestFit="1" customWidth="1"/>
    <col min="12308" max="12544" width="9.140625" style="101"/>
    <col min="12545" max="12545" width="56.42578125" style="101" bestFit="1" customWidth="1"/>
    <col min="12546" max="12549" width="8.42578125" style="101" bestFit="1" customWidth="1"/>
    <col min="12550" max="12550" width="7.140625" style="101" bestFit="1" customWidth="1"/>
    <col min="12551" max="12551" width="7" style="101" bestFit="1" customWidth="1"/>
    <col min="12552" max="12552" width="7.140625" style="101" bestFit="1" customWidth="1"/>
    <col min="12553" max="12553" width="6.85546875" style="101" bestFit="1" customWidth="1"/>
    <col min="12554" max="12554" width="10.42578125" style="101" bestFit="1" customWidth="1"/>
    <col min="12555" max="12555" width="54.85546875" style="101" customWidth="1"/>
    <col min="12556" max="12558" width="9.42578125" style="101" bestFit="1" customWidth="1"/>
    <col min="12559" max="12559" width="10.28515625" style="101" customWidth="1"/>
    <col min="12560" max="12560" width="8.42578125" style="101" customWidth="1"/>
    <col min="12561" max="12561" width="6.85546875" style="101" customWidth="1"/>
    <col min="12562" max="12562" width="8.28515625" style="101" customWidth="1"/>
    <col min="12563" max="12563" width="6.85546875" style="101" bestFit="1" customWidth="1"/>
    <col min="12564" max="12800" width="9.140625" style="101"/>
    <col min="12801" max="12801" width="56.42578125" style="101" bestFit="1" customWidth="1"/>
    <col min="12802" max="12805" width="8.42578125" style="101" bestFit="1" customWidth="1"/>
    <col min="12806" max="12806" width="7.140625" style="101" bestFit="1" customWidth="1"/>
    <col min="12807" max="12807" width="7" style="101" bestFit="1" customWidth="1"/>
    <col min="12808" max="12808" width="7.140625" style="101" bestFit="1" customWidth="1"/>
    <col min="12809" max="12809" width="6.85546875" style="101" bestFit="1" customWidth="1"/>
    <col min="12810" max="12810" width="10.42578125" style="101" bestFit="1" customWidth="1"/>
    <col min="12811" max="12811" width="54.85546875" style="101" customWidth="1"/>
    <col min="12812" max="12814" width="9.42578125" style="101" bestFit="1" customWidth="1"/>
    <col min="12815" max="12815" width="10.28515625" style="101" customWidth="1"/>
    <col min="12816" max="12816" width="8.42578125" style="101" customWidth="1"/>
    <col min="12817" max="12817" width="6.85546875" style="101" customWidth="1"/>
    <col min="12818" max="12818" width="8.28515625" style="101" customWidth="1"/>
    <col min="12819" max="12819" width="6.85546875" style="101" bestFit="1" customWidth="1"/>
    <col min="12820" max="13056" width="9.140625" style="101"/>
    <col min="13057" max="13057" width="56.42578125" style="101" bestFit="1" customWidth="1"/>
    <col min="13058" max="13061" width="8.42578125" style="101" bestFit="1" customWidth="1"/>
    <col min="13062" max="13062" width="7.140625" style="101" bestFit="1" customWidth="1"/>
    <col min="13063" max="13063" width="7" style="101" bestFit="1" customWidth="1"/>
    <col min="13064" max="13064" width="7.140625" style="101" bestFit="1" customWidth="1"/>
    <col min="13065" max="13065" width="6.85546875" style="101" bestFit="1" customWidth="1"/>
    <col min="13066" max="13066" width="10.42578125" style="101" bestFit="1" customWidth="1"/>
    <col min="13067" max="13067" width="54.85546875" style="101" customWidth="1"/>
    <col min="13068" max="13070" width="9.42578125" style="101" bestFit="1" customWidth="1"/>
    <col min="13071" max="13071" width="10.28515625" style="101" customWidth="1"/>
    <col min="13072" max="13072" width="8.42578125" style="101" customWidth="1"/>
    <col min="13073" max="13073" width="6.85546875" style="101" customWidth="1"/>
    <col min="13074" max="13074" width="8.28515625" style="101" customWidth="1"/>
    <col min="13075" max="13075" width="6.85546875" style="101" bestFit="1" customWidth="1"/>
    <col min="13076" max="13312" width="9.140625" style="101"/>
    <col min="13313" max="13313" width="56.42578125" style="101" bestFit="1" customWidth="1"/>
    <col min="13314" max="13317" width="8.42578125" style="101" bestFit="1" customWidth="1"/>
    <col min="13318" max="13318" width="7.140625" style="101" bestFit="1" customWidth="1"/>
    <col min="13319" max="13319" width="7" style="101" bestFit="1" customWidth="1"/>
    <col min="13320" max="13320" width="7.140625" style="101" bestFit="1" customWidth="1"/>
    <col min="13321" max="13321" width="6.85546875" style="101" bestFit="1" customWidth="1"/>
    <col min="13322" max="13322" width="10.42578125" style="101" bestFit="1" customWidth="1"/>
    <col min="13323" max="13323" width="54.85546875" style="101" customWidth="1"/>
    <col min="13324" max="13326" width="9.42578125" style="101" bestFit="1" customWidth="1"/>
    <col min="13327" max="13327" width="10.28515625" style="101" customWidth="1"/>
    <col min="13328" max="13328" width="8.42578125" style="101" customWidth="1"/>
    <col min="13329" max="13329" width="6.85546875" style="101" customWidth="1"/>
    <col min="13330" max="13330" width="8.28515625" style="101" customWidth="1"/>
    <col min="13331" max="13331" width="6.85546875" style="101" bestFit="1" customWidth="1"/>
    <col min="13332" max="13568" width="9.140625" style="101"/>
    <col min="13569" max="13569" width="56.42578125" style="101" bestFit="1" customWidth="1"/>
    <col min="13570" max="13573" width="8.42578125" style="101" bestFit="1" customWidth="1"/>
    <col min="13574" max="13574" width="7.140625" style="101" bestFit="1" customWidth="1"/>
    <col min="13575" max="13575" width="7" style="101" bestFit="1" customWidth="1"/>
    <col min="13576" max="13576" width="7.140625" style="101" bestFit="1" customWidth="1"/>
    <col min="13577" max="13577" width="6.85546875" style="101" bestFit="1" customWidth="1"/>
    <col min="13578" max="13578" width="10.42578125" style="101" bestFit="1" customWidth="1"/>
    <col min="13579" max="13579" width="54.85546875" style="101" customWidth="1"/>
    <col min="13580" max="13582" width="9.42578125" style="101" bestFit="1" customWidth="1"/>
    <col min="13583" max="13583" width="10.28515625" style="101" customWidth="1"/>
    <col min="13584" max="13584" width="8.42578125" style="101" customWidth="1"/>
    <col min="13585" max="13585" width="6.85546875" style="101" customWidth="1"/>
    <col min="13586" max="13586" width="8.28515625" style="101" customWidth="1"/>
    <col min="13587" max="13587" width="6.85546875" style="101" bestFit="1" customWidth="1"/>
    <col min="13588" max="13824" width="9.140625" style="101"/>
    <col min="13825" max="13825" width="56.42578125" style="101" bestFit="1" customWidth="1"/>
    <col min="13826" max="13829" width="8.42578125" style="101" bestFit="1" customWidth="1"/>
    <col min="13830" max="13830" width="7.140625" style="101" bestFit="1" customWidth="1"/>
    <col min="13831" max="13831" width="7" style="101" bestFit="1" customWidth="1"/>
    <col min="13832" max="13832" width="7.140625" style="101" bestFit="1" customWidth="1"/>
    <col min="13833" max="13833" width="6.85546875" style="101" bestFit="1" customWidth="1"/>
    <col min="13834" max="13834" width="10.42578125" style="101" bestFit="1" customWidth="1"/>
    <col min="13835" max="13835" width="54.85546875" style="101" customWidth="1"/>
    <col min="13836" max="13838" width="9.42578125" style="101" bestFit="1" customWidth="1"/>
    <col min="13839" max="13839" width="10.28515625" style="101" customWidth="1"/>
    <col min="13840" max="13840" width="8.42578125" style="101" customWidth="1"/>
    <col min="13841" max="13841" width="6.85546875" style="101" customWidth="1"/>
    <col min="13842" max="13842" width="8.28515625" style="101" customWidth="1"/>
    <col min="13843" max="13843" width="6.85546875" style="101" bestFit="1" customWidth="1"/>
    <col min="13844" max="14080" width="9.140625" style="101"/>
    <col min="14081" max="14081" width="56.42578125" style="101" bestFit="1" customWidth="1"/>
    <col min="14082" max="14085" width="8.42578125" style="101" bestFit="1" customWidth="1"/>
    <col min="14086" max="14086" width="7.140625" style="101" bestFit="1" customWidth="1"/>
    <col min="14087" max="14087" width="7" style="101" bestFit="1" customWidth="1"/>
    <col min="14088" max="14088" width="7.140625" style="101" bestFit="1" customWidth="1"/>
    <col min="14089" max="14089" width="6.85546875" style="101" bestFit="1" customWidth="1"/>
    <col min="14090" max="14090" width="10.42578125" style="101" bestFit="1" customWidth="1"/>
    <col min="14091" max="14091" width="54.85546875" style="101" customWidth="1"/>
    <col min="14092" max="14094" width="9.42578125" style="101" bestFit="1" customWidth="1"/>
    <col min="14095" max="14095" width="10.28515625" style="101" customWidth="1"/>
    <col min="14096" max="14096" width="8.42578125" style="101" customWidth="1"/>
    <col min="14097" max="14097" width="6.85546875" style="101" customWidth="1"/>
    <col min="14098" max="14098" width="8.28515625" style="101" customWidth="1"/>
    <col min="14099" max="14099" width="6.85546875" style="101" bestFit="1" customWidth="1"/>
    <col min="14100" max="14336" width="9.140625" style="101"/>
    <col min="14337" max="14337" width="56.42578125" style="101" bestFit="1" customWidth="1"/>
    <col min="14338" max="14341" width="8.42578125" style="101" bestFit="1" customWidth="1"/>
    <col min="14342" max="14342" width="7.140625" style="101" bestFit="1" customWidth="1"/>
    <col min="14343" max="14343" width="7" style="101" bestFit="1" customWidth="1"/>
    <col min="14344" max="14344" width="7.140625" style="101" bestFit="1" customWidth="1"/>
    <col min="14345" max="14345" width="6.85546875" style="101" bestFit="1" customWidth="1"/>
    <col min="14346" max="14346" width="10.42578125" style="101" bestFit="1" customWidth="1"/>
    <col min="14347" max="14347" width="54.85546875" style="101" customWidth="1"/>
    <col min="14348" max="14350" width="9.42578125" style="101" bestFit="1" customWidth="1"/>
    <col min="14351" max="14351" width="10.28515625" style="101" customWidth="1"/>
    <col min="14352" max="14352" width="8.42578125" style="101" customWidth="1"/>
    <col min="14353" max="14353" width="6.85546875" style="101" customWidth="1"/>
    <col min="14354" max="14354" width="8.28515625" style="101" customWidth="1"/>
    <col min="14355" max="14355" width="6.85546875" style="101" bestFit="1" customWidth="1"/>
    <col min="14356" max="14592" width="9.140625" style="101"/>
    <col min="14593" max="14593" width="56.42578125" style="101" bestFit="1" customWidth="1"/>
    <col min="14594" max="14597" width="8.42578125" style="101" bestFit="1" customWidth="1"/>
    <col min="14598" max="14598" width="7.140625" style="101" bestFit="1" customWidth="1"/>
    <col min="14599" max="14599" width="7" style="101" bestFit="1" customWidth="1"/>
    <col min="14600" max="14600" width="7.140625" style="101" bestFit="1" customWidth="1"/>
    <col min="14601" max="14601" width="6.85546875" style="101" bestFit="1" customWidth="1"/>
    <col min="14602" max="14602" width="10.42578125" style="101" bestFit="1" customWidth="1"/>
    <col min="14603" max="14603" width="54.85546875" style="101" customWidth="1"/>
    <col min="14604" max="14606" width="9.42578125" style="101" bestFit="1" customWidth="1"/>
    <col min="14607" max="14607" width="10.28515625" style="101" customWidth="1"/>
    <col min="14608" max="14608" width="8.42578125" style="101" customWidth="1"/>
    <col min="14609" max="14609" width="6.85546875" style="101" customWidth="1"/>
    <col min="14610" max="14610" width="8.28515625" style="101" customWidth="1"/>
    <col min="14611" max="14611" width="6.85546875" style="101" bestFit="1" customWidth="1"/>
    <col min="14612" max="14848" width="9.140625" style="101"/>
    <col min="14849" max="14849" width="56.42578125" style="101" bestFit="1" customWidth="1"/>
    <col min="14850" max="14853" width="8.42578125" style="101" bestFit="1" customWidth="1"/>
    <col min="14854" max="14854" width="7.140625" style="101" bestFit="1" customWidth="1"/>
    <col min="14855" max="14855" width="7" style="101" bestFit="1" customWidth="1"/>
    <col min="14856" max="14856" width="7.140625" style="101" bestFit="1" customWidth="1"/>
    <col min="14857" max="14857" width="6.85546875" style="101" bestFit="1" customWidth="1"/>
    <col min="14858" max="14858" width="10.42578125" style="101" bestFit="1" customWidth="1"/>
    <col min="14859" max="14859" width="54.85546875" style="101" customWidth="1"/>
    <col min="14860" max="14862" width="9.42578125" style="101" bestFit="1" customWidth="1"/>
    <col min="14863" max="14863" width="10.28515625" style="101" customWidth="1"/>
    <col min="14864" max="14864" width="8.42578125" style="101" customWidth="1"/>
    <col min="14865" max="14865" width="6.85546875" style="101" customWidth="1"/>
    <col min="14866" max="14866" width="8.28515625" style="101" customWidth="1"/>
    <col min="14867" max="14867" width="6.85546875" style="101" bestFit="1" customWidth="1"/>
    <col min="14868" max="15104" width="9.140625" style="101"/>
    <col min="15105" max="15105" width="56.42578125" style="101" bestFit="1" customWidth="1"/>
    <col min="15106" max="15109" width="8.42578125" style="101" bestFit="1" customWidth="1"/>
    <col min="15110" max="15110" width="7.140625" style="101" bestFit="1" customWidth="1"/>
    <col min="15111" max="15111" width="7" style="101" bestFit="1" customWidth="1"/>
    <col min="15112" max="15112" width="7.140625" style="101" bestFit="1" customWidth="1"/>
    <col min="15113" max="15113" width="6.85546875" style="101" bestFit="1" customWidth="1"/>
    <col min="15114" max="15114" width="10.42578125" style="101" bestFit="1" customWidth="1"/>
    <col min="15115" max="15115" width="54.85546875" style="101" customWidth="1"/>
    <col min="15116" max="15118" width="9.42578125" style="101" bestFit="1" customWidth="1"/>
    <col min="15119" max="15119" width="10.28515625" style="101" customWidth="1"/>
    <col min="15120" max="15120" width="8.42578125" style="101" customWidth="1"/>
    <col min="15121" max="15121" width="6.85546875" style="101" customWidth="1"/>
    <col min="15122" max="15122" width="8.28515625" style="101" customWidth="1"/>
    <col min="15123" max="15123" width="6.85546875" style="101" bestFit="1" customWidth="1"/>
    <col min="15124" max="15360" width="9.140625" style="101"/>
    <col min="15361" max="15361" width="56.42578125" style="101" bestFit="1" customWidth="1"/>
    <col min="15362" max="15365" width="8.42578125" style="101" bestFit="1" customWidth="1"/>
    <col min="15366" max="15366" width="7.140625" style="101" bestFit="1" customWidth="1"/>
    <col min="15367" max="15367" width="7" style="101" bestFit="1" customWidth="1"/>
    <col min="15368" max="15368" width="7.140625" style="101" bestFit="1" customWidth="1"/>
    <col min="15369" max="15369" width="6.85546875" style="101" bestFit="1" customWidth="1"/>
    <col min="15370" max="15370" width="10.42578125" style="101" bestFit="1" customWidth="1"/>
    <col min="15371" max="15371" width="54.85546875" style="101" customWidth="1"/>
    <col min="15372" max="15374" width="9.42578125" style="101" bestFit="1" customWidth="1"/>
    <col min="15375" max="15375" width="10.28515625" style="101" customWidth="1"/>
    <col min="15376" max="15376" width="8.42578125" style="101" customWidth="1"/>
    <col min="15377" max="15377" width="6.85546875" style="101" customWidth="1"/>
    <col min="15378" max="15378" width="8.28515625" style="101" customWidth="1"/>
    <col min="15379" max="15379" width="6.85546875" style="101" bestFit="1" customWidth="1"/>
    <col min="15380" max="15616" width="9.140625" style="101"/>
    <col min="15617" max="15617" width="56.42578125" style="101" bestFit="1" customWidth="1"/>
    <col min="15618" max="15621" width="8.42578125" style="101" bestFit="1" customWidth="1"/>
    <col min="15622" max="15622" width="7.140625" style="101" bestFit="1" customWidth="1"/>
    <col min="15623" max="15623" width="7" style="101" bestFit="1" customWidth="1"/>
    <col min="15624" max="15624" width="7.140625" style="101" bestFit="1" customWidth="1"/>
    <col min="15625" max="15625" width="6.85546875" style="101" bestFit="1" customWidth="1"/>
    <col min="15626" max="15626" width="10.42578125" style="101" bestFit="1" customWidth="1"/>
    <col min="15627" max="15627" width="54.85546875" style="101" customWidth="1"/>
    <col min="15628" max="15630" width="9.42578125" style="101" bestFit="1" customWidth="1"/>
    <col min="15631" max="15631" width="10.28515625" style="101" customWidth="1"/>
    <col min="15632" max="15632" width="8.42578125" style="101" customWidth="1"/>
    <col min="15633" max="15633" width="6.85546875" style="101" customWidth="1"/>
    <col min="15634" max="15634" width="8.28515625" style="101" customWidth="1"/>
    <col min="15635" max="15635" width="6.85546875" style="101" bestFit="1" customWidth="1"/>
    <col min="15636" max="15872" width="9.140625" style="101"/>
    <col min="15873" max="15873" width="56.42578125" style="101" bestFit="1" customWidth="1"/>
    <col min="15874" max="15877" width="8.42578125" style="101" bestFit="1" customWidth="1"/>
    <col min="15878" max="15878" width="7.140625" style="101" bestFit="1" customWidth="1"/>
    <col min="15879" max="15879" width="7" style="101" bestFit="1" customWidth="1"/>
    <col min="15880" max="15880" width="7.140625" style="101" bestFit="1" customWidth="1"/>
    <col min="15881" max="15881" width="6.85546875" style="101" bestFit="1" customWidth="1"/>
    <col min="15882" max="15882" width="10.42578125" style="101" bestFit="1" customWidth="1"/>
    <col min="15883" max="15883" width="54.85546875" style="101" customWidth="1"/>
    <col min="15884" max="15886" width="9.42578125" style="101" bestFit="1" customWidth="1"/>
    <col min="15887" max="15887" width="10.28515625" style="101" customWidth="1"/>
    <col min="15888" max="15888" width="8.42578125" style="101" customWidth="1"/>
    <col min="15889" max="15889" width="6.85546875" style="101" customWidth="1"/>
    <col min="15890" max="15890" width="8.28515625" style="101" customWidth="1"/>
    <col min="15891" max="15891" width="6.85546875" style="101" bestFit="1" customWidth="1"/>
    <col min="15892" max="16128" width="9.140625" style="101"/>
    <col min="16129" max="16129" width="56.42578125" style="101" bestFit="1" customWidth="1"/>
    <col min="16130" max="16133" width="8.42578125" style="101" bestFit="1" customWidth="1"/>
    <col min="16134" max="16134" width="7.140625" style="101" bestFit="1" customWidth="1"/>
    <col min="16135" max="16135" width="7" style="101" bestFit="1" customWidth="1"/>
    <col min="16136" max="16136" width="7.140625" style="101" bestFit="1" customWidth="1"/>
    <col min="16137" max="16137" width="6.85546875" style="101" bestFit="1" customWidth="1"/>
    <col min="16138" max="16138" width="10.42578125" style="101" bestFit="1" customWidth="1"/>
    <col min="16139" max="16139" width="54.85546875" style="101" customWidth="1"/>
    <col min="16140" max="16142" width="9.42578125" style="101" bestFit="1" customWidth="1"/>
    <col min="16143" max="16143" width="10.28515625" style="101" customWidth="1"/>
    <col min="16144" max="16144" width="8.42578125" style="101" customWidth="1"/>
    <col min="16145" max="16145" width="6.85546875" style="101" customWidth="1"/>
    <col min="16146" max="16146" width="8.28515625" style="101" customWidth="1"/>
    <col min="16147" max="16147" width="6.85546875" style="101" bestFit="1" customWidth="1"/>
    <col min="16148" max="16384" width="9.140625" style="101"/>
  </cols>
  <sheetData>
    <row r="1" spans="1:19" ht="15.75">
      <c r="A1" s="1819" t="s">
        <v>424</v>
      </c>
      <c r="B1" s="1819"/>
      <c r="C1" s="1819"/>
      <c r="D1" s="1819"/>
      <c r="E1" s="1819"/>
      <c r="F1" s="1819"/>
      <c r="G1" s="1819"/>
      <c r="H1" s="1819"/>
      <c r="I1" s="1819"/>
      <c r="J1" s="1819"/>
      <c r="K1" s="1819"/>
      <c r="L1" s="1819"/>
      <c r="M1" s="1819"/>
      <c r="N1" s="1819"/>
      <c r="O1" s="1819"/>
      <c r="P1" s="1819"/>
      <c r="Q1" s="1819"/>
      <c r="R1" s="1819"/>
      <c r="S1" s="1819"/>
    </row>
    <row r="2" spans="1:19" ht="18.75">
      <c r="A2" s="1820" t="s">
        <v>425</v>
      </c>
      <c r="B2" s="1820"/>
      <c r="C2" s="1820"/>
      <c r="D2" s="1820"/>
      <c r="E2" s="1820"/>
      <c r="F2" s="1820"/>
      <c r="G2" s="1820"/>
      <c r="H2" s="1820"/>
      <c r="I2" s="1820"/>
      <c r="J2" s="1820"/>
      <c r="K2" s="1820"/>
      <c r="L2" s="1820"/>
      <c r="M2" s="1820"/>
      <c r="N2" s="1820"/>
      <c r="O2" s="1820"/>
      <c r="P2" s="1820"/>
      <c r="Q2" s="1820"/>
      <c r="R2" s="1820"/>
      <c r="S2" s="1820"/>
    </row>
    <row r="3" spans="1:19" ht="13.5" thickBot="1">
      <c r="A3" s="114"/>
      <c r="B3" s="114"/>
      <c r="C3" s="114"/>
      <c r="D3" s="114"/>
      <c r="E3" s="114"/>
      <c r="F3" s="114"/>
      <c r="G3" s="114"/>
      <c r="H3" s="1821" t="s">
        <v>67</v>
      </c>
      <c r="I3" s="1821"/>
      <c r="K3" s="114"/>
      <c r="L3" s="114"/>
      <c r="M3" s="114"/>
      <c r="N3" s="114"/>
      <c r="O3" s="114"/>
      <c r="P3" s="114"/>
      <c r="Q3" s="114"/>
      <c r="R3" s="1821" t="s">
        <v>67</v>
      </c>
      <c r="S3" s="1821"/>
    </row>
    <row r="4" spans="1:19" ht="13.5" customHeight="1" thickTop="1">
      <c r="A4" s="1825" t="s">
        <v>324</v>
      </c>
      <c r="B4" s="106">
        <v>2016</v>
      </c>
      <c r="C4" s="96">
        <v>2017</v>
      </c>
      <c r="D4" s="107">
        <v>2017</v>
      </c>
      <c r="E4" s="96">
        <v>2018</v>
      </c>
      <c r="F4" s="1822" t="s">
        <v>284</v>
      </c>
      <c r="G4" s="1823"/>
      <c r="H4" s="1823"/>
      <c r="I4" s="1824"/>
      <c r="K4" s="115"/>
      <c r="L4" s="106">
        <v>2016</v>
      </c>
      <c r="M4" s="107">
        <v>2017</v>
      </c>
      <c r="N4" s="107">
        <v>2017</v>
      </c>
      <c r="O4" s="96">
        <v>2018</v>
      </c>
      <c r="P4" s="1822" t="s">
        <v>284</v>
      </c>
      <c r="Q4" s="1823"/>
      <c r="R4" s="1823"/>
      <c r="S4" s="1824"/>
    </row>
    <row r="5" spans="1:19">
      <c r="A5" s="1826"/>
      <c r="B5" s="108" t="s">
        <v>286</v>
      </c>
      <c r="C5" s="97" t="s">
        <v>287</v>
      </c>
      <c r="D5" s="108" t="s">
        <v>288</v>
      </c>
      <c r="E5" s="97" t="s">
        <v>289</v>
      </c>
      <c r="F5" s="1828" t="s">
        <v>7</v>
      </c>
      <c r="G5" s="1829"/>
      <c r="H5" s="1828" t="s">
        <v>50</v>
      </c>
      <c r="I5" s="1830"/>
      <c r="K5" s="116" t="s">
        <v>324</v>
      </c>
      <c r="L5" s="108" t="s">
        <v>286</v>
      </c>
      <c r="M5" s="97" t="s">
        <v>287</v>
      </c>
      <c r="N5" s="108" t="s">
        <v>288</v>
      </c>
      <c r="O5" s="97" t="s">
        <v>289</v>
      </c>
      <c r="P5" s="1828" t="s">
        <v>7</v>
      </c>
      <c r="Q5" s="1829"/>
      <c r="R5" s="1828" t="s">
        <v>50</v>
      </c>
      <c r="S5" s="1830"/>
    </row>
    <row r="6" spans="1:19">
      <c r="A6" s="1827"/>
      <c r="B6" s="118"/>
      <c r="C6" s="119"/>
      <c r="D6" s="119"/>
      <c r="E6" s="119"/>
      <c r="F6" s="109" t="s">
        <v>4</v>
      </c>
      <c r="G6" s="110" t="s">
        <v>290</v>
      </c>
      <c r="H6" s="109" t="s">
        <v>4</v>
      </c>
      <c r="I6" s="111" t="s">
        <v>290</v>
      </c>
      <c r="K6" s="117"/>
      <c r="L6" s="118"/>
      <c r="M6" s="119"/>
      <c r="N6" s="119"/>
      <c r="O6" s="119"/>
      <c r="P6" s="109" t="s">
        <v>4</v>
      </c>
      <c r="Q6" s="110" t="s">
        <v>290</v>
      </c>
      <c r="R6" s="109" t="s">
        <v>4</v>
      </c>
      <c r="S6" s="111" t="s">
        <v>290</v>
      </c>
    </row>
    <row r="7" spans="1:19" s="114" customFormat="1">
      <c r="A7" s="120" t="s">
        <v>426</v>
      </c>
      <c r="B7" s="121">
        <v>78791.454301178601</v>
      </c>
      <c r="C7" s="122">
        <v>85160.740877853532</v>
      </c>
      <c r="D7" s="122">
        <v>90041.163963841056</v>
      </c>
      <c r="E7" s="122">
        <v>119722.38977119309</v>
      </c>
      <c r="F7" s="122">
        <v>6369.286576674931</v>
      </c>
      <c r="G7" s="122">
        <v>8.0837276493570904</v>
      </c>
      <c r="H7" s="122">
        <v>29681.225807352035</v>
      </c>
      <c r="I7" s="123">
        <v>32.964062769414539</v>
      </c>
      <c r="J7" s="113"/>
      <c r="K7" s="120" t="s">
        <v>427</v>
      </c>
      <c r="L7" s="124">
        <v>29942.067053997056</v>
      </c>
      <c r="M7" s="125">
        <v>35056.396574605991</v>
      </c>
      <c r="N7" s="125">
        <v>33692.491801106589</v>
      </c>
      <c r="O7" s="125">
        <v>38086.521508332902</v>
      </c>
      <c r="P7" s="125">
        <v>5114.3295206089351</v>
      </c>
      <c r="Q7" s="125">
        <v>17.080749673647556</v>
      </c>
      <c r="R7" s="125">
        <v>4394.0297072263129</v>
      </c>
      <c r="S7" s="126">
        <v>13.04156941898253</v>
      </c>
    </row>
    <row r="8" spans="1:19" s="95" customFormat="1">
      <c r="A8" s="127" t="s">
        <v>428</v>
      </c>
      <c r="B8" s="128">
        <v>10347.911532059999</v>
      </c>
      <c r="C8" s="129">
        <v>11329.733263636097</v>
      </c>
      <c r="D8" s="129">
        <v>11443.927111926099</v>
      </c>
      <c r="E8" s="129">
        <v>13515.841203780434</v>
      </c>
      <c r="F8" s="130">
        <v>981.82173157609759</v>
      </c>
      <c r="G8" s="130">
        <v>9.4881148580968055</v>
      </c>
      <c r="H8" s="130">
        <v>2071.9140918543344</v>
      </c>
      <c r="I8" s="131">
        <v>18.104922126733257</v>
      </c>
      <c r="J8" s="112"/>
      <c r="K8" s="127" t="s">
        <v>429</v>
      </c>
      <c r="L8" s="132">
        <v>18943.62419662</v>
      </c>
      <c r="M8" s="133">
        <v>22377.866950322492</v>
      </c>
      <c r="N8" s="133">
        <v>20785.778497327086</v>
      </c>
      <c r="O8" s="133">
        <v>24849.523577681903</v>
      </c>
      <c r="P8" s="134">
        <v>3434.2427537024923</v>
      </c>
      <c r="Q8" s="134">
        <v>18.128752545224394</v>
      </c>
      <c r="R8" s="134">
        <v>4063.7450803548163</v>
      </c>
      <c r="S8" s="135">
        <v>19.550603220742428</v>
      </c>
    </row>
    <row r="9" spans="1:19" s="95" customFormat="1">
      <c r="A9" s="127" t="s">
        <v>430</v>
      </c>
      <c r="B9" s="136">
        <v>3421.7982416800005</v>
      </c>
      <c r="C9" s="130">
        <v>2940.5378225499999</v>
      </c>
      <c r="D9" s="130">
        <v>2959.2410274899999</v>
      </c>
      <c r="E9" s="130">
        <v>3019.58780351</v>
      </c>
      <c r="F9" s="136">
        <v>-481.26041913000063</v>
      </c>
      <c r="G9" s="130">
        <v>-14.064546917696591</v>
      </c>
      <c r="H9" s="130">
        <v>60.346776020000107</v>
      </c>
      <c r="I9" s="131">
        <v>2.0392653203779645</v>
      </c>
      <c r="K9" s="127" t="s">
        <v>431</v>
      </c>
      <c r="L9" s="137">
        <v>49.519275039999997</v>
      </c>
      <c r="M9" s="134">
        <v>55.526400719999998</v>
      </c>
      <c r="N9" s="134">
        <v>27.260503960000001</v>
      </c>
      <c r="O9" s="134">
        <v>69.416871299999997</v>
      </c>
      <c r="P9" s="137">
        <v>6.0071256800000015</v>
      </c>
      <c r="Q9" s="134">
        <v>12.130883731935995</v>
      </c>
      <c r="R9" s="134">
        <v>42.156367339999996</v>
      </c>
      <c r="S9" s="135">
        <v>154.64265591662229</v>
      </c>
    </row>
    <row r="10" spans="1:19" s="95" customFormat="1">
      <c r="A10" s="127" t="s">
        <v>432</v>
      </c>
      <c r="B10" s="136">
        <v>28761.712302441654</v>
      </c>
      <c r="C10" s="130">
        <v>31388.134844194999</v>
      </c>
      <c r="D10" s="130">
        <v>32324.876146634997</v>
      </c>
      <c r="E10" s="130">
        <v>40901.614049466669</v>
      </c>
      <c r="F10" s="136">
        <v>2626.4225417533453</v>
      </c>
      <c r="G10" s="130">
        <v>9.131662656713182</v>
      </c>
      <c r="H10" s="130">
        <v>8576.7379028316718</v>
      </c>
      <c r="I10" s="131">
        <v>26.532933533681941</v>
      </c>
      <c r="K10" s="127" t="s">
        <v>433</v>
      </c>
      <c r="L10" s="137">
        <v>7273.6232158500006</v>
      </c>
      <c r="M10" s="134">
        <v>8131.5752614534995</v>
      </c>
      <c r="N10" s="134">
        <v>8732.5246681595017</v>
      </c>
      <c r="O10" s="134">
        <v>8697.3553750210012</v>
      </c>
      <c r="P10" s="137">
        <v>857.95204560349885</v>
      </c>
      <c r="Q10" s="134">
        <v>11.795387527552016</v>
      </c>
      <c r="R10" s="134">
        <v>-35.169293138500507</v>
      </c>
      <c r="S10" s="135">
        <v>-0.40273912155936581</v>
      </c>
    </row>
    <row r="11" spans="1:19" s="95" customFormat="1">
      <c r="A11" s="127" t="s">
        <v>434</v>
      </c>
      <c r="B11" s="136">
        <v>2010.0968664000006</v>
      </c>
      <c r="C11" s="130">
        <v>1392.6856427500004</v>
      </c>
      <c r="D11" s="130">
        <v>1826.9595200699998</v>
      </c>
      <c r="E11" s="130">
        <v>1786.9109278199999</v>
      </c>
      <c r="F11" s="136">
        <v>-617.41122365000024</v>
      </c>
      <c r="G11" s="130">
        <v>-30.715496052474222</v>
      </c>
      <c r="H11" s="130">
        <v>-40.048592249999956</v>
      </c>
      <c r="I11" s="131">
        <v>-2.1920897430976192</v>
      </c>
      <c r="K11" s="127" t="s">
        <v>435</v>
      </c>
      <c r="L11" s="138">
        <v>3675.3003664870571</v>
      </c>
      <c r="M11" s="139">
        <v>4491.4279621100004</v>
      </c>
      <c r="N11" s="139">
        <v>4146.92813166</v>
      </c>
      <c r="O11" s="139">
        <v>4470.2256843300011</v>
      </c>
      <c r="P11" s="134">
        <v>816.12759562294332</v>
      </c>
      <c r="Q11" s="134">
        <v>22.205738694576908</v>
      </c>
      <c r="R11" s="134">
        <v>323.2975526700011</v>
      </c>
      <c r="S11" s="135">
        <v>7.7960731993825583</v>
      </c>
    </row>
    <row r="12" spans="1:19" s="95" customFormat="1">
      <c r="A12" s="127" t="s">
        <v>436</v>
      </c>
      <c r="B12" s="140">
        <v>34249.935358596929</v>
      </c>
      <c r="C12" s="141">
        <v>38109.649304722443</v>
      </c>
      <c r="D12" s="141">
        <v>41486.160157719947</v>
      </c>
      <c r="E12" s="141">
        <v>60498.435786615999</v>
      </c>
      <c r="F12" s="130">
        <v>3859.7139461255138</v>
      </c>
      <c r="G12" s="130">
        <v>11.269259067832675</v>
      </c>
      <c r="H12" s="130">
        <v>19012.275628896052</v>
      </c>
      <c r="I12" s="131">
        <v>45.827995545059267</v>
      </c>
      <c r="K12" s="120" t="s">
        <v>437</v>
      </c>
      <c r="L12" s="124">
        <v>83966.814373449117</v>
      </c>
      <c r="M12" s="125">
        <v>102258.011943234</v>
      </c>
      <c r="N12" s="125">
        <v>105100.41508861403</v>
      </c>
      <c r="O12" s="125">
        <v>118336.99033424401</v>
      </c>
      <c r="P12" s="125">
        <v>18291.197569784883</v>
      </c>
      <c r="Q12" s="125">
        <v>21.783841278571462</v>
      </c>
      <c r="R12" s="125">
        <v>13236.575245629982</v>
      </c>
      <c r="S12" s="126">
        <v>12.594217857721816</v>
      </c>
    </row>
    <row r="13" spans="1:19" s="114" customFormat="1">
      <c r="A13" s="120" t="s">
        <v>438</v>
      </c>
      <c r="B13" s="121">
        <v>3404.0254247600001</v>
      </c>
      <c r="C13" s="122">
        <v>3191.1902628600005</v>
      </c>
      <c r="D13" s="122">
        <v>3894.4797711739998</v>
      </c>
      <c r="E13" s="122">
        <v>5478.6541677020014</v>
      </c>
      <c r="F13" s="122">
        <v>-212.83516189999955</v>
      </c>
      <c r="G13" s="122">
        <v>-6.2524551183399417</v>
      </c>
      <c r="H13" s="122">
        <v>1584.1743965280016</v>
      </c>
      <c r="I13" s="123">
        <v>40.677432920660635</v>
      </c>
      <c r="K13" s="127" t="s">
        <v>439</v>
      </c>
      <c r="L13" s="132">
        <v>15317.699804687185</v>
      </c>
      <c r="M13" s="133">
        <v>17692.847455439995</v>
      </c>
      <c r="N13" s="133">
        <v>15215.767211950006</v>
      </c>
      <c r="O13" s="133">
        <v>16658.272138075004</v>
      </c>
      <c r="P13" s="134">
        <v>2375.1476507528096</v>
      </c>
      <c r="Q13" s="134">
        <v>15.505902851197146</v>
      </c>
      <c r="R13" s="134">
        <v>1442.5049261249987</v>
      </c>
      <c r="S13" s="135">
        <v>9.4803298843327397</v>
      </c>
    </row>
    <row r="14" spans="1:19" s="95" customFormat="1">
      <c r="A14" s="127" t="s">
        <v>440</v>
      </c>
      <c r="B14" s="128">
        <v>1624.5139974299998</v>
      </c>
      <c r="C14" s="129">
        <v>1193.9931738000002</v>
      </c>
      <c r="D14" s="129">
        <v>1449.5635857780001</v>
      </c>
      <c r="E14" s="129">
        <v>2716.209913052</v>
      </c>
      <c r="F14" s="130">
        <v>-430.52082362999954</v>
      </c>
      <c r="G14" s="130">
        <v>-26.501515179991586</v>
      </c>
      <c r="H14" s="130">
        <v>1266.646327274</v>
      </c>
      <c r="I14" s="131">
        <v>87.381218713091087</v>
      </c>
      <c r="K14" s="127" t="s">
        <v>441</v>
      </c>
      <c r="L14" s="137">
        <v>10873.652292877894</v>
      </c>
      <c r="M14" s="134">
        <v>14859.606493194</v>
      </c>
      <c r="N14" s="134">
        <v>13977.515579923998</v>
      </c>
      <c r="O14" s="134">
        <v>14987.300513649001</v>
      </c>
      <c r="P14" s="137">
        <v>3985.9542003161059</v>
      </c>
      <c r="Q14" s="134">
        <v>36.656995211506405</v>
      </c>
      <c r="R14" s="134">
        <v>1009.7849337250027</v>
      </c>
      <c r="S14" s="135">
        <v>7.2243520527736971</v>
      </c>
    </row>
    <row r="15" spans="1:19" s="95" customFormat="1">
      <c r="A15" s="127" t="s">
        <v>442</v>
      </c>
      <c r="B15" s="136">
        <v>511.91883568000009</v>
      </c>
      <c r="C15" s="130">
        <v>500.45337253999998</v>
      </c>
      <c r="D15" s="130">
        <v>581.56760937599995</v>
      </c>
      <c r="E15" s="130">
        <v>530.41656640000008</v>
      </c>
      <c r="F15" s="136">
        <v>-11.465463140000111</v>
      </c>
      <c r="G15" s="130">
        <v>-2.2397033163997815</v>
      </c>
      <c r="H15" s="130">
        <v>-51.151042975999871</v>
      </c>
      <c r="I15" s="131">
        <v>-8.7953734271554431</v>
      </c>
      <c r="K15" s="127" t="s">
        <v>443</v>
      </c>
      <c r="L15" s="137">
        <v>0</v>
      </c>
      <c r="M15" s="134">
        <v>0</v>
      </c>
      <c r="N15" s="134">
        <v>0</v>
      </c>
      <c r="O15" s="134">
        <v>0</v>
      </c>
      <c r="P15" s="142">
        <v>0</v>
      </c>
      <c r="Q15" s="143"/>
      <c r="R15" s="143">
        <v>0</v>
      </c>
      <c r="S15" s="144"/>
    </row>
    <row r="16" spans="1:19" s="95" customFormat="1">
      <c r="A16" s="127" t="s">
        <v>444</v>
      </c>
      <c r="B16" s="136">
        <v>254.76278612000002</v>
      </c>
      <c r="C16" s="130">
        <v>317.64018025000001</v>
      </c>
      <c r="D16" s="130">
        <v>575.03229275000001</v>
      </c>
      <c r="E16" s="130">
        <v>611.42555009000012</v>
      </c>
      <c r="F16" s="136">
        <v>62.877394129999999</v>
      </c>
      <c r="G16" s="130">
        <v>24.680760910026741</v>
      </c>
      <c r="H16" s="130">
        <v>36.393257340000105</v>
      </c>
      <c r="I16" s="131">
        <v>6.3289067064312459</v>
      </c>
      <c r="K16" s="127" t="s">
        <v>445</v>
      </c>
      <c r="L16" s="137">
        <v>0</v>
      </c>
      <c r="M16" s="134">
        <v>0</v>
      </c>
      <c r="N16" s="134">
        <v>0</v>
      </c>
      <c r="O16" s="134">
        <v>0</v>
      </c>
      <c r="P16" s="142">
        <v>0</v>
      </c>
      <c r="Q16" s="143"/>
      <c r="R16" s="143">
        <v>0</v>
      </c>
      <c r="S16" s="144"/>
    </row>
    <row r="17" spans="1:19" s="95" customFormat="1">
      <c r="A17" s="127" t="s">
        <v>446</v>
      </c>
      <c r="B17" s="136">
        <v>14.135019659999999</v>
      </c>
      <c r="C17" s="130">
        <v>7.9739055799999994</v>
      </c>
      <c r="D17" s="130">
        <v>7.3199999999999994</v>
      </c>
      <c r="E17" s="130">
        <v>24.485959999999995</v>
      </c>
      <c r="F17" s="136">
        <v>-6.1611140799999999</v>
      </c>
      <c r="G17" s="130">
        <v>-43.587587624197191</v>
      </c>
      <c r="H17" s="130">
        <v>17.165959999999995</v>
      </c>
      <c r="I17" s="131">
        <v>234.50765027322399</v>
      </c>
      <c r="J17" s="112"/>
      <c r="K17" s="127" t="s">
        <v>447</v>
      </c>
      <c r="L17" s="137">
        <v>42207.085875954006</v>
      </c>
      <c r="M17" s="134">
        <v>50478.260985120003</v>
      </c>
      <c r="N17" s="134">
        <v>58209.597537530019</v>
      </c>
      <c r="O17" s="134">
        <v>68142.150239690003</v>
      </c>
      <c r="P17" s="137">
        <v>8271.1751091659971</v>
      </c>
      <c r="Q17" s="145">
        <v>19.596650509051624</v>
      </c>
      <c r="R17" s="145">
        <v>9932.5527021599846</v>
      </c>
      <c r="S17" s="146">
        <v>17.063427892206395</v>
      </c>
    </row>
    <row r="18" spans="1:19" s="95" customFormat="1">
      <c r="A18" s="127" t="s">
        <v>448</v>
      </c>
      <c r="B18" s="136">
        <v>27.84733919</v>
      </c>
      <c r="C18" s="130">
        <v>28.095701419999997</v>
      </c>
      <c r="D18" s="130">
        <v>32.251591149999996</v>
      </c>
      <c r="E18" s="130">
        <v>43.581886709999999</v>
      </c>
      <c r="F18" s="136">
        <v>0.24836222999999791</v>
      </c>
      <c r="G18" s="130">
        <v>0.891870595985648</v>
      </c>
      <c r="H18" s="130">
        <v>11.330295560000003</v>
      </c>
      <c r="I18" s="131">
        <v>35.130966119790976</v>
      </c>
      <c r="K18" s="127" t="s">
        <v>449</v>
      </c>
      <c r="L18" s="137">
        <v>4210.6796657599998</v>
      </c>
      <c r="M18" s="134">
        <v>5044.034200189999</v>
      </c>
      <c r="N18" s="134">
        <v>5158.7032163699996</v>
      </c>
      <c r="O18" s="134">
        <v>5641.1789046299982</v>
      </c>
      <c r="P18" s="137">
        <v>833.35453442999915</v>
      </c>
      <c r="Q18" s="145">
        <v>19.791449375895095</v>
      </c>
      <c r="R18" s="145">
        <v>482.47568825999861</v>
      </c>
      <c r="S18" s="146">
        <v>9.3526544952027688</v>
      </c>
    </row>
    <row r="19" spans="1:19" s="95" customFormat="1">
      <c r="A19" s="127" t="s">
        <v>450</v>
      </c>
      <c r="B19" s="136">
        <v>511.20403726000012</v>
      </c>
      <c r="C19" s="130">
        <v>565.64416633999986</v>
      </c>
      <c r="D19" s="130">
        <v>437.9450478199999</v>
      </c>
      <c r="E19" s="130">
        <v>580.19827121000003</v>
      </c>
      <c r="F19" s="136">
        <v>54.440129079999735</v>
      </c>
      <c r="G19" s="130">
        <v>10.649393414769005</v>
      </c>
      <c r="H19" s="130">
        <v>142.25322339000013</v>
      </c>
      <c r="I19" s="131">
        <v>32.481980124699966</v>
      </c>
      <c r="K19" s="127" t="s">
        <v>451</v>
      </c>
      <c r="L19" s="138">
        <v>11357.696734170016</v>
      </c>
      <c r="M19" s="139">
        <v>14183.262809290007</v>
      </c>
      <c r="N19" s="139">
        <v>12538.831542840011</v>
      </c>
      <c r="O19" s="139">
        <v>12908.088538200003</v>
      </c>
      <c r="P19" s="134">
        <v>2825.5660751199903</v>
      </c>
      <c r="Q19" s="145">
        <v>24.877984870111725</v>
      </c>
      <c r="R19" s="145">
        <v>369.25699535999229</v>
      </c>
      <c r="S19" s="146">
        <v>2.9449075386202739</v>
      </c>
    </row>
    <row r="20" spans="1:19" s="95" customFormat="1">
      <c r="A20" s="127" t="s">
        <v>452</v>
      </c>
      <c r="B20" s="140">
        <v>459.64340942000001</v>
      </c>
      <c r="C20" s="141">
        <v>577.38976292999996</v>
      </c>
      <c r="D20" s="141">
        <v>810.79964430000007</v>
      </c>
      <c r="E20" s="141">
        <v>972.33602024000004</v>
      </c>
      <c r="F20" s="130">
        <v>117.74635350999995</v>
      </c>
      <c r="G20" s="130">
        <v>25.616891506957078</v>
      </c>
      <c r="H20" s="130">
        <v>161.53637593999997</v>
      </c>
      <c r="I20" s="131">
        <v>19.923094080716034</v>
      </c>
      <c r="J20" s="112"/>
      <c r="K20" s="120" t="s">
        <v>453</v>
      </c>
      <c r="L20" s="124">
        <v>374349.8277711696</v>
      </c>
      <c r="M20" s="125">
        <v>421092.55262430303</v>
      </c>
      <c r="N20" s="125">
        <v>434697.5632333465</v>
      </c>
      <c r="O20" s="125">
        <v>498280.53202300624</v>
      </c>
      <c r="P20" s="125">
        <v>46742.724853133433</v>
      </c>
      <c r="Q20" s="147">
        <v>12.486375412921536</v>
      </c>
      <c r="R20" s="147">
        <v>63582.968789659732</v>
      </c>
      <c r="S20" s="148">
        <v>14.626943918599395</v>
      </c>
    </row>
    <row r="21" spans="1:19" s="114" customFormat="1">
      <c r="A21" s="120" t="s">
        <v>454</v>
      </c>
      <c r="B21" s="121">
        <v>296111.19728122093</v>
      </c>
      <c r="C21" s="122">
        <v>332719.85528740881</v>
      </c>
      <c r="D21" s="122">
        <v>329800.05582544114</v>
      </c>
      <c r="E21" s="122">
        <v>367073.08884297754</v>
      </c>
      <c r="F21" s="122">
        <v>36608.658006187878</v>
      </c>
      <c r="G21" s="122">
        <v>12.363145447492188</v>
      </c>
      <c r="H21" s="122">
        <v>37273.033017536392</v>
      </c>
      <c r="I21" s="123">
        <v>11.301706097122228</v>
      </c>
      <c r="J21" s="113"/>
      <c r="K21" s="127" t="s">
        <v>455</v>
      </c>
      <c r="L21" s="132">
        <v>75449.720605735507</v>
      </c>
      <c r="M21" s="133">
        <v>86679.82492535148</v>
      </c>
      <c r="N21" s="133">
        <v>90137.665558502005</v>
      </c>
      <c r="O21" s="133">
        <v>102100.32966179616</v>
      </c>
      <c r="P21" s="134">
        <v>11230.104319615974</v>
      </c>
      <c r="Q21" s="145">
        <v>14.884222538475891</v>
      </c>
      <c r="R21" s="145">
        <v>11962.664103294155</v>
      </c>
      <c r="S21" s="146">
        <v>13.271548613082324</v>
      </c>
    </row>
    <row r="22" spans="1:19" s="95" customFormat="1">
      <c r="A22" s="127" t="s">
        <v>456</v>
      </c>
      <c r="B22" s="128">
        <v>59646.213291206157</v>
      </c>
      <c r="C22" s="129">
        <v>64301.689874555996</v>
      </c>
      <c r="D22" s="129">
        <v>68366.714637647994</v>
      </c>
      <c r="E22" s="129">
        <v>62475.695191677514</v>
      </c>
      <c r="F22" s="130">
        <v>4655.4765833498386</v>
      </c>
      <c r="G22" s="130">
        <v>7.8051502793995668</v>
      </c>
      <c r="H22" s="130">
        <v>-5891.0194459704799</v>
      </c>
      <c r="I22" s="131">
        <v>-8.6167947036706511</v>
      </c>
      <c r="J22" s="112"/>
      <c r="K22" s="127" t="s">
        <v>457</v>
      </c>
      <c r="L22" s="137">
        <v>59146.077144251867</v>
      </c>
      <c r="M22" s="134">
        <v>67852.400969349517</v>
      </c>
      <c r="N22" s="134">
        <v>70383.149777159837</v>
      </c>
      <c r="O22" s="134">
        <v>77449.780214012542</v>
      </c>
      <c r="P22" s="137">
        <v>8706.3238250976501</v>
      </c>
      <c r="Q22" s="145">
        <v>14.720035960903582</v>
      </c>
      <c r="R22" s="145">
        <v>7066.6304368527053</v>
      </c>
      <c r="S22" s="146">
        <v>10.040230451786218</v>
      </c>
    </row>
    <row r="23" spans="1:19" s="95" customFormat="1">
      <c r="A23" s="127" t="s">
        <v>458</v>
      </c>
      <c r="B23" s="136">
        <v>19602.753444843507</v>
      </c>
      <c r="C23" s="130">
        <v>17827.640688568503</v>
      </c>
      <c r="D23" s="130">
        <v>17376.885927485997</v>
      </c>
      <c r="E23" s="130">
        <v>15900.685165564004</v>
      </c>
      <c r="F23" s="136">
        <v>-1775.1127562750044</v>
      </c>
      <c r="G23" s="130">
        <v>-9.0554256128847399</v>
      </c>
      <c r="H23" s="130">
        <v>-1476.200761921993</v>
      </c>
      <c r="I23" s="131">
        <v>-8.495197402355064</v>
      </c>
      <c r="K23" s="127" t="s">
        <v>459</v>
      </c>
      <c r="L23" s="137">
        <v>39671.87261881226</v>
      </c>
      <c r="M23" s="134">
        <v>45289.926098256423</v>
      </c>
      <c r="N23" s="134">
        <v>41261.564200699999</v>
      </c>
      <c r="O23" s="134">
        <v>51448.211587409998</v>
      </c>
      <c r="P23" s="137">
        <v>5618.0534794441628</v>
      </c>
      <c r="Q23" s="145">
        <v>14.161301467730821</v>
      </c>
      <c r="R23" s="145">
        <v>10186.647386709999</v>
      </c>
      <c r="S23" s="146">
        <v>24.687981621736927</v>
      </c>
    </row>
    <row r="24" spans="1:19" s="95" customFormat="1">
      <c r="A24" s="127" t="s">
        <v>460</v>
      </c>
      <c r="B24" s="136">
        <v>13697.186892970001</v>
      </c>
      <c r="C24" s="130">
        <v>16312.186901899004</v>
      </c>
      <c r="D24" s="130">
        <v>16175.157851436998</v>
      </c>
      <c r="E24" s="130">
        <v>17328.190378164003</v>
      </c>
      <c r="F24" s="136">
        <v>2615.0000089290024</v>
      </c>
      <c r="G24" s="130">
        <v>19.091511485990861</v>
      </c>
      <c r="H24" s="130">
        <v>1153.0325267270055</v>
      </c>
      <c r="I24" s="149">
        <v>7.1284159160435667</v>
      </c>
      <c r="K24" s="127" t="s">
        <v>461</v>
      </c>
      <c r="L24" s="137">
        <v>150233.75500248134</v>
      </c>
      <c r="M24" s="134">
        <v>166948.25422933552</v>
      </c>
      <c r="N24" s="134">
        <v>178184.44643950532</v>
      </c>
      <c r="O24" s="134">
        <v>203472.44033634657</v>
      </c>
      <c r="P24" s="137">
        <v>16714.499226854183</v>
      </c>
      <c r="Q24" s="145">
        <v>11.1256616241657</v>
      </c>
      <c r="R24" s="145">
        <v>25287.993896841246</v>
      </c>
      <c r="S24" s="146">
        <v>14.192032134200147</v>
      </c>
    </row>
    <row r="25" spans="1:19" s="95" customFormat="1">
      <c r="A25" s="127" t="s">
        <v>462</v>
      </c>
      <c r="B25" s="136">
        <v>9577.1869013099986</v>
      </c>
      <c r="C25" s="130">
        <v>11486.404339789</v>
      </c>
      <c r="D25" s="130">
        <v>12308.176647816999</v>
      </c>
      <c r="E25" s="130">
        <v>12349.482171214</v>
      </c>
      <c r="F25" s="136">
        <v>1909.2174384790014</v>
      </c>
      <c r="G25" s="130">
        <v>19.93505460583475</v>
      </c>
      <c r="H25" s="130">
        <v>41.305523397000798</v>
      </c>
      <c r="I25" s="131">
        <v>0.33559417108566458</v>
      </c>
      <c r="K25" s="127" t="s">
        <v>463</v>
      </c>
      <c r="L25" s="137">
        <v>48367.846879668592</v>
      </c>
      <c r="M25" s="134">
        <v>52748.838270380009</v>
      </c>
      <c r="N25" s="134">
        <v>53330.805764029348</v>
      </c>
      <c r="O25" s="134">
        <v>62389.114241660987</v>
      </c>
      <c r="P25" s="137">
        <v>4380.9913907114169</v>
      </c>
      <c r="Q25" s="145">
        <v>9.0576522903957617</v>
      </c>
      <c r="R25" s="145">
        <v>9058.3084776316391</v>
      </c>
      <c r="S25" s="146">
        <v>16.985133353715991</v>
      </c>
    </row>
    <row r="26" spans="1:19" s="95" customFormat="1">
      <c r="A26" s="127" t="s">
        <v>464</v>
      </c>
      <c r="B26" s="136">
        <v>4119.9999916600018</v>
      </c>
      <c r="C26" s="130">
        <v>4825.7825621100028</v>
      </c>
      <c r="D26" s="130">
        <v>3866.9812036199996</v>
      </c>
      <c r="E26" s="130">
        <v>4978.7082069500011</v>
      </c>
      <c r="F26" s="136">
        <v>705.782570450001</v>
      </c>
      <c r="G26" s="130">
        <v>17.13064494851205</v>
      </c>
      <c r="H26" s="130">
        <v>1111.7270033300015</v>
      </c>
      <c r="I26" s="131">
        <v>28.749221803542252</v>
      </c>
      <c r="K26" s="127" t="s">
        <v>465</v>
      </c>
      <c r="L26" s="138">
        <v>1480.5555202200196</v>
      </c>
      <c r="M26" s="139">
        <v>1573.3081316300195</v>
      </c>
      <c r="N26" s="139">
        <v>1399.9314934499996</v>
      </c>
      <c r="O26" s="139">
        <v>1420.6559817799998</v>
      </c>
      <c r="P26" s="134">
        <v>92.752611409999872</v>
      </c>
      <c r="Q26" s="145">
        <v>6.2647168676400771</v>
      </c>
      <c r="R26" s="145">
        <v>20.724488330000213</v>
      </c>
      <c r="S26" s="146">
        <v>1.4803930354425172</v>
      </c>
    </row>
    <row r="27" spans="1:19" s="95" customFormat="1">
      <c r="A27" s="127" t="s">
        <v>466</v>
      </c>
      <c r="B27" s="136">
        <v>494.77012422999985</v>
      </c>
      <c r="C27" s="130">
        <v>608.19195197999989</v>
      </c>
      <c r="D27" s="130">
        <v>429.82810351000006</v>
      </c>
      <c r="E27" s="130">
        <v>684.33750527000018</v>
      </c>
      <c r="F27" s="136">
        <v>113.42182775000003</v>
      </c>
      <c r="G27" s="130">
        <v>22.924146425881311</v>
      </c>
      <c r="H27" s="130">
        <v>254.50940176000012</v>
      </c>
      <c r="I27" s="131">
        <v>59.211903475287507</v>
      </c>
      <c r="K27" s="120" t="s">
        <v>467</v>
      </c>
      <c r="L27" s="124">
        <v>135056.38298246288</v>
      </c>
      <c r="M27" s="125">
        <v>158978.98199888002</v>
      </c>
      <c r="N27" s="125">
        <v>165393.32964811832</v>
      </c>
      <c r="O27" s="125">
        <v>179233.07531472601</v>
      </c>
      <c r="P27" s="125">
        <v>23922.599016417138</v>
      </c>
      <c r="Q27" s="147">
        <v>17.713045831771975</v>
      </c>
      <c r="R27" s="147">
        <v>13839.745666607691</v>
      </c>
      <c r="S27" s="148">
        <v>8.3677774043562501</v>
      </c>
    </row>
    <row r="28" spans="1:19" s="95" customFormat="1">
      <c r="A28" s="127" t="s">
        <v>468</v>
      </c>
      <c r="B28" s="136">
        <v>6808.2353451999998</v>
      </c>
      <c r="C28" s="130">
        <v>7620.580952840005</v>
      </c>
      <c r="D28" s="130">
        <v>7980.9211584220038</v>
      </c>
      <c r="E28" s="130">
        <v>8400.4062021635054</v>
      </c>
      <c r="F28" s="136">
        <v>812.34560764000526</v>
      </c>
      <c r="G28" s="130">
        <v>11.931808559067104</v>
      </c>
      <c r="H28" s="130">
        <v>419.48504374150161</v>
      </c>
      <c r="I28" s="131">
        <v>5.2560980795911361</v>
      </c>
      <c r="K28" s="127" t="s">
        <v>469</v>
      </c>
      <c r="L28" s="132">
        <v>1497.29522539</v>
      </c>
      <c r="M28" s="133">
        <v>906.42379670000014</v>
      </c>
      <c r="N28" s="133">
        <v>1273.1897967</v>
      </c>
      <c r="O28" s="133">
        <v>977.35011408000003</v>
      </c>
      <c r="P28" s="134">
        <v>-590.8714286899999</v>
      </c>
      <c r="Q28" s="145">
        <v>-39.462586847967529</v>
      </c>
      <c r="R28" s="145">
        <v>-295.83968261999996</v>
      </c>
      <c r="S28" s="146">
        <v>-23.236102220328135</v>
      </c>
    </row>
    <row r="29" spans="1:19" s="95" customFormat="1">
      <c r="A29" s="127" t="s">
        <v>470</v>
      </c>
      <c r="B29" s="136">
        <v>0</v>
      </c>
      <c r="C29" s="130">
        <v>0</v>
      </c>
      <c r="D29" s="130">
        <v>0</v>
      </c>
      <c r="E29" s="130">
        <v>0</v>
      </c>
      <c r="F29" s="150">
        <v>0</v>
      </c>
      <c r="G29" s="151"/>
      <c r="H29" s="151">
        <v>0</v>
      </c>
      <c r="I29" s="152"/>
      <c r="J29" s="112"/>
      <c r="K29" s="153" t="s">
        <v>471</v>
      </c>
      <c r="L29" s="137">
        <v>158.91970232</v>
      </c>
      <c r="M29" s="134">
        <v>147.54485949000002</v>
      </c>
      <c r="N29" s="134">
        <v>174.83791459</v>
      </c>
      <c r="O29" s="134">
        <v>198.84906951000033</v>
      </c>
      <c r="P29" s="137">
        <v>-11.374842829999977</v>
      </c>
      <c r="Q29" s="145">
        <v>-7.157603911877235</v>
      </c>
      <c r="R29" s="145">
        <v>24.011154920000337</v>
      </c>
      <c r="S29" s="146">
        <v>13.73337984287172</v>
      </c>
    </row>
    <row r="30" spans="1:19" s="95" customFormat="1">
      <c r="A30" s="127" t="s">
        <v>472</v>
      </c>
      <c r="B30" s="136">
        <v>15064.411486055002</v>
      </c>
      <c r="C30" s="130">
        <v>16616.972816866997</v>
      </c>
      <c r="D30" s="130">
        <v>15944.989547361003</v>
      </c>
      <c r="E30" s="130">
        <v>14167.138934212</v>
      </c>
      <c r="F30" s="136">
        <v>1552.5613308119955</v>
      </c>
      <c r="G30" s="154">
        <v>10.306153229080262</v>
      </c>
      <c r="H30" s="154">
        <v>-1777.850613149003</v>
      </c>
      <c r="I30" s="155">
        <v>-11.149901402370304</v>
      </c>
      <c r="K30" s="127" t="s">
        <v>473</v>
      </c>
      <c r="L30" s="137">
        <v>507.23868614000003</v>
      </c>
      <c r="M30" s="134">
        <v>450.07504432000007</v>
      </c>
      <c r="N30" s="134">
        <v>1200.2112925900003</v>
      </c>
      <c r="O30" s="134">
        <v>1164.22</v>
      </c>
      <c r="P30" s="137">
        <v>-57.163641819999953</v>
      </c>
      <c r="Q30" s="145">
        <v>-11.269574537976496</v>
      </c>
      <c r="R30" s="145">
        <v>-35.991292590000285</v>
      </c>
      <c r="S30" s="146">
        <v>-2.9987463717603209</v>
      </c>
    </row>
    <row r="31" spans="1:19" s="95" customFormat="1">
      <c r="A31" s="127" t="s">
        <v>474</v>
      </c>
      <c r="B31" s="136">
        <v>13731.801656999</v>
      </c>
      <c r="C31" s="130">
        <v>16019.918215189002</v>
      </c>
      <c r="D31" s="130">
        <v>16168.125606502997</v>
      </c>
      <c r="E31" s="130">
        <v>18399.620406497004</v>
      </c>
      <c r="F31" s="136">
        <v>2288.1165581900023</v>
      </c>
      <c r="G31" s="154">
        <v>16.662901309995007</v>
      </c>
      <c r="H31" s="154">
        <v>2231.4947999940068</v>
      </c>
      <c r="I31" s="155">
        <v>13.801815091642256</v>
      </c>
      <c r="K31" s="127" t="s">
        <v>475</v>
      </c>
      <c r="L31" s="137">
        <v>40879.620896200009</v>
      </c>
      <c r="M31" s="134">
        <v>49747.607393959981</v>
      </c>
      <c r="N31" s="134">
        <v>54019.435589350003</v>
      </c>
      <c r="O31" s="134">
        <v>59130.939640559991</v>
      </c>
      <c r="P31" s="137">
        <v>8867.9864977599718</v>
      </c>
      <c r="Q31" s="145">
        <v>21.692927437554346</v>
      </c>
      <c r="R31" s="145">
        <v>5111.5040512099877</v>
      </c>
      <c r="S31" s="146">
        <v>9.4623425725272234</v>
      </c>
    </row>
    <row r="32" spans="1:19" s="95" customFormat="1">
      <c r="A32" s="127" t="s">
        <v>476</v>
      </c>
      <c r="B32" s="136">
        <v>4792.5171924058332</v>
      </c>
      <c r="C32" s="130">
        <v>5707.502905620001</v>
      </c>
      <c r="D32" s="130">
        <v>5910.252578300001</v>
      </c>
      <c r="E32" s="130">
        <v>6674.9560229499984</v>
      </c>
      <c r="F32" s="136">
        <v>914.98571321416784</v>
      </c>
      <c r="G32" s="154">
        <v>19.091965171539574</v>
      </c>
      <c r="H32" s="154">
        <v>764.70344464999744</v>
      </c>
      <c r="I32" s="155">
        <v>12.938591617178455</v>
      </c>
      <c r="K32" s="127" t="s">
        <v>477</v>
      </c>
      <c r="L32" s="137">
        <v>4013.5000495628806</v>
      </c>
      <c r="M32" s="134">
        <v>4521.4105422800012</v>
      </c>
      <c r="N32" s="134">
        <v>4050.7289513899996</v>
      </c>
      <c r="O32" s="134">
        <v>4443.3101443500009</v>
      </c>
      <c r="P32" s="137">
        <v>507.91049271712063</v>
      </c>
      <c r="Q32" s="145">
        <v>12.655051362773456</v>
      </c>
      <c r="R32" s="145">
        <v>392.58119296000132</v>
      </c>
      <c r="S32" s="146">
        <v>9.6916184141446404</v>
      </c>
    </row>
    <row r="33" spans="1:19" s="95" customFormat="1">
      <c r="A33" s="127" t="s">
        <v>478</v>
      </c>
      <c r="B33" s="136">
        <v>7318.6586114084985</v>
      </c>
      <c r="C33" s="130">
        <v>8319.1117336599982</v>
      </c>
      <c r="D33" s="130">
        <v>7777.8760425200007</v>
      </c>
      <c r="E33" s="130">
        <v>8896.2433294440016</v>
      </c>
      <c r="F33" s="136">
        <v>1000.4531222514997</v>
      </c>
      <c r="G33" s="154">
        <v>13.669897386550723</v>
      </c>
      <c r="H33" s="154">
        <v>1118.3672869240008</v>
      </c>
      <c r="I33" s="155">
        <v>14.378826312095022</v>
      </c>
      <c r="K33" s="127" t="s">
        <v>479</v>
      </c>
      <c r="L33" s="137">
        <v>75.750901909999996</v>
      </c>
      <c r="M33" s="134">
        <v>453.61763265999997</v>
      </c>
      <c r="N33" s="134">
        <v>106.64442317</v>
      </c>
      <c r="O33" s="134">
        <v>118.91112989999996</v>
      </c>
      <c r="P33" s="137">
        <v>377.86673074999999</v>
      </c>
      <c r="Q33" s="145">
        <v>498.8280287394403</v>
      </c>
      <c r="R33" s="145">
        <v>12.266706729999967</v>
      </c>
      <c r="S33" s="146">
        <v>11.502436194385735</v>
      </c>
    </row>
    <row r="34" spans="1:19" s="95" customFormat="1">
      <c r="A34" s="127" t="s">
        <v>480</v>
      </c>
      <c r="B34" s="136">
        <v>0</v>
      </c>
      <c r="C34" s="130">
        <v>0</v>
      </c>
      <c r="D34" s="130">
        <v>0</v>
      </c>
      <c r="E34" s="130">
        <v>0</v>
      </c>
      <c r="F34" s="150">
        <v>0</v>
      </c>
      <c r="G34" s="151"/>
      <c r="H34" s="151">
        <v>0</v>
      </c>
      <c r="I34" s="152"/>
      <c r="K34" s="127" t="s">
        <v>481</v>
      </c>
      <c r="L34" s="137">
        <v>5434.4995479699992</v>
      </c>
      <c r="M34" s="134">
        <v>5165.0305299099991</v>
      </c>
      <c r="N34" s="134">
        <v>5511.1981904200011</v>
      </c>
      <c r="O34" s="134">
        <v>6493.2431684899993</v>
      </c>
      <c r="P34" s="137">
        <v>-269.46901806000005</v>
      </c>
      <c r="Q34" s="145">
        <v>-4.9584881861045957</v>
      </c>
      <c r="R34" s="145">
        <v>982.04497806999825</v>
      </c>
      <c r="S34" s="146">
        <v>17.819082967784869</v>
      </c>
    </row>
    <row r="35" spans="1:19" s="95" customFormat="1">
      <c r="A35" s="127" t="s">
        <v>482</v>
      </c>
      <c r="B35" s="136">
        <v>9756.6369618300014</v>
      </c>
      <c r="C35" s="130">
        <v>10864.325344590001</v>
      </c>
      <c r="D35" s="130">
        <v>10746.803177829997</v>
      </c>
      <c r="E35" s="130">
        <v>10933.176578490004</v>
      </c>
      <c r="F35" s="136">
        <v>1107.6883827599995</v>
      </c>
      <c r="G35" s="130">
        <v>11.353178222101606</v>
      </c>
      <c r="H35" s="130">
        <v>186.37340066000615</v>
      </c>
      <c r="I35" s="131">
        <v>1.7342217734524361</v>
      </c>
      <c r="K35" s="127" t="s">
        <v>483</v>
      </c>
      <c r="L35" s="137">
        <v>0</v>
      </c>
      <c r="M35" s="134">
        <v>0</v>
      </c>
      <c r="N35" s="134">
        <v>0</v>
      </c>
      <c r="O35" s="134">
        <v>0</v>
      </c>
      <c r="P35" s="142">
        <v>0</v>
      </c>
      <c r="Q35" s="143"/>
      <c r="R35" s="143">
        <v>0</v>
      </c>
      <c r="S35" s="144"/>
    </row>
    <row r="36" spans="1:19" s="95" customFormat="1">
      <c r="A36" s="127" t="s">
        <v>484</v>
      </c>
      <c r="B36" s="136">
        <v>1607.0436244189998</v>
      </c>
      <c r="C36" s="130">
        <v>1749.3179638674999</v>
      </c>
      <c r="D36" s="130">
        <v>1427.4127736004998</v>
      </c>
      <c r="E36" s="130">
        <v>2485.7143865740009</v>
      </c>
      <c r="F36" s="136">
        <v>142.27433944850009</v>
      </c>
      <c r="G36" s="130">
        <v>8.8531722030842204</v>
      </c>
      <c r="H36" s="130">
        <v>1058.3016129735011</v>
      </c>
      <c r="I36" s="131">
        <v>74.141245794238316</v>
      </c>
      <c r="K36" s="127" t="s">
        <v>485</v>
      </c>
      <c r="L36" s="137">
        <v>1614.92240128</v>
      </c>
      <c r="M36" s="134">
        <v>2581.0879459100001</v>
      </c>
      <c r="N36" s="134">
        <v>2890.9113391400001</v>
      </c>
      <c r="O36" s="134">
        <v>2877.2443944800007</v>
      </c>
      <c r="P36" s="137">
        <v>966.16554463000011</v>
      </c>
      <c r="Q36" s="145">
        <v>59.827366557316296</v>
      </c>
      <c r="R36" s="145">
        <v>-13.666944659999444</v>
      </c>
      <c r="S36" s="146">
        <v>-0.47275557970121423</v>
      </c>
    </row>
    <row r="37" spans="1:19" s="95" customFormat="1">
      <c r="A37" s="127" t="s">
        <v>486</v>
      </c>
      <c r="B37" s="136">
        <v>991.1339984</v>
      </c>
      <c r="C37" s="130">
        <v>1239.8672160500003</v>
      </c>
      <c r="D37" s="130">
        <v>1141.79956171</v>
      </c>
      <c r="E37" s="130">
        <v>1360.50859373</v>
      </c>
      <c r="F37" s="136">
        <v>248.73321765000026</v>
      </c>
      <c r="G37" s="130">
        <v>25.095821357307223</v>
      </c>
      <c r="H37" s="130">
        <v>218.70903202</v>
      </c>
      <c r="I37" s="131">
        <v>19.154765806045106</v>
      </c>
      <c r="K37" s="127" t="s">
        <v>487</v>
      </c>
      <c r="L37" s="137">
        <v>811.31831507999993</v>
      </c>
      <c r="M37" s="134">
        <v>822.31209999000009</v>
      </c>
      <c r="N37" s="134">
        <v>832.46635490000006</v>
      </c>
      <c r="O37" s="134">
        <v>1083.2551189999999</v>
      </c>
      <c r="P37" s="137">
        <v>10.993784910000159</v>
      </c>
      <c r="Q37" s="145">
        <v>1.3550519821453948</v>
      </c>
      <c r="R37" s="145">
        <v>250.78876409999987</v>
      </c>
      <c r="S37" s="146">
        <v>30.125993996493211</v>
      </c>
    </row>
    <row r="38" spans="1:19" s="95" customFormat="1">
      <c r="A38" s="127" t="s">
        <v>488</v>
      </c>
      <c r="B38" s="136">
        <v>476.60258767000005</v>
      </c>
      <c r="C38" s="130">
        <v>498.46496233999994</v>
      </c>
      <c r="D38" s="130">
        <v>588.41508036000005</v>
      </c>
      <c r="E38" s="130">
        <v>537.81503189999989</v>
      </c>
      <c r="F38" s="136">
        <v>21.862374669999895</v>
      </c>
      <c r="G38" s="130">
        <v>4.5871288229633826</v>
      </c>
      <c r="H38" s="130">
        <v>-50.600048460000153</v>
      </c>
      <c r="I38" s="131">
        <v>-8.5993799528459363</v>
      </c>
      <c r="K38" s="127" t="s">
        <v>489</v>
      </c>
      <c r="L38" s="137">
        <v>68126.247831810004</v>
      </c>
      <c r="M38" s="134">
        <v>82071.321576069997</v>
      </c>
      <c r="N38" s="134">
        <v>85054.80704698831</v>
      </c>
      <c r="O38" s="134">
        <v>90002.401387036007</v>
      </c>
      <c r="P38" s="137">
        <v>13945.073744259993</v>
      </c>
      <c r="Q38" s="145">
        <v>20.469458084184488</v>
      </c>
      <c r="R38" s="145">
        <v>4947.5943400476972</v>
      </c>
      <c r="S38" s="146">
        <v>5.8169485203986318</v>
      </c>
    </row>
    <row r="39" spans="1:19" s="95" customFormat="1">
      <c r="A39" s="127" t="s">
        <v>490</v>
      </c>
      <c r="B39" s="136">
        <v>1822.8033438570001</v>
      </c>
      <c r="C39" s="130">
        <v>1838.1584634279995</v>
      </c>
      <c r="D39" s="130">
        <v>1885.2721999929997</v>
      </c>
      <c r="E39" s="130">
        <v>1898.9015822199992</v>
      </c>
      <c r="F39" s="136">
        <v>15.355119570999477</v>
      </c>
      <c r="G39" s="130">
        <v>0.84239035564354847</v>
      </c>
      <c r="H39" s="130">
        <v>13.629382226999496</v>
      </c>
      <c r="I39" s="131">
        <v>0.72293975517435116</v>
      </c>
      <c r="K39" s="127" t="s">
        <v>491</v>
      </c>
      <c r="L39" s="138">
        <v>11937.0694248</v>
      </c>
      <c r="M39" s="139">
        <v>12112.550577590009</v>
      </c>
      <c r="N39" s="139">
        <v>10278.898748879996</v>
      </c>
      <c r="O39" s="139">
        <v>12743.351147320001</v>
      </c>
      <c r="P39" s="134">
        <v>175.48115279000922</v>
      </c>
      <c r="Q39" s="145">
        <v>1.4700522091748607</v>
      </c>
      <c r="R39" s="145">
        <v>2464.4523984400057</v>
      </c>
      <c r="S39" s="146">
        <v>23.975840784583426</v>
      </c>
    </row>
    <row r="40" spans="1:19" s="95" customFormat="1">
      <c r="A40" s="127" t="s">
        <v>492</v>
      </c>
      <c r="B40" s="136">
        <v>14252.240938379999</v>
      </c>
      <c r="C40" s="130">
        <v>15353.284249641501</v>
      </c>
      <c r="D40" s="130">
        <v>15998.723864708501</v>
      </c>
      <c r="E40" s="130">
        <v>18829.046196269999</v>
      </c>
      <c r="F40" s="136">
        <v>1101.0433112615028</v>
      </c>
      <c r="G40" s="130">
        <v>7.7254048399960213</v>
      </c>
      <c r="H40" s="130">
        <v>2830.3223315614978</v>
      </c>
      <c r="I40" s="131">
        <v>17.690925573163309</v>
      </c>
      <c r="K40" s="120" t="s">
        <v>493</v>
      </c>
      <c r="L40" s="124">
        <v>126574.73428609353</v>
      </c>
      <c r="M40" s="125">
        <v>143649.3896884335</v>
      </c>
      <c r="N40" s="125">
        <v>156122.2882613235</v>
      </c>
      <c r="O40" s="125">
        <v>176875.33743051</v>
      </c>
      <c r="P40" s="125">
        <v>17074.655402339966</v>
      </c>
      <c r="Q40" s="147">
        <v>13.489781747237622</v>
      </c>
      <c r="R40" s="147">
        <v>20753.049169186503</v>
      </c>
      <c r="S40" s="148">
        <v>13.292816419939509</v>
      </c>
    </row>
    <row r="41" spans="1:19" s="95" customFormat="1">
      <c r="A41" s="127" t="s">
        <v>494</v>
      </c>
      <c r="B41" s="136">
        <v>38608.395599509997</v>
      </c>
      <c r="C41" s="130">
        <v>44185.015990721004</v>
      </c>
      <c r="D41" s="130">
        <v>47267.529103182504</v>
      </c>
      <c r="E41" s="130">
        <v>57252.009539211009</v>
      </c>
      <c r="F41" s="136">
        <v>5576.6203912110068</v>
      </c>
      <c r="G41" s="130">
        <v>14.444061465433656</v>
      </c>
      <c r="H41" s="130">
        <v>9984.4804360285052</v>
      </c>
      <c r="I41" s="131">
        <v>21.123339056359207</v>
      </c>
      <c r="K41" s="127" t="s">
        <v>495</v>
      </c>
      <c r="L41" s="132">
        <v>11478.185984962998</v>
      </c>
      <c r="M41" s="133">
        <v>12208.229826212497</v>
      </c>
      <c r="N41" s="133">
        <v>12074.975327048003</v>
      </c>
      <c r="O41" s="133">
        <v>14111.180614236997</v>
      </c>
      <c r="P41" s="134">
        <v>730.04384124949866</v>
      </c>
      <c r="Q41" s="145">
        <v>6.360271929779608</v>
      </c>
      <c r="R41" s="145">
        <v>2036.2052871889937</v>
      </c>
      <c r="S41" s="146">
        <v>16.863018201187412</v>
      </c>
    </row>
    <row r="42" spans="1:19" s="95" customFormat="1">
      <c r="A42" s="127" t="s">
        <v>496</v>
      </c>
      <c r="B42" s="136">
        <v>7090.8318297399992</v>
      </c>
      <c r="C42" s="130">
        <v>8238.6794723100011</v>
      </c>
      <c r="D42" s="130">
        <v>9533.9626331380005</v>
      </c>
      <c r="E42" s="130">
        <v>10603.704397639998</v>
      </c>
      <c r="F42" s="136">
        <v>1147.8476425700019</v>
      </c>
      <c r="G42" s="130">
        <v>16.187771338134954</v>
      </c>
      <c r="H42" s="130">
        <v>1069.7417645019977</v>
      </c>
      <c r="I42" s="131">
        <v>11.220326800776476</v>
      </c>
      <c r="K42" s="127" t="s">
        <v>497</v>
      </c>
      <c r="L42" s="137">
        <v>39907.145148835887</v>
      </c>
      <c r="M42" s="134">
        <v>47825.323799319995</v>
      </c>
      <c r="N42" s="134">
        <v>50929.034126069535</v>
      </c>
      <c r="O42" s="134">
        <v>60076.449258470006</v>
      </c>
      <c r="P42" s="137">
        <v>7918.1786504841075</v>
      </c>
      <c r="Q42" s="145">
        <v>19.841506128671512</v>
      </c>
      <c r="R42" s="145">
        <v>9147.4151324004706</v>
      </c>
      <c r="S42" s="146">
        <v>17.961100753956956</v>
      </c>
    </row>
    <row r="43" spans="1:19" s="95" customFormat="1">
      <c r="A43" s="127" t="s">
        <v>498</v>
      </c>
      <c r="B43" s="136">
        <v>41259.998918947495</v>
      </c>
      <c r="C43" s="130">
        <v>51709.573793409501</v>
      </c>
      <c r="D43" s="130">
        <v>41177.272594663613</v>
      </c>
      <c r="E43" s="130">
        <v>57428.086760510501</v>
      </c>
      <c r="F43" s="136">
        <v>10449.574874462007</v>
      </c>
      <c r="G43" s="130">
        <v>25.326163713647926</v>
      </c>
      <c r="H43" s="130">
        <v>16250.814165846888</v>
      </c>
      <c r="I43" s="131">
        <v>39.465494292968103</v>
      </c>
      <c r="K43" s="127" t="s">
        <v>499</v>
      </c>
      <c r="L43" s="137">
        <v>1022.18701226</v>
      </c>
      <c r="M43" s="134">
        <v>1433.5616377799997</v>
      </c>
      <c r="N43" s="134">
        <v>1483.35433272</v>
      </c>
      <c r="O43" s="134">
        <v>1644.64835221</v>
      </c>
      <c r="P43" s="137">
        <v>411.37462551999977</v>
      </c>
      <c r="Q43" s="145">
        <v>40.244556092575742</v>
      </c>
      <c r="R43" s="145">
        <v>161.29401948999998</v>
      </c>
      <c r="S43" s="146">
        <v>10.873600186560823</v>
      </c>
    </row>
    <row r="44" spans="1:19" s="95" customFormat="1">
      <c r="A44" s="127" t="s">
        <v>500</v>
      </c>
      <c r="B44" s="136">
        <v>4113.2320763216994</v>
      </c>
      <c r="C44" s="130">
        <v>4847.3527357000003</v>
      </c>
      <c r="D44" s="130">
        <v>5047.5928216425</v>
      </c>
      <c r="E44" s="130">
        <v>7027.482802395999</v>
      </c>
      <c r="F44" s="136">
        <v>734.12065937830084</v>
      </c>
      <c r="G44" s="130">
        <v>17.847781154979124</v>
      </c>
      <c r="H44" s="130">
        <v>1979.889980753499</v>
      </c>
      <c r="I44" s="131">
        <v>39.224439266660923</v>
      </c>
      <c r="K44" s="127" t="s">
        <v>501</v>
      </c>
      <c r="L44" s="137">
        <v>1973.4139351400001</v>
      </c>
      <c r="M44" s="134">
        <v>2543.3724577400003</v>
      </c>
      <c r="N44" s="134">
        <v>2929.0406959200004</v>
      </c>
      <c r="O44" s="134">
        <v>3031.3111264999998</v>
      </c>
      <c r="P44" s="137">
        <v>569.95852260000015</v>
      </c>
      <c r="Q44" s="145">
        <v>28.881853545823144</v>
      </c>
      <c r="R44" s="145">
        <v>102.27043057999936</v>
      </c>
      <c r="S44" s="146">
        <v>3.4916015582322464</v>
      </c>
    </row>
    <row r="45" spans="1:19" s="95" customFormat="1">
      <c r="A45" s="127" t="s">
        <v>502</v>
      </c>
      <c r="B45" s="140">
        <v>34975.729356827804</v>
      </c>
      <c r="C45" s="141">
        <v>38862.019054171702</v>
      </c>
      <c r="D45" s="141">
        <v>38854.52056142551</v>
      </c>
      <c r="E45" s="141">
        <v>45789.369838094033</v>
      </c>
      <c r="F45" s="130">
        <v>3886.2896973438983</v>
      </c>
      <c r="G45" s="130">
        <v>11.111390009041324</v>
      </c>
      <c r="H45" s="130">
        <v>6934.8492766685231</v>
      </c>
      <c r="I45" s="131">
        <v>17.848243078189959</v>
      </c>
      <c r="K45" s="127" t="s">
        <v>503</v>
      </c>
      <c r="L45" s="137">
        <v>21023.335356708365</v>
      </c>
      <c r="M45" s="134">
        <v>22633.280105719998</v>
      </c>
      <c r="N45" s="134">
        <v>23914.127947180001</v>
      </c>
      <c r="O45" s="134">
        <v>25402.547944779999</v>
      </c>
      <c r="P45" s="137">
        <v>1609.9447490116327</v>
      </c>
      <c r="Q45" s="145">
        <v>7.6578940576996182</v>
      </c>
      <c r="R45" s="145">
        <v>1488.4199975999982</v>
      </c>
      <c r="S45" s="146">
        <v>6.2240195456322942</v>
      </c>
    </row>
    <row r="46" spans="1:19" s="114" customFormat="1">
      <c r="A46" s="120" t="s">
        <v>504</v>
      </c>
      <c r="B46" s="121">
        <v>182872.14447774141</v>
      </c>
      <c r="C46" s="122">
        <v>213629.35131505207</v>
      </c>
      <c r="D46" s="122">
        <v>212185.50825047004</v>
      </c>
      <c r="E46" s="122">
        <v>238044.0610681547</v>
      </c>
      <c r="F46" s="122">
        <v>30757.206837310659</v>
      </c>
      <c r="G46" s="122">
        <v>16.818967659152882</v>
      </c>
      <c r="H46" s="122">
        <v>25858.552817684656</v>
      </c>
      <c r="I46" s="123">
        <v>12.186766679259007</v>
      </c>
      <c r="K46" s="127" t="s">
        <v>505</v>
      </c>
      <c r="L46" s="137">
        <v>27130.412025736256</v>
      </c>
      <c r="M46" s="134">
        <v>29173.639228310003</v>
      </c>
      <c r="N46" s="134">
        <v>29810.215481134004</v>
      </c>
      <c r="O46" s="134">
        <v>32515.608719179996</v>
      </c>
      <c r="P46" s="137">
        <v>2043.2272025737475</v>
      </c>
      <c r="Q46" s="145">
        <v>7.5311322239983536</v>
      </c>
      <c r="R46" s="145">
        <v>2705.3932380459919</v>
      </c>
      <c r="S46" s="146">
        <v>9.0753897426811783</v>
      </c>
    </row>
    <row r="47" spans="1:19" s="95" customFormat="1">
      <c r="A47" s="127" t="s">
        <v>506</v>
      </c>
      <c r="B47" s="128">
        <v>149442.77513241951</v>
      </c>
      <c r="C47" s="129">
        <v>175610.74428559703</v>
      </c>
      <c r="D47" s="129">
        <v>176838.37856853809</v>
      </c>
      <c r="E47" s="129">
        <v>196155.65545882279</v>
      </c>
      <c r="F47" s="130">
        <v>26167.969153177517</v>
      </c>
      <c r="G47" s="130">
        <v>17.510360825399811</v>
      </c>
      <c r="H47" s="130">
        <v>19317.276890284702</v>
      </c>
      <c r="I47" s="131">
        <v>10.923690347453515</v>
      </c>
      <c r="K47" s="127" t="s">
        <v>507</v>
      </c>
      <c r="L47" s="137">
        <v>3048.4579758499995</v>
      </c>
      <c r="M47" s="134">
        <v>3446.5400814100003</v>
      </c>
      <c r="N47" s="134">
        <v>3524.7618459499995</v>
      </c>
      <c r="O47" s="134">
        <v>4161.32403471</v>
      </c>
      <c r="P47" s="137">
        <v>398.08210556000085</v>
      </c>
      <c r="Q47" s="145">
        <v>13.058474438999076</v>
      </c>
      <c r="R47" s="145">
        <v>636.56218876000048</v>
      </c>
      <c r="S47" s="146">
        <v>18.059721949482043</v>
      </c>
    </row>
    <row r="48" spans="1:19" s="95" customFormat="1">
      <c r="A48" s="127" t="s">
        <v>508</v>
      </c>
      <c r="B48" s="136">
        <v>13822.840305757914</v>
      </c>
      <c r="C48" s="130">
        <v>14552.979426561044</v>
      </c>
      <c r="D48" s="130">
        <v>14969.161282877936</v>
      </c>
      <c r="E48" s="130">
        <v>16710.025949137915</v>
      </c>
      <c r="F48" s="136">
        <v>730.13912080312912</v>
      </c>
      <c r="G48" s="130">
        <v>5.2821207845321707</v>
      </c>
      <c r="H48" s="130">
        <v>1740.8646662599785</v>
      </c>
      <c r="I48" s="131">
        <v>11.629674056964157</v>
      </c>
      <c r="K48" s="127" t="s">
        <v>509</v>
      </c>
      <c r="L48" s="138">
        <v>20991.596846599998</v>
      </c>
      <c r="M48" s="139">
        <v>24385.442551941003</v>
      </c>
      <c r="N48" s="139">
        <v>31456.778505301998</v>
      </c>
      <c r="O48" s="139">
        <v>35932.267380423</v>
      </c>
      <c r="P48" s="134">
        <v>3393.8457053410057</v>
      </c>
      <c r="Q48" s="143">
        <v>16.167639509000505</v>
      </c>
      <c r="R48" s="145">
        <v>4475.4888751210019</v>
      </c>
      <c r="S48" s="146">
        <v>14.227422793362848</v>
      </c>
    </row>
    <row r="49" spans="1:19" s="95" customFormat="1">
      <c r="A49" s="127" t="s">
        <v>510</v>
      </c>
      <c r="B49" s="140">
        <v>19606.529039563993</v>
      </c>
      <c r="C49" s="141">
        <v>23465.627602893994</v>
      </c>
      <c r="D49" s="141">
        <v>20377.968399053996</v>
      </c>
      <c r="E49" s="141">
        <v>25178.379660193998</v>
      </c>
      <c r="F49" s="130">
        <v>3859.0985633300006</v>
      </c>
      <c r="G49" s="130">
        <v>19.68272178896494</v>
      </c>
      <c r="H49" s="130">
        <v>4800.4112611400014</v>
      </c>
      <c r="I49" s="131">
        <v>23.556868708084021</v>
      </c>
      <c r="K49" s="120" t="s">
        <v>511</v>
      </c>
      <c r="L49" s="124">
        <v>65186.970792073036</v>
      </c>
      <c r="M49" s="125">
        <v>77984.221429976853</v>
      </c>
      <c r="N49" s="125">
        <v>85338.972948454437</v>
      </c>
      <c r="O49" s="125">
        <v>86591.170843445507</v>
      </c>
      <c r="P49" s="125">
        <v>12797.250637903817</v>
      </c>
      <c r="Q49" s="147">
        <v>19.631608099605096</v>
      </c>
      <c r="R49" s="147">
        <v>1252.1978949910699</v>
      </c>
      <c r="S49" s="148">
        <v>1.4673224339686037</v>
      </c>
    </row>
    <row r="50" spans="1:19" s="114" customFormat="1">
      <c r="A50" s="120" t="s">
        <v>512</v>
      </c>
      <c r="B50" s="121">
        <v>19473.464319079496</v>
      </c>
      <c r="C50" s="122">
        <v>23089.814614593</v>
      </c>
      <c r="D50" s="122">
        <v>25027.059758277504</v>
      </c>
      <c r="E50" s="122">
        <v>29041.923614102972</v>
      </c>
      <c r="F50" s="122">
        <v>3616.3502955135045</v>
      </c>
      <c r="G50" s="122">
        <v>18.570657158163257</v>
      </c>
      <c r="H50" s="122">
        <v>4014.8638558254679</v>
      </c>
      <c r="I50" s="123">
        <v>16.042091618443447</v>
      </c>
      <c r="K50" s="127" t="s">
        <v>513</v>
      </c>
      <c r="L50" s="132">
        <v>31271.072266219999</v>
      </c>
      <c r="M50" s="133">
        <v>33030.504305219016</v>
      </c>
      <c r="N50" s="133">
        <v>38626.74104097901</v>
      </c>
      <c r="O50" s="133">
        <v>38517.109401090012</v>
      </c>
      <c r="P50" s="134">
        <v>1759.4320389990171</v>
      </c>
      <c r="Q50" s="145">
        <v>5.6263885805400129</v>
      </c>
      <c r="R50" s="145">
        <v>-109.6316398889976</v>
      </c>
      <c r="S50" s="146">
        <v>-0.28382316740801322</v>
      </c>
    </row>
    <row r="51" spans="1:19" s="95" customFormat="1">
      <c r="A51" s="127" t="s">
        <v>514</v>
      </c>
      <c r="B51" s="128">
        <v>3887.3781986699992</v>
      </c>
      <c r="C51" s="129">
        <v>5092.3858494339993</v>
      </c>
      <c r="D51" s="129">
        <v>5484.9336908934984</v>
      </c>
      <c r="E51" s="129">
        <v>5577.9258868339994</v>
      </c>
      <c r="F51" s="130">
        <v>1205.0076507640001</v>
      </c>
      <c r="G51" s="130">
        <v>30.997952583473175</v>
      </c>
      <c r="H51" s="130">
        <v>92.992195940501006</v>
      </c>
      <c r="I51" s="131">
        <v>1.6954114886547067</v>
      </c>
      <c r="K51" s="127" t="s">
        <v>515</v>
      </c>
      <c r="L51" s="137">
        <v>7501.0507342409865</v>
      </c>
      <c r="M51" s="134">
        <v>14343.928699689988</v>
      </c>
      <c r="N51" s="134">
        <v>17443.313639898217</v>
      </c>
      <c r="O51" s="134">
        <v>14325.15631255999</v>
      </c>
      <c r="P51" s="137">
        <v>6842.8779654490017</v>
      </c>
      <c r="Q51" s="145">
        <v>91.225592358847265</v>
      </c>
      <c r="R51" s="145">
        <v>-3118.1573273382273</v>
      </c>
      <c r="S51" s="146">
        <v>-17.875946002633604</v>
      </c>
    </row>
    <row r="52" spans="1:19" s="95" customFormat="1">
      <c r="A52" s="127" t="s">
        <v>516</v>
      </c>
      <c r="B52" s="136">
        <v>91.5</v>
      </c>
      <c r="C52" s="130">
        <v>99.300000000000011</v>
      </c>
      <c r="D52" s="130">
        <v>100.30000000000001</v>
      </c>
      <c r="E52" s="130">
        <v>185.4</v>
      </c>
      <c r="F52" s="136">
        <v>7.8000000000000114</v>
      </c>
      <c r="G52" s="130">
        <v>8.5245901639344375</v>
      </c>
      <c r="H52" s="130">
        <v>85.1</v>
      </c>
      <c r="I52" s="131">
        <v>84.845463609172469</v>
      </c>
      <c r="K52" s="127" t="s">
        <v>517</v>
      </c>
      <c r="L52" s="137">
        <v>25868.472679219867</v>
      </c>
      <c r="M52" s="134">
        <v>29813.667069249859</v>
      </c>
      <c r="N52" s="134">
        <v>28363.100666419999</v>
      </c>
      <c r="O52" s="134">
        <v>32655.144899457006</v>
      </c>
      <c r="P52" s="137">
        <v>3945.1943900299921</v>
      </c>
      <c r="Q52" s="145">
        <v>15.250975343430945</v>
      </c>
      <c r="R52" s="145">
        <v>4292.0442330370061</v>
      </c>
      <c r="S52" s="146">
        <v>15.132493035638014</v>
      </c>
    </row>
    <row r="53" spans="1:19" s="95" customFormat="1">
      <c r="A53" s="127" t="s">
        <v>518</v>
      </c>
      <c r="B53" s="136">
        <v>1009.2920061000003</v>
      </c>
      <c r="C53" s="130">
        <v>1004.9894756900003</v>
      </c>
      <c r="D53" s="130">
        <v>2675.3091348700009</v>
      </c>
      <c r="E53" s="130">
        <v>3097.3520069200003</v>
      </c>
      <c r="F53" s="136">
        <v>-4.3025304100000312</v>
      </c>
      <c r="G53" s="130">
        <v>-0.42629193375120594</v>
      </c>
      <c r="H53" s="130">
        <v>422.04287204999946</v>
      </c>
      <c r="I53" s="131">
        <v>15.775480543503898</v>
      </c>
      <c r="K53" s="127" t="s">
        <v>519</v>
      </c>
      <c r="L53" s="138">
        <v>546.3751123921819</v>
      </c>
      <c r="M53" s="139">
        <v>796.12135581800021</v>
      </c>
      <c r="N53" s="139">
        <v>905.81760115722693</v>
      </c>
      <c r="O53" s="139">
        <v>1093.7602303384999</v>
      </c>
      <c r="P53" s="134">
        <v>249.74624342581831</v>
      </c>
      <c r="Q53" s="145">
        <v>45.709666813402229</v>
      </c>
      <c r="R53" s="145">
        <v>187.94262918127299</v>
      </c>
      <c r="S53" s="146">
        <v>20.748396690588365</v>
      </c>
    </row>
    <row r="54" spans="1:19" s="95" customFormat="1">
      <c r="A54" s="127" t="s">
        <v>520</v>
      </c>
      <c r="B54" s="136">
        <v>970.18571304000011</v>
      </c>
      <c r="C54" s="130">
        <v>1125.4316736399999</v>
      </c>
      <c r="D54" s="130">
        <v>666.31954827000004</v>
      </c>
      <c r="E54" s="130">
        <v>1561.0120007199998</v>
      </c>
      <c r="F54" s="136">
        <v>155.24596059999976</v>
      </c>
      <c r="G54" s="130">
        <v>16.001674577700062</v>
      </c>
      <c r="H54" s="130">
        <v>894.69245244999979</v>
      </c>
      <c r="I54" s="131">
        <v>134.27378121697558</v>
      </c>
      <c r="K54" s="120" t="s">
        <v>521</v>
      </c>
      <c r="L54" s="124">
        <v>1654.9809354899999</v>
      </c>
      <c r="M54" s="125">
        <v>1557.3678513800003</v>
      </c>
      <c r="N54" s="125">
        <v>1583.80948373</v>
      </c>
      <c r="O54" s="125">
        <v>1566.7762250500002</v>
      </c>
      <c r="P54" s="125">
        <v>-97.613084109999591</v>
      </c>
      <c r="Q54" s="147">
        <v>-5.8981394901143505</v>
      </c>
      <c r="R54" s="147">
        <v>-17.03325867999979</v>
      </c>
      <c r="S54" s="148">
        <v>-1.0754613389411636</v>
      </c>
    </row>
    <row r="55" spans="1:19" s="95" customFormat="1">
      <c r="A55" s="127" t="s">
        <v>522</v>
      </c>
      <c r="B55" s="136">
        <v>543.40985409999996</v>
      </c>
      <c r="C55" s="130">
        <v>816.33583353999984</v>
      </c>
      <c r="D55" s="130">
        <v>591.08299421000004</v>
      </c>
      <c r="E55" s="130">
        <v>804.37035888999969</v>
      </c>
      <c r="F55" s="136">
        <v>272.92597943999988</v>
      </c>
      <c r="G55" s="130">
        <v>50.224701922644044</v>
      </c>
      <c r="H55" s="130">
        <v>213.28736467999965</v>
      </c>
      <c r="I55" s="131">
        <v>36.084165298151497</v>
      </c>
      <c r="K55" s="120" t="s">
        <v>523</v>
      </c>
      <c r="L55" s="124">
        <v>284468.56294568279</v>
      </c>
      <c r="M55" s="124">
        <v>332136.61117862538</v>
      </c>
      <c r="N55" s="124">
        <v>343347.97696838086</v>
      </c>
      <c r="O55" s="124">
        <v>384888.89948118897</v>
      </c>
      <c r="P55" s="125">
        <v>47668.048232942587</v>
      </c>
      <c r="Q55" s="147">
        <v>16.756877364352015</v>
      </c>
      <c r="R55" s="147">
        <v>41540.922512808116</v>
      </c>
      <c r="S55" s="148">
        <v>12.098781789715815</v>
      </c>
    </row>
    <row r="56" spans="1:19" s="95" customFormat="1" ht="13.5" thickBot="1">
      <c r="A56" s="127" t="s">
        <v>524</v>
      </c>
      <c r="B56" s="136">
        <v>1475.18554584</v>
      </c>
      <c r="C56" s="130">
        <v>1860.6917005099999</v>
      </c>
      <c r="D56" s="130">
        <v>2092.3804161399999</v>
      </c>
      <c r="E56" s="130">
        <v>2875.6825013100006</v>
      </c>
      <c r="F56" s="136">
        <v>385.50615466999989</v>
      </c>
      <c r="G56" s="130">
        <v>26.132723151817828</v>
      </c>
      <c r="H56" s="130">
        <v>783.30208517000074</v>
      </c>
      <c r="I56" s="131">
        <v>37.435930824425689</v>
      </c>
      <c r="K56" s="156" t="s">
        <v>525</v>
      </c>
      <c r="L56" s="157">
        <v>1681852.6269443983</v>
      </c>
      <c r="M56" s="157">
        <v>1930504.5856472061</v>
      </c>
      <c r="N56" s="157">
        <v>1986225.1150022778</v>
      </c>
      <c r="O56" s="157">
        <v>2243219.4206246338</v>
      </c>
      <c r="P56" s="157">
        <v>248651.85870280772</v>
      </c>
      <c r="Q56" s="158">
        <v>14.78440231440255</v>
      </c>
      <c r="R56" s="158">
        <v>256994.30562235598</v>
      </c>
      <c r="S56" s="159">
        <v>12.938830733799339</v>
      </c>
    </row>
    <row r="57" spans="1:19" s="95" customFormat="1" ht="13.5" thickTop="1">
      <c r="A57" s="127" t="s">
        <v>526</v>
      </c>
      <c r="B57" s="136">
        <v>3634.4989916394998</v>
      </c>
      <c r="C57" s="130">
        <v>3999.8819844600007</v>
      </c>
      <c r="D57" s="130">
        <v>3466.174055902</v>
      </c>
      <c r="E57" s="130">
        <v>3642.6423738699996</v>
      </c>
      <c r="F57" s="136">
        <v>365.38299282050093</v>
      </c>
      <c r="G57" s="130">
        <v>10.053187348820227</v>
      </c>
      <c r="H57" s="130">
        <v>176.46831796799961</v>
      </c>
      <c r="I57" s="131">
        <v>5.0911556985293229</v>
      </c>
      <c r="K57" s="99" t="s">
        <v>318</v>
      </c>
    </row>
    <row r="58" spans="1:19" s="95" customFormat="1">
      <c r="A58" s="127" t="s">
        <v>527</v>
      </c>
      <c r="B58" s="136">
        <v>2955.3369070400004</v>
      </c>
      <c r="C58" s="130">
        <v>3353.3256987489999</v>
      </c>
      <c r="D58" s="130">
        <v>2997.7223488409991</v>
      </c>
      <c r="E58" s="130">
        <v>3222.4990898399997</v>
      </c>
      <c r="F58" s="136">
        <v>397.98879170899954</v>
      </c>
      <c r="G58" s="130">
        <v>13.466782442331295</v>
      </c>
      <c r="H58" s="130">
        <v>224.77674099900059</v>
      </c>
      <c r="I58" s="131">
        <v>7.4982508332002595</v>
      </c>
    </row>
    <row r="59" spans="1:19" s="95" customFormat="1">
      <c r="A59" s="127" t="s">
        <v>528</v>
      </c>
      <c r="B59" s="136">
        <v>1918.6132841600004</v>
      </c>
      <c r="C59" s="130">
        <v>2478.9832062499986</v>
      </c>
      <c r="D59" s="130">
        <v>3376.8731346009999</v>
      </c>
      <c r="E59" s="130">
        <v>3709.1524087700009</v>
      </c>
      <c r="F59" s="136">
        <v>560.36992208999823</v>
      </c>
      <c r="G59" s="130">
        <v>29.20702815499045</v>
      </c>
      <c r="H59" s="130">
        <v>332.27927416900093</v>
      </c>
      <c r="I59" s="131">
        <v>9.8398506821092617</v>
      </c>
    </row>
    <row r="60" spans="1:19" s="95" customFormat="1">
      <c r="A60" s="127" t="s">
        <v>529</v>
      </c>
      <c r="B60" s="136">
        <v>2239.3474177900002</v>
      </c>
      <c r="C60" s="130">
        <v>2399.3372300100009</v>
      </c>
      <c r="D60" s="130">
        <v>2721.2001818100002</v>
      </c>
      <c r="E60" s="130">
        <v>3334.068086938958</v>
      </c>
      <c r="F60" s="136">
        <v>159.98981222000066</v>
      </c>
      <c r="G60" s="130">
        <v>7.1444837432993635</v>
      </c>
      <c r="H60" s="130">
        <v>612.86790512895777</v>
      </c>
      <c r="I60" s="131">
        <v>22.521970607884864</v>
      </c>
    </row>
    <row r="61" spans="1:19" s="95" customFormat="1">
      <c r="A61" s="127" t="s">
        <v>530</v>
      </c>
      <c r="B61" s="136">
        <v>675.67252008999992</v>
      </c>
      <c r="C61" s="130">
        <v>749.6354777099998</v>
      </c>
      <c r="D61" s="130">
        <v>777.87812006000013</v>
      </c>
      <c r="E61" s="130">
        <v>924.14567043000011</v>
      </c>
      <c r="F61" s="136">
        <v>73.962957619999884</v>
      </c>
      <c r="G61" s="130">
        <v>10.946568851157064</v>
      </c>
      <c r="H61" s="130">
        <v>146.26755036999998</v>
      </c>
      <c r="I61" s="131">
        <v>18.803402049503323</v>
      </c>
    </row>
    <row r="62" spans="1:19" s="95" customFormat="1">
      <c r="A62" s="127" t="s">
        <v>531</v>
      </c>
      <c r="B62" s="136">
        <v>63.511422489999987</v>
      </c>
      <c r="C62" s="130">
        <v>102.52528565999999</v>
      </c>
      <c r="D62" s="130">
        <v>69.900637559999993</v>
      </c>
      <c r="E62" s="130">
        <v>100.74701685000002</v>
      </c>
      <c r="F62" s="136">
        <v>39.013863170000008</v>
      </c>
      <c r="G62" s="130">
        <v>61.4281048045221</v>
      </c>
      <c r="H62" s="130">
        <v>30.84637929000003</v>
      </c>
      <c r="I62" s="131">
        <v>44.128895481851217</v>
      </c>
    </row>
    <row r="63" spans="1:19" s="95" customFormat="1" ht="13.5" thickBot="1">
      <c r="A63" s="160" t="s">
        <v>532</v>
      </c>
      <c r="B63" s="161">
        <v>9.5646649999999962</v>
      </c>
      <c r="C63" s="161">
        <v>6.9930998499999966</v>
      </c>
      <c r="D63" s="161">
        <v>6.9854959999999968</v>
      </c>
      <c r="E63" s="161">
        <v>6.9232109999999967</v>
      </c>
      <c r="F63" s="161">
        <v>-2.5715651499999996</v>
      </c>
      <c r="G63" s="161">
        <v>-26.886097422126138</v>
      </c>
      <c r="H63" s="161">
        <v>-6.2285000000000146E-2</v>
      </c>
      <c r="I63" s="162">
        <v>-0.8916331782310114</v>
      </c>
    </row>
    <row r="64" spans="1:19" ht="13.5" thickTop="1">
      <c r="A64" s="99" t="s">
        <v>318</v>
      </c>
      <c r="B64" s="102"/>
      <c r="C64" s="102"/>
      <c r="D64" s="102"/>
      <c r="E64" s="102"/>
    </row>
    <row r="65" spans="1:9" ht="25.5" customHeight="1">
      <c r="A65" s="1818" t="s">
        <v>533</v>
      </c>
      <c r="B65" s="1818"/>
      <c r="C65" s="1818"/>
      <c r="D65" s="1818"/>
      <c r="E65" s="1818"/>
      <c r="F65" s="1818"/>
      <c r="G65" s="1818"/>
      <c r="H65" s="1818"/>
      <c r="I65" s="1818"/>
    </row>
  </sheetData>
  <mergeCells count="12">
    <mergeCell ref="A65:I65"/>
    <mergeCell ref="A1:S1"/>
    <mergeCell ref="A2:S2"/>
    <mergeCell ref="H3:I3"/>
    <mergeCell ref="R3:S3"/>
    <mergeCell ref="F4:I4"/>
    <mergeCell ref="P4:S4"/>
    <mergeCell ref="A4:A6"/>
    <mergeCell ref="F5:G5"/>
    <mergeCell ref="H5:I5"/>
    <mergeCell ref="P5:Q5"/>
    <mergeCell ref="R5:S5"/>
  </mergeCells>
  <pageMargins left="0.7" right="0.43" top="0.78" bottom="0.75" header="0.3" footer="0.3"/>
  <pageSetup scale="4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4"/>
  <sheetViews>
    <sheetView workbookViewId="0">
      <selection activeCell="K9" sqref="K9"/>
    </sheetView>
  </sheetViews>
  <sheetFormatPr defaultRowHeight="15.75"/>
  <cols>
    <col min="1" max="1" width="40.42578125" style="163" bestFit="1" customWidth="1"/>
    <col min="2" max="5" width="13.7109375" style="163" customWidth="1"/>
    <col min="6" max="6" width="11.7109375" style="163" customWidth="1"/>
    <col min="7" max="7" width="8.28515625" style="163" bestFit="1" customWidth="1"/>
    <col min="8" max="8" width="11.7109375" style="163" customWidth="1"/>
    <col min="9" max="9" width="8.28515625" style="163" bestFit="1" customWidth="1"/>
    <col min="10" max="256" width="9.140625" style="163"/>
    <col min="257" max="257" width="34.42578125" style="163" bestFit="1" customWidth="1"/>
    <col min="258" max="260" width="9.42578125" style="163" bestFit="1" customWidth="1"/>
    <col min="261" max="262" width="9.140625" style="163"/>
    <col min="263" max="263" width="7.28515625" style="163" bestFit="1" customWidth="1"/>
    <col min="264" max="264" width="9.5703125" style="163" customWidth="1"/>
    <col min="265" max="265" width="7.28515625" style="163" bestFit="1" customWidth="1"/>
    <col min="266" max="512" width="9.140625" style="163"/>
    <col min="513" max="513" width="34.42578125" style="163" bestFit="1" customWidth="1"/>
    <col min="514" max="516" width="9.42578125" style="163" bestFit="1" customWidth="1"/>
    <col min="517" max="518" width="9.140625" style="163"/>
    <col min="519" max="519" width="7.28515625" style="163" bestFit="1" customWidth="1"/>
    <col min="520" max="520" width="9.5703125" style="163" customWidth="1"/>
    <col min="521" max="521" width="7.28515625" style="163" bestFit="1" customWidth="1"/>
    <col min="522" max="768" width="9.140625" style="163"/>
    <col min="769" max="769" width="34.42578125" style="163" bestFit="1" customWidth="1"/>
    <col min="770" max="772" width="9.42578125" style="163" bestFit="1" customWidth="1"/>
    <col min="773" max="774" width="9.140625" style="163"/>
    <col min="775" max="775" width="7.28515625" style="163" bestFit="1" customWidth="1"/>
    <col min="776" max="776" width="9.5703125" style="163" customWidth="1"/>
    <col min="777" max="777" width="7.28515625" style="163" bestFit="1" customWidth="1"/>
    <col min="778" max="1024" width="9.140625" style="163"/>
    <col min="1025" max="1025" width="34.42578125" style="163" bestFit="1" customWidth="1"/>
    <col min="1026" max="1028" width="9.42578125" style="163" bestFit="1" customWidth="1"/>
    <col min="1029" max="1030" width="9.140625" style="163"/>
    <col min="1031" max="1031" width="7.28515625" style="163" bestFit="1" customWidth="1"/>
    <col min="1032" max="1032" width="9.5703125" style="163" customWidth="1"/>
    <col min="1033" max="1033" width="7.28515625" style="163" bestFit="1" customWidth="1"/>
    <col min="1034" max="1280" width="9.140625" style="163"/>
    <col min="1281" max="1281" width="34.42578125" style="163" bestFit="1" customWidth="1"/>
    <col min="1282" max="1284" width="9.42578125" style="163" bestFit="1" customWidth="1"/>
    <col min="1285" max="1286" width="9.140625" style="163"/>
    <col min="1287" max="1287" width="7.28515625" style="163" bestFit="1" customWidth="1"/>
    <col min="1288" max="1288" width="9.5703125" style="163" customWidth="1"/>
    <col min="1289" max="1289" width="7.28515625" style="163" bestFit="1" customWidth="1"/>
    <col min="1290" max="1536" width="9.140625" style="163"/>
    <col min="1537" max="1537" width="34.42578125" style="163" bestFit="1" customWidth="1"/>
    <col min="1538" max="1540" width="9.42578125" style="163" bestFit="1" customWidth="1"/>
    <col min="1541" max="1542" width="9.140625" style="163"/>
    <col min="1543" max="1543" width="7.28515625" style="163" bestFit="1" customWidth="1"/>
    <col min="1544" max="1544" width="9.5703125" style="163" customWidth="1"/>
    <col min="1545" max="1545" width="7.28515625" style="163" bestFit="1" customWidth="1"/>
    <col min="1546" max="1792" width="9.140625" style="163"/>
    <col min="1793" max="1793" width="34.42578125" style="163" bestFit="1" customWidth="1"/>
    <col min="1794" max="1796" width="9.42578125" style="163" bestFit="1" customWidth="1"/>
    <col min="1797" max="1798" width="9.140625" style="163"/>
    <col min="1799" max="1799" width="7.28515625" style="163" bestFit="1" customWidth="1"/>
    <col min="1800" max="1800" width="9.5703125" style="163" customWidth="1"/>
    <col min="1801" max="1801" width="7.28515625" style="163" bestFit="1" customWidth="1"/>
    <col min="1802" max="2048" width="9.140625" style="163"/>
    <col min="2049" max="2049" width="34.42578125" style="163" bestFit="1" customWidth="1"/>
    <col min="2050" max="2052" width="9.42578125" style="163" bestFit="1" customWidth="1"/>
    <col min="2053" max="2054" width="9.140625" style="163"/>
    <col min="2055" max="2055" width="7.28515625" style="163" bestFit="1" customWidth="1"/>
    <col min="2056" max="2056" width="9.5703125" style="163" customWidth="1"/>
    <col min="2057" max="2057" width="7.28515625" style="163" bestFit="1" customWidth="1"/>
    <col min="2058" max="2304" width="9.140625" style="163"/>
    <col min="2305" max="2305" width="34.42578125" style="163" bestFit="1" customWidth="1"/>
    <col min="2306" max="2308" width="9.42578125" style="163" bestFit="1" customWidth="1"/>
    <col min="2309" max="2310" width="9.140625" style="163"/>
    <col min="2311" max="2311" width="7.28515625" style="163" bestFit="1" customWidth="1"/>
    <col min="2312" max="2312" width="9.5703125" style="163" customWidth="1"/>
    <col min="2313" max="2313" width="7.28515625" style="163" bestFit="1" customWidth="1"/>
    <col min="2314" max="2560" width="9.140625" style="163"/>
    <col min="2561" max="2561" width="34.42578125" style="163" bestFit="1" customWidth="1"/>
    <col min="2562" max="2564" width="9.42578125" style="163" bestFit="1" customWidth="1"/>
    <col min="2565" max="2566" width="9.140625" style="163"/>
    <col min="2567" max="2567" width="7.28515625" style="163" bestFit="1" customWidth="1"/>
    <col min="2568" max="2568" width="9.5703125" style="163" customWidth="1"/>
    <col min="2569" max="2569" width="7.28515625" style="163" bestFit="1" customWidth="1"/>
    <col min="2570" max="2816" width="9.140625" style="163"/>
    <col min="2817" max="2817" width="34.42578125" style="163" bestFit="1" customWidth="1"/>
    <col min="2818" max="2820" width="9.42578125" style="163" bestFit="1" customWidth="1"/>
    <col min="2821" max="2822" width="9.140625" style="163"/>
    <col min="2823" max="2823" width="7.28515625" style="163" bestFit="1" customWidth="1"/>
    <col min="2824" max="2824" width="9.5703125" style="163" customWidth="1"/>
    <col min="2825" max="2825" width="7.28515625" style="163" bestFit="1" customWidth="1"/>
    <col min="2826" max="3072" width="9.140625" style="163"/>
    <col min="3073" max="3073" width="34.42578125" style="163" bestFit="1" customWidth="1"/>
    <col min="3074" max="3076" width="9.42578125" style="163" bestFit="1" customWidth="1"/>
    <col min="3077" max="3078" width="9.140625" style="163"/>
    <col min="3079" max="3079" width="7.28515625" style="163" bestFit="1" customWidth="1"/>
    <col min="3080" max="3080" width="9.5703125" style="163" customWidth="1"/>
    <col min="3081" max="3081" width="7.28515625" style="163" bestFit="1" customWidth="1"/>
    <col min="3082" max="3328" width="9.140625" style="163"/>
    <col min="3329" max="3329" width="34.42578125" style="163" bestFit="1" customWidth="1"/>
    <col min="3330" max="3332" width="9.42578125" style="163" bestFit="1" customWidth="1"/>
    <col min="3333" max="3334" width="9.140625" style="163"/>
    <col min="3335" max="3335" width="7.28515625" style="163" bestFit="1" customWidth="1"/>
    <col min="3336" max="3336" width="9.5703125" style="163" customWidth="1"/>
    <col min="3337" max="3337" width="7.28515625" style="163" bestFit="1" customWidth="1"/>
    <col min="3338" max="3584" width="9.140625" style="163"/>
    <col min="3585" max="3585" width="34.42578125" style="163" bestFit="1" customWidth="1"/>
    <col min="3586" max="3588" width="9.42578125" style="163" bestFit="1" customWidth="1"/>
    <col min="3589" max="3590" width="9.140625" style="163"/>
    <col min="3591" max="3591" width="7.28515625" style="163" bestFit="1" customWidth="1"/>
    <col min="3592" max="3592" width="9.5703125" style="163" customWidth="1"/>
    <col min="3593" max="3593" width="7.28515625" style="163" bestFit="1" customWidth="1"/>
    <col min="3594" max="3840" width="9.140625" style="163"/>
    <col min="3841" max="3841" width="34.42578125" style="163" bestFit="1" customWidth="1"/>
    <col min="3842" max="3844" width="9.42578125" style="163" bestFit="1" customWidth="1"/>
    <col min="3845" max="3846" width="9.140625" style="163"/>
    <col min="3847" max="3847" width="7.28515625" style="163" bestFit="1" customWidth="1"/>
    <col min="3848" max="3848" width="9.5703125" style="163" customWidth="1"/>
    <col min="3849" max="3849" width="7.28515625" style="163" bestFit="1" customWidth="1"/>
    <col min="3850" max="4096" width="9.140625" style="163"/>
    <col min="4097" max="4097" width="34.42578125" style="163" bestFit="1" customWidth="1"/>
    <col min="4098" max="4100" width="9.42578125" style="163" bestFit="1" customWidth="1"/>
    <col min="4101" max="4102" width="9.140625" style="163"/>
    <col min="4103" max="4103" width="7.28515625" style="163" bestFit="1" customWidth="1"/>
    <col min="4104" max="4104" width="9.5703125" style="163" customWidth="1"/>
    <col min="4105" max="4105" width="7.28515625" style="163" bestFit="1" customWidth="1"/>
    <col min="4106" max="4352" width="9.140625" style="163"/>
    <col min="4353" max="4353" width="34.42578125" style="163" bestFit="1" customWidth="1"/>
    <col min="4354" max="4356" width="9.42578125" style="163" bestFit="1" customWidth="1"/>
    <col min="4357" max="4358" width="9.140625" style="163"/>
    <col min="4359" max="4359" width="7.28515625" style="163" bestFit="1" customWidth="1"/>
    <col min="4360" max="4360" width="9.5703125" style="163" customWidth="1"/>
    <col min="4361" max="4361" width="7.28515625" style="163" bestFit="1" customWidth="1"/>
    <col min="4362" max="4608" width="9.140625" style="163"/>
    <col min="4609" max="4609" width="34.42578125" style="163" bestFit="1" customWidth="1"/>
    <col min="4610" max="4612" width="9.42578125" style="163" bestFit="1" customWidth="1"/>
    <col min="4613" max="4614" width="9.140625" style="163"/>
    <col min="4615" max="4615" width="7.28515625" style="163" bestFit="1" customWidth="1"/>
    <col min="4616" max="4616" width="9.5703125" style="163" customWidth="1"/>
    <col min="4617" max="4617" width="7.28515625" style="163" bestFit="1" customWidth="1"/>
    <col min="4618" max="4864" width="9.140625" style="163"/>
    <col min="4865" max="4865" width="34.42578125" style="163" bestFit="1" customWidth="1"/>
    <col min="4866" max="4868" width="9.42578125" style="163" bestFit="1" customWidth="1"/>
    <col min="4869" max="4870" width="9.140625" style="163"/>
    <col min="4871" max="4871" width="7.28515625" style="163" bestFit="1" customWidth="1"/>
    <col min="4872" max="4872" width="9.5703125" style="163" customWidth="1"/>
    <col min="4873" max="4873" width="7.28515625" style="163" bestFit="1" customWidth="1"/>
    <col min="4874" max="5120" width="9.140625" style="163"/>
    <col min="5121" max="5121" width="34.42578125" style="163" bestFit="1" customWidth="1"/>
    <col min="5122" max="5124" width="9.42578125" style="163" bestFit="1" customWidth="1"/>
    <col min="5125" max="5126" width="9.140625" style="163"/>
    <col min="5127" max="5127" width="7.28515625" style="163" bestFit="1" customWidth="1"/>
    <col min="5128" max="5128" width="9.5703125" style="163" customWidth="1"/>
    <col min="5129" max="5129" width="7.28515625" style="163" bestFit="1" customWidth="1"/>
    <col min="5130" max="5376" width="9.140625" style="163"/>
    <col min="5377" max="5377" width="34.42578125" style="163" bestFit="1" customWidth="1"/>
    <col min="5378" max="5380" width="9.42578125" style="163" bestFit="1" customWidth="1"/>
    <col min="5381" max="5382" width="9.140625" style="163"/>
    <col min="5383" max="5383" width="7.28515625" style="163" bestFit="1" customWidth="1"/>
    <col min="5384" max="5384" width="9.5703125" style="163" customWidth="1"/>
    <col min="5385" max="5385" width="7.28515625" style="163" bestFit="1" customWidth="1"/>
    <col min="5386" max="5632" width="9.140625" style="163"/>
    <col min="5633" max="5633" width="34.42578125" style="163" bestFit="1" customWidth="1"/>
    <col min="5634" max="5636" width="9.42578125" style="163" bestFit="1" customWidth="1"/>
    <col min="5637" max="5638" width="9.140625" style="163"/>
    <col min="5639" max="5639" width="7.28515625" style="163" bestFit="1" customWidth="1"/>
    <col min="5640" max="5640" width="9.5703125" style="163" customWidth="1"/>
    <col min="5641" max="5641" width="7.28515625" style="163" bestFit="1" customWidth="1"/>
    <col min="5642" max="5888" width="9.140625" style="163"/>
    <col min="5889" max="5889" width="34.42578125" style="163" bestFit="1" customWidth="1"/>
    <col min="5890" max="5892" width="9.42578125" style="163" bestFit="1" customWidth="1"/>
    <col min="5893" max="5894" width="9.140625" style="163"/>
    <col min="5895" max="5895" width="7.28515625" style="163" bestFit="1" customWidth="1"/>
    <col min="5896" max="5896" width="9.5703125" style="163" customWidth="1"/>
    <col min="5897" max="5897" width="7.28515625" style="163" bestFit="1" customWidth="1"/>
    <col min="5898" max="6144" width="9.140625" style="163"/>
    <col min="6145" max="6145" width="34.42578125" style="163" bestFit="1" customWidth="1"/>
    <col min="6146" max="6148" width="9.42578125" style="163" bestFit="1" customWidth="1"/>
    <col min="6149" max="6150" width="9.140625" style="163"/>
    <col min="6151" max="6151" width="7.28515625" style="163" bestFit="1" customWidth="1"/>
    <col min="6152" max="6152" width="9.5703125" style="163" customWidth="1"/>
    <col min="6153" max="6153" width="7.28515625" style="163" bestFit="1" customWidth="1"/>
    <col min="6154" max="6400" width="9.140625" style="163"/>
    <col min="6401" max="6401" width="34.42578125" style="163" bestFit="1" customWidth="1"/>
    <col min="6402" max="6404" width="9.42578125" style="163" bestFit="1" customWidth="1"/>
    <col min="6405" max="6406" width="9.140625" style="163"/>
    <col min="6407" max="6407" width="7.28515625" style="163" bestFit="1" customWidth="1"/>
    <col min="6408" max="6408" width="9.5703125" style="163" customWidth="1"/>
    <col min="6409" max="6409" width="7.28515625" style="163" bestFit="1" customWidth="1"/>
    <col min="6410" max="6656" width="9.140625" style="163"/>
    <col min="6657" max="6657" width="34.42578125" style="163" bestFit="1" customWidth="1"/>
    <col min="6658" max="6660" width="9.42578125" style="163" bestFit="1" customWidth="1"/>
    <col min="6661" max="6662" width="9.140625" style="163"/>
    <col min="6663" max="6663" width="7.28515625" style="163" bestFit="1" customWidth="1"/>
    <col min="6664" max="6664" width="9.5703125" style="163" customWidth="1"/>
    <col min="6665" max="6665" width="7.28515625" style="163" bestFit="1" customWidth="1"/>
    <col min="6666" max="6912" width="9.140625" style="163"/>
    <col min="6913" max="6913" width="34.42578125" style="163" bestFit="1" customWidth="1"/>
    <col min="6914" max="6916" width="9.42578125" style="163" bestFit="1" customWidth="1"/>
    <col min="6917" max="6918" width="9.140625" style="163"/>
    <col min="6919" max="6919" width="7.28515625" style="163" bestFit="1" customWidth="1"/>
    <col min="6920" max="6920" width="9.5703125" style="163" customWidth="1"/>
    <col min="6921" max="6921" width="7.28515625" style="163" bestFit="1" customWidth="1"/>
    <col min="6922" max="7168" width="9.140625" style="163"/>
    <col min="7169" max="7169" width="34.42578125" style="163" bestFit="1" customWidth="1"/>
    <col min="7170" max="7172" width="9.42578125" style="163" bestFit="1" customWidth="1"/>
    <col min="7173" max="7174" width="9.140625" style="163"/>
    <col min="7175" max="7175" width="7.28515625" style="163" bestFit="1" customWidth="1"/>
    <col min="7176" max="7176" width="9.5703125" style="163" customWidth="1"/>
    <col min="7177" max="7177" width="7.28515625" style="163" bestFit="1" customWidth="1"/>
    <col min="7178" max="7424" width="9.140625" style="163"/>
    <col min="7425" max="7425" width="34.42578125" style="163" bestFit="1" customWidth="1"/>
    <col min="7426" max="7428" width="9.42578125" style="163" bestFit="1" customWidth="1"/>
    <col min="7429" max="7430" width="9.140625" style="163"/>
    <col min="7431" max="7431" width="7.28515625" style="163" bestFit="1" customWidth="1"/>
    <col min="7432" max="7432" width="9.5703125" style="163" customWidth="1"/>
    <col min="7433" max="7433" width="7.28515625" style="163" bestFit="1" customWidth="1"/>
    <col min="7434" max="7680" width="9.140625" style="163"/>
    <col min="7681" max="7681" width="34.42578125" style="163" bestFit="1" customWidth="1"/>
    <col min="7682" max="7684" width="9.42578125" style="163" bestFit="1" customWidth="1"/>
    <col min="7685" max="7686" width="9.140625" style="163"/>
    <col min="7687" max="7687" width="7.28515625" style="163" bestFit="1" customWidth="1"/>
    <col min="7688" max="7688" width="9.5703125" style="163" customWidth="1"/>
    <col min="7689" max="7689" width="7.28515625" style="163" bestFit="1" customWidth="1"/>
    <col min="7690" max="7936" width="9.140625" style="163"/>
    <col min="7937" max="7937" width="34.42578125" style="163" bestFit="1" customWidth="1"/>
    <col min="7938" max="7940" width="9.42578125" style="163" bestFit="1" customWidth="1"/>
    <col min="7941" max="7942" width="9.140625" style="163"/>
    <col min="7943" max="7943" width="7.28515625" style="163" bestFit="1" customWidth="1"/>
    <col min="7944" max="7944" width="9.5703125" style="163" customWidth="1"/>
    <col min="7945" max="7945" width="7.28515625" style="163" bestFit="1" customWidth="1"/>
    <col min="7946" max="8192" width="9.140625" style="163"/>
    <col min="8193" max="8193" width="34.42578125" style="163" bestFit="1" customWidth="1"/>
    <col min="8194" max="8196" width="9.42578125" style="163" bestFit="1" customWidth="1"/>
    <col min="8197" max="8198" width="9.140625" style="163"/>
    <col min="8199" max="8199" width="7.28515625" style="163" bestFit="1" customWidth="1"/>
    <col min="8200" max="8200" width="9.5703125" style="163" customWidth="1"/>
    <col min="8201" max="8201" width="7.28515625" style="163" bestFit="1" customWidth="1"/>
    <col min="8202" max="8448" width="9.140625" style="163"/>
    <col min="8449" max="8449" width="34.42578125" style="163" bestFit="1" customWidth="1"/>
    <col min="8450" max="8452" width="9.42578125" style="163" bestFit="1" customWidth="1"/>
    <col min="8453" max="8454" width="9.140625" style="163"/>
    <col min="8455" max="8455" width="7.28515625" style="163" bestFit="1" customWidth="1"/>
    <col min="8456" max="8456" width="9.5703125" style="163" customWidth="1"/>
    <col min="8457" max="8457" width="7.28515625" style="163" bestFit="1" customWidth="1"/>
    <col min="8458" max="8704" width="9.140625" style="163"/>
    <col min="8705" max="8705" width="34.42578125" style="163" bestFit="1" customWidth="1"/>
    <col min="8706" max="8708" width="9.42578125" style="163" bestFit="1" customWidth="1"/>
    <col min="8709" max="8710" width="9.140625" style="163"/>
    <col min="8711" max="8711" width="7.28515625" style="163" bestFit="1" customWidth="1"/>
    <col min="8712" max="8712" width="9.5703125" style="163" customWidth="1"/>
    <col min="8713" max="8713" width="7.28515625" style="163" bestFit="1" customWidth="1"/>
    <col min="8714" max="8960" width="9.140625" style="163"/>
    <col min="8961" max="8961" width="34.42578125" style="163" bestFit="1" customWidth="1"/>
    <col min="8962" max="8964" width="9.42578125" style="163" bestFit="1" customWidth="1"/>
    <col min="8965" max="8966" width="9.140625" style="163"/>
    <col min="8967" max="8967" width="7.28515625" style="163" bestFit="1" customWidth="1"/>
    <col min="8968" max="8968" width="9.5703125" style="163" customWidth="1"/>
    <col min="8969" max="8969" width="7.28515625" style="163" bestFit="1" customWidth="1"/>
    <col min="8970" max="9216" width="9.140625" style="163"/>
    <col min="9217" max="9217" width="34.42578125" style="163" bestFit="1" customWidth="1"/>
    <col min="9218" max="9220" width="9.42578125" style="163" bestFit="1" customWidth="1"/>
    <col min="9221" max="9222" width="9.140625" style="163"/>
    <col min="9223" max="9223" width="7.28515625" style="163" bestFit="1" customWidth="1"/>
    <col min="9224" max="9224" width="9.5703125" style="163" customWidth="1"/>
    <col min="9225" max="9225" width="7.28515625" style="163" bestFit="1" customWidth="1"/>
    <col min="9226" max="9472" width="9.140625" style="163"/>
    <col min="9473" max="9473" width="34.42578125" style="163" bestFit="1" customWidth="1"/>
    <col min="9474" max="9476" width="9.42578125" style="163" bestFit="1" customWidth="1"/>
    <col min="9477" max="9478" width="9.140625" style="163"/>
    <col min="9479" max="9479" width="7.28515625" style="163" bestFit="1" customWidth="1"/>
    <col min="9480" max="9480" width="9.5703125" style="163" customWidth="1"/>
    <col min="9481" max="9481" width="7.28515625" style="163" bestFit="1" customWidth="1"/>
    <col min="9482" max="9728" width="9.140625" style="163"/>
    <col min="9729" max="9729" width="34.42578125" style="163" bestFit="1" customWidth="1"/>
    <col min="9730" max="9732" width="9.42578125" style="163" bestFit="1" customWidth="1"/>
    <col min="9733" max="9734" width="9.140625" style="163"/>
    <col min="9735" max="9735" width="7.28515625" style="163" bestFit="1" customWidth="1"/>
    <col min="9736" max="9736" width="9.5703125" style="163" customWidth="1"/>
    <col min="9737" max="9737" width="7.28515625" style="163" bestFit="1" customWidth="1"/>
    <col min="9738" max="9984" width="9.140625" style="163"/>
    <col min="9985" max="9985" width="34.42578125" style="163" bestFit="1" customWidth="1"/>
    <col min="9986" max="9988" width="9.42578125" style="163" bestFit="1" customWidth="1"/>
    <col min="9989" max="9990" width="9.140625" style="163"/>
    <col min="9991" max="9991" width="7.28515625" style="163" bestFit="1" customWidth="1"/>
    <col min="9992" max="9992" width="9.5703125" style="163" customWidth="1"/>
    <col min="9993" max="9993" width="7.28515625" style="163" bestFit="1" customWidth="1"/>
    <col min="9994" max="10240" width="9.140625" style="163"/>
    <col min="10241" max="10241" width="34.42578125" style="163" bestFit="1" customWidth="1"/>
    <col min="10242" max="10244" width="9.42578125" style="163" bestFit="1" customWidth="1"/>
    <col min="10245" max="10246" width="9.140625" style="163"/>
    <col min="10247" max="10247" width="7.28515625" style="163" bestFit="1" customWidth="1"/>
    <col min="10248" max="10248" width="9.5703125" style="163" customWidth="1"/>
    <col min="10249" max="10249" width="7.28515625" style="163" bestFit="1" customWidth="1"/>
    <col min="10250" max="10496" width="9.140625" style="163"/>
    <col min="10497" max="10497" width="34.42578125" style="163" bestFit="1" customWidth="1"/>
    <col min="10498" max="10500" width="9.42578125" style="163" bestFit="1" customWidth="1"/>
    <col min="10501" max="10502" width="9.140625" style="163"/>
    <col min="10503" max="10503" width="7.28515625" style="163" bestFit="1" customWidth="1"/>
    <col min="10504" max="10504" width="9.5703125" style="163" customWidth="1"/>
    <col min="10505" max="10505" width="7.28515625" style="163" bestFit="1" customWidth="1"/>
    <col min="10506" max="10752" width="9.140625" style="163"/>
    <col min="10753" max="10753" width="34.42578125" style="163" bestFit="1" customWidth="1"/>
    <col min="10754" max="10756" width="9.42578125" style="163" bestFit="1" customWidth="1"/>
    <col min="10757" max="10758" width="9.140625" style="163"/>
    <col min="10759" max="10759" width="7.28515625" style="163" bestFit="1" customWidth="1"/>
    <col min="10760" max="10760" width="9.5703125" style="163" customWidth="1"/>
    <col min="10761" max="10761" width="7.28515625" style="163" bestFit="1" customWidth="1"/>
    <col min="10762" max="11008" width="9.140625" style="163"/>
    <col min="11009" max="11009" width="34.42578125" style="163" bestFit="1" customWidth="1"/>
    <col min="11010" max="11012" width="9.42578125" style="163" bestFit="1" customWidth="1"/>
    <col min="11013" max="11014" width="9.140625" style="163"/>
    <col min="11015" max="11015" width="7.28515625" style="163" bestFit="1" customWidth="1"/>
    <col min="11016" max="11016" width="9.5703125" style="163" customWidth="1"/>
    <col min="11017" max="11017" width="7.28515625" style="163" bestFit="1" customWidth="1"/>
    <col min="11018" max="11264" width="9.140625" style="163"/>
    <col min="11265" max="11265" width="34.42578125" style="163" bestFit="1" customWidth="1"/>
    <col min="11266" max="11268" width="9.42578125" style="163" bestFit="1" customWidth="1"/>
    <col min="11269" max="11270" width="9.140625" style="163"/>
    <col min="11271" max="11271" width="7.28515625" style="163" bestFit="1" customWidth="1"/>
    <col min="11272" max="11272" width="9.5703125" style="163" customWidth="1"/>
    <col min="11273" max="11273" width="7.28515625" style="163" bestFit="1" customWidth="1"/>
    <col min="11274" max="11520" width="9.140625" style="163"/>
    <col min="11521" max="11521" width="34.42578125" style="163" bestFit="1" customWidth="1"/>
    <col min="11522" max="11524" width="9.42578125" style="163" bestFit="1" customWidth="1"/>
    <col min="11525" max="11526" width="9.140625" style="163"/>
    <col min="11527" max="11527" width="7.28515625" style="163" bestFit="1" customWidth="1"/>
    <col min="11528" max="11528" width="9.5703125" style="163" customWidth="1"/>
    <col min="11529" max="11529" width="7.28515625" style="163" bestFit="1" customWidth="1"/>
    <col min="11530" max="11776" width="9.140625" style="163"/>
    <col min="11777" max="11777" width="34.42578125" style="163" bestFit="1" customWidth="1"/>
    <col min="11778" max="11780" width="9.42578125" style="163" bestFit="1" customWidth="1"/>
    <col min="11781" max="11782" width="9.140625" style="163"/>
    <col min="11783" max="11783" width="7.28515625" style="163" bestFit="1" customWidth="1"/>
    <col min="11784" max="11784" width="9.5703125" style="163" customWidth="1"/>
    <col min="11785" max="11785" width="7.28515625" style="163" bestFit="1" customWidth="1"/>
    <col min="11786" max="12032" width="9.140625" style="163"/>
    <col min="12033" max="12033" width="34.42578125" style="163" bestFit="1" customWidth="1"/>
    <col min="12034" max="12036" width="9.42578125" style="163" bestFit="1" customWidth="1"/>
    <col min="12037" max="12038" width="9.140625" style="163"/>
    <col min="12039" max="12039" width="7.28515625" style="163" bestFit="1" customWidth="1"/>
    <col min="12040" max="12040" width="9.5703125" style="163" customWidth="1"/>
    <col min="12041" max="12041" width="7.28515625" style="163" bestFit="1" customWidth="1"/>
    <col min="12042" max="12288" width="9.140625" style="163"/>
    <col min="12289" max="12289" width="34.42578125" style="163" bestFit="1" customWidth="1"/>
    <col min="12290" max="12292" width="9.42578125" style="163" bestFit="1" customWidth="1"/>
    <col min="12293" max="12294" width="9.140625" style="163"/>
    <col min="12295" max="12295" width="7.28515625" style="163" bestFit="1" customWidth="1"/>
    <col min="12296" max="12296" width="9.5703125" style="163" customWidth="1"/>
    <col min="12297" max="12297" width="7.28515625" style="163" bestFit="1" customWidth="1"/>
    <col min="12298" max="12544" width="9.140625" style="163"/>
    <col min="12545" max="12545" width="34.42578125" style="163" bestFit="1" customWidth="1"/>
    <col min="12546" max="12548" width="9.42578125" style="163" bestFit="1" customWidth="1"/>
    <col min="12549" max="12550" width="9.140625" style="163"/>
    <col min="12551" max="12551" width="7.28515625" style="163" bestFit="1" customWidth="1"/>
    <col min="12552" max="12552" width="9.5703125" style="163" customWidth="1"/>
    <col min="12553" max="12553" width="7.28515625" style="163" bestFit="1" customWidth="1"/>
    <col min="12554" max="12800" width="9.140625" style="163"/>
    <col min="12801" max="12801" width="34.42578125" style="163" bestFit="1" customWidth="1"/>
    <col min="12802" max="12804" width="9.42578125" style="163" bestFit="1" customWidth="1"/>
    <col min="12805" max="12806" width="9.140625" style="163"/>
    <col min="12807" max="12807" width="7.28515625" style="163" bestFit="1" customWidth="1"/>
    <col min="12808" max="12808" width="9.5703125" style="163" customWidth="1"/>
    <col min="12809" max="12809" width="7.28515625" style="163" bestFit="1" customWidth="1"/>
    <col min="12810" max="13056" width="9.140625" style="163"/>
    <col min="13057" max="13057" width="34.42578125" style="163" bestFit="1" customWidth="1"/>
    <col min="13058" max="13060" width="9.42578125" style="163" bestFit="1" customWidth="1"/>
    <col min="13061" max="13062" width="9.140625" style="163"/>
    <col min="13063" max="13063" width="7.28515625" style="163" bestFit="1" customWidth="1"/>
    <col min="13064" max="13064" width="9.5703125" style="163" customWidth="1"/>
    <col min="13065" max="13065" width="7.28515625" style="163" bestFit="1" customWidth="1"/>
    <col min="13066" max="13312" width="9.140625" style="163"/>
    <col min="13313" max="13313" width="34.42578125" style="163" bestFit="1" customWidth="1"/>
    <col min="13314" max="13316" width="9.42578125" style="163" bestFit="1" customWidth="1"/>
    <col min="13317" max="13318" width="9.140625" style="163"/>
    <col min="13319" max="13319" width="7.28515625" style="163" bestFit="1" customWidth="1"/>
    <col min="13320" max="13320" width="9.5703125" style="163" customWidth="1"/>
    <col min="13321" max="13321" width="7.28515625" style="163" bestFit="1" customWidth="1"/>
    <col min="13322" max="13568" width="9.140625" style="163"/>
    <col min="13569" max="13569" width="34.42578125" style="163" bestFit="1" customWidth="1"/>
    <col min="13570" max="13572" width="9.42578125" style="163" bestFit="1" customWidth="1"/>
    <col min="13573" max="13574" width="9.140625" style="163"/>
    <col min="13575" max="13575" width="7.28515625" style="163" bestFit="1" customWidth="1"/>
    <col min="13576" max="13576" width="9.5703125" style="163" customWidth="1"/>
    <col min="13577" max="13577" width="7.28515625" style="163" bestFit="1" customWidth="1"/>
    <col min="13578" max="13824" width="9.140625" style="163"/>
    <col min="13825" max="13825" width="34.42578125" style="163" bestFit="1" customWidth="1"/>
    <col min="13826" max="13828" width="9.42578125" style="163" bestFit="1" customWidth="1"/>
    <col min="13829" max="13830" width="9.140625" style="163"/>
    <col min="13831" max="13831" width="7.28515625" style="163" bestFit="1" customWidth="1"/>
    <col min="13832" max="13832" width="9.5703125" style="163" customWidth="1"/>
    <col min="13833" max="13833" width="7.28515625" style="163" bestFit="1" customWidth="1"/>
    <col min="13834" max="14080" width="9.140625" style="163"/>
    <col min="14081" max="14081" width="34.42578125" style="163" bestFit="1" customWidth="1"/>
    <col min="14082" max="14084" width="9.42578125" style="163" bestFit="1" customWidth="1"/>
    <col min="14085" max="14086" width="9.140625" style="163"/>
    <col min="14087" max="14087" width="7.28515625" style="163" bestFit="1" customWidth="1"/>
    <col min="14088" max="14088" width="9.5703125" style="163" customWidth="1"/>
    <col min="14089" max="14089" width="7.28515625" style="163" bestFit="1" customWidth="1"/>
    <col min="14090" max="14336" width="9.140625" style="163"/>
    <col min="14337" max="14337" width="34.42578125" style="163" bestFit="1" customWidth="1"/>
    <col min="14338" max="14340" width="9.42578125" style="163" bestFit="1" customWidth="1"/>
    <col min="14341" max="14342" width="9.140625" style="163"/>
    <col min="14343" max="14343" width="7.28515625" style="163" bestFit="1" customWidth="1"/>
    <col min="14344" max="14344" width="9.5703125" style="163" customWidth="1"/>
    <col min="14345" max="14345" width="7.28515625" style="163" bestFit="1" customWidth="1"/>
    <col min="14346" max="14592" width="9.140625" style="163"/>
    <col min="14593" max="14593" width="34.42578125" style="163" bestFit="1" customWidth="1"/>
    <col min="14594" max="14596" width="9.42578125" style="163" bestFit="1" customWidth="1"/>
    <col min="14597" max="14598" width="9.140625" style="163"/>
    <col min="14599" max="14599" width="7.28515625" style="163" bestFit="1" customWidth="1"/>
    <col min="14600" max="14600" width="9.5703125" style="163" customWidth="1"/>
    <col min="14601" max="14601" width="7.28515625" style="163" bestFit="1" customWidth="1"/>
    <col min="14602" max="14848" width="9.140625" style="163"/>
    <col min="14849" max="14849" width="34.42578125" style="163" bestFit="1" customWidth="1"/>
    <col min="14850" max="14852" width="9.42578125" style="163" bestFit="1" customWidth="1"/>
    <col min="14853" max="14854" width="9.140625" style="163"/>
    <col min="14855" max="14855" width="7.28515625" style="163" bestFit="1" customWidth="1"/>
    <col min="14856" max="14856" width="9.5703125" style="163" customWidth="1"/>
    <col min="14857" max="14857" width="7.28515625" style="163" bestFit="1" customWidth="1"/>
    <col min="14858" max="15104" width="9.140625" style="163"/>
    <col min="15105" max="15105" width="34.42578125" style="163" bestFit="1" customWidth="1"/>
    <col min="15106" max="15108" width="9.42578125" style="163" bestFit="1" customWidth="1"/>
    <col min="15109" max="15110" width="9.140625" style="163"/>
    <col min="15111" max="15111" width="7.28515625" style="163" bestFit="1" customWidth="1"/>
    <col min="15112" max="15112" width="9.5703125" style="163" customWidth="1"/>
    <col min="15113" max="15113" width="7.28515625" style="163" bestFit="1" customWidth="1"/>
    <col min="15114" max="15360" width="9.140625" style="163"/>
    <col min="15361" max="15361" width="34.42578125" style="163" bestFit="1" customWidth="1"/>
    <col min="15362" max="15364" width="9.42578125" style="163" bestFit="1" customWidth="1"/>
    <col min="15365" max="15366" width="9.140625" style="163"/>
    <col min="15367" max="15367" width="7.28515625" style="163" bestFit="1" customWidth="1"/>
    <col min="15368" max="15368" width="9.5703125" style="163" customWidth="1"/>
    <col min="15369" max="15369" width="7.28515625" style="163" bestFit="1" customWidth="1"/>
    <col min="15370" max="15616" width="9.140625" style="163"/>
    <col min="15617" max="15617" width="34.42578125" style="163" bestFit="1" customWidth="1"/>
    <col min="15618" max="15620" width="9.42578125" style="163" bestFit="1" customWidth="1"/>
    <col min="15621" max="15622" width="9.140625" style="163"/>
    <col min="15623" max="15623" width="7.28515625" style="163" bestFit="1" customWidth="1"/>
    <col min="15624" max="15624" width="9.5703125" style="163" customWidth="1"/>
    <col min="15625" max="15625" width="7.28515625" style="163" bestFit="1" customWidth="1"/>
    <col min="15626" max="15872" width="9.140625" style="163"/>
    <col min="15873" max="15873" width="34.42578125" style="163" bestFit="1" customWidth="1"/>
    <col min="15874" max="15876" width="9.42578125" style="163" bestFit="1" customWidth="1"/>
    <col min="15877" max="15878" width="9.140625" style="163"/>
    <col min="15879" max="15879" width="7.28515625" style="163" bestFit="1" customWidth="1"/>
    <col min="15880" max="15880" width="9.5703125" style="163" customWidth="1"/>
    <col min="15881" max="15881" width="7.28515625" style="163" bestFit="1" customWidth="1"/>
    <col min="15882" max="16128" width="9.140625" style="163"/>
    <col min="16129" max="16129" width="34.42578125" style="163" bestFit="1" customWidth="1"/>
    <col min="16130" max="16132" width="9.42578125" style="163" bestFit="1" customWidth="1"/>
    <col min="16133" max="16134" width="9.140625" style="163"/>
    <col min="16135" max="16135" width="7.28515625" style="163" bestFit="1" customWidth="1"/>
    <col min="16136" max="16136" width="9.5703125" style="163" customWidth="1"/>
    <col min="16137" max="16137" width="7.28515625" style="163" bestFit="1" customWidth="1"/>
    <col min="16138" max="16384" width="9.140625" style="163"/>
  </cols>
  <sheetData>
    <row r="1" spans="1:10">
      <c r="A1" s="1819" t="s">
        <v>534</v>
      </c>
      <c r="B1" s="1819"/>
      <c r="C1" s="1819"/>
      <c r="D1" s="1819"/>
      <c r="E1" s="1819"/>
      <c r="F1" s="1819"/>
      <c r="G1" s="1819"/>
      <c r="H1" s="1819"/>
      <c r="I1" s="1819"/>
    </row>
    <row r="2" spans="1:10">
      <c r="A2" s="1819" t="s">
        <v>124</v>
      </c>
      <c r="B2" s="1819"/>
      <c r="C2" s="1819"/>
      <c r="D2" s="1819"/>
      <c r="E2" s="1819"/>
      <c r="F2" s="1819"/>
      <c r="G2" s="1819"/>
      <c r="H2" s="1819"/>
      <c r="I2" s="1819"/>
    </row>
    <row r="3" spans="1:10" ht="16.5" thickBot="1">
      <c r="A3" s="473"/>
      <c r="B3" s="473"/>
      <c r="C3" s="473"/>
      <c r="D3" s="473"/>
      <c r="E3" s="473"/>
      <c r="F3" s="473"/>
      <c r="G3" s="473"/>
      <c r="H3" s="1831" t="s">
        <v>67</v>
      </c>
      <c r="I3" s="1831"/>
    </row>
    <row r="4" spans="1:10" ht="20.25" customHeight="1" thickTop="1">
      <c r="A4" s="1793" t="s">
        <v>324</v>
      </c>
      <c r="B4" s="474">
        <f>'Sect credit'!B4</f>
        <v>2016</v>
      </c>
      <c r="C4" s="475">
        <f>'Sect credit'!C4</f>
        <v>2017</v>
      </c>
      <c r="D4" s="331">
        <f>'Sect credit'!D4</f>
        <v>2017</v>
      </c>
      <c r="E4" s="331">
        <f>'Sect credit'!E4</f>
        <v>2018</v>
      </c>
      <c r="F4" s="1812" t="str">
        <f>'Sect credit'!F4</f>
        <v>Changes during seven months</v>
      </c>
      <c r="G4" s="1813"/>
      <c r="H4" s="1813"/>
      <c r="I4" s="1814"/>
    </row>
    <row r="5" spans="1:10" ht="20.25" customHeight="1">
      <c r="A5" s="1794"/>
      <c r="B5" s="333" t="str">
        <f>'Sect credit'!B5</f>
        <v xml:space="preserve">Jul </v>
      </c>
      <c r="C5" s="334" t="str">
        <f>'Sect credit'!C5</f>
        <v>Feb</v>
      </c>
      <c r="D5" s="333" t="str">
        <f>'Sect credit'!D5</f>
        <v>Jul (R)</v>
      </c>
      <c r="E5" s="334" t="str">
        <f>'Sect credit'!E5</f>
        <v>Feb (P)</v>
      </c>
      <c r="F5" s="1815" t="str">
        <f>'Sect credit'!F5:G5</f>
        <v>2016/17</v>
      </c>
      <c r="G5" s="1816"/>
      <c r="H5" s="1815" t="str">
        <f>'Sect credit'!H5:I5</f>
        <v>2017/18</v>
      </c>
      <c r="I5" s="1817"/>
    </row>
    <row r="6" spans="1:10" ht="20.25" customHeight="1">
      <c r="A6" s="1795"/>
      <c r="B6" s="476"/>
      <c r="C6" s="476"/>
      <c r="D6" s="476"/>
      <c r="E6" s="476"/>
      <c r="F6" s="476" t="s">
        <v>4</v>
      </c>
      <c r="G6" s="476" t="s">
        <v>290</v>
      </c>
      <c r="H6" s="476" t="s">
        <v>4</v>
      </c>
      <c r="I6" s="477" t="s">
        <v>290</v>
      </c>
    </row>
    <row r="7" spans="1:10" s="473" customFormat="1" ht="20.25" customHeight="1">
      <c r="A7" s="478" t="s">
        <v>535</v>
      </c>
      <c r="B7" s="479">
        <v>30642.247245480001</v>
      </c>
      <c r="C7" s="479">
        <v>32241.525707169003</v>
      </c>
      <c r="D7" s="479">
        <v>37452.612048049028</v>
      </c>
      <c r="E7" s="479">
        <v>36890.223672150023</v>
      </c>
      <c r="F7" s="479">
        <v>1599.2784616890021</v>
      </c>
      <c r="G7" s="479">
        <v>5.2191944307378098</v>
      </c>
      <c r="H7" s="479">
        <v>-562.38837589900504</v>
      </c>
      <c r="I7" s="480">
        <v>-1.5015998755373881</v>
      </c>
    </row>
    <row r="8" spans="1:10" s="473" customFormat="1" ht="20.25" customHeight="1">
      <c r="A8" s="478" t="s">
        <v>536</v>
      </c>
      <c r="B8" s="479">
        <v>1014.6742012399998</v>
      </c>
      <c r="C8" s="479">
        <v>2675.6820771000007</v>
      </c>
      <c r="D8" s="479">
        <v>997.93884472999969</v>
      </c>
      <c r="E8" s="479">
        <v>700.8632960799996</v>
      </c>
      <c r="F8" s="479">
        <v>1661.0078758600009</v>
      </c>
      <c r="G8" s="479">
        <v>163.6986407883573</v>
      </c>
      <c r="H8" s="479">
        <v>-297.07554865000009</v>
      </c>
      <c r="I8" s="480">
        <v>-29.768913217360154</v>
      </c>
    </row>
    <row r="9" spans="1:10" s="473" customFormat="1" ht="20.25" customHeight="1">
      <c r="A9" s="478" t="s">
        <v>537</v>
      </c>
      <c r="B9" s="479">
        <v>29668.697392400001</v>
      </c>
      <c r="C9" s="479">
        <v>32782.666918080002</v>
      </c>
      <c r="D9" s="479">
        <v>33940.579231210002</v>
      </c>
      <c r="E9" s="479">
        <v>37716.93433120699</v>
      </c>
      <c r="F9" s="479">
        <v>3113.9695256800005</v>
      </c>
      <c r="G9" s="479">
        <v>10.49580803799523</v>
      </c>
      <c r="H9" s="479">
        <v>3776.3550999969884</v>
      </c>
      <c r="I9" s="480">
        <v>11.126371987560093</v>
      </c>
    </row>
    <row r="10" spans="1:10" s="473" customFormat="1" ht="20.25" customHeight="1">
      <c r="A10" s="478" t="s">
        <v>538</v>
      </c>
      <c r="B10" s="479">
        <v>10549.536879520989</v>
      </c>
      <c r="C10" s="479">
        <v>18401.602179190988</v>
      </c>
      <c r="D10" s="479">
        <v>21433.386203185986</v>
      </c>
      <c r="E10" s="479">
        <v>17097.996409130992</v>
      </c>
      <c r="F10" s="479">
        <v>7852.0652996699991</v>
      </c>
      <c r="G10" s="479">
        <v>74.430426561308252</v>
      </c>
      <c r="H10" s="479">
        <v>-4335.3897940549941</v>
      </c>
      <c r="I10" s="480">
        <v>-20.22727418316456</v>
      </c>
    </row>
    <row r="11" spans="1:10" ht="20.25" customHeight="1">
      <c r="A11" s="481" t="s">
        <v>539</v>
      </c>
      <c r="B11" s="482">
        <v>9573.2858712009893</v>
      </c>
      <c r="C11" s="482">
        <v>17018.482736270988</v>
      </c>
      <c r="D11" s="482">
        <v>20038.838908685982</v>
      </c>
      <c r="E11" s="482">
        <v>16413.91836255099</v>
      </c>
      <c r="F11" s="482">
        <v>7445.1968650699982</v>
      </c>
      <c r="G11" s="482">
        <v>77.770547806027039</v>
      </c>
      <c r="H11" s="482">
        <v>-3624.920546134992</v>
      </c>
      <c r="I11" s="483">
        <v>-18.089473959310805</v>
      </c>
      <c r="J11" s="473"/>
    </row>
    <row r="12" spans="1:10" ht="20.25" customHeight="1">
      <c r="A12" s="481" t="s">
        <v>540</v>
      </c>
      <c r="B12" s="482">
        <v>976.25100831999998</v>
      </c>
      <c r="C12" s="482">
        <v>1383.1194429200002</v>
      </c>
      <c r="D12" s="482">
        <v>1394.5472945000029</v>
      </c>
      <c r="E12" s="482">
        <v>684.07804658000259</v>
      </c>
      <c r="F12" s="482">
        <v>406.86843460000023</v>
      </c>
      <c r="G12" s="482">
        <v>41.676621189889211</v>
      </c>
      <c r="H12" s="482">
        <v>-710.46924792000027</v>
      </c>
      <c r="I12" s="483">
        <v>-50.9462282650464</v>
      </c>
      <c r="J12" s="473"/>
    </row>
    <row r="13" spans="1:10" s="473" customFormat="1" ht="20.25" customHeight="1">
      <c r="A13" s="478" t="s">
        <v>541</v>
      </c>
      <c r="B13" s="479">
        <v>1463885.5165692642</v>
      </c>
      <c r="C13" s="479">
        <v>1678589.177761757</v>
      </c>
      <c r="D13" s="479">
        <v>1728231.1549233354</v>
      </c>
      <c r="E13" s="479">
        <v>1980392.5025223182</v>
      </c>
      <c r="F13" s="479">
        <v>214703.66119249281</v>
      </c>
      <c r="G13" s="479">
        <v>14.666697549933309</v>
      </c>
      <c r="H13" s="479">
        <v>252161.34759898274</v>
      </c>
      <c r="I13" s="480">
        <v>14.59071877512639</v>
      </c>
    </row>
    <row r="14" spans="1:10" ht="20.25" customHeight="1">
      <c r="A14" s="481" t="s">
        <v>542</v>
      </c>
      <c r="B14" s="482">
        <v>1207457.4441309331</v>
      </c>
      <c r="C14" s="482">
        <v>1400717.2528587063</v>
      </c>
      <c r="D14" s="482">
        <v>1453024.6078200554</v>
      </c>
      <c r="E14" s="482">
        <v>1652528.7250860014</v>
      </c>
      <c r="F14" s="482">
        <v>193259.80872777314</v>
      </c>
      <c r="G14" s="482">
        <v>16.005517185483235</v>
      </c>
      <c r="H14" s="482">
        <v>199504.117265946</v>
      </c>
      <c r="I14" s="483">
        <v>13.730264180815087</v>
      </c>
      <c r="J14" s="473"/>
    </row>
    <row r="15" spans="1:10" ht="20.25" customHeight="1">
      <c r="A15" s="481" t="s">
        <v>543</v>
      </c>
      <c r="B15" s="482">
        <v>1021955.0148755575</v>
      </c>
      <c r="C15" s="482">
        <v>1162415.4696726601</v>
      </c>
      <c r="D15" s="482">
        <v>1208966.3336286163</v>
      </c>
      <c r="E15" s="482">
        <v>1379479.8268936353</v>
      </c>
      <c r="F15" s="482">
        <v>140460.4547971026</v>
      </c>
      <c r="G15" s="482">
        <v>13.744289401447512</v>
      </c>
      <c r="H15" s="482">
        <v>170513.49326501903</v>
      </c>
      <c r="I15" s="483">
        <v>14.104072919320783</v>
      </c>
      <c r="J15" s="473"/>
    </row>
    <row r="16" spans="1:10" ht="20.25" customHeight="1">
      <c r="A16" s="481" t="s">
        <v>544</v>
      </c>
      <c r="B16" s="482">
        <v>38739.909665018989</v>
      </c>
      <c r="C16" s="482">
        <v>48877.585350265013</v>
      </c>
      <c r="D16" s="482">
        <v>53180.607488533526</v>
      </c>
      <c r="E16" s="482">
        <v>57392.121189006008</v>
      </c>
      <c r="F16" s="482">
        <v>10137.675685246024</v>
      </c>
      <c r="G16" s="482">
        <v>26.168557884893701</v>
      </c>
      <c r="H16" s="482">
        <v>4211.513700472482</v>
      </c>
      <c r="I16" s="483">
        <v>7.9192658740886754</v>
      </c>
      <c r="J16" s="473"/>
    </row>
    <row r="17" spans="1:10" ht="20.25" customHeight="1">
      <c r="A17" s="481" t="s">
        <v>545</v>
      </c>
      <c r="B17" s="482">
        <v>913.77268212334366</v>
      </c>
      <c r="C17" s="482">
        <v>970.84179740334343</v>
      </c>
      <c r="D17" s="482">
        <v>1157.6889045299999</v>
      </c>
      <c r="E17" s="482">
        <v>1401.9715346600001</v>
      </c>
      <c r="F17" s="482">
        <v>57.069115279999778</v>
      </c>
      <c r="G17" s="482">
        <v>6.2454389802272976</v>
      </c>
      <c r="H17" s="482">
        <v>244.28263013000014</v>
      </c>
      <c r="I17" s="483">
        <v>21.100887222303847</v>
      </c>
      <c r="J17" s="473"/>
    </row>
    <row r="18" spans="1:10" ht="20.25" customHeight="1">
      <c r="A18" s="481" t="s">
        <v>546</v>
      </c>
      <c r="B18" s="482">
        <v>115407.51848351916</v>
      </c>
      <c r="C18" s="482">
        <v>155276.31583734663</v>
      </c>
      <c r="D18" s="482">
        <v>158394.45860238725</v>
      </c>
      <c r="E18" s="482">
        <v>174755.72062408499</v>
      </c>
      <c r="F18" s="482">
        <v>39868.797353827467</v>
      </c>
      <c r="G18" s="482">
        <v>34.546100529421707</v>
      </c>
      <c r="H18" s="482">
        <v>16361.262021697738</v>
      </c>
      <c r="I18" s="483">
        <v>10.329440919880229</v>
      </c>
      <c r="J18" s="473"/>
    </row>
    <row r="19" spans="1:10" ht="20.25" customHeight="1">
      <c r="A19" s="481" t="s">
        <v>547</v>
      </c>
      <c r="B19" s="482">
        <v>30441.228424714001</v>
      </c>
      <c r="C19" s="482">
        <v>33177.040201030984</v>
      </c>
      <c r="D19" s="482">
        <v>31325.519195988501</v>
      </c>
      <c r="E19" s="482">
        <v>39499.084844614998</v>
      </c>
      <c r="F19" s="482">
        <v>2735.811776316983</v>
      </c>
      <c r="G19" s="482">
        <v>8.9871924291198706</v>
      </c>
      <c r="H19" s="482">
        <v>8173.5656486264961</v>
      </c>
      <c r="I19" s="483">
        <v>26.092354918328663</v>
      </c>
      <c r="J19" s="473"/>
    </row>
    <row r="20" spans="1:10" ht="20.25" customHeight="1">
      <c r="A20" s="481" t="s">
        <v>548</v>
      </c>
      <c r="B20" s="482">
        <v>256428.07243833123</v>
      </c>
      <c r="C20" s="482">
        <v>277871.924903051</v>
      </c>
      <c r="D20" s="482">
        <v>275206.54710327991</v>
      </c>
      <c r="E20" s="482">
        <v>327863.77743631642</v>
      </c>
      <c r="F20" s="482">
        <v>21443.852464719763</v>
      </c>
      <c r="G20" s="482">
        <v>8.3625214122673039</v>
      </c>
      <c r="H20" s="482">
        <v>52657.23033303651</v>
      </c>
      <c r="I20" s="483">
        <v>19.133712801271123</v>
      </c>
      <c r="J20" s="473"/>
    </row>
    <row r="21" spans="1:10" ht="20.25" customHeight="1">
      <c r="A21" s="481" t="s">
        <v>549</v>
      </c>
      <c r="B21" s="482">
        <v>17327.638864479995</v>
      </c>
      <c r="C21" s="482">
        <v>19985.74295649349</v>
      </c>
      <c r="D21" s="482">
        <v>20275.515842311506</v>
      </c>
      <c r="E21" s="482">
        <v>22609.999114980001</v>
      </c>
      <c r="F21" s="482">
        <v>2658.1040920134947</v>
      </c>
      <c r="G21" s="482">
        <v>15.340255604370622</v>
      </c>
      <c r="H21" s="482">
        <v>2334.4832726684945</v>
      </c>
      <c r="I21" s="483">
        <v>11.513804584921239</v>
      </c>
      <c r="J21" s="473"/>
    </row>
    <row r="22" spans="1:10" ht="20.25" customHeight="1">
      <c r="A22" s="481" t="s">
        <v>550</v>
      </c>
      <c r="B22" s="482">
        <v>6520.465008359999</v>
      </c>
      <c r="C22" s="482">
        <v>7376.3541447099997</v>
      </c>
      <c r="D22" s="482">
        <v>7427.6373241500014</v>
      </c>
      <c r="E22" s="482">
        <v>8417.0780856400015</v>
      </c>
      <c r="F22" s="482">
        <v>855.88913635000063</v>
      </c>
      <c r="G22" s="482">
        <v>13.126197828723113</v>
      </c>
      <c r="H22" s="482">
        <v>989.44076149000011</v>
      </c>
      <c r="I22" s="483">
        <v>13.32106992183048</v>
      </c>
      <c r="J22" s="473"/>
    </row>
    <row r="23" spans="1:10" ht="20.25" customHeight="1">
      <c r="A23" s="481" t="s">
        <v>551</v>
      </c>
      <c r="B23" s="482">
        <v>287.13090332000002</v>
      </c>
      <c r="C23" s="482">
        <v>282.46238622999999</v>
      </c>
      <c r="D23" s="482">
        <v>244.15460744000004</v>
      </c>
      <c r="E23" s="482">
        <v>302.17775102999997</v>
      </c>
      <c r="F23" s="482">
        <v>-4.668517090000023</v>
      </c>
      <c r="G23" s="482">
        <v>-1.625919410282731</v>
      </c>
      <c r="H23" s="482">
        <v>58.023143589999933</v>
      </c>
      <c r="I23" s="483">
        <v>23.764918548284562</v>
      </c>
      <c r="J23" s="473"/>
    </row>
    <row r="24" spans="1:10" ht="20.25" customHeight="1">
      <c r="A24" s="481" t="s">
        <v>552</v>
      </c>
      <c r="B24" s="482">
        <v>10520.042952799995</v>
      </c>
      <c r="C24" s="482">
        <v>12326.926425553494</v>
      </c>
      <c r="D24" s="482">
        <v>12603.723910721506</v>
      </c>
      <c r="E24" s="482">
        <v>13890.743278310001</v>
      </c>
      <c r="F24" s="482">
        <v>1806.8834727534995</v>
      </c>
      <c r="G24" s="482">
        <v>17.175628282701858</v>
      </c>
      <c r="H24" s="482">
        <v>1287.0193675884948</v>
      </c>
      <c r="I24" s="483">
        <v>10.21142145531827</v>
      </c>
      <c r="J24" s="473"/>
    </row>
    <row r="25" spans="1:10" ht="20.25" customHeight="1">
      <c r="A25" s="481" t="s">
        <v>553</v>
      </c>
      <c r="B25" s="482">
        <v>239100.43357385125</v>
      </c>
      <c r="C25" s="482">
        <v>257886.18194655751</v>
      </c>
      <c r="D25" s="482">
        <v>254931.03126096842</v>
      </c>
      <c r="E25" s="482">
        <v>305253.77832133643</v>
      </c>
      <c r="F25" s="482">
        <v>18785.748372706264</v>
      </c>
      <c r="G25" s="482">
        <v>7.8568441269278946</v>
      </c>
      <c r="H25" s="482">
        <v>50322.747060368012</v>
      </c>
      <c r="I25" s="483">
        <v>19.739749535965082</v>
      </c>
      <c r="J25" s="473"/>
    </row>
    <row r="26" spans="1:10" ht="20.25" customHeight="1">
      <c r="A26" s="481" t="s">
        <v>554</v>
      </c>
      <c r="B26" s="482">
        <v>21244.037959647005</v>
      </c>
      <c r="C26" s="482">
        <v>23241.552621994007</v>
      </c>
      <c r="D26" s="482">
        <v>20008.657657009506</v>
      </c>
      <c r="E26" s="482">
        <v>25253.515713289999</v>
      </c>
      <c r="F26" s="482">
        <v>1997.5146623470027</v>
      </c>
      <c r="G26" s="482">
        <v>9.402707084883188</v>
      </c>
      <c r="H26" s="482">
        <v>5244.8580562804927</v>
      </c>
      <c r="I26" s="483">
        <v>26.212943147853274</v>
      </c>
      <c r="J26" s="473"/>
    </row>
    <row r="27" spans="1:10" ht="20.25" customHeight="1">
      <c r="A27" s="481" t="s">
        <v>555</v>
      </c>
      <c r="B27" s="482">
        <v>4896.8193568699999</v>
      </c>
      <c r="C27" s="482">
        <v>5581.381652789999</v>
      </c>
      <c r="D27" s="482">
        <v>5115.3989484724998</v>
      </c>
      <c r="E27" s="482">
        <v>6344.5703128940013</v>
      </c>
      <c r="F27" s="482">
        <v>684.56229591999909</v>
      </c>
      <c r="G27" s="482">
        <v>13.979733497001302</v>
      </c>
      <c r="H27" s="482">
        <v>1229.1713644215015</v>
      </c>
      <c r="I27" s="483">
        <v>24.028846563151092</v>
      </c>
      <c r="J27" s="473"/>
    </row>
    <row r="28" spans="1:10" ht="20.25" customHeight="1">
      <c r="A28" s="481" t="s">
        <v>556</v>
      </c>
      <c r="B28" s="482">
        <v>212959.57625733424</v>
      </c>
      <c r="C28" s="482">
        <v>229063.24767177351</v>
      </c>
      <c r="D28" s="482">
        <v>229806.97465548641</v>
      </c>
      <c r="E28" s="482">
        <v>273655.69229515246</v>
      </c>
      <c r="F28" s="482">
        <v>16103.671414439275</v>
      </c>
      <c r="G28" s="482">
        <v>7.5618442229524643</v>
      </c>
      <c r="H28" s="482">
        <v>43848.717639666051</v>
      </c>
      <c r="I28" s="483">
        <v>19.080673119430582</v>
      </c>
    </row>
    <row r="29" spans="1:10" ht="20.25" customHeight="1">
      <c r="A29" s="481" t="s">
        <v>557</v>
      </c>
      <c r="B29" s="482">
        <v>5278.9611000700006</v>
      </c>
      <c r="C29" s="482">
        <v>7187.1166666495001</v>
      </c>
      <c r="D29" s="482">
        <v>6484.4219719099983</v>
      </c>
      <c r="E29" s="482">
        <v>6945.6642150499993</v>
      </c>
      <c r="F29" s="482">
        <v>1908.1555665794995</v>
      </c>
      <c r="G29" s="482">
        <v>36.146422191938427</v>
      </c>
      <c r="H29" s="482">
        <v>461.24224314000094</v>
      </c>
      <c r="I29" s="483">
        <v>7.1130818620081442</v>
      </c>
    </row>
    <row r="30" spans="1:10" ht="20.25" customHeight="1">
      <c r="A30" s="481" t="s">
        <v>558</v>
      </c>
      <c r="B30" s="482">
        <v>6049.5126459699995</v>
      </c>
      <c r="C30" s="482">
        <v>6418.2921916099986</v>
      </c>
      <c r="D30" s="482">
        <v>7961.0625486200006</v>
      </c>
      <c r="E30" s="482">
        <v>7395.8480153699993</v>
      </c>
      <c r="F30" s="482">
        <v>368.77954563999901</v>
      </c>
      <c r="G30" s="482">
        <v>6.0960207412024943</v>
      </c>
      <c r="H30" s="482">
        <v>-565.2145332500013</v>
      </c>
      <c r="I30" s="483">
        <v>-7.0997373754835991</v>
      </c>
    </row>
    <row r="31" spans="1:10" ht="20.25" customHeight="1">
      <c r="A31" s="481" t="s">
        <v>559</v>
      </c>
      <c r="B31" s="482">
        <v>201631.10251129424</v>
      </c>
      <c r="C31" s="482">
        <v>215457.83881351401</v>
      </c>
      <c r="D31" s="482">
        <v>215361.4901349564</v>
      </c>
      <c r="E31" s="482">
        <v>259314.18006473244</v>
      </c>
      <c r="F31" s="482">
        <v>13826.736302219768</v>
      </c>
      <c r="G31" s="482">
        <v>6.8574421951818039</v>
      </c>
      <c r="H31" s="482">
        <v>43952.689929776039</v>
      </c>
      <c r="I31" s="483">
        <v>20.408797274867045</v>
      </c>
    </row>
    <row r="32" spans="1:10" s="473" customFormat="1" ht="20.25" customHeight="1">
      <c r="A32" s="478" t="s">
        <v>560</v>
      </c>
      <c r="B32" s="479">
        <v>15710.448766480469</v>
      </c>
      <c r="C32" s="479">
        <v>19677.377170803426</v>
      </c>
      <c r="D32" s="479">
        <v>15873.632969296117</v>
      </c>
      <c r="E32" s="479">
        <v>13924.494350652671</v>
      </c>
      <c r="F32" s="479">
        <v>3966.9284043229563</v>
      </c>
      <c r="G32" s="479">
        <v>25.250255185496183</v>
      </c>
      <c r="H32" s="479">
        <v>-1949.1386186434465</v>
      </c>
      <c r="I32" s="480">
        <v>-12.279095922235356</v>
      </c>
    </row>
    <row r="33" spans="1:10" ht="20.25" customHeight="1">
      <c r="A33" s="481" t="s">
        <v>561</v>
      </c>
      <c r="B33" s="482">
        <v>3525.8661369574529</v>
      </c>
      <c r="C33" s="482">
        <v>2059.7983523100033</v>
      </c>
      <c r="D33" s="482">
        <v>798.37922911999999</v>
      </c>
      <c r="E33" s="482">
        <v>592.74740428999996</v>
      </c>
      <c r="F33" s="482">
        <v>-1466.0677846474496</v>
      </c>
      <c r="G33" s="482">
        <v>-41.580358632462193</v>
      </c>
      <c r="H33" s="482">
        <v>-205.63182483000003</v>
      </c>
      <c r="I33" s="483">
        <v>-25.75615914465288</v>
      </c>
      <c r="J33" s="473"/>
    </row>
    <row r="34" spans="1:10" ht="20.25" customHeight="1">
      <c r="A34" s="481" t="s">
        <v>562</v>
      </c>
      <c r="B34" s="482">
        <v>12184.582629523016</v>
      </c>
      <c r="C34" s="482">
        <v>17617.578818493421</v>
      </c>
      <c r="D34" s="482">
        <v>15075.253740176116</v>
      </c>
      <c r="E34" s="482">
        <v>13331.746946362669</v>
      </c>
      <c r="F34" s="482">
        <v>5432.9961889704045</v>
      </c>
      <c r="G34" s="482">
        <v>44.589103740052252</v>
      </c>
      <c r="H34" s="482">
        <v>-1743.5067938134471</v>
      </c>
      <c r="I34" s="483">
        <v>-11.565356204698141</v>
      </c>
      <c r="J34" s="473"/>
    </row>
    <row r="35" spans="1:10" ht="20.25" customHeight="1">
      <c r="A35" s="481" t="s">
        <v>563</v>
      </c>
      <c r="B35" s="482">
        <v>11320.202087583017</v>
      </c>
      <c r="C35" s="482">
        <v>16116.298712853415</v>
      </c>
      <c r="D35" s="482">
        <v>14375.570182953867</v>
      </c>
      <c r="E35" s="482">
        <v>12783.648963365669</v>
      </c>
      <c r="F35" s="482">
        <v>4796.0966252703984</v>
      </c>
      <c r="G35" s="482">
        <v>42.367588389002123</v>
      </c>
      <c r="H35" s="482">
        <v>-1591.9212195881973</v>
      </c>
      <c r="I35" s="483">
        <v>-11.073795330051334</v>
      </c>
      <c r="J35" s="473"/>
    </row>
    <row r="36" spans="1:10" ht="20.25" customHeight="1">
      <c r="A36" s="481" t="s">
        <v>564</v>
      </c>
      <c r="B36" s="482">
        <v>265.39942653000003</v>
      </c>
      <c r="C36" s="482">
        <v>379.38001983999999</v>
      </c>
      <c r="D36" s="482">
        <v>475.84970142999993</v>
      </c>
      <c r="E36" s="482">
        <v>245.79150472999999</v>
      </c>
      <c r="F36" s="482">
        <v>113.98059330999996</v>
      </c>
      <c r="G36" s="482">
        <v>42.946812206889192</v>
      </c>
      <c r="H36" s="482">
        <v>-230.05819669999994</v>
      </c>
      <c r="I36" s="483">
        <v>-48.346819596322213</v>
      </c>
      <c r="J36" s="473"/>
    </row>
    <row r="37" spans="1:10" ht="20.25" customHeight="1">
      <c r="A37" s="481" t="s">
        <v>565</v>
      </c>
      <c r="B37" s="482">
        <v>384.82057557999997</v>
      </c>
      <c r="C37" s="482">
        <v>323.4495300000001</v>
      </c>
      <c r="D37" s="482">
        <v>125.76797999999997</v>
      </c>
      <c r="E37" s="482">
        <v>236.09683053700005</v>
      </c>
      <c r="F37" s="482">
        <v>-61.371045579999873</v>
      </c>
      <c r="G37" s="482">
        <v>-15.947963667873447</v>
      </c>
      <c r="H37" s="482">
        <v>110.32885053700008</v>
      </c>
      <c r="I37" s="483">
        <v>87.72411748761499</v>
      </c>
      <c r="J37" s="473"/>
    </row>
    <row r="38" spans="1:10" ht="20.25" customHeight="1">
      <c r="A38" s="481" t="s">
        <v>566</v>
      </c>
      <c r="B38" s="482">
        <v>214.16053982999998</v>
      </c>
      <c r="C38" s="482">
        <v>798.45055580000007</v>
      </c>
      <c r="D38" s="482">
        <v>98.065875792249997</v>
      </c>
      <c r="E38" s="482">
        <v>66.209647729999972</v>
      </c>
      <c r="F38" s="482">
        <v>584.29001597000013</v>
      </c>
      <c r="G38" s="482">
        <v>272.82804592937981</v>
      </c>
      <c r="H38" s="482">
        <v>-31.856228062250025</v>
      </c>
      <c r="I38" s="483">
        <v>-32.48451900815796</v>
      </c>
      <c r="J38" s="473"/>
    </row>
    <row r="39" spans="1:10" s="473" customFormat="1" ht="20.25" customHeight="1">
      <c r="A39" s="478" t="s">
        <v>567</v>
      </c>
      <c r="B39" s="484">
        <v>52982.202178080013</v>
      </c>
      <c r="C39" s="484">
        <v>57992.664754720012</v>
      </c>
      <c r="D39" s="484">
        <v>63087.466175484013</v>
      </c>
      <c r="E39" s="484">
        <v>69675.065641334004</v>
      </c>
      <c r="F39" s="484">
        <v>5010.4625766399986</v>
      </c>
      <c r="G39" s="484">
        <v>9.4568786699337029</v>
      </c>
      <c r="H39" s="484">
        <v>6587.5994658499912</v>
      </c>
      <c r="I39" s="485">
        <v>10.442009903402894</v>
      </c>
    </row>
    <row r="40" spans="1:10" ht="20.25" customHeight="1">
      <c r="A40" s="481" t="s">
        <v>568</v>
      </c>
      <c r="B40" s="482">
        <v>2364.1932916099995</v>
      </c>
      <c r="C40" s="482">
        <v>2655.6673656699995</v>
      </c>
      <c r="D40" s="482">
        <v>2557.9741380300002</v>
      </c>
      <c r="E40" s="482">
        <v>2489.9498067900008</v>
      </c>
      <c r="F40" s="482">
        <v>291.47407406000002</v>
      </c>
      <c r="G40" s="482">
        <v>12.328690513350885</v>
      </c>
      <c r="H40" s="482">
        <v>-68.024331239999356</v>
      </c>
      <c r="I40" s="483">
        <v>-2.65930488618574</v>
      </c>
      <c r="J40" s="473"/>
    </row>
    <row r="41" spans="1:10" ht="20.25" customHeight="1">
      <c r="A41" s="481" t="s">
        <v>569</v>
      </c>
      <c r="B41" s="482">
        <v>33199.255564790001</v>
      </c>
      <c r="C41" s="482">
        <v>36131.770878410003</v>
      </c>
      <c r="D41" s="482">
        <v>42571.079088134007</v>
      </c>
      <c r="E41" s="482">
        <v>47082.375289174015</v>
      </c>
      <c r="F41" s="482">
        <v>2932.5153136200024</v>
      </c>
      <c r="G41" s="482">
        <v>8.8330755124826599</v>
      </c>
      <c r="H41" s="482">
        <v>4511.2962010400079</v>
      </c>
      <c r="I41" s="483">
        <v>10.597091494205177</v>
      </c>
      <c r="J41" s="473"/>
    </row>
    <row r="42" spans="1:10" ht="20.25" customHeight="1">
      <c r="A42" s="481" t="s">
        <v>570</v>
      </c>
      <c r="B42" s="482">
        <v>4053.484134090002</v>
      </c>
      <c r="C42" s="482">
        <v>6104.7630968200046</v>
      </c>
      <c r="D42" s="482">
        <v>5334.2274360700094</v>
      </c>
      <c r="E42" s="482">
        <v>6592.5821348999998</v>
      </c>
      <c r="F42" s="482">
        <v>2051.2789627300026</v>
      </c>
      <c r="G42" s="482">
        <v>50.605328524136681</v>
      </c>
      <c r="H42" s="482">
        <v>1258.3546988299904</v>
      </c>
      <c r="I42" s="483">
        <v>23.590195842063359</v>
      </c>
      <c r="J42" s="473"/>
    </row>
    <row r="43" spans="1:10" ht="20.25" customHeight="1">
      <c r="A43" s="481" t="s">
        <v>571</v>
      </c>
      <c r="B43" s="482">
        <v>4855.5547392700009</v>
      </c>
      <c r="C43" s="482">
        <v>5324.2832053400016</v>
      </c>
      <c r="D43" s="482">
        <v>5819.1500393899987</v>
      </c>
      <c r="E43" s="482">
        <v>6806.1960068499975</v>
      </c>
      <c r="F43" s="482">
        <v>468.72846607000065</v>
      </c>
      <c r="G43" s="482">
        <v>9.6534482925110776</v>
      </c>
      <c r="H43" s="482">
        <v>987.04596745999879</v>
      </c>
      <c r="I43" s="483">
        <v>16.962029863101233</v>
      </c>
      <c r="J43" s="473"/>
    </row>
    <row r="44" spans="1:10" ht="20.25" customHeight="1">
      <c r="A44" s="481" t="s">
        <v>572</v>
      </c>
      <c r="B44" s="482">
        <v>8509.69</v>
      </c>
      <c r="C44" s="482">
        <v>7776.1627413400001</v>
      </c>
      <c r="D44" s="482">
        <v>6805.0354738599981</v>
      </c>
      <c r="E44" s="482">
        <v>6703.9624036199984</v>
      </c>
      <c r="F44" s="482">
        <v>-733.52725866000037</v>
      </c>
      <c r="G44" s="482">
        <v>-8.6199057622545627</v>
      </c>
      <c r="H44" s="482">
        <v>-101.07307023999965</v>
      </c>
      <c r="I44" s="483">
        <v>-1.4852688223044384</v>
      </c>
      <c r="J44" s="473"/>
    </row>
    <row r="45" spans="1:10" s="473" customFormat="1" ht="20.25" customHeight="1">
      <c r="A45" s="478" t="s">
        <v>573</v>
      </c>
      <c r="B45" s="479">
        <v>546.32794058218929</v>
      </c>
      <c r="C45" s="479">
        <v>796.1</v>
      </c>
      <c r="D45" s="479">
        <v>905.78233736723189</v>
      </c>
      <c r="E45" s="479">
        <v>1093.7627679364996</v>
      </c>
      <c r="F45" s="479">
        <v>249.77205941781074</v>
      </c>
      <c r="G45" s="479">
        <v>45.71833890678252</v>
      </c>
      <c r="H45" s="479">
        <v>187.9804305692677</v>
      </c>
      <c r="I45" s="480">
        <v>20.753377805495305</v>
      </c>
    </row>
    <row r="46" spans="1:10" s="473" customFormat="1" ht="20.25" customHeight="1">
      <c r="A46" s="478" t="s">
        <v>574</v>
      </c>
      <c r="B46" s="479">
        <v>76853.009754380895</v>
      </c>
      <c r="C46" s="479">
        <v>87347.749572610905</v>
      </c>
      <c r="D46" s="479">
        <v>84302.562282967541</v>
      </c>
      <c r="E46" s="479">
        <v>85727.576171243345</v>
      </c>
      <c r="F46" s="479">
        <v>10494.739818230009</v>
      </c>
      <c r="G46" s="479">
        <v>13.655600283932632</v>
      </c>
      <c r="H46" s="479">
        <v>1425.0138882758038</v>
      </c>
      <c r="I46" s="480">
        <v>1.6903565558216882</v>
      </c>
    </row>
    <row r="47" spans="1:10" ht="20.25" customHeight="1" thickBot="1">
      <c r="A47" s="486" t="s">
        <v>575</v>
      </c>
      <c r="B47" s="487">
        <v>1681852.6609274289</v>
      </c>
      <c r="C47" s="487">
        <v>1930504.5461414317</v>
      </c>
      <c r="D47" s="487">
        <v>1986225.1150156255</v>
      </c>
      <c r="E47" s="487">
        <v>2243219.4191620527</v>
      </c>
      <c r="F47" s="487">
        <v>248651.88521400263</v>
      </c>
      <c r="G47" s="487">
        <v>14.784403591982178</v>
      </c>
      <c r="H47" s="487">
        <v>256994.30414642734</v>
      </c>
      <c r="I47" s="488">
        <v>12.938830659404163</v>
      </c>
      <c r="J47" s="473"/>
    </row>
    <row r="48" spans="1:10" ht="20.25" customHeight="1" thickTop="1">
      <c r="A48" s="387" t="s">
        <v>318</v>
      </c>
      <c r="B48" s="396"/>
      <c r="C48" s="396"/>
      <c r="D48" s="396"/>
      <c r="E48" s="396"/>
      <c r="F48" s="396"/>
      <c r="H48" s="396"/>
    </row>
    <row r="53" spans="2:5">
      <c r="B53" s="396"/>
      <c r="C53" s="396"/>
      <c r="D53" s="396"/>
      <c r="E53" s="396"/>
    </row>
    <row r="54" spans="2:5">
      <c r="B54" s="396"/>
      <c r="C54" s="396"/>
      <c r="D54" s="396"/>
      <c r="E54" s="396"/>
    </row>
  </sheetData>
  <mergeCells count="7">
    <mergeCell ref="A1:I1"/>
    <mergeCell ref="A2:I2"/>
    <mergeCell ref="H3:I3"/>
    <mergeCell ref="F4:I4"/>
    <mergeCell ref="F5:G5"/>
    <mergeCell ref="H5:I5"/>
    <mergeCell ref="A4:A6"/>
  </mergeCells>
  <pageMargins left="0.7" right="0.7" top="0.75" bottom="0.75" header="0.3" footer="0.3"/>
  <pageSetup scale="66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0"/>
  <sheetViews>
    <sheetView workbookViewId="0">
      <selection activeCell="K11" sqref="K11"/>
    </sheetView>
  </sheetViews>
  <sheetFormatPr defaultRowHeight="15.75"/>
  <cols>
    <col min="1" max="1" width="61.5703125" style="163" customWidth="1"/>
    <col min="2" max="5" width="13.7109375" style="163" customWidth="1"/>
    <col min="6" max="6" width="12.7109375" style="163" customWidth="1"/>
    <col min="7" max="7" width="9.5703125" style="163" customWidth="1"/>
    <col min="8" max="8" width="12.7109375" style="163" customWidth="1"/>
    <col min="9" max="9" width="9.5703125" style="163" customWidth="1"/>
    <col min="10" max="256" width="9.140625" style="163"/>
    <col min="257" max="257" width="55" style="163" customWidth="1"/>
    <col min="258" max="258" width="9.42578125" style="163" bestFit="1" customWidth="1"/>
    <col min="259" max="259" width="9.42578125" style="163" customWidth="1"/>
    <col min="260" max="260" width="9.42578125" style="163" bestFit="1" customWidth="1"/>
    <col min="261" max="261" width="9.42578125" style="163" customWidth="1"/>
    <col min="262" max="262" width="8.42578125" style="163" bestFit="1" customWidth="1"/>
    <col min="263" max="263" width="7.140625" style="163" bestFit="1" customWidth="1"/>
    <col min="264" max="264" width="8.42578125" style="163" bestFit="1" customWidth="1"/>
    <col min="265" max="265" width="6.85546875" style="163" customWidth="1"/>
    <col min="266" max="512" width="9.140625" style="163"/>
    <col min="513" max="513" width="55" style="163" customWidth="1"/>
    <col min="514" max="514" width="9.42578125" style="163" bestFit="1" customWidth="1"/>
    <col min="515" max="515" width="9.42578125" style="163" customWidth="1"/>
    <col min="516" max="516" width="9.42578125" style="163" bestFit="1" customWidth="1"/>
    <col min="517" max="517" width="9.42578125" style="163" customWidth="1"/>
    <col min="518" max="518" width="8.42578125" style="163" bestFit="1" customWidth="1"/>
    <col min="519" max="519" width="7.140625" style="163" bestFit="1" customWidth="1"/>
    <col min="520" max="520" width="8.42578125" style="163" bestFit="1" customWidth="1"/>
    <col min="521" max="521" width="6.85546875" style="163" customWidth="1"/>
    <col min="522" max="768" width="9.140625" style="163"/>
    <col min="769" max="769" width="55" style="163" customWidth="1"/>
    <col min="770" max="770" width="9.42578125" style="163" bestFit="1" customWidth="1"/>
    <col min="771" max="771" width="9.42578125" style="163" customWidth="1"/>
    <col min="772" max="772" width="9.42578125" style="163" bestFit="1" customWidth="1"/>
    <col min="773" max="773" width="9.42578125" style="163" customWidth="1"/>
    <col min="774" max="774" width="8.42578125" style="163" bestFit="1" customWidth="1"/>
    <col min="775" max="775" width="7.140625" style="163" bestFit="1" customWidth="1"/>
    <col min="776" max="776" width="8.42578125" style="163" bestFit="1" customWidth="1"/>
    <col min="777" max="777" width="6.85546875" style="163" customWidth="1"/>
    <col min="778" max="1024" width="9.140625" style="163"/>
    <col min="1025" max="1025" width="55" style="163" customWidth="1"/>
    <col min="1026" max="1026" width="9.42578125" style="163" bestFit="1" customWidth="1"/>
    <col min="1027" max="1027" width="9.42578125" style="163" customWidth="1"/>
    <col min="1028" max="1028" width="9.42578125" style="163" bestFit="1" customWidth="1"/>
    <col min="1029" max="1029" width="9.42578125" style="163" customWidth="1"/>
    <col min="1030" max="1030" width="8.42578125" style="163" bestFit="1" customWidth="1"/>
    <col min="1031" max="1031" width="7.140625" style="163" bestFit="1" customWidth="1"/>
    <col min="1032" max="1032" width="8.42578125" style="163" bestFit="1" customWidth="1"/>
    <col min="1033" max="1033" width="6.85546875" style="163" customWidth="1"/>
    <col min="1034" max="1280" width="9.140625" style="163"/>
    <col min="1281" max="1281" width="55" style="163" customWidth="1"/>
    <col min="1282" max="1282" width="9.42578125" style="163" bestFit="1" customWidth="1"/>
    <col min="1283" max="1283" width="9.42578125" style="163" customWidth="1"/>
    <col min="1284" max="1284" width="9.42578125" style="163" bestFit="1" customWidth="1"/>
    <col min="1285" max="1285" width="9.42578125" style="163" customWidth="1"/>
    <col min="1286" max="1286" width="8.42578125" style="163" bestFit="1" customWidth="1"/>
    <col min="1287" max="1287" width="7.140625" style="163" bestFit="1" customWidth="1"/>
    <col min="1288" max="1288" width="8.42578125" style="163" bestFit="1" customWidth="1"/>
    <col min="1289" max="1289" width="6.85546875" style="163" customWidth="1"/>
    <col min="1290" max="1536" width="9.140625" style="163"/>
    <col min="1537" max="1537" width="55" style="163" customWidth="1"/>
    <col min="1538" max="1538" width="9.42578125" style="163" bestFit="1" customWidth="1"/>
    <col min="1539" max="1539" width="9.42578125" style="163" customWidth="1"/>
    <col min="1540" max="1540" width="9.42578125" style="163" bestFit="1" customWidth="1"/>
    <col min="1541" max="1541" width="9.42578125" style="163" customWidth="1"/>
    <col min="1542" max="1542" width="8.42578125" style="163" bestFit="1" customWidth="1"/>
    <col min="1543" max="1543" width="7.140625" style="163" bestFit="1" customWidth="1"/>
    <col min="1544" max="1544" width="8.42578125" style="163" bestFit="1" customWidth="1"/>
    <col min="1545" max="1545" width="6.85546875" style="163" customWidth="1"/>
    <col min="1546" max="1792" width="9.140625" style="163"/>
    <col min="1793" max="1793" width="55" style="163" customWidth="1"/>
    <col min="1794" max="1794" width="9.42578125" style="163" bestFit="1" customWidth="1"/>
    <col min="1795" max="1795" width="9.42578125" style="163" customWidth="1"/>
    <col min="1796" max="1796" width="9.42578125" style="163" bestFit="1" customWidth="1"/>
    <col min="1797" max="1797" width="9.42578125" style="163" customWidth="1"/>
    <col min="1798" max="1798" width="8.42578125" style="163" bestFit="1" customWidth="1"/>
    <col min="1799" max="1799" width="7.140625" style="163" bestFit="1" customWidth="1"/>
    <col min="1800" max="1800" width="8.42578125" style="163" bestFit="1" customWidth="1"/>
    <col min="1801" max="1801" width="6.85546875" style="163" customWidth="1"/>
    <col min="1802" max="2048" width="9.140625" style="163"/>
    <col min="2049" max="2049" width="55" style="163" customWidth="1"/>
    <col min="2050" max="2050" width="9.42578125" style="163" bestFit="1" customWidth="1"/>
    <col min="2051" max="2051" width="9.42578125" style="163" customWidth="1"/>
    <col min="2052" max="2052" width="9.42578125" style="163" bestFit="1" customWidth="1"/>
    <col min="2053" max="2053" width="9.42578125" style="163" customWidth="1"/>
    <col min="2054" max="2054" width="8.42578125" style="163" bestFit="1" customWidth="1"/>
    <col min="2055" max="2055" width="7.140625" style="163" bestFit="1" customWidth="1"/>
    <col min="2056" max="2056" width="8.42578125" style="163" bestFit="1" customWidth="1"/>
    <col min="2057" max="2057" width="6.85546875" style="163" customWidth="1"/>
    <col min="2058" max="2304" width="9.140625" style="163"/>
    <col min="2305" max="2305" width="55" style="163" customWidth="1"/>
    <col min="2306" max="2306" width="9.42578125" style="163" bestFit="1" customWidth="1"/>
    <col min="2307" max="2307" width="9.42578125" style="163" customWidth="1"/>
    <col min="2308" max="2308" width="9.42578125" style="163" bestFit="1" customWidth="1"/>
    <col min="2309" max="2309" width="9.42578125" style="163" customWidth="1"/>
    <col min="2310" max="2310" width="8.42578125" style="163" bestFit="1" customWidth="1"/>
    <col min="2311" max="2311" width="7.140625" style="163" bestFit="1" customWidth="1"/>
    <col min="2312" max="2312" width="8.42578125" style="163" bestFit="1" customWidth="1"/>
    <col min="2313" max="2313" width="6.85546875" style="163" customWidth="1"/>
    <col min="2314" max="2560" width="9.140625" style="163"/>
    <col min="2561" max="2561" width="55" style="163" customWidth="1"/>
    <col min="2562" max="2562" width="9.42578125" style="163" bestFit="1" customWidth="1"/>
    <col min="2563" max="2563" width="9.42578125" style="163" customWidth="1"/>
    <col min="2564" max="2564" width="9.42578125" style="163" bestFit="1" customWidth="1"/>
    <col min="2565" max="2565" width="9.42578125" style="163" customWidth="1"/>
    <col min="2566" max="2566" width="8.42578125" style="163" bestFit="1" customWidth="1"/>
    <col min="2567" max="2567" width="7.140625" style="163" bestFit="1" customWidth="1"/>
    <col min="2568" max="2568" width="8.42578125" style="163" bestFit="1" customWidth="1"/>
    <col min="2569" max="2569" width="6.85546875" style="163" customWidth="1"/>
    <col min="2570" max="2816" width="9.140625" style="163"/>
    <col min="2817" max="2817" width="55" style="163" customWidth="1"/>
    <col min="2818" max="2818" width="9.42578125" style="163" bestFit="1" customWidth="1"/>
    <col min="2819" max="2819" width="9.42578125" style="163" customWidth="1"/>
    <col min="2820" max="2820" width="9.42578125" style="163" bestFit="1" customWidth="1"/>
    <col min="2821" max="2821" width="9.42578125" style="163" customWidth="1"/>
    <col min="2822" max="2822" width="8.42578125" style="163" bestFit="1" customWidth="1"/>
    <col min="2823" max="2823" width="7.140625" style="163" bestFit="1" customWidth="1"/>
    <col min="2824" max="2824" width="8.42578125" style="163" bestFit="1" customWidth="1"/>
    <col min="2825" max="2825" width="6.85546875" style="163" customWidth="1"/>
    <col min="2826" max="3072" width="9.140625" style="163"/>
    <col min="3073" max="3073" width="55" style="163" customWidth="1"/>
    <col min="3074" max="3074" width="9.42578125" style="163" bestFit="1" customWidth="1"/>
    <col min="3075" max="3075" width="9.42578125" style="163" customWidth="1"/>
    <col min="3076" max="3076" width="9.42578125" style="163" bestFit="1" customWidth="1"/>
    <col min="3077" max="3077" width="9.42578125" style="163" customWidth="1"/>
    <col min="3078" max="3078" width="8.42578125" style="163" bestFit="1" customWidth="1"/>
    <col min="3079" max="3079" width="7.140625" style="163" bestFit="1" customWidth="1"/>
    <col min="3080" max="3080" width="8.42578125" style="163" bestFit="1" customWidth="1"/>
    <col min="3081" max="3081" width="6.85546875" style="163" customWidth="1"/>
    <col min="3082" max="3328" width="9.140625" style="163"/>
    <col min="3329" max="3329" width="55" style="163" customWidth="1"/>
    <col min="3330" max="3330" width="9.42578125" style="163" bestFit="1" customWidth="1"/>
    <col min="3331" max="3331" width="9.42578125" style="163" customWidth="1"/>
    <col min="3332" max="3332" width="9.42578125" style="163" bestFit="1" customWidth="1"/>
    <col min="3333" max="3333" width="9.42578125" style="163" customWidth="1"/>
    <col min="3334" max="3334" width="8.42578125" style="163" bestFit="1" customWidth="1"/>
    <col min="3335" max="3335" width="7.140625" style="163" bestFit="1" customWidth="1"/>
    <col min="3336" max="3336" width="8.42578125" style="163" bestFit="1" customWidth="1"/>
    <col min="3337" max="3337" width="6.85546875" style="163" customWidth="1"/>
    <col min="3338" max="3584" width="9.140625" style="163"/>
    <col min="3585" max="3585" width="55" style="163" customWidth="1"/>
    <col min="3586" max="3586" width="9.42578125" style="163" bestFit="1" customWidth="1"/>
    <col min="3587" max="3587" width="9.42578125" style="163" customWidth="1"/>
    <col min="3588" max="3588" width="9.42578125" style="163" bestFit="1" customWidth="1"/>
    <col min="3589" max="3589" width="9.42578125" style="163" customWidth="1"/>
    <col min="3590" max="3590" width="8.42578125" style="163" bestFit="1" customWidth="1"/>
    <col min="3591" max="3591" width="7.140625" style="163" bestFit="1" customWidth="1"/>
    <col min="3592" max="3592" width="8.42578125" style="163" bestFit="1" customWidth="1"/>
    <col min="3593" max="3593" width="6.85546875" style="163" customWidth="1"/>
    <col min="3594" max="3840" width="9.140625" style="163"/>
    <col min="3841" max="3841" width="55" style="163" customWidth="1"/>
    <col min="3842" max="3842" width="9.42578125" style="163" bestFit="1" customWidth="1"/>
    <col min="3843" max="3843" width="9.42578125" style="163" customWidth="1"/>
    <col min="3844" max="3844" width="9.42578125" style="163" bestFit="1" customWidth="1"/>
    <col min="3845" max="3845" width="9.42578125" style="163" customWidth="1"/>
    <col min="3846" max="3846" width="8.42578125" style="163" bestFit="1" customWidth="1"/>
    <col min="3847" max="3847" width="7.140625" style="163" bestFit="1" customWidth="1"/>
    <col min="3848" max="3848" width="8.42578125" style="163" bestFit="1" customWidth="1"/>
    <col min="3849" max="3849" width="6.85546875" style="163" customWidth="1"/>
    <col min="3850" max="4096" width="9.140625" style="163"/>
    <col min="4097" max="4097" width="55" style="163" customWidth="1"/>
    <col min="4098" max="4098" width="9.42578125" style="163" bestFit="1" customWidth="1"/>
    <col min="4099" max="4099" width="9.42578125" style="163" customWidth="1"/>
    <col min="4100" max="4100" width="9.42578125" style="163" bestFit="1" customWidth="1"/>
    <col min="4101" max="4101" width="9.42578125" style="163" customWidth="1"/>
    <col min="4102" max="4102" width="8.42578125" style="163" bestFit="1" customWidth="1"/>
    <col min="4103" max="4103" width="7.140625" style="163" bestFit="1" customWidth="1"/>
    <col min="4104" max="4104" width="8.42578125" style="163" bestFit="1" customWidth="1"/>
    <col min="4105" max="4105" width="6.85546875" style="163" customWidth="1"/>
    <col min="4106" max="4352" width="9.140625" style="163"/>
    <col min="4353" max="4353" width="55" style="163" customWidth="1"/>
    <col min="4354" max="4354" width="9.42578125" style="163" bestFit="1" customWidth="1"/>
    <col min="4355" max="4355" width="9.42578125" style="163" customWidth="1"/>
    <col min="4356" max="4356" width="9.42578125" style="163" bestFit="1" customWidth="1"/>
    <col min="4357" max="4357" width="9.42578125" style="163" customWidth="1"/>
    <col min="4358" max="4358" width="8.42578125" style="163" bestFit="1" customWidth="1"/>
    <col min="4359" max="4359" width="7.140625" style="163" bestFit="1" customWidth="1"/>
    <col min="4360" max="4360" width="8.42578125" style="163" bestFit="1" customWidth="1"/>
    <col min="4361" max="4361" width="6.85546875" style="163" customWidth="1"/>
    <col min="4362" max="4608" width="9.140625" style="163"/>
    <col min="4609" max="4609" width="55" style="163" customWidth="1"/>
    <col min="4610" max="4610" width="9.42578125" style="163" bestFit="1" customWidth="1"/>
    <col min="4611" max="4611" width="9.42578125" style="163" customWidth="1"/>
    <col min="4612" max="4612" width="9.42578125" style="163" bestFit="1" customWidth="1"/>
    <col min="4613" max="4613" width="9.42578125" style="163" customWidth="1"/>
    <col min="4614" max="4614" width="8.42578125" style="163" bestFit="1" customWidth="1"/>
    <col min="4615" max="4615" width="7.140625" style="163" bestFit="1" customWidth="1"/>
    <col min="4616" max="4616" width="8.42578125" style="163" bestFit="1" customWidth="1"/>
    <col min="4617" max="4617" width="6.85546875" style="163" customWidth="1"/>
    <col min="4618" max="4864" width="9.140625" style="163"/>
    <col min="4865" max="4865" width="55" style="163" customWidth="1"/>
    <col min="4866" max="4866" width="9.42578125" style="163" bestFit="1" customWidth="1"/>
    <col min="4867" max="4867" width="9.42578125" style="163" customWidth="1"/>
    <col min="4868" max="4868" width="9.42578125" style="163" bestFit="1" customWidth="1"/>
    <col min="4869" max="4869" width="9.42578125" style="163" customWidth="1"/>
    <col min="4870" max="4870" width="8.42578125" style="163" bestFit="1" customWidth="1"/>
    <col min="4871" max="4871" width="7.140625" style="163" bestFit="1" customWidth="1"/>
    <col min="4872" max="4872" width="8.42578125" style="163" bestFit="1" customWidth="1"/>
    <col min="4873" max="4873" width="6.85546875" style="163" customWidth="1"/>
    <col min="4874" max="5120" width="9.140625" style="163"/>
    <col min="5121" max="5121" width="55" style="163" customWidth="1"/>
    <col min="5122" max="5122" width="9.42578125" style="163" bestFit="1" customWidth="1"/>
    <col min="5123" max="5123" width="9.42578125" style="163" customWidth="1"/>
    <col min="5124" max="5124" width="9.42578125" style="163" bestFit="1" customWidth="1"/>
    <col min="5125" max="5125" width="9.42578125" style="163" customWidth="1"/>
    <col min="5126" max="5126" width="8.42578125" style="163" bestFit="1" customWidth="1"/>
    <col min="5127" max="5127" width="7.140625" style="163" bestFit="1" customWidth="1"/>
    <col min="5128" max="5128" width="8.42578125" style="163" bestFit="1" customWidth="1"/>
    <col min="5129" max="5129" width="6.85546875" style="163" customWidth="1"/>
    <col min="5130" max="5376" width="9.140625" style="163"/>
    <col min="5377" max="5377" width="55" style="163" customWidth="1"/>
    <col min="5378" max="5378" width="9.42578125" style="163" bestFit="1" customWidth="1"/>
    <col min="5379" max="5379" width="9.42578125" style="163" customWidth="1"/>
    <col min="5380" max="5380" width="9.42578125" style="163" bestFit="1" customWidth="1"/>
    <col min="5381" max="5381" width="9.42578125" style="163" customWidth="1"/>
    <col min="5382" max="5382" width="8.42578125" style="163" bestFit="1" customWidth="1"/>
    <col min="5383" max="5383" width="7.140625" style="163" bestFit="1" customWidth="1"/>
    <col min="5384" max="5384" width="8.42578125" style="163" bestFit="1" customWidth="1"/>
    <col min="5385" max="5385" width="6.85546875" style="163" customWidth="1"/>
    <col min="5386" max="5632" width="9.140625" style="163"/>
    <col min="5633" max="5633" width="55" style="163" customWidth="1"/>
    <col min="5634" max="5634" width="9.42578125" style="163" bestFit="1" customWidth="1"/>
    <col min="5635" max="5635" width="9.42578125" style="163" customWidth="1"/>
    <col min="5636" max="5636" width="9.42578125" style="163" bestFit="1" customWidth="1"/>
    <col min="5637" max="5637" width="9.42578125" style="163" customWidth="1"/>
    <col min="5638" max="5638" width="8.42578125" style="163" bestFit="1" customWidth="1"/>
    <col min="5639" max="5639" width="7.140625" style="163" bestFit="1" customWidth="1"/>
    <col min="5640" max="5640" width="8.42578125" style="163" bestFit="1" customWidth="1"/>
    <col min="5641" max="5641" width="6.85546875" style="163" customWidth="1"/>
    <col min="5642" max="5888" width="9.140625" style="163"/>
    <col min="5889" max="5889" width="55" style="163" customWidth="1"/>
    <col min="5890" max="5890" width="9.42578125" style="163" bestFit="1" customWidth="1"/>
    <col min="5891" max="5891" width="9.42578125" style="163" customWidth="1"/>
    <col min="5892" max="5892" width="9.42578125" style="163" bestFit="1" customWidth="1"/>
    <col min="5893" max="5893" width="9.42578125" style="163" customWidth="1"/>
    <col min="5894" max="5894" width="8.42578125" style="163" bestFit="1" customWidth="1"/>
    <col min="5895" max="5895" width="7.140625" style="163" bestFit="1" customWidth="1"/>
    <col min="5896" max="5896" width="8.42578125" style="163" bestFit="1" customWidth="1"/>
    <col min="5897" max="5897" width="6.85546875" style="163" customWidth="1"/>
    <col min="5898" max="6144" width="9.140625" style="163"/>
    <col min="6145" max="6145" width="55" style="163" customWidth="1"/>
    <col min="6146" max="6146" width="9.42578125" style="163" bestFit="1" customWidth="1"/>
    <col min="6147" max="6147" width="9.42578125" style="163" customWidth="1"/>
    <col min="6148" max="6148" width="9.42578125" style="163" bestFit="1" customWidth="1"/>
    <col min="6149" max="6149" width="9.42578125" style="163" customWidth="1"/>
    <col min="6150" max="6150" width="8.42578125" style="163" bestFit="1" customWidth="1"/>
    <col min="6151" max="6151" width="7.140625" style="163" bestFit="1" customWidth="1"/>
    <col min="6152" max="6152" width="8.42578125" style="163" bestFit="1" customWidth="1"/>
    <col min="6153" max="6153" width="6.85546875" style="163" customWidth="1"/>
    <col min="6154" max="6400" width="9.140625" style="163"/>
    <col min="6401" max="6401" width="55" style="163" customWidth="1"/>
    <col min="6402" max="6402" width="9.42578125" style="163" bestFit="1" customWidth="1"/>
    <col min="6403" max="6403" width="9.42578125" style="163" customWidth="1"/>
    <col min="6404" max="6404" width="9.42578125" style="163" bestFit="1" customWidth="1"/>
    <col min="6405" max="6405" width="9.42578125" style="163" customWidth="1"/>
    <col min="6406" max="6406" width="8.42578125" style="163" bestFit="1" customWidth="1"/>
    <col min="6407" max="6407" width="7.140625" style="163" bestFit="1" customWidth="1"/>
    <col min="6408" max="6408" width="8.42578125" style="163" bestFit="1" customWidth="1"/>
    <col min="6409" max="6409" width="6.85546875" style="163" customWidth="1"/>
    <col min="6410" max="6656" width="9.140625" style="163"/>
    <col min="6657" max="6657" width="55" style="163" customWidth="1"/>
    <col min="6658" max="6658" width="9.42578125" style="163" bestFit="1" customWidth="1"/>
    <col min="6659" max="6659" width="9.42578125" style="163" customWidth="1"/>
    <col min="6660" max="6660" width="9.42578125" style="163" bestFit="1" customWidth="1"/>
    <col min="6661" max="6661" width="9.42578125" style="163" customWidth="1"/>
    <col min="6662" max="6662" width="8.42578125" style="163" bestFit="1" customWidth="1"/>
    <col min="6663" max="6663" width="7.140625" style="163" bestFit="1" customWidth="1"/>
    <col min="6664" max="6664" width="8.42578125" style="163" bestFit="1" customWidth="1"/>
    <col min="6665" max="6665" width="6.85546875" style="163" customWidth="1"/>
    <col min="6666" max="6912" width="9.140625" style="163"/>
    <col min="6913" max="6913" width="55" style="163" customWidth="1"/>
    <col min="6914" max="6914" width="9.42578125" style="163" bestFit="1" customWidth="1"/>
    <col min="6915" max="6915" width="9.42578125" style="163" customWidth="1"/>
    <col min="6916" max="6916" width="9.42578125" style="163" bestFit="1" customWidth="1"/>
    <col min="6917" max="6917" width="9.42578125" style="163" customWidth="1"/>
    <col min="6918" max="6918" width="8.42578125" style="163" bestFit="1" customWidth="1"/>
    <col min="6919" max="6919" width="7.140625" style="163" bestFit="1" customWidth="1"/>
    <col min="6920" max="6920" width="8.42578125" style="163" bestFit="1" customWidth="1"/>
    <col min="6921" max="6921" width="6.85546875" style="163" customWidth="1"/>
    <col min="6922" max="7168" width="9.140625" style="163"/>
    <col min="7169" max="7169" width="55" style="163" customWidth="1"/>
    <col min="7170" max="7170" width="9.42578125" style="163" bestFit="1" customWidth="1"/>
    <col min="7171" max="7171" width="9.42578125" style="163" customWidth="1"/>
    <col min="7172" max="7172" width="9.42578125" style="163" bestFit="1" customWidth="1"/>
    <col min="7173" max="7173" width="9.42578125" style="163" customWidth="1"/>
    <col min="7174" max="7174" width="8.42578125" style="163" bestFit="1" customWidth="1"/>
    <col min="7175" max="7175" width="7.140625" style="163" bestFit="1" customWidth="1"/>
    <col min="7176" max="7176" width="8.42578125" style="163" bestFit="1" customWidth="1"/>
    <col min="7177" max="7177" width="6.85546875" style="163" customWidth="1"/>
    <col min="7178" max="7424" width="9.140625" style="163"/>
    <col min="7425" max="7425" width="55" style="163" customWidth="1"/>
    <col min="7426" max="7426" width="9.42578125" style="163" bestFit="1" customWidth="1"/>
    <col min="7427" max="7427" width="9.42578125" style="163" customWidth="1"/>
    <col min="7428" max="7428" width="9.42578125" style="163" bestFit="1" customWidth="1"/>
    <col min="7429" max="7429" width="9.42578125" style="163" customWidth="1"/>
    <col min="7430" max="7430" width="8.42578125" style="163" bestFit="1" customWidth="1"/>
    <col min="7431" max="7431" width="7.140625" style="163" bestFit="1" customWidth="1"/>
    <col min="7432" max="7432" width="8.42578125" style="163" bestFit="1" customWidth="1"/>
    <col min="7433" max="7433" width="6.85546875" style="163" customWidth="1"/>
    <col min="7434" max="7680" width="9.140625" style="163"/>
    <col min="7681" max="7681" width="55" style="163" customWidth="1"/>
    <col min="7682" max="7682" width="9.42578125" style="163" bestFit="1" customWidth="1"/>
    <col min="7683" max="7683" width="9.42578125" style="163" customWidth="1"/>
    <col min="7684" max="7684" width="9.42578125" style="163" bestFit="1" customWidth="1"/>
    <col min="7685" max="7685" width="9.42578125" style="163" customWidth="1"/>
    <col min="7686" max="7686" width="8.42578125" style="163" bestFit="1" customWidth="1"/>
    <col min="7687" max="7687" width="7.140625" style="163" bestFit="1" customWidth="1"/>
    <col min="7688" max="7688" width="8.42578125" style="163" bestFit="1" customWidth="1"/>
    <col min="7689" max="7689" width="6.85546875" style="163" customWidth="1"/>
    <col min="7690" max="7936" width="9.140625" style="163"/>
    <col min="7937" max="7937" width="55" style="163" customWidth="1"/>
    <col min="7938" max="7938" width="9.42578125" style="163" bestFit="1" customWidth="1"/>
    <col min="7939" max="7939" width="9.42578125" style="163" customWidth="1"/>
    <col min="7940" max="7940" width="9.42578125" style="163" bestFit="1" customWidth="1"/>
    <col min="7941" max="7941" width="9.42578125" style="163" customWidth="1"/>
    <col min="7942" max="7942" width="8.42578125" style="163" bestFit="1" customWidth="1"/>
    <col min="7943" max="7943" width="7.140625" style="163" bestFit="1" customWidth="1"/>
    <col min="7944" max="7944" width="8.42578125" style="163" bestFit="1" customWidth="1"/>
    <col min="7945" max="7945" width="6.85546875" style="163" customWidth="1"/>
    <col min="7946" max="8192" width="9.140625" style="163"/>
    <col min="8193" max="8193" width="55" style="163" customWidth="1"/>
    <col min="8194" max="8194" width="9.42578125" style="163" bestFit="1" customWidth="1"/>
    <col min="8195" max="8195" width="9.42578125" style="163" customWidth="1"/>
    <col min="8196" max="8196" width="9.42578125" style="163" bestFit="1" customWidth="1"/>
    <col min="8197" max="8197" width="9.42578125" style="163" customWidth="1"/>
    <col min="8198" max="8198" width="8.42578125" style="163" bestFit="1" customWidth="1"/>
    <col min="8199" max="8199" width="7.140625" style="163" bestFit="1" customWidth="1"/>
    <col min="8200" max="8200" width="8.42578125" style="163" bestFit="1" customWidth="1"/>
    <col min="8201" max="8201" width="6.85546875" style="163" customWidth="1"/>
    <col min="8202" max="8448" width="9.140625" style="163"/>
    <col min="8449" max="8449" width="55" style="163" customWidth="1"/>
    <col min="8450" max="8450" width="9.42578125" style="163" bestFit="1" customWidth="1"/>
    <col min="8451" max="8451" width="9.42578125" style="163" customWidth="1"/>
    <col min="8452" max="8452" width="9.42578125" style="163" bestFit="1" customWidth="1"/>
    <col min="8453" max="8453" width="9.42578125" style="163" customWidth="1"/>
    <col min="8454" max="8454" width="8.42578125" style="163" bestFit="1" customWidth="1"/>
    <col min="8455" max="8455" width="7.140625" style="163" bestFit="1" customWidth="1"/>
    <col min="8456" max="8456" width="8.42578125" style="163" bestFit="1" customWidth="1"/>
    <col min="8457" max="8457" width="6.85546875" style="163" customWidth="1"/>
    <col min="8458" max="8704" width="9.140625" style="163"/>
    <col min="8705" max="8705" width="55" style="163" customWidth="1"/>
    <col min="8706" max="8706" width="9.42578125" style="163" bestFit="1" customWidth="1"/>
    <col min="8707" max="8707" width="9.42578125" style="163" customWidth="1"/>
    <col min="8708" max="8708" width="9.42578125" style="163" bestFit="1" customWidth="1"/>
    <col min="8709" max="8709" width="9.42578125" style="163" customWidth="1"/>
    <col min="8710" max="8710" width="8.42578125" style="163" bestFit="1" customWidth="1"/>
    <col min="8711" max="8711" width="7.140625" style="163" bestFit="1" customWidth="1"/>
    <col min="8712" max="8712" width="8.42578125" style="163" bestFit="1" customWidth="1"/>
    <col min="8713" max="8713" width="6.85546875" style="163" customWidth="1"/>
    <col min="8714" max="8960" width="9.140625" style="163"/>
    <col min="8961" max="8961" width="55" style="163" customWidth="1"/>
    <col min="8962" max="8962" width="9.42578125" style="163" bestFit="1" customWidth="1"/>
    <col min="8963" max="8963" width="9.42578125" style="163" customWidth="1"/>
    <col min="8964" max="8964" width="9.42578125" style="163" bestFit="1" customWidth="1"/>
    <col min="8965" max="8965" width="9.42578125" style="163" customWidth="1"/>
    <col min="8966" max="8966" width="8.42578125" style="163" bestFit="1" customWidth="1"/>
    <col min="8967" max="8967" width="7.140625" style="163" bestFit="1" customWidth="1"/>
    <col min="8968" max="8968" width="8.42578125" style="163" bestFit="1" customWidth="1"/>
    <col min="8969" max="8969" width="6.85546875" style="163" customWidth="1"/>
    <col min="8970" max="9216" width="9.140625" style="163"/>
    <col min="9217" max="9217" width="55" style="163" customWidth="1"/>
    <col min="9218" max="9218" width="9.42578125" style="163" bestFit="1" customWidth="1"/>
    <col min="9219" max="9219" width="9.42578125" style="163" customWidth="1"/>
    <col min="9220" max="9220" width="9.42578125" style="163" bestFit="1" customWidth="1"/>
    <col min="9221" max="9221" width="9.42578125" style="163" customWidth="1"/>
    <col min="9222" max="9222" width="8.42578125" style="163" bestFit="1" customWidth="1"/>
    <col min="9223" max="9223" width="7.140625" style="163" bestFit="1" customWidth="1"/>
    <col min="9224" max="9224" width="8.42578125" style="163" bestFit="1" customWidth="1"/>
    <col min="9225" max="9225" width="6.85546875" style="163" customWidth="1"/>
    <col min="9226" max="9472" width="9.140625" style="163"/>
    <col min="9473" max="9473" width="55" style="163" customWidth="1"/>
    <col min="9474" max="9474" width="9.42578125" style="163" bestFit="1" customWidth="1"/>
    <col min="9475" max="9475" width="9.42578125" style="163" customWidth="1"/>
    <col min="9476" max="9476" width="9.42578125" style="163" bestFit="1" customWidth="1"/>
    <col min="9477" max="9477" width="9.42578125" style="163" customWidth="1"/>
    <col min="9478" max="9478" width="8.42578125" style="163" bestFit="1" customWidth="1"/>
    <col min="9479" max="9479" width="7.140625" style="163" bestFit="1" customWidth="1"/>
    <col min="9480" max="9480" width="8.42578125" style="163" bestFit="1" customWidth="1"/>
    <col min="9481" max="9481" width="6.85546875" style="163" customWidth="1"/>
    <col min="9482" max="9728" width="9.140625" style="163"/>
    <col min="9729" max="9729" width="55" style="163" customWidth="1"/>
    <col min="9730" max="9730" width="9.42578125" style="163" bestFit="1" customWidth="1"/>
    <col min="9731" max="9731" width="9.42578125" style="163" customWidth="1"/>
    <col min="9732" max="9732" width="9.42578125" style="163" bestFit="1" customWidth="1"/>
    <col min="9733" max="9733" width="9.42578125" style="163" customWidth="1"/>
    <col min="9734" max="9734" width="8.42578125" style="163" bestFit="1" customWidth="1"/>
    <col min="9735" max="9735" width="7.140625" style="163" bestFit="1" customWidth="1"/>
    <col min="9736" max="9736" width="8.42578125" style="163" bestFit="1" customWidth="1"/>
    <col min="9737" max="9737" width="6.85546875" style="163" customWidth="1"/>
    <col min="9738" max="9984" width="9.140625" style="163"/>
    <col min="9985" max="9985" width="55" style="163" customWidth="1"/>
    <col min="9986" max="9986" width="9.42578125" style="163" bestFit="1" customWidth="1"/>
    <col min="9987" max="9987" width="9.42578125" style="163" customWidth="1"/>
    <col min="9988" max="9988" width="9.42578125" style="163" bestFit="1" customWidth="1"/>
    <col min="9989" max="9989" width="9.42578125" style="163" customWidth="1"/>
    <col min="9990" max="9990" width="8.42578125" style="163" bestFit="1" customWidth="1"/>
    <col min="9991" max="9991" width="7.140625" style="163" bestFit="1" customWidth="1"/>
    <col min="9992" max="9992" width="8.42578125" style="163" bestFit="1" customWidth="1"/>
    <col min="9993" max="9993" width="6.85546875" style="163" customWidth="1"/>
    <col min="9994" max="10240" width="9.140625" style="163"/>
    <col min="10241" max="10241" width="55" style="163" customWidth="1"/>
    <col min="10242" max="10242" width="9.42578125" style="163" bestFit="1" customWidth="1"/>
    <col min="10243" max="10243" width="9.42578125" style="163" customWidth="1"/>
    <col min="10244" max="10244" width="9.42578125" style="163" bestFit="1" customWidth="1"/>
    <col min="10245" max="10245" width="9.42578125" style="163" customWidth="1"/>
    <col min="10246" max="10246" width="8.42578125" style="163" bestFit="1" customWidth="1"/>
    <col min="10247" max="10247" width="7.140625" style="163" bestFit="1" customWidth="1"/>
    <col min="10248" max="10248" width="8.42578125" style="163" bestFit="1" customWidth="1"/>
    <col min="10249" max="10249" width="6.85546875" style="163" customWidth="1"/>
    <col min="10250" max="10496" width="9.140625" style="163"/>
    <col min="10497" max="10497" width="55" style="163" customWidth="1"/>
    <col min="10498" max="10498" width="9.42578125" style="163" bestFit="1" customWidth="1"/>
    <col min="10499" max="10499" width="9.42578125" style="163" customWidth="1"/>
    <col min="10500" max="10500" width="9.42578125" style="163" bestFit="1" customWidth="1"/>
    <col min="10501" max="10501" width="9.42578125" style="163" customWidth="1"/>
    <col min="10502" max="10502" width="8.42578125" style="163" bestFit="1" customWidth="1"/>
    <col min="10503" max="10503" width="7.140625" style="163" bestFit="1" customWidth="1"/>
    <col min="10504" max="10504" width="8.42578125" style="163" bestFit="1" customWidth="1"/>
    <col min="10505" max="10505" width="6.85546875" style="163" customWidth="1"/>
    <col min="10506" max="10752" width="9.140625" style="163"/>
    <col min="10753" max="10753" width="55" style="163" customWidth="1"/>
    <col min="10754" max="10754" width="9.42578125" style="163" bestFit="1" customWidth="1"/>
    <col min="10755" max="10755" width="9.42578125" style="163" customWidth="1"/>
    <col min="10756" max="10756" width="9.42578125" style="163" bestFit="1" customWidth="1"/>
    <col min="10757" max="10757" width="9.42578125" style="163" customWidth="1"/>
    <col min="10758" max="10758" width="8.42578125" style="163" bestFit="1" customWidth="1"/>
    <col min="10759" max="10759" width="7.140625" style="163" bestFit="1" customWidth="1"/>
    <col min="10760" max="10760" width="8.42578125" style="163" bestFit="1" customWidth="1"/>
    <col min="10761" max="10761" width="6.85546875" style="163" customWidth="1"/>
    <col min="10762" max="11008" width="9.140625" style="163"/>
    <col min="11009" max="11009" width="55" style="163" customWidth="1"/>
    <col min="11010" max="11010" width="9.42578125" style="163" bestFit="1" customWidth="1"/>
    <col min="11011" max="11011" width="9.42578125" style="163" customWidth="1"/>
    <col min="11012" max="11012" width="9.42578125" style="163" bestFit="1" customWidth="1"/>
    <col min="11013" max="11013" width="9.42578125" style="163" customWidth="1"/>
    <col min="11014" max="11014" width="8.42578125" style="163" bestFit="1" customWidth="1"/>
    <col min="11015" max="11015" width="7.140625" style="163" bestFit="1" customWidth="1"/>
    <col min="11016" max="11016" width="8.42578125" style="163" bestFit="1" customWidth="1"/>
    <col min="11017" max="11017" width="6.85546875" style="163" customWidth="1"/>
    <col min="11018" max="11264" width="9.140625" style="163"/>
    <col min="11265" max="11265" width="55" style="163" customWidth="1"/>
    <col min="11266" max="11266" width="9.42578125" style="163" bestFit="1" customWidth="1"/>
    <col min="11267" max="11267" width="9.42578125" style="163" customWidth="1"/>
    <col min="11268" max="11268" width="9.42578125" style="163" bestFit="1" customWidth="1"/>
    <col min="11269" max="11269" width="9.42578125" style="163" customWidth="1"/>
    <col min="11270" max="11270" width="8.42578125" style="163" bestFit="1" customWidth="1"/>
    <col min="11271" max="11271" width="7.140625" style="163" bestFit="1" customWidth="1"/>
    <col min="11272" max="11272" width="8.42578125" style="163" bestFit="1" customWidth="1"/>
    <col min="11273" max="11273" width="6.85546875" style="163" customWidth="1"/>
    <col min="11274" max="11520" width="9.140625" style="163"/>
    <col min="11521" max="11521" width="55" style="163" customWidth="1"/>
    <col min="11522" max="11522" width="9.42578125" style="163" bestFit="1" customWidth="1"/>
    <col min="11523" max="11523" width="9.42578125" style="163" customWidth="1"/>
    <col min="11524" max="11524" width="9.42578125" style="163" bestFit="1" customWidth="1"/>
    <col min="11525" max="11525" width="9.42578125" style="163" customWidth="1"/>
    <col min="11526" max="11526" width="8.42578125" style="163" bestFit="1" customWidth="1"/>
    <col min="11527" max="11527" width="7.140625" style="163" bestFit="1" customWidth="1"/>
    <col min="11528" max="11528" width="8.42578125" style="163" bestFit="1" customWidth="1"/>
    <col min="11529" max="11529" width="6.85546875" style="163" customWidth="1"/>
    <col min="11530" max="11776" width="9.140625" style="163"/>
    <col min="11777" max="11777" width="55" style="163" customWidth="1"/>
    <col min="11778" max="11778" width="9.42578125" style="163" bestFit="1" customWidth="1"/>
    <col min="11779" max="11779" width="9.42578125" style="163" customWidth="1"/>
    <col min="11780" max="11780" width="9.42578125" style="163" bestFit="1" customWidth="1"/>
    <col min="11781" max="11781" width="9.42578125" style="163" customWidth="1"/>
    <col min="11782" max="11782" width="8.42578125" style="163" bestFit="1" customWidth="1"/>
    <col min="11783" max="11783" width="7.140625" style="163" bestFit="1" customWidth="1"/>
    <col min="11784" max="11784" width="8.42578125" style="163" bestFit="1" customWidth="1"/>
    <col min="11785" max="11785" width="6.85546875" style="163" customWidth="1"/>
    <col min="11786" max="12032" width="9.140625" style="163"/>
    <col min="12033" max="12033" width="55" style="163" customWidth="1"/>
    <col min="12034" max="12034" width="9.42578125" style="163" bestFit="1" customWidth="1"/>
    <col min="12035" max="12035" width="9.42578125" style="163" customWidth="1"/>
    <col min="12036" max="12036" width="9.42578125" style="163" bestFit="1" customWidth="1"/>
    <col min="12037" max="12037" width="9.42578125" style="163" customWidth="1"/>
    <col min="12038" max="12038" width="8.42578125" style="163" bestFit="1" customWidth="1"/>
    <col min="12039" max="12039" width="7.140625" style="163" bestFit="1" customWidth="1"/>
    <col min="12040" max="12040" width="8.42578125" style="163" bestFit="1" customWidth="1"/>
    <col min="12041" max="12041" width="6.85546875" style="163" customWidth="1"/>
    <col min="12042" max="12288" width="9.140625" style="163"/>
    <col min="12289" max="12289" width="55" style="163" customWidth="1"/>
    <col min="12290" max="12290" width="9.42578125" style="163" bestFit="1" customWidth="1"/>
    <col min="12291" max="12291" width="9.42578125" style="163" customWidth="1"/>
    <col min="12292" max="12292" width="9.42578125" style="163" bestFit="1" customWidth="1"/>
    <col min="12293" max="12293" width="9.42578125" style="163" customWidth="1"/>
    <col min="12294" max="12294" width="8.42578125" style="163" bestFit="1" customWidth="1"/>
    <col min="12295" max="12295" width="7.140625" style="163" bestFit="1" customWidth="1"/>
    <col min="12296" max="12296" width="8.42578125" style="163" bestFit="1" customWidth="1"/>
    <col min="12297" max="12297" width="6.85546875" style="163" customWidth="1"/>
    <col min="12298" max="12544" width="9.140625" style="163"/>
    <col min="12545" max="12545" width="55" style="163" customWidth="1"/>
    <col min="12546" max="12546" width="9.42578125" style="163" bestFit="1" customWidth="1"/>
    <col min="12547" max="12547" width="9.42578125" style="163" customWidth="1"/>
    <col min="12548" max="12548" width="9.42578125" style="163" bestFit="1" customWidth="1"/>
    <col min="12549" max="12549" width="9.42578125" style="163" customWidth="1"/>
    <col min="12550" max="12550" width="8.42578125" style="163" bestFit="1" customWidth="1"/>
    <col min="12551" max="12551" width="7.140625" style="163" bestFit="1" customWidth="1"/>
    <col min="12552" max="12552" width="8.42578125" style="163" bestFit="1" customWidth="1"/>
    <col min="12553" max="12553" width="6.85546875" style="163" customWidth="1"/>
    <col min="12554" max="12800" width="9.140625" style="163"/>
    <col min="12801" max="12801" width="55" style="163" customWidth="1"/>
    <col min="12802" max="12802" width="9.42578125" style="163" bestFit="1" customWidth="1"/>
    <col min="12803" max="12803" width="9.42578125" style="163" customWidth="1"/>
    <col min="12804" max="12804" width="9.42578125" style="163" bestFit="1" customWidth="1"/>
    <col min="12805" max="12805" width="9.42578125" style="163" customWidth="1"/>
    <col min="12806" max="12806" width="8.42578125" style="163" bestFit="1" customWidth="1"/>
    <col min="12807" max="12807" width="7.140625" style="163" bestFit="1" customWidth="1"/>
    <col min="12808" max="12808" width="8.42578125" style="163" bestFit="1" customWidth="1"/>
    <col min="12809" max="12809" width="6.85546875" style="163" customWidth="1"/>
    <col min="12810" max="13056" width="9.140625" style="163"/>
    <col min="13057" max="13057" width="55" style="163" customWidth="1"/>
    <col min="13058" max="13058" width="9.42578125" style="163" bestFit="1" customWidth="1"/>
    <col min="13059" max="13059" width="9.42578125" style="163" customWidth="1"/>
    <col min="13060" max="13060" width="9.42578125" style="163" bestFit="1" customWidth="1"/>
    <col min="13061" max="13061" width="9.42578125" style="163" customWidth="1"/>
    <col min="13062" max="13062" width="8.42578125" style="163" bestFit="1" customWidth="1"/>
    <col min="13063" max="13063" width="7.140625" style="163" bestFit="1" customWidth="1"/>
    <col min="13064" max="13064" width="8.42578125" style="163" bestFit="1" customWidth="1"/>
    <col min="13065" max="13065" width="6.85546875" style="163" customWidth="1"/>
    <col min="13066" max="13312" width="9.140625" style="163"/>
    <col min="13313" max="13313" width="55" style="163" customWidth="1"/>
    <col min="13314" max="13314" width="9.42578125" style="163" bestFit="1" customWidth="1"/>
    <col min="13315" max="13315" width="9.42578125" style="163" customWidth="1"/>
    <col min="13316" max="13316" width="9.42578125" style="163" bestFit="1" customWidth="1"/>
    <col min="13317" max="13317" width="9.42578125" style="163" customWidth="1"/>
    <col min="13318" max="13318" width="8.42578125" style="163" bestFit="1" customWidth="1"/>
    <col min="13319" max="13319" width="7.140625" style="163" bestFit="1" customWidth="1"/>
    <col min="13320" max="13320" width="8.42578125" style="163" bestFit="1" customWidth="1"/>
    <col min="13321" max="13321" width="6.85546875" style="163" customWidth="1"/>
    <col min="13322" max="13568" width="9.140625" style="163"/>
    <col min="13569" max="13569" width="55" style="163" customWidth="1"/>
    <col min="13570" max="13570" width="9.42578125" style="163" bestFit="1" customWidth="1"/>
    <col min="13571" max="13571" width="9.42578125" style="163" customWidth="1"/>
    <col min="13572" max="13572" width="9.42578125" style="163" bestFit="1" customWidth="1"/>
    <col min="13573" max="13573" width="9.42578125" style="163" customWidth="1"/>
    <col min="13574" max="13574" width="8.42578125" style="163" bestFit="1" customWidth="1"/>
    <col min="13575" max="13575" width="7.140625" style="163" bestFit="1" customWidth="1"/>
    <col min="13576" max="13576" width="8.42578125" style="163" bestFit="1" customWidth="1"/>
    <col min="13577" max="13577" width="6.85546875" style="163" customWidth="1"/>
    <col min="13578" max="13824" width="9.140625" style="163"/>
    <col min="13825" max="13825" width="55" style="163" customWidth="1"/>
    <col min="13826" max="13826" width="9.42578125" style="163" bestFit="1" customWidth="1"/>
    <col min="13827" max="13827" width="9.42578125" style="163" customWidth="1"/>
    <col min="13828" max="13828" width="9.42578125" style="163" bestFit="1" customWidth="1"/>
    <col min="13829" max="13829" width="9.42578125" style="163" customWidth="1"/>
    <col min="13830" max="13830" width="8.42578125" style="163" bestFit="1" customWidth="1"/>
    <col min="13831" max="13831" width="7.140625" style="163" bestFit="1" customWidth="1"/>
    <col min="13832" max="13832" width="8.42578125" style="163" bestFit="1" customWidth="1"/>
    <col min="13833" max="13833" width="6.85546875" style="163" customWidth="1"/>
    <col min="13834" max="14080" width="9.140625" style="163"/>
    <col min="14081" max="14081" width="55" style="163" customWidth="1"/>
    <col min="14082" max="14082" width="9.42578125" style="163" bestFit="1" customWidth="1"/>
    <col min="14083" max="14083" width="9.42578125" style="163" customWidth="1"/>
    <col min="14084" max="14084" width="9.42578125" style="163" bestFit="1" customWidth="1"/>
    <col min="14085" max="14085" width="9.42578125" style="163" customWidth="1"/>
    <col min="14086" max="14086" width="8.42578125" style="163" bestFit="1" customWidth="1"/>
    <col min="14087" max="14087" width="7.140625" style="163" bestFit="1" customWidth="1"/>
    <col min="14088" max="14088" width="8.42578125" style="163" bestFit="1" customWidth="1"/>
    <col min="14089" max="14089" width="6.85546875" style="163" customWidth="1"/>
    <col min="14090" max="14336" width="9.140625" style="163"/>
    <col min="14337" max="14337" width="55" style="163" customWidth="1"/>
    <col min="14338" max="14338" width="9.42578125" style="163" bestFit="1" customWidth="1"/>
    <col min="14339" max="14339" width="9.42578125" style="163" customWidth="1"/>
    <col min="14340" max="14340" width="9.42578125" style="163" bestFit="1" customWidth="1"/>
    <col min="14341" max="14341" width="9.42578125" style="163" customWidth="1"/>
    <col min="14342" max="14342" width="8.42578125" style="163" bestFit="1" customWidth="1"/>
    <col min="14343" max="14343" width="7.140625" style="163" bestFit="1" customWidth="1"/>
    <col min="14344" max="14344" width="8.42578125" style="163" bestFit="1" customWidth="1"/>
    <col min="14345" max="14345" width="6.85546875" style="163" customWidth="1"/>
    <col min="14346" max="14592" width="9.140625" style="163"/>
    <col min="14593" max="14593" width="55" style="163" customWidth="1"/>
    <col min="14594" max="14594" width="9.42578125" style="163" bestFit="1" customWidth="1"/>
    <col min="14595" max="14595" width="9.42578125" style="163" customWidth="1"/>
    <col min="14596" max="14596" width="9.42578125" style="163" bestFit="1" customWidth="1"/>
    <col min="14597" max="14597" width="9.42578125" style="163" customWidth="1"/>
    <col min="14598" max="14598" width="8.42578125" style="163" bestFit="1" customWidth="1"/>
    <col min="14599" max="14599" width="7.140625" style="163" bestFit="1" customWidth="1"/>
    <col min="14600" max="14600" width="8.42578125" style="163" bestFit="1" customWidth="1"/>
    <col min="14601" max="14601" width="6.85546875" style="163" customWidth="1"/>
    <col min="14602" max="14848" width="9.140625" style="163"/>
    <col min="14849" max="14849" width="55" style="163" customWidth="1"/>
    <col min="14850" max="14850" width="9.42578125" style="163" bestFit="1" customWidth="1"/>
    <col min="14851" max="14851" width="9.42578125" style="163" customWidth="1"/>
    <col min="14852" max="14852" width="9.42578125" style="163" bestFit="1" customWidth="1"/>
    <col min="14853" max="14853" width="9.42578125" style="163" customWidth="1"/>
    <col min="14854" max="14854" width="8.42578125" style="163" bestFit="1" customWidth="1"/>
    <col min="14855" max="14855" width="7.140625" style="163" bestFit="1" customWidth="1"/>
    <col min="14856" max="14856" width="8.42578125" style="163" bestFit="1" customWidth="1"/>
    <col min="14857" max="14857" width="6.85546875" style="163" customWidth="1"/>
    <col min="14858" max="15104" width="9.140625" style="163"/>
    <col min="15105" max="15105" width="55" style="163" customWidth="1"/>
    <col min="15106" max="15106" width="9.42578125" style="163" bestFit="1" customWidth="1"/>
    <col min="15107" max="15107" width="9.42578125" style="163" customWidth="1"/>
    <col min="15108" max="15108" width="9.42578125" style="163" bestFit="1" customWidth="1"/>
    <col min="15109" max="15109" width="9.42578125" style="163" customWidth="1"/>
    <col min="15110" max="15110" width="8.42578125" style="163" bestFit="1" customWidth="1"/>
    <col min="15111" max="15111" width="7.140625" style="163" bestFit="1" customWidth="1"/>
    <col min="15112" max="15112" width="8.42578125" style="163" bestFit="1" customWidth="1"/>
    <col min="15113" max="15113" width="6.85546875" style="163" customWidth="1"/>
    <col min="15114" max="15360" width="9.140625" style="163"/>
    <col min="15361" max="15361" width="55" style="163" customWidth="1"/>
    <col min="15362" max="15362" width="9.42578125" style="163" bestFit="1" customWidth="1"/>
    <col min="15363" max="15363" width="9.42578125" style="163" customWidth="1"/>
    <col min="15364" max="15364" width="9.42578125" style="163" bestFit="1" customWidth="1"/>
    <col min="15365" max="15365" width="9.42578125" style="163" customWidth="1"/>
    <col min="15366" max="15366" width="8.42578125" style="163" bestFit="1" customWidth="1"/>
    <col min="15367" max="15367" width="7.140625" style="163" bestFit="1" customWidth="1"/>
    <col min="15368" max="15368" width="8.42578125" style="163" bestFit="1" customWidth="1"/>
    <col min="15369" max="15369" width="6.85546875" style="163" customWidth="1"/>
    <col min="15370" max="15616" width="9.140625" style="163"/>
    <col min="15617" max="15617" width="55" style="163" customWidth="1"/>
    <col min="15618" max="15618" width="9.42578125" style="163" bestFit="1" customWidth="1"/>
    <col min="15619" max="15619" width="9.42578125" style="163" customWidth="1"/>
    <col min="15620" max="15620" width="9.42578125" style="163" bestFit="1" customWidth="1"/>
    <col min="15621" max="15621" width="9.42578125" style="163" customWidth="1"/>
    <col min="15622" max="15622" width="8.42578125" style="163" bestFit="1" customWidth="1"/>
    <col min="15623" max="15623" width="7.140625" style="163" bestFit="1" customWidth="1"/>
    <col min="15624" max="15624" width="8.42578125" style="163" bestFit="1" customWidth="1"/>
    <col min="15625" max="15625" width="6.85546875" style="163" customWidth="1"/>
    <col min="15626" max="15872" width="9.140625" style="163"/>
    <col min="15873" max="15873" width="55" style="163" customWidth="1"/>
    <col min="15874" max="15874" width="9.42578125" style="163" bestFit="1" customWidth="1"/>
    <col min="15875" max="15875" width="9.42578125" style="163" customWidth="1"/>
    <col min="15876" max="15876" width="9.42578125" style="163" bestFit="1" customWidth="1"/>
    <col min="15877" max="15877" width="9.42578125" style="163" customWidth="1"/>
    <col min="15878" max="15878" width="8.42578125" style="163" bestFit="1" customWidth="1"/>
    <col min="15879" max="15879" width="7.140625" style="163" bestFit="1" customWidth="1"/>
    <col min="15880" max="15880" width="8.42578125" style="163" bestFit="1" customWidth="1"/>
    <col min="15881" max="15881" width="6.85546875" style="163" customWidth="1"/>
    <col min="15882" max="16128" width="9.140625" style="163"/>
    <col min="16129" max="16129" width="55" style="163" customWidth="1"/>
    <col min="16130" max="16130" width="9.42578125" style="163" bestFit="1" customWidth="1"/>
    <col min="16131" max="16131" width="9.42578125" style="163" customWidth="1"/>
    <col min="16132" max="16132" width="9.42578125" style="163" bestFit="1" customWidth="1"/>
    <col min="16133" max="16133" width="9.42578125" style="163" customWidth="1"/>
    <col min="16134" max="16134" width="8.42578125" style="163" bestFit="1" customWidth="1"/>
    <col min="16135" max="16135" width="7.140625" style="163" bestFit="1" customWidth="1"/>
    <col min="16136" max="16136" width="8.42578125" style="163" bestFit="1" customWidth="1"/>
    <col min="16137" max="16137" width="6.85546875" style="163" customWidth="1"/>
    <col min="16138" max="16384" width="9.140625" style="163"/>
  </cols>
  <sheetData>
    <row r="1" spans="1:15">
      <c r="A1" s="1819" t="s">
        <v>576</v>
      </c>
      <c r="B1" s="1819"/>
      <c r="C1" s="1819"/>
      <c r="D1" s="1819"/>
      <c r="E1" s="1819"/>
      <c r="F1" s="1819"/>
      <c r="G1" s="1819"/>
      <c r="H1" s="1819"/>
      <c r="I1" s="1819"/>
    </row>
    <row r="2" spans="1:15">
      <c r="A2" s="1819" t="s">
        <v>125</v>
      </c>
      <c r="B2" s="1819"/>
      <c r="C2" s="1819"/>
      <c r="D2" s="1819"/>
      <c r="E2" s="1819"/>
      <c r="F2" s="1819"/>
      <c r="G2" s="1819"/>
      <c r="H2" s="1819"/>
      <c r="I2" s="1819"/>
      <c r="L2" s="489"/>
      <c r="M2" s="489"/>
      <c r="N2" s="489"/>
      <c r="O2" s="489"/>
    </row>
    <row r="3" spans="1:15" ht="16.5" thickBot="1">
      <c r="A3" s="473"/>
      <c r="B3" s="473"/>
      <c r="C3" s="473"/>
      <c r="D3" s="473"/>
      <c r="E3" s="473"/>
      <c r="F3" s="490"/>
      <c r="G3" s="490"/>
      <c r="I3" s="329" t="s">
        <v>67</v>
      </c>
      <c r="J3" s="491"/>
      <c r="L3" s="489"/>
      <c r="M3" s="489"/>
      <c r="N3" s="489"/>
      <c r="O3" s="489"/>
    </row>
    <row r="4" spans="1:15" ht="19.5" customHeight="1" thickTop="1">
      <c r="A4" s="1793" t="s">
        <v>324</v>
      </c>
      <c r="B4" s="492">
        <v>2016</v>
      </c>
      <c r="C4" s="492">
        <v>2017</v>
      </c>
      <c r="D4" s="492">
        <v>2017</v>
      </c>
      <c r="E4" s="493">
        <v>2018</v>
      </c>
      <c r="F4" s="1834" t="s">
        <v>284</v>
      </c>
      <c r="G4" s="1835"/>
      <c r="H4" s="1835"/>
      <c r="I4" s="1836"/>
      <c r="L4" s="489"/>
      <c r="M4" s="489"/>
      <c r="N4" s="489"/>
      <c r="O4" s="489"/>
    </row>
    <row r="5" spans="1:15" ht="19.5" customHeight="1">
      <c r="A5" s="1794"/>
      <c r="B5" s="494" t="s">
        <v>577</v>
      </c>
      <c r="C5" s="494" t="s">
        <v>287</v>
      </c>
      <c r="D5" s="494" t="s">
        <v>288</v>
      </c>
      <c r="E5" s="495" t="s">
        <v>289</v>
      </c>
      <c r="F5" s="1837" t="s">
        <v>7</v>
      </c>
      <c r="G5" s="1838"/>
      <c r="H5" s="1839" t="s">
        <v>50</v>
      </c>
      <c r="I5" s="1840"/>
      <c r="L5" s="489"/>
      <c r="M5" s="489"/>
      <c r="N5" s="489"/>
      <c r="O5" s="489"/>
    </row>
    <row r="6" spans="1:15" ht="19.5" customHeight="1">
      <c r="A6" s="1795"/>
      <c r="B6" s="476"/>
      <c r="C6" s="476"/>
      <c r="D6" s="476"/>
      <c r="E6" s="496"/>
      <c r="F6" s="497" t="s">
        <v>4</v>
      </c>
      <c r="G6" s="498" t="s">
        <v>290</v>
      </c>
      <c r="H6" s="498" t="s">
        <v>4</v>
      </c>
      <c r="I6" s="499" t="s">
        <v>290</v>
      </c>
      <c r="L6" s="489"/>
      <c r="M6" s="489"/>
      <c r="N6" s="489"/>
      <c r="O6" s="489"/>
    </row>
    <row r="7" spans="1:15" s="473" customFormat="1" ht="19.5" customHeight="1">
      <c r="A7" s="500" t="s">
        <v>578</v>
      </c>
      <c r="B7" s="501">
        <v>272669.10449378705</v>
      </c>
      <c r="C7" s="501">
        <v>297682.89074721147</v>
      </c>
      <c r="D7" s="501">
        <v>320911.37686844706</v>
      </c>
      <c r="E7" s="501">
        <v>369781.63222995331</v>
      </c>
      <c r="F7" s="501">
        <v>25013.78625342442</v>
      </c>
      <c r="G7" s="502">
        <v>9.1736782206633816</v>
      </c>
      <c r="H7" s="501">
        <v>48870.25536150625</v>
      </c>
      <c r="I7" s="503">
        <v>15.228582993347691</v>
      </c>
      <c r="K7" s="466"/>
      <c r="L7" s="489"/>
      <c r="M7" s="489"/>
      <c r="N7" s="489"/>
      <c r="O7" s="489"/>
    </row>
    <row r="8" spans="1:15" s="327" customFormat="1" ht="19.5" customHeight="1">
      <c r="A8" s="504" t="s">
        <v>579</v>
      </c>
      <c r="B8" s="505">
        <v>102502.87031549773</v>
      </c>
      <c r="C8" s="505">
        <v>112961.56530450999</v>
      </c>
      <c r="D8" s="505">
        <v>124061.78594515505</v>
      </c>
      <c r="E8" s="505">
        <v>140855.95801401907</v>
      </c>
      <c r="F8" s="505">
        <v>10458.694989012263</v>
      </c>
      <c r="G8" s="506">
        <v>10.203319142986945</v>
      </c>
      <c r="H8" s="505">
        <v>16794.17206886402</v>
      </c>
      <c r="I8" s="507">
        <v>13.536942049414272</v>
      </c>
      <c r="K8" s="466"/>
      <c r="L8" s="489"/>
      <c r="M8" s="489"/>
      <c r="N8" s="489"/>
      <c r="O8" s="489"/>
    </row>
    <row r="9" spans="1:15" s="327" customFormat="1" ht="19.5" customHeight="1">
      <c r="A9" s="504" t="s">
        <v>580</v>
      </c>
      <c r="B9" s="505">
        <v>38106.232492948679</v>
      </c>
      <c r="C9" s="505">
        <v>49286.364626959992</v>
      </c>
      <c r="D9" s="505">
        <v>54882.592065490004</v>
      </c>
      <c r="E9" s="505">
        <v>63210.126607818922</v>
      </c>
      <c r="F9" s="505">
        <v>11180.132134011314</v>
      </c>
      <c r="G9" s="506">
        <v>29.339379420623985</v>
      </c>
      <c r="H9" s="505">
        <v>8327.5345423289182</v>
      </c>
      <c r="I9" s="507">
        <v>15.173362315671756</v>
      </c>
      <c r="K9" s="466"/>
      <c r="L9" s="489"/>
      <c r="M9" s="489"/>
      <c r="N9" s="489"/>
      <c r="O9" s="489"/>
    </row>
    <row r="10" spans="1:15" s="327" customFormat="1" ht="19.5" customHeight="1">
      <c r="A10" s="504" t="s">
        <v>581</v>
      </c>
      <c r="B10" s="505">
        <v>67450.74726567122</v>
      </c>
      <c r="C10" s="505">
        <v>74460.160614858498</v>
      </c>
      <c r="D10" s="505">
        <v>83445.260128987473</v>
      </c>
      <c r="E10" s="505">
        <v>98037.318463069765</v>
      </c>
      <c r="F10" s="505">
        <v>7009.4133491872781</v>
      </c>
      <c r="G10" s="506">
        <v>10.391898731053333</v>
      </c>
      <c r="H10" s="505">
        <v>14592.058334082292</v>
      </c>
      <c r="I10" s="507">
        <v>17.486982857416077</v>
      </c>
      <c r="K10" s="466"/>
      <c r="L10" s="489"/>
      <c r="M10" s="489"/>
      <c r="N10" s="489"/>
      <c r="O10" s="489"/>
    </row>
    <row r="11" spans="1:15" s="327" customFormat="1" ht="19.5" customHeight="1">
      <c r="A11" s="504" t="s">
        <v>582</v>
      </c>
      <c r="B11" s="505">
        <v>64609.254419669407</v>
      </c>
      <c r="C11" s="505">
        <v>60974.800200883015</v>
      </c>
      <c r="D11" s="505">
        <v>58521.738728814504</v>
      </c>
      <c r="E11" s="505">
        <v>67678.229145045552</v>
      </c>
      <c r="F11" s="505">
        <v>-3634.4542187863917</v>
      </c>
      <c r="G11" s="506">
        <v>-5.6252842590920409</v>
      </c>
      <c r="H11" s="505">
        <v>9156.4904162310486</v>
      </c>
      <c r="I11" s="507">
        <v>15.646306167801271</v>
      </c>
      <c r="K11" s="466"/>
      <c r="L11" s="489"/>
      <c r="M11" s="489"/>
      <c r="N11" s="489"/>
      <c r="O11" s="489"/>
    </row>
    <row r="12" spans="1:15" s="509" customFormat="1" ht="19.5" customHeight="1">
      <c r="A12" s="508" t="s">
        <v>583</v>
      </c>
      <c r="B12" s="501">
        <v>294335.40503556671</v>
      </c>
      <c r="C12" s="501">
        <v>342187.03371286805</v>
      </c>
      <c r="D12" s="501">
        <v>359292.05474008806</v>
      </c>
      <c r="E12" s="501">
        <v>398556.24961488397</v>
      </c>
      <c r="F12" s="501">
        <v>47851.628677301342</v>
      </c>
      <c r="G12" s="502">
        <v>16.257517056610666</v>
      </c>
      <c r="H12" s="501">
        <v>39264.19487479591</v>
      </c>
      <c r="I12" s="503">
        <v>10.928211285718421</v>
      </c>
      <c r="K12" s="466"/>
      <c r="L12" s="510"/>
      <c r="M12" s="510"/>
      <c r="N12" s="510"/>
      <c r="O12" s="510"/>
    </row>
    <row r="13" spans="1:15" s="473" customFormat="1" ht="19.5" customHeight="1">
      <c r="A13" s="511" t="s">
        <v>579</v>
      </c>
      <c r="B13" s="505">
        <v>60603.603720049148</v>
      </c>
      <c r="C13" s="505">
        <v>69236.669820010997</v>
      </c>
      <c r="D13" s="505">
        <v>70140.351638703956</v>
      </c>
      <c r="E13" s="505">
        <v>80017.957376414313</v>
      </c>
      <c r="F13" s="505">
        <v>8633.0660999618485</v>
      </c>
      <c r="G13" s="506">
        <v>14.245136543102669</v>
      </c>
      <c r="H13" s="505">
        <v>9877.6057377103571</v>
      </c>
      <c r="I13" s="507">
        <v>14.082629338088209</v>
      </c>
      <c r="K13" s="466"/>
      <c r="L13" s="489"/>
      <c r="M13" s="489"/>
      <c r="N13" s="489"/>
      <c r="O13" s="489"/>
    </row>
    <row r="14" spans="1:15" s="327" customFormat="1" ht="19.5" customHeight="1">
      <c r="A14" s="504" t="s">
        <v>580</v>
      </c>
      <c r="B14" s="505">
        <v>155246.91800991195</v>
      </c>
      <c r="C14" s="505">
        <v>182191.77583985499</v>
      </c>
      <c r="D14" s="505">
        <v>189123.96745320203</v>
      </c>
      <c r="E14" s="505">
        <v>218314.65768373475</v>
      </c>
      <c r="F14" s="505">
        <v>26944.857829943037</v>
      </c>
      <c r="G14" s="506">
        <v>17.356130592056395</v>
      </c>
      <c r="H14" s="505">
        <v>29190.690230532724</v>
      </c>
      <c r="I14" s="507">
        <v>15.434685843165724</v>
      </c>
      <c r="K14" s="466"/>
      <c r="L14" s="466"/>
    </row>
    <row r="15" spans="1:15" s="327" customFormat="1" ht="19.5" customHeight="1">
      <c r="A15" s="504" t="s">
        <v>581</v>
      </c>
      <c r="B15" s="505">
        <v>28164.070367485376</v>
      </c>
      <c r="C15" s="505">
        <v>29462.977390892007</v>
      </c>
      <c r="D15" s="505">
        <v>30427.697594562</v>
      </c>
      <c r="E15" s="505">
        <v>32602.302081124861</v>
      </c>
      <c r="F15" s="505">
        <v>1298.9070234066312</v>
      </c>
      <c r="G15" s="506">
        <v>4.6119293357049083</v>
      </c>
      <c r="H15" s="505">
        <v>2174.604486562861</v>
      </c>
      <c r="I15" s="507">
        <v>7.1467927529012361</v>
      </c>
      <c r="K15" s="466"/>
      <c r="L15" s="466"/>
    </row>
    <row r="16" spans="1:15" s="327" customFormat="1" ht="19.5" customHeight="1">
      <c r="A16" s="504" t="s">
        <v>582</v>
      </c>
      <c r="B16" s="505">
        <v>50320.812938120245</v>
      </c>
      <c r="C16" s="505">
        <v>61295.61066210999</v>
      </c>
      <c r="D16" s="505">
        <v>69600.038053619995</v>
      </c>
      <c r="E16" s="505">
        <v>67621.332473610004</v>
      </c>
      <c r="F16" s="505">
        <v>10974.797723989745</v>
      </c>
      <c r="G16" s="506">
        <v>21.80965903210965</v>
      </c>
      <c r="H16" s="505">
        <v>-1978.7055800099915</v>
      </c>
      <c r="I16" s="507">
        <v>-2.8429662329862424</v>
      </c>
      <c r="K16" s="466"/>
      <c r="L16" s="466"/>
    </row>
    <row r="17" spans="1:12" s="327" customFormat="1" ht="19.5" customHeight="1">
      <c r="A17" s="508" t="s">
        <v>584</v>
      </c>
      <c r="B17" s="501">
        <v>72678.066853962009</v>
      </c>
      <c r="C17" s="501">
        <v>83103.964607057511</v>
      </c>
      <c r="D17" s="501">
        <v>64530.023834348467</v>
      </c>
      <c r="E17" s="501">
        <v>104391.71882152034</v>
      </c>
      <c r="F17" s="501">
        <v>10425.897753095502</v>
      </c>
      <c r="G17" s="502">
        <v>14.345315174721298</v>
      </c>
      <c r="H17" s="501">
        <v>39861.694987171868</v>
      </c>
      <c r="I17" s="503">
        <v>61.772323359896262</v>
      </c>
      <c r="K17" s="466"/>
      <c r="L17" s="466"/>
    </row>
    <row r="18" spans="1:12" s="327" customFormat="1" ht="19.5" customHeight="1">
      <c r="A18" s="511" t="s">
        <v>579</v>
      </c>
      <c r="B18" s="505">
        <v>28691.010091213084</v>
      </c>
      <c r="C18" s="505">
        <v>34589.064014324002</v>
      </c>
      <c r="D18" s="505">
        <v>25514.206436660501</v>
      </c>
      <c r="E18" s="505">
        <v>48742.806924707322</v>
      </c>
      <c r="F18" s="505">
        <v>5898.0539231109178</v>
      </c>
      <c r="G18" s="506">
        <v>20.557149798351844</v>
      </c>
      <c r="H18" s="505">
        <v>23228.600488046821</v>
      </c>
      <c r="I18" s="507">
        <v>91.04183014945913</v>
      </c>
      <c r="K18" s="466"/>
      <c r="L18" s="466"/>
    </row>
    <row r="19" spans="1:12" s="327" customFormat="1" ht="19.5" customHeight="1">
      <c r="A19" s="504" t="s">
        <v>580</v>
      </c>
      <c r="B19" s="505">
        <v>41816.664871246641</v>
      </c>
      <c r="C19" s="505">
        <v>45396.9032290635</v>
      </c>
      <c r="D19" s="505">
        <v>35378.34172715796</v>
      </c>
      <c r="E19" s="505">
        <v>51694.111267485983</v>
      </c>
      <c r="F19" s="505">
        <v>3580.2383578168592</v>
      </c>
      <c r="G19" s="506">
        <v>8.561750127228942</v>
      </c>
      <c r="H19" s="505">
        <v>16315.769540328023</v>
      </c>
      <c r="I19" s="507">
        <v>46.117960152449221</v>
      </c>
      <c r="K19" s="466"/>
      <c r="L19" s="466"/>
    </row>
    <row r="20" spans="1:12" s="327" customFormat="1" ht="19.5" customHeight="1">
      <c r="A20" s="504" t="s">
        <v>581</v>
      </c>
      <c r="B20" s="505">
        <v>1534.5699001983471</v>
      </c>
      <c r="C20" s="505">
        <v>2324.6357776700006</v>
      </c>
      <c r="D20" s="505">
        <v>3208.3544018299999</v>
      </c>
      <c r="E20" s="505">
        <v>3044.2095658769995</v>
      </c>
      <c r="F20" s="505">
        <v>790.06587747165349</v>
      </c>
      <c r="G20" s="506">
        <v>51.484515457362711</v>
      </c>
      <c r="H20" s="505">
        <v>-164.14483595300044</v>
      </c>
      <c r="I20" s="507">
        <v>-5.1161690821741681</v>
      </c>
      <c r="K20" s="466"/>
      <c r="L20" s="466"/>
    </row>
    <row r="21" spans="1:12" s="473" customFormat="1" ht="19.5" customHeight="1">
      <c r="A21" s="504" t="s">
        <v>582</v>
      </c>
      <c r="B21" s="505">
        <v>635.82199130393019</v>
      </c>
      <c r="C21" s="505">
        <v>793.36158599999999</v>
      </c>
      <c r="D21" s="505">
        <v>429.12126870000003</v>
      </c>
      <c r="E21" s="505">
        <v>910.59106344999987</v>
      </c>
      <c r="F21" s="505">
        <v>157.5395946960698</v>
      </c>
      <c r="G21" s="506">
        <v>24.777311393868427</v>
      </c>
      <c r="H21" s="505">
        <v>481.46979474999983</v>
      </c>
      <c r="I21" s="507">
        <v>112.19900523891226</v>
      </c>
      <c r="K21" s="466"/>
      <c r="L21" s="466"/>
    </row>
    <row r="22" spans="1:12" s="327" customFormat="1" ht="19.5" customHeight="1">
      <c r="A22" s="512" t="s">
        <v>585</v>
      </c>
      <c r="B22" s="501">
        <v>365912.57988803199</v>
      </c>
      <c r="C22" s="501">
        <v>409727.87195656099</v>
      </c>
      <c r="D22" s="501">
        <v>404020.8615446224</v>
      </c>
      <c r="E22" s="501">
        <v>461688.70978954789</v>
      </c>
      <c r="F22" s="501">
        <v>43815.292068529001</v>
      </c>
      <c r="G22" s="502">
        <v>11.97425135859946</v>
      </c>
      <c r="H22" s="501">
        <v>57667.848244925495</v>
      </c>
      <c r="I22" s="503">
        <v>14.27348281582641</v>
      </c>
      <c r="K22" s="466"/>
      <c r="L22" s="466"/>
    </row>
    <row r="23" spans="1:12" s="327" customFormat="1" ht="19.5" customHeight="1">
      <c r="A23" s="513" t="s">
        <v>579</v>
      </c>
      <c r="B23" s="505">
        <v>106893.92305125755</v>
      </c>
      <c r="C23" s="505">
        <v>117639.09919736067</v>
      </c>
      <c r="D23" s="505">
        <v>113477.684341115</v>
      </c>
      <c r="E23" s="505">
        <v>131737.80145394953</v>
      </c>
      <c r="F23" s="505">
        <v>10745.176146103127</v>
      </c>
      <c r="G23" s="506">
        <v>10.052186166795117</v>
      </c>
      <c r="H23" s="505">
        <v>18260.11711283453</v>
      </c>
      <c r="I23" s="507">
        <v>16.091372694867868</v>
      </c>
      <c r="K23" s="466"/>
      <c r="L23" s="466"/>
    </row>
    <row r="24" spans="1:12" s="327" customFormat="1" ht="19.5" customHeight="1">
      <c r="A24" s="514" t="s">
        <v>580</v>
      </c>
      <c r="B24" s="505">
        <v>177362.28981070622</v>
      </c>
      <c r="C24" s="505">
        <v>190955.69907166762</v>
      </c>
      <c r="D24" s="505">
        <v>188323.38114095703</v>
      </c>
      <c r="E24" s="505">
        <v>218485.78198341519</v>
      </c>
      <c r="F24" s="505">
        <v>13593.409260961402</v>
      </c>
      <c r="G24" s="506">
        <v>7.6642048743671864</v>
      </c>
      <c r="H24" s="505">
        <v>30162.400842458155</v>
      </c>
      <c r="I24" s="507">
        <v>16.016280431945983</v>
      </c>
      <c r="K24" s="466"/>
      <c r="L24" s="466"/>
    </row>
    <row r="25" spans="1:12" s="327" customFormat="1" ht="19.5" customHeight="1">
      <c r="A25" s="514" t="s">
        <v>581</v>
      </c>
      <c r="B25" s="505">
        <v>28149.954552494426</v>
      </c>
      <c r="C25" s="505">
        <v>28124.140830131961</v>
      </c>
      <c r="D25" s="505">
        <v>25670.245124150002</v>
      </c>
      <c r="E25" s="505">
        <v>28811.131610263004</v>
      </c>
      <c r="F25" s="505">
        <v>-25.813722362465342</v>
      </c>
      <c r="G25" s="506">
        <v>-9.1700760348751367E-2</v>
      </c>
      <c r="H25" s="505">
        <v>3140.8864861130023</v>
      </c>
      <c r="I25" s="507">
        <v>12.23551419521945</v>
      </c>
      <c r="K25" s="466"/>
      <c r="L25" s="466"/>
    </row>
    <row r="26" spans="1:12" s="327" customFormat="1" ht="19.5" customHeight="1">
      <c r="A26" s="514" t="s">
        <v>582</v>
      </c>
      <c r="B26" s="505">
        <v>53506.412473573786</v>
      </c>
      <c r="C26" s="505">
        <v>73008.932857400767</v>
      </c>
      <c r="D26" s="505">
        <v>76549.550938400353</v>
      </c>
      <c r="E26" s="505">
        <v>82653.994741919974</v>
      </c>
      <c r="F26" s="505">
        <v>19502.520383826981</v>
      </c>
      <c r="G26" s="506">
        <v>36.448940383470962</v>
      </c>
      <c r="H26" s="505">
        <v>6104.4438035196217</v>
      </c>
      <c r="I26" s="507">
        <v>7.9744998222548489</v>
      </c>
      <c r="K26" s="466"/>
      <c r="L26" s="466"/>
    </row>
    <row r="27" spans="1:12" s="327" customFormat="1" ht="19.5" customHeight="1">
      <c r="A27" s="508" t="s">
        <v>586</v>
      </c>
      <c r="B27" s="501">
        <v>142812.69559431373</v>
      </c>
      <c r="C27" s="501">
        <v>165829.83394406838</v>
      </c>
      <c r="D27" s="501">
        <v>167828.1895716913</v>
      </c>
      <c r="E27" s="501">
        <v>190814.26137872387</v>
      </c>
      <c r="F27" s="501">
        <v>23017.138349754649</v>
      </c>
      <c r="G27" s="502">
        <v>16.117011344102874</v>
      </c>
      <c r="H27" s="501">
        <v>22986.071807032567</v>
      </c>
      <c r="I27" s="503">
        <v>13.696192436857329</v>
      </c>
      <c r="K27" s="466"/>
      <c r="L27" s="466"/>
    </row>
    <row r="28" spans="1:12" s="327" customFormat="1" ht="19.5" customHeight="1">
      <c r="A28" s="508" t="s">
        <v>587</v>
      </c>
      <c r="B28" s="501">
        <v>108060.06589912</v>
      </c>
      <c r="C28" s="501">
        <v>125684.87046922</v>
      </c>
      <c r="D28" s="501">
        <v>125917.98318149998</v>
      </c>
      <c r="E28" s="501">
        <v>134366.65721657098</v>
      </c>
      <c r="F28" s="501">
        <v>17624.804570099994</v>
      </c>
      <c r="G28" s="502">
        <v>16.310192320772519</v>
      </c>
      <c r="H28" s="501">
        <v>8448.6740350710024</v>
      </c>
      <c r="I28" s="503">
        <v>6.7096643557997302</v>
      </c>
      <c r="K28" s="466"/>
      <c r="L28" s="466"/>
    </row>
    <row r="29" spans="1:12" s="327" customFormat="1" ht="19.5" customHeight="1">
      <c r="A29" s="515" t="s">
        <v>588</v>
      </c>
      <c r="B29" s="505">
        <v>23199.541410190002</v>
      </c>
      <c r="C29" s="505">
        <v>26880.816654990009</v>
      </c>
      <c r="D29" s="505">
        <v>27388.569530379995</v>
      </c>
      <c r="E29" s="505">
        <v>27015.038594819995</v>
      </c>
      <c r="F29" s="505">
        <v>3681.2752448000065</v>
      </c>
      <c r="G29" s="516">
        <v>15.867879367576935</v>
      </c>
      <c r="H29" s="505">
        <v>-373.53093556000022</v>
      </c>
      <c r="I29" s="517">
        <v>-1.3638205352260973</v>
      </c>
      <c r="J29" s="453"/>
      <c r="K29" s="466"/>
      <c r="L29" s="466"/>
    </row>
    <row r="30" spans="1:12" s="327" customFormat="1" ht="19.5" customHeight="1">
      <c r="A30" s="518" t="s">
        <v>589</v>
      </c>
      <c r="B30" s="505">
        <v>15604.253593079997</v>
      </c>
      <c r="C30" s="505">
        <v>14764.428597940005</v>
      </c>
      <c r="D30" s="505">
        <v>14512.03347588</v>
      </c>
      <c r="E30" s="505">
        <v>15309.905120310001</v>
      </c>
      <c r="F30" s="505">
        <v>-839.8249951399921</v>
      </c>
      <c r="G30" s="516">
        <v>-5.3820260618709019</v>
      </c>
      <c r="H30" s="505">
        <v>797.87164443000074</v>
      </c>
      <c r="I30" s="517">
        <v>5.4980003026875481</v>
      </c>
      <c r="K30" s="466"/>
      <c r="L30" s="466"/>
    </row>
    <row r="31" spans="1:12" s="327" customFormat="1" ht="19.5" customHeight="1">
      <c r="A31" s="504" t="s">
        <v>590</v>
      </c>
      <c r="B31" s="505">
        <v>6925.7814945500004</v>
      </c>
      <c r="C31" s="505">
        <v>7264.7771909299981</v>
      </c>
      <c r="D31" s="505">
        <v>7404.5323111599992</v>
      </c>
      <c r="E31" s="505">
        <v>8431.1959717599984</v>
      </c>
      <c r="F31" s="505">
        <v>338.99569637999775</v>
      </c>
      <c r="G31" s="506">
        <v>4.8946923411712948</v>
      </c>
      <c r="H31" s="505">
        <v>1026.6636605999993</v>
      </c>
      <c r="I31" s="507">
        <v>13.865341083766051</v>
      </c>
      <c r="K31" s="466"/>
      <c r="L31" s="466"/>
    </row>
    <row r="32" spans="1:12" s="327" customFormat="1" ht="19.5" customHeight="1">
      <c r="A32" s="504" t="s">
        <v>591</v>
      </c>
      <c r="B32" s="505">
        <v>62330.489401300008</v>
      </c>
      <c r="C32" s="505">
        <v>76774.848025359999</v>
      </c>
      <c r="D32" s="505">
        <v>76612.847864080002</v>
      </c>
      <c r="E32" s="505">
        <v>83610.51752968099</v>
      </c>
      <c r="F32" s="505">
        <v>14444.358624059991</v>
      </c>
      <c r="G32" s="506">
        <v>23.17382514208003</v>
      </c>
      <c r="H32" s="505">
        <v>6997.6696656009881</v>
      </c>
      <c r="I32" s="507">
        <v>9.1338070058636358</v>
      </c>
      <c r="K32" s="466"/>
      <c r="L32" s="466"/>
    </row>
    <row r="33" spans="1:12" s="327" customFormat="1" ht="19.5" customHeight="1">
      <c r="A33" s="519" t="s">
        <v>592</v>
      </c>
      <c r="B33" s="505">
        <v>21017.646250680002</v>
      </c>
      <c r="C33" s="505">
        <v>23795.308808480004</v>
      </c>
      <c r="D33" s="505">
        <v>20457.091605939997</v>
      </c>
      <c r="E33" s="505">
        <v>23226.867506229999</v>
      </c>
      <c r="F33" s="505">
        <v>2777.6625578000021</v>
      </c>
      <c r="G33" s="506">
        <v>13.215859305416439</v>
      </c>
      <c r="H33" s="505">
        <v>2769.775900290002</v>
      </c>
      <c r="I33" s="507">
        <v>13.539441254130963</v>
      </c>
      <c r="K33" s="466"/>
      <c r="L33" s="466"/>
    </row>
    <row r="34" spans="1:12" s="327" customFormat="1" ht="19.5" customHeight="1">
      <c r="A34" s="520" t="s">
        <v>593</v>
      </c>
      <c r="B34" s="505">
        <v>31147.005646210004</v>
      </c>
      <c r="C34" s="505">
        <v>41426.579169739991</v>
      </c>
      <c r="D34" s="505">
        <v>46467.113063099998</v>
      </c>
      <c r="E34" s="505">
        <v>52539.346831061011</v>
      </c>
      <c r="F34" s="505">
        <v>10279.573523529987</v>
      </c>
      <c r="G34" s="516">
        <v>33.003408546852768</v>
      </c>
      <c r="H34" s="505">
        <v>6072.2337679610137</v>
      </c>
      <c r="I34" s="517">
        <v>13.067809398262437</v>
      </c>
      <c r="K34" s="466"/>
      <c r="L34" s="466"/>
    </row>
    <row r="35" spans="1:12" s="327" customFormat="1" ht="19.5" customHeight="1">
      <c r="A35" s="520" t="s">
        <v>594</v>
      </c>
      <c r="B35" s="505">
        <v>10165.837504409999</v>
      </c>
      <c r="C35" s="505">
        <v>11552.960047140001</v>
      </c>
      <c r="D35" s="505">
        <v>9688.643195040002</v>
      </c>
      <c r="E35" s="505">
        <v>7844.3031923899998</v>
      </c>
      <c r="F35" s="505">
        <v>1387.1225427300014</v>
      </c>
      <c r="G35" s="506">
        <v>13.644941128837242</v>
      </c>
      <c r="H35" s="505">
        <v>-1844.3400026500021</v>
      </c>
      <c r="I35" s="507">
        <v>-19.036102016783861</v>
      </c>
      <c r="K35" s="466"/>
      <c r="L35" s="466"/>
    </row>
    <row r="36" spans="1:12" s="327" customFormat="1" ht="19.5" customHeight="1">
      <c r="A36" s="508" t="s">
        <v>595</v>
      </c>
      <c r="B36" s="501">
        <v>37656.880072019994</v>
      </c>
      <c r="C36" s="501">
        <v>42313.476261960015</v>
      </c>
      <c r="D36" s="501">
        <v>40475.700104839998</v>
      </c>
      <c r="E36" s="501">
        <v>43233.610764186997</v>
      </c>
      <c r="F36" s="501">
        <v>4656.5961899400208</v>
      </c>
      <c r="G36" s="502">
        <v>12.365857662754138</v>
      </c>
      <c r="H36" s="501">
        <v>2757.9106593469987</v>
      </c>
      <c r="I36" s="503">
        <v>6.8137441778733159</v>
      </c>
      <c r="K36" s="466"/>
      <c r="L36" s="466"/>
    </row>
    <row r="37" spans="1:12" s="327" customFormat="1" ht="19.5" customHeight="1">
      <c r="A37" s="511" t="s">
        <v>596</v>
      </c>
      <c r="B37" s="505">
        <v>20825.555157039998</v>
      </c>
      <c r="C37" s="505">
        <v>24978.690265460009</v>
      </c>
      <c r="D37" s="505">
        <v>24728.511382509998</v>
      </c>
      <c r="E37" s="505">
        <v>26151.822323677003</v>
      </c>
      <c r="F37" s="505">
        <v>4153.1351084200105</v>
      </c>
      <c r="G37" s="506">
        <v>19.942494099688187</v>
      </c>
      <c r="H37" s="505">
        <v>1423.3109411670048</v>
      </c>
      <c r="I37" s="507">
        <v>5.7557485735824976</v>
      </c>
      <c r="K37" s="466"/>
      <c r="L37" s="466"/>
    </row>
    <row r="38" spans="1:12" s="327" customFormat="1" ht="19.5" customHeight="1">
      <c r="A38" s="504" t="s">
        <v>597</v>
      </c>
      <c r="B38" s="505">
        <v>7402.389162819999</v>
      </c>
      <c r="C38" s="505">
        <v>7342.4619604700001</v>
      </c>
      <c r="D38" s="505">
        <v>6233.6250215100008</v>
      </c>
      <c r="E38" s="505">
        <v>7177.9698416200008</v>
      </c>
      <c r="F38" s="505">
        <v>-59.927202349998879</v>
      </c>
      <c r="G38" s="506">
        <v>-0.80956568253659789</v>
      </c>
      <c r="H38" s="505">
        <v>944.34482011</v>
      </c>
      <c r="I38" s="507">
        <v>15.149207994568254</v>
      </c>
      <c r="K38" s="466"/>
      <c r="L38" s="466"/>
    </row>
    <row r="39" spans="1:12" s="327" customFormat="1" ht="19.5" customHeight="1">
      <c r="A39" s="504" t="s">
        <v>598</v>
      </c>
      <c r="B39" s="505">
        <v>4327.1377363800011</v>
      </c>
      <c r="C39" s="505">
        <v>4365.9212680000001</v>
      </c>
      <c r="D39" s="505">
        <v>4410.0536775400005</v>
      </c>
      <c r="E39" s="505">
        <v>4707.3266148499997</v>
      </c>
      <c r="F39" s="505">
        <v>38.783531619998939</v>
      </c>
      <c r="G39" s="506">
        <v>0.89628604363411102</v>
      </c>
      <c r="H39" s="505">
        <v>297.27293730999918</v>
      </c>
      <c r="I39" s="507">
        <v>6.7408008846691141</v>
      </c>
      <c r="K39" s="466"/>
      <c r="L39" s="466"/>
    </row>
    <row r="40" spans="1:12" s="327" customFormat="1" ht="19.5" customHeight="1">
      <c r="A40" s="504" t="s">
        <v>599</v>
      </c>
      <c r="B40" s="505">
        <v>5101.7980157799984</v>
      </c>
      <c r="C40" s="505">
        <v>5626.4027680299996</v>
      </c>
      <c r="D40" s="505">
        <v>5103.5100232800005</v>
      </c>
      <c r="E40" s="505">
        <v>5196.4919840400007</v>
      </c>
      <c r="F40" s="505">
        <v>524.60475225000118</v>
      </c>
      <c r="G40" s="506">
        <v>10.282742488577254</v>
      </c>
      <c r="H40" s="505">
        <v>92.98196076000022</v>
      </c>
      <c r="I40" s="507">
        <v>1.821921781986453</v>
      </c>
      <c r="K40" s="466"/>
      <c r="L40" s="466"/>
    </row>
    <row r="41" spans="1:12" s="327" customFormat="1" ht="19.5" customHeight="1">
      <c r="A41" s="508" t="s">
        <v>600</v>
      </c>
      <c r="B41" s="501">
        <v>110085.98122649593</v>
      </c>
      <c r="C41" s="501">
        <v>146341.24469196313</v>
      </c>
      <c r="D41" s="501">
        <v>149331.25429897025</v>
      </c>
      <c r="E41" s="501">
        <v>161924.88897585694</v>
      </c>
      <c r="F41" s="501">
        <v>36255.2634654672</v>
      </c>
      <c r="G41" s="502">
        <v>32.933587966004467</v>
      </c>
      <c r="H41" s="501">
        <v>12593.634676886693</v>
      </c>
      <c r="I41" s="503">
        <v>8.4333549168973505</v>
      </c>
      <c r="K41" s="466"/>
      <c r="L41" s="466"/>
    </row>
    <row r="42" spans="1:12" s="327" customFormat="1" ht="19.5" customHeight="1">
      <c r="A42" s="511" t="s">
        <v>601</v>
      </c>
      <c r="B42" s="505">
        <v>64493.9168792907</v>
      </c>
      <c r="C42" s="505">
        <v>85426.368215647497</v>
      </c>
      <c r="D42" s="505">
        <v>89486.221891859983</v>
      </c>
      <c r="E42" s="505">
        <v>100441.22621448901</v>
      </c>
      <c r="F42" s="505">
        <v>20932.451336356797</v>
      </c>
      <c r="G42" s="506">
        <v>32.456473957900215</v>
      </c>
      <c r="H42" s="505">
        <v>10955.004322629029</v>
      </c>
      <c r="I42" s="507">
        <v>12.242112909703186</v>
      </c>
      <c r="K42" s="466"/>
      <c r="L42" s="466"/>
    </row>
    <row r="43" spans="1:12" s="327" customFormat="1" ht="19.5" customHeight="1">
      <c r="A43" s="504" t="s">
        <v>602</v>
      </c>
      <c r="B43" s="505">
        <v>45592.064347205225</v>
      </c>
      <c r="C43" s="505">
        <v>60914.876476315658</v>
      </c>
      <c r="D43" s="505">
        <v>59845.032407110237</v>
      </c>
      <c r="E43" s="505">
        <v>61483.662761367959</v>
      </c>
      <c r="F43" s="505">
        <v>15322.812129110433</v>
      </c>
      <c r="G43" s="506">
        <v>33.608506981434182</v>
      </c>
      <c r="H43" s="505">
        <v>1638.6303542577225</v>
      </c>
      <c r="I43" s="507">
        <v>2.738122594888988</v>
      </c>
      <c r="K43" s="466"/>
      <c r="L43" s="466"/>
    </row>
    <row r="44" spans="1:12" s="327" customFormat="1" ht="19.5" customHeight="1">
      <c r="A44" s="521" t="s">
        <v>603</v>
      </c>
      <c r="B44" s="501">
        <v>81211.153518214938</v>
      </c>
      <c r="C44" s="501">
        <v>95651.511915387906</v>
      </c>
      <c r="D44" s="501">
        <v>111463.84802355261</v>
      </c>
      <c r="E44" s="501">
        <v>121062.09284936401</v>
      </c>
      <c r="F44" s="501">
        <v>14440.358397172968</v>
      </c>
      <c r="G44" s="502">
        <v>17.781250199745191</v>
      </c>
      <c r="H44" s="501">
        <v>9598.2448258114018</v>
      </c>
      <c r="I44" s="503">
        <v>8.6110833207402528</v>
      </c>
      <c r="K44" s="466"/>
      <c r="L44" s="466"/>
    </row>
    <row r="45" spans="1:12" s="327" customFormat="1" ht="19.5" customHeight="1">
      <c r="A45" s="512" t="s">
        <v>604</v>
      </c>
      <c r="B45" s="501">
        <v>12530.803971041596</v>
      </c>
      <c r="C45" s="501">
        <v>12676.555869866348</v>
      </c>
      <c r="D45" s="501">
        <v>17354.166389796046</v>
      </c>
      <c r="E45" s="501">
        <v>2931.2105113195003</v>
      </c>
      <c r="F45" s="501">
        <v>145.75189882475206</v>
      </c>
      <c r="G45" s="502">
        <v>1.1631488223866673</v>
      </c>
      <c r="H45" s="501">
        <v>-14422.955878476547</v>
      </c>
      <c r="I45" s="503">
        <v>-83.109470973823321</v>
      </c>
      <c r="K45" s="466"/>
      <c r="L45" s="466"/>
    </row>
    <row r="46" spans="1:12" s="473" customFormat="1" ht="19.5" customHeight="1">
      <c r="A46" s="521" t="s">
        <v>605</v>
      </c>
      <c r="B46" s="501">
        <v>183899.98806573582</v>
      </c>
      <c r="C46" s="501">
        <v>209305.3412343541</v>
      </c>
      <c r="D46" s="501">
        <v>225099.66461874219</v>
      </c>
      <c r="E46" s="501">
        <v>254468.37987603885</v>
      </c>
      <c r="F46" s="501">
        <v>25405.353168618283</v>
      </c>
      <c r="G46" s="502">
        <v>13.81476607792766</v>
      </c>
      <c r="H46" s="501">
        <v>29368.715257296659</v>
      </c>
      <c r="I46" s="503">
        <v>13.046983125025664</v>
      </c>
      <c r="K46" s="466"/>
      <c r="L46" s="466"/>
    </row>
    <row r="47" spans="1:12" s="327" customFormat="1" ht="19.5" customHeight="1">
      <c r="A47" s="522" t="s">
        <v>606</v>
      </c>
      <c r="B47" s="505">
        <v>563.7840498221824</v>
      </c>
      <c r="C47" s="505">
        <v>808.95765115800134</v>
      </c>
      <c r="D47" s="505">
        <v>910.63085501722787</v>
      </c>
      <c r="E47" s="505">
        <v>1139.5693056889995</v>
      </c>
      <c r="F47" s="505">
        <v>245.17360133581894</v>
      </c>
      <c r="G47" s="506">
        <v>43.48714750144967</v>
      </c>
      <c r="H47" s="505">
        <v>228.93845067177165</v>
      </c>
      <c r="I47" s="507">
        <v>25.140642820349022</v>
      </c>
      <c r="K47" s="466"/>
      <c r="L47" s="466"/>
    </row>
    <row r="48" spans="1:12" s="327" customFormat="1" ht="19.5" customHeight="1">
      <c r="A48" s="504" t="s">
        <v>607</v>
      </c>
      <c r="B48" s="505">
        <v>10696.985034430001</v>
      </c>
      <c r="C48" s="505">
        <v>11670.907649560002</v>
      </c>
      <c r="D48" s="505">
        <v>12865.293795619997</v>
      </c>
      <c r="E48" s="505">
        <v>17579.280944120015</v>
      </c>
      <c r="F48" s="505">
        <v>973.92261513000085</v>
      </c>
      <c r="G48" s="506">
        <v>9.1046459539325433</v>
      </c>
      <c r="H48" s="505">
        <v>4713.9871485000185</v>
      </c>
      <c r="I48" s="507">
        <v>36.641115417860888</v>
      </c>
      <c r="K48" s="466"/>
      <c r="L48" s="466"/>
    </row>
    <row r="49" spans="1:12" s="327" customFormat="1" ht="19.5" customHeight="1">
      <c r="A49" s="523" t="s">
        <v>608</v>
      </c>
      <c r="B49" s="505">
        <v>172639.2189814841</v>
      </c>
      <c r="C49" s="505">
        <v>196825.47593363604</v>
      </c>
      <c r="D49" s="505">
        <v>211323.73996810496</v>
      </c>
      <c r="E49" s="505">
        <v>235749.52962622978</v>
      </c>
      <c r="F49" s="505">
        <v>24186.256952151947</v>
      </c>
      <c r="G49" s="506">
        <v>14.009711753124861</v>
      </c>
      <c r="H49" s="505">
        <v>24425.789658124821</v>
      </c>
      <c r="I49" s="507">
        <v>11.558469323802143</v>
      </c>
      <c r="K49" s="466"/>
      <c r="L49" s="466"/>
    </row>
    <row r="50" spans="1:12" ht="19.5" customHeight="1" thickBot="1">
      <c r="A50" s="524" t="s">
        <v>609</v>
      </c>
      <c r="B50" s="525">
        <v>1681852.7246182899</v>
      </c>
      <c r="C50" s="525">
        <v>1930504.5954105176</v>
      </c>
      <c r="D50" s="525">
        <v>1986225.1231765987</v>
      </c>
      <c r="E50" s="525">
        <v>2243219.4120279667</v>
      </c>
      <c r="F50" s="525">
        <v>248651.8707922278</v>
      </c>
      <c r="G50" s="526">
        <v>14.784402174611417</v>
      </c>
      <c r="H50" s="525">
        <v>256994.28885136801</v>
      </c>
      <c r="I50" s="527">
        <v>12.938829836184595</v>
      </c>
      <c r="K50" s="466"/>
      <c r="L50" s="466"/>
    </row>
    <row r="51" spans="1:12" ht="19.5" customHeight="1" thickTop="1">
      <c r="A51" s="1833" t="s">
        <v>610</v>
      </c>
      <c r="B51" s="1833"/>
      <c r="C51" s="1833"/>
      <c r="D51" s="1833"/>
      <c r="E51" s="1833"/>
      <c r="F51" s="1833"/>
      <c r="G51" s="1833"/>
      <c r="H51" s="1833"/>
      <c r="I51" s="1833"/>
    </row>
    <row r="52" spans="1:12" ht="19.5" customHeight="1">
      <c r="A52" s="1832" t="s">
        <v>611</v>
      </c>
      <c r="B52" s="1832"/>
      <c r="C52" s="1832"/>
      <c r="D52" s="1832"/>
      <c r="E52" s="1832"/>
      <c r="F52" s="1832"/>
      <c r="G52" s="1832"/>
      <c r="H52" s="1832"/>
      <c r="I52" s="1832"/>
    </row>
    <row r="53" spans="1:12">
      <c r="B53" s="528"/>
      <c r="C53" s="528"/>
      <c r="D53" s="528"/>
      <c r="E53" s="528"/>
    </row>
    <row r="54" spans="1:12">
      <c r="B54" s="396"/>
      <c r="C54" s="396"/>
      <c r="D54" s="396"/>
      <c r="E54" s="396"/>
      <c r="F54" s="396"/>
      <c r="G54" s="396"/>
    </row>
    <row r="55" spans="1:12">
      <c r="B55" s="529"/>
      <c r="C55" s="529"/>
      <c r="D55" s="529"/>
      <c r="E55" s="529"/>
      <c r="F55" s="396"/>
      <c r="H55" s="528"/>
    </row>
    <row r="56" spans="1:12">
      <c r="B56" s="529"/>
      <c r="C56" s="529"/>
      <c r="D56" s="529"/>
      <c r="E56" s="529"/>
    </row>
    <row r="57" spans="1:12">
      <c r="B57" s="529"/>
      <c r="C57" s="529"/>
      <c r="D57" s="529"/>
      <c r="E57" s="529"/>
    </row>
    <row r="58" spans="1:12">
      <c r="B58" s="529"/>
      <c r="C58" s="529"/>
      <c r="D58" s="529"/>
      <c r="E58" s="529"/>
    </row>
    <row r="59" spans="1:12">
      <c r="B59" s="529"/>
      <c r="C59" s="529"/>
      <c r="D59" s="529"/>
      <c r="E59" s="529"/>
    </row>
    <row r="60" spans="1:12">
      <c r="B60" s="529"/>
      <c r="C60" s="529"/>
      <c r="D60" s="529"/>
      <c r="E60" s="529"/>
    </row>
    <row r="61" spans="1:12">
      <c r="B61" s="529"/>
      <c r="C61" s="529"/>
      <c r="D61" s="529"/>
      <c r="E61" s="529"/>
    </row>
    <row r="62" spans="1:12">
      <c r="B62" s="529"/>
      <c r="C62" s="529"/>
      <c r="D62" s="529"/>
      <c r="E62" s="529"/>
    </row>
    <row r="63" spans="1:12">
      <c r="B63" s="529"/>
      <c r="C63" s="529"/>
      <c r="D63" s="529"/>
      <c r="E63" s="529"/>
    </row>
    <row r="64" spans="1:12">
      <c r="B64" s="529"/>
      <c r="C64" s="529"/>
      <c r="D64" s="529"/>
      <c r="E64" s="529"/>
    </row>
    <row r="65" spans="2:7">
      <c r="B65" s="529"/>
      <c r="C65" s="529"/>
      <c r="D65" s="529"/>
      <c r="E65" s="529"/>
    </row>
    <row r="66" spans="2:7">
      <c r="B66" s="529"/>
      <c r="C66" s="529"/>
      <c r="D66" s="529"/>
      <c r="E66" s="529"/>
    </row>
    <row r="69" spans="2:7">
      <c r="B69" s="396"/>
      <c r="C69" s="396"/>
      <c r="D69" s="396"/>
      <c r="E69" s="396"/>
      <c r="F69" s="396"/>
      <c r="G69" s="396"/>
    </row>
    <row r="70" spans="2:7">
      <c r="B70" s="396"/>
      <c r="C70" s="396"/>
      <c r="D70" s="396"/>
      <c r="E70" s="396"/>
    </row>
  </sheetData>
  <mergeCells count="8">
    <mergeCell ref="A52:I52"/>
    <mergeCell ref="A51:I51"/>
    <mergeCell ref="A4:A6"/>
    <mergeCell ref="A1:I1"/>
    <mergeCell ref="A2:I2"/>
    <mergeCell ref="F4:I4"/>
    <mergeCell ref="F5:G5"/>
    <mergeCell ref="H5:I5"/>
  </mergeCells>
  <pageMargins left="0.7" right="0.7" top="0.75" bottom="0.75" header="0.3" footer="0.3"/>
  <pageSetup paperSize="9" scale="54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L26"/>
  <sheetViews>
    <sheetView workbookViewId="0">
      <selection activeCell="L9" sqref="L9"/>
    </sheetView>
  </sheetViews>
  <sheetFormatPr defaultRowHeight="15.75"/>
  <cols>
    <col min="1" max="1" width="27.140625" style="453" bestFit="1" customWidth="1"/>
    <col min="2" max="2" width="10.7109375" style="453" customWidth="1"/>
    <col min="3" max="3" width="10.7109375" style="530" customWidth="1"/>
    <col min="4" max="9" width="10.7109375" style="453" customWidth="1"/>
    <col min="10" max="256" width="9.140625" style="453"/>
    <col min="257" max="257" width="23.140625" style="453" bestFit="1" customWidth="1"/>
    <col min="258" max="261" width="7.42578125" style="453" bestFit="1" customWidth="1"/>
    <col min="262" max="265" width="7.140625" style="453" bestFit="1" customWidth="1"/>
    <col min="266" max="512" width="9.140625" style="453"/>
    <col min="513" max="513" width="23.140625" style="453" bestFit="1" customWidth="1"/>
    <col min="514" max="517" width="7.42578125" style="453" bestFit="1" customWidth="1"/>
    <col min="518" max="521" width="7.140625" style="453" bestFit="1" customWidth="1"/>
    <col min="522" max="768" width="9.140625" style="453"/>
    <col min="769" max="769" width="23.140625" style="453" bestFit="1" customWidth="1"/>
    <col min="770" max="773" width="7.42578125" style="453" bestFit="1" customWidth="1"/>
    <col min="774" max="777" width="7.140625" style="453" bestFit="1" customWidth="1"/>
    <col min="778" max="1024" width="9.140625" style="453"/>
    <col min="1025" max="1025" width="23.140625" style="453" bestFit="1" customWidth="1"/>
    <col min="1026" max="1029" width="7.42578125" style="453" bestFit="1" customWidth="1"/>
    <col min="1030" max="1033" width="7.140625" style="453" bestFit="1" customWidth="1"/>
    <col min="1034" max="1280" width="9.140625" style="453"/>
    <col min="1281" max="1281" width="23.140625" style="453" bestFit="1" customWidth="1"/>
    <col min="1282" max="1285" width="7.42578125" style="453" bestFit="1" customWidth="1"/>
    <col min="1286" max="1289" width="7.140625" style="453" bestFit="1" customWidth="1"/>
    <col min="1290" max="1536" width="9.140625" style="453"/>
    <col min="1537" max="1537" width="23.140625" style="453" bestFit="1" customWidth="1"/>
    <col min="1538" max="1541" width="7.42578125" style="453" bestFit="1" customWidth="1"/>
    <col min="1542" max="1545" width="7.140625" style="453" bestFit="1" customWidth="1"/>
    <col min="1546" max="1792" width="9.140625" style="453"/>
    <col min="1793" max="1793" width="23.140625" style="453" bestFit="1" customWidth="1"/>
    <col min="1794" max="1797" width="7.42578125" style="453" bestFit="1" customWidth="1"/>
    <col min="1798" max="1801" width="7.140625" style="453" bestFit="1" customWidth="1"/>
    <col min="1802" max="2048" width="9.140625" style="453"/>
    <col min="2049" max="2049" width="23.140625" style="453" bestFit="1" customWidth="1"/>
    <col min="2050" max="2053" width="7.42578125" style="453" bestFit="1" customWidth="1"/>
    <col min="2054" max="2057" width="7.140625" style="453" bestFit="1" customWidth="1"/>
    <col min="2058" max="2304" width="9.140625" style="453"/>
    <col min="2305" max="2305" width="23.140625" style="453" bestFit="1" customWidth="1"/>
    <col min="2306" max="2309" width="7.42578125" style="453" bestFit="1" customWidth="1"/>
    <col min="2310" max="2313" width="7.140625" style="453" bestFit="1" customWidth="1"/>
    <col min="2314" max="2560" width="9.140625" style="453"/>
    <col min="2561" max="2561" width="23.140625" style="453" bestFit="1" customWidth="1"/>
    <col min="2562" max="2565" width="7.42578125" style="453" bestFit="1" customWidth="1"/>
    <col min="2566" max="2569" width="7.140625" style="453" bestFit="1" customWidth="1"/>
    <col min="2570" max="2816" width="9.140625" style="453"/>
    <col min="2817" max="2817" width="23.140625" style="453" bestFit="1" customWidth="1"/>
    <col min="2818" max="2821" width="7.42578125" style="453" bestFit="1" customWidth="1"/>
    <col min="2822" max="2825" width="7.140625" style="453" bestFit="1" customWidth="1"/>
    <col min="2826" max="3072" width="9.140625" style="453"/>
    <col min="3073" max="3073" width="23.140625" style="453" bestFit="1" customWidth="1"/>
    <col min="3074" max="3077" width="7.42578125" style="453" bestFit="1" customWidth="1"/>
    <col min="3078" max="3081" width="7.140625" style="453" bestFit="1" customWidth="1"/>
    <col min="3082" max="3328" width="9.140625" style="453"/>
    <col min="3329" max="3329" width="23.140625" style="453" bestFit="1" customWidth="1"/>
    <col min="3330" max="3333" width="7.42578125" style="453" bestFit="1" customWidth="1"/>
    <col min="3334" max="3337" width="7.140625" style="453" bestFit="1" customWidth="1"/>
    <col min="3338" max="3584" width="9.140625" style="453"/>
    <col min="3585" max="3585" width="23.140625" style="453" bestFit="1" customWidth="1"/>
    <col min="3586" max="3589" width="7.42578125" style="453" bestFit="1" customWidth="1"/>
    <col min="3590" max="3593" width="7.140625" style="453" bestFit="1" customWidth="1"/>
    <col min="3594" max="3840" width="9.140625" style="453"/>
    <col min="3841" max="3841" width="23.140625" style="453" bestFit="1" customWidth="1"/>
    <col min="3842" max="3845" width="7.42578125" style="453" bestFit="1" customWidth="1"/>
    <col min="3846" max="3849" width="7.140625" style="453" bestFit="1" customWidth="1"/>
    <col min="3850" max="4096" width="9.140625" style="453"/>
    <col min="4097" max="4097" width="23.140625" style="453" bestFit="1" customWidth="1"/>
    <col min="4098" max="4101" width="7.42578125" style="453" bestFit="1" customWidth="1"/>
    <col min="4102" max="4105" width="7.140625" style="453" bestFit="1" customWidth="1"/>
    <col min="4106" max="4352" width="9.140625" style="453"/>
    <col min="4353" max="4353" width="23.140625" style="453" bestFit="1" customWidth="1"/>
    <col min="4354" max="4357" width="7.42578125" style="453" bestFit="1" customWidth="1"/>
    <col min="4358" max="4361" width="7.140625" style="453" bestFit="1" customWidth="1"/>
    <col min="4362" max="4608" width="9.140625" style="453"/>
    <col min="4609" max="4609" width="23.140625" style="453" bestFit="1" customWidth="1"/>
    <col min="4610" max="4613" width="7.42578125" style="453" bestFit="1" customWidth="1"/>
    <col min="4614" max="4617" width="7.140625" style="453" bestFit="1" customWidth="1"/>
    <col min="4618" max="4864" width="9.140625" style="453"/>
    <col min="4865" max="4865" width="23.140625" style="453" bestFit="1" customWidth="1"/>
    <col min="4866" max="4869" width="7.42578125" style="453" bestFit="1" customWidth="1"/>
    <col min="4870" max="4873" width="7.140625" style="453" bestFit="1" customWidth="1"/>
    <col min="4874" max="5120" width="9.140625" style="453"/>
    <col min="5121" max="5121" width="23.140625" style="453" bestFit="1" customWidth="1"/>
    <col min="5122" max="5125" width="7.42578125" style="453" bestFit="1" customWidth="1"/>
    <col min="5126" max="5129" width="7.140625" style="453" bestFit="1" customWidth="1"/>
    <col min="5130" max="5376" width="9.140625" style="453"/>
    <col min="5377" max="5377" width="23.140625" style="453" bestFit="1" customWidth="1"/>
    <col min="5378" max="5381" width="7.42578125" style="453" bestFit="1" customWidth="1"/>
    <col min="5382" max="5385" width="7.140625" style="453" bestFit="1" customWidth="1"/>
    <col min="5386" max="5632" width="9.140625" style="453"/>
    <col min="5633" max="5633" width="23.140625" style="453" bestFit="1" customWidth="1"/>
    <col min="5634" max="5637" width="7.42578125" style="453" bestFit="1" customWidth="1"/>
    <col min="5638" max="5641" width="7.140625" style="453" bestFit="1" customWidth="1"/>
    <col min="5642" max="5888" width="9.140625" style="453"/>
    <col min="5889" max="5889" width="23.140625" style="453" bestFit="1" customWidth="1"/>
    <col min="5890" max="5893" width="7.42578125" style="453" bestFit="1" customWidth="1"/>
    <col min="5894" max="5897" width="7.140625" style="453" bestFit="1" customWidth="1"/>
    <col min="5898" max="6144" width="9.140625" style="453"/>
    <col min="6145" max="6145" width="23.140625" style="453" bestFit="1" customWidth="1"/>
    <col min="6146" max="6149" width="7.42578125" style="453" bestFit="1" customWidth="1"/>
    <col min="6150" max="6153" width="7.140625" style="453" bestFit="1" customWidth="1"/>
    <col min="6154" max="6400" width="9.140625" style="453"/>
    <col min="6401" max="6401" width="23.140625" style="453" bestFit="1" customWidth="1"/>
    <col min="6402" max="6405" width="7.42578125" style="453" bestFit="1" customWidth="1"/>
    <col min="6406" max="6409" width="7.140625" style="453" bestFit="1" customWidth="1"/>
    <col min="6410" max="6656" width="9.140625" style="453"/>
    <col min="6657" max="6657" width="23.140625" style="453" bestFit="1" customWidth="1"/>
    <col min="6658" max="6661" width="7.42578125" style="453" bestFit="1" customWidth="1"/>
    <col min="6662" max="6665" width="7.140625" style="453" bestFit="1" customWidth="1"/>
    <col min="6666" max="6912" width="9.140625" style="453"/>
    <col min="6913" max="6913" width="23.140625" style="453" bestFit="1" customWidth="1"/>
    <col min="6914" max="6917" width="7.42578125" style="453" bestFit="1" customWidth="1"/>
    <col min="6918" max="6921" width="7.140625" style="453" bestFit="1" customWidth="1"/>
    <col min="6922" max="7168" width="9.140625" style="453"/>
    <col min="7169" max="7169" width="23.140625" style="453" bestFit="1" customWidth="1"/>
    <col min="7170" max="7173" width="7.42578125" style="453" bestFit="1" customWidth="1"/>
    <col min="7174" max="7177" width="7.140625" style="453" bestFit="1" customWidth="1"/>
    <col min="7178" max="7424" width="9.140625" style="453"/>
    <col min="7425" max="7425" width="23.140625" style="453" bestFit="1" customWidth="1"/>
    <col min="7426" max="7429" width="7.42578125" style="453" bestFit="1" customWidth="1"/>
    <col min="7430" max="7433" width="7.140625" style="453" bestFit="1" customWidth="1"/>
    <col min="7434" max="7680" width="9.140625" style="453"/>
    <col min="7681" max="7681" width="23.140625" style="453" bestFit="1" customWidth="1"/>
    <col min="7682" max="7685" width="7.42578125" style="453" bestFit="1" customWidth="1"/>
    <col min="7686" max="7689" width="7.140625" style="453" bestFit="1" customWidth="1"/>
    <col min="7690" max="7936" width="9.140625" style="453"/>
    <col min="7937" max="7937" width="23.140625" style="453" bestFit="1" customWidth="1"/>
    <col min="7938" max="7941" width="7.42578125" style="453" bestFit="1" customWidth="1"/>
    <col min="7942" max="7945" width="7.140625" style="453" bestFit="1" customWidth="1"/>
    <col min="7946" max="8192" width="9.140625" style="453"/>
    <col min="8193" max="8193" width="23.140625" style="453" bestFit="1" customWidth="1"/>
    <col min="8194" max="8197" width="7.42578125" style="453" bestFit="1" customWidth="1"/>
    <col min="8198" max="8201" width="7.140625" style="453" bestFit="1" customWidth="1"/>
    <col min="8202" max="8448" width="9.140625" style="453"/>
    <col min="8449" max="8449" width="23.140625" style="453" bestFit="1" customWidth="1"/>
    <col min="8450" max="8453" width="7.42578125" style="453" bestFit="1" customWidth="1"/>
    <col min="8454" max="8457" width="7.140625" style="453" bestFit="1" customWidth="1"/>
    <col min="8458" max="8704" width="9.140625" style="453"/>
    <col min="8705" max="8705" width="23.140625" style="453" bestFit="1" customWidth="1"/>
    <col min="8706" max="8709" width="7.42578125" style="453" bestFit="1" customWidth="1"/>
    <col min="8710" max="8713" width="7.140625" style="453" bestFit="1" customWidth="1"/>
    <col min="8714" max="8960" width="9.140625" style="453"/>
    <col min="8961" max="8961" width="23.140625" style="453" bestFit="1" customWidth="1"/>
    <col min="8962" max="8965" width="7.42578125" style="453" bestFit="1" customWidth="1"/>
    <col min="8966" max="8969" width="7.140625" style="453" bestFit="1" customWidth="1"/>
    <col min="8970" max="9216" width="9.140625" style="453"/>
    <col min="9217" max="9217" width="23.140625" style="453" bestFit="1" customWidth="1"/>
    <col min="9218" max="9221" width="7.42578125" style="453" bestFit="1" customWidth="1"/>
    <col min="9222" max="9225" width="7.140625" style="453" bestFit="1" customWidth="1"/>
    <col min="9226" max="9472" width="9.140625" style="453"/>
    <col min="9473" max="9473" width="23.140625" style="453" bestFit="1" customWidth="1"/>
    <col min="9474" max="9477" width="7.42578125" style="453" bestFit="1" customWidth="1"/>
    <col min="9478" max="9481" width="7.140625" style="453" bestFit="1" customWidth="1"/>
    <col min="9482" max="9728" width="9.140625" style="453"/>
    <col min="9729" max="9729" width="23.140625" style="453" bestFit="1" customWidth="1"/>
    <col min="9730" max="9733" width="7.42578125" style="453" bestFit="1" customWidth="1"/>
    <col min="9734" max="9737" width="7.140625" style="453" bestFit="1" customWidth="1"/>
    <col min="9738" max="9984" width="9.140625" style="453"/>
    <col min="9985" max="9985" width="23.140625" style="453" bestFit="1" customWidth="1"/>
    <col min="9986" max="9989" width="7.42578125" style="453" bestFit="1" customWidth="1"/>
    <col min="9990" max="9993" width="7.140625" style="453" bestFit="1" customWidth="1"/>
    <col min="9994" max="10240" width="9.140625" style="453"/>
    <col min="10241" max="10241" width="23.140625" style="453" bestFit="1" customWidth="1"/>
    <col min="10242" max="10245" width="7.42578125" style="453" bestFit="1" customWidth="1"/>
    <col min="10246" max="10249" width="7.140625" style="453" bestFit="1" customWidth="1"/>
    <col min="10250" max="10496" width="9.140625" style="453"/>
    <col min="10497" max="10497" width="23.140625" style="453" bestFit="1" customWidth="1"/>
    <col min="10498" max="10501" width="7.42578125" style="453" bestFit="1" customWidth="1"/>
    <col min="10502" max="10505" width="7.140625" style="453" bestFit="1" customWidth="1"/>
    <col min="10506" max="10752" width="9.140625" style="453"/>
    <col min="10753" max="10753" width="23.140625" style="453" bestFit="1" customWidth="1"/>
    <col min="10754" max="10757" width="7.42578125" style="453" bestFit="1" customWidth="1"/>
    <col min="10758" max="10761" width="7.140625" style="453" bestFit="1" customWidth="1"/>
    <col min="10762" max="11008" width="9.140625" style="453"/>
    <col min="11009" max="11009" width="23.140625" style="453" bestFit="1" customWidth="1"/>
    <col min="11010" max="11013" width="7.42578125" style="453" bestFit="1" customWidth="1"/>
    <col min="11014" max="11017" width="7.140625" style="453" bestFit="1" customWidth="1"/>
    <col min="11018" max="11264" width="9.140625" style="453"/>
    <col min="11265" max="11265" width="23.140625" style="453" bestFit="1" customWidth="1"/>
    <col min="11266" max="11269" width="7.42578125" style="453" bestFit="1" customWidth="1"/>
    <col min="11270" max="11273" width="7.140625" style="453" bestFit="1" customWidth="1"/>
    <col min="11274" max="11520" width="9.140625" style="453"/>
    <col min="11521" max="11521" width="23.140625" style="453" bestFit="1" customWidth="1"/>
    <col min="11522" max="11525" width="7.42578125" style="453" bestFit="1" customWidth="1"/>
    <col min="11526" max="11529" width="7.140625" style="453" bestFit="1" customWidth="1"/>
    <col min="11530" max="11776" width="9.140625" style="453"/>
    <col min="11777" max="11777" width="23.140625" style="453" bestFit="1" customWidth="1"/>
    <col min="11778" max="11781" width="7.42578125" style="453" bestFit="1" customWidth="1"/>
    <col min="11782" max="11785" width="7.140625" style="453" bestFit="1" customWidth="1"/>
    <col min="11786" max="12032" width="9.140625" style="453"/>
    <col min="12033" max="12033" width="23.140625" style="453" bestFit="1" customWidth="1"/>
    <col min="12034" max="12037" width="7.42578125" style="453" bestFit="1" customWidth="1"/>
    <col min="12038" max="12041" width="7.140625" style="453" bestFit="1" customWidth="1"/>
    <col min="12042" max="12288" width="9.140625" style="453"/>
    <col min="12289" max="12289" width="23.140625" style="453" bestFit="1" customWidth="1"/>
    <col min="12290" max="12293" width="7.42578125" style="453" bestFit="1" customWidth="1"/>
    <col min="12294" max="12297" width="7.140625" style="453" bestFit="1" customWidth="1"/>
    <col min="12298" max="12544" width="9.140625" style="453"/>
    <col min="12545" max="12545" width="23.140625" style="453" bestFit="1" customWidth="1"/>
    <col min="12546" max="12549" width="7.42578125" style="453" bestFit="1" customWidth="1"/>
    <col min="12550" max="12553" width="7.140625" style="453" bestFit="1" customWidth="1"/>
    <col min="12554" max="12800" width="9.140625" style="453"/>
    <col min="12801" max="12801" width="23.140625" style="453" bestFit="1" customWidth="1"/>
    <col min="12802" max="12805" width="7.42578125" style="453" bestFit="1" customWidth="1"/>
    <col min="12806" max="12809" width="7.140625" style="453" bestFit="1" customWidth="1"/>
    <col min="12810" max="13056" width="9.140625" style="453"/>
    <col min="13057" max="13057" width="23.140625" style="453" bestFit="1" customWidth="1"/>
    <col min="13058" max="13061" width="7.42578125" style="453" bestFit="1" customWidth="1"/>
    <col min="13062" max="13065" width="7.140625" style="453" bestFit="1" customWidth="1"/>
    <col min="13066" max="13312" width="9.140625" style="453"/>
    <col min="13313" max="13313" width="23.140625" style="453" bestFit="1" customWidth="1"/>
    <col min="13314" max="13317" width="7.42578125" style="453" bestFit="1" customWidth="1"/>
    <col min="13318" max="13321" width="7.140625" style="453" bestFit="1" customWidth="1"/>
    <col min="13322" max="13568" width="9.140625" style="453"/>
    <col min="13569" max="13569" width="23.140625" style="453" bestFit="1" customWidth="1"/>
    <col min="13570" max="13573" width="7.42578125" style="453" bestFit="1" customWidth="1"/>
    <col min="13574" max="13577" width="7.140625" style="453" bestFit="1" customWidth="1"/>
    <col min="13578" max="13824" width="9.140625" style="453"/>
    <col min="13825" max="13825" width="23.140625" style="453" bestFit="1" customWidth="1"/>
    <col min="13826" max="13829" width="7.42578125" style="453" bestFit="1" customWidth="1"/>
    <col min="13830" max="13833" width="7.140625" style="453" bestFit="1" customWidth="1"/>
    <col min="13834" max="14080" width="9.140625" style="453"/>
    <col min="14081" max="14081" width="23.140625" style="453" bestFit="1" customWidth="1"/>
    <col min="14082" max="14085" width="7.42578125" style="453" bestFit="1" customWidth="1"/>
    <col min="14086" max="14089" width="7.140625" style="453" bestFit="1" customWidth="1"/>
    <col min="14090" max="14336" width="9.140625" style="453"/>
    <col min="14337" max="14337" width="23.140625" style="453" bestFit="1" customWidth="1"/>
    <col min="14338" max="14341" width="7.42578125" style="453" bestFit="1" customWidth="1"/>
    <col min="14342" max="14345" width="7.140625" style="453" bestFit="1" customWidth="1"/>
    <col min="14346" max="14592" width="9.140625" style="453"/>
    <col min="14593" max="14593" width="23.140625" style="453" bestFit="1" customWidth="1"/>
    <col min="14594" max="14597" width="7.42578125" style="453" bestFit="1" customWidth="1"/>
    <col min="14598" max="14601" width="7.140625" style="453" bestFit="1" customWidth="1"/>
    <col min="14602" max="14848" width="9.140625" style="453"/>
    <col min="14849" max="14849" width="23.140625" style="453" bestFit="1" customWidth="1"/>
    <col min="14850" max="14853" width="7.42578125" style="453" bestFit="1" customWidth="1"/>
    <col min="14854" max="14857" width="7.140625" style="453" bestFit="1" customWidth="1"/>
    <col min="14858" max="15104" width="9.140625" style="453"/>
    <col min="15105" max="15105" width="23.140625" style="453" bestFit="1" customWidth="1"/>
    <col min="15106" max="15109" width="7.42578125" style="453" bestFit="1" customWidth="1"/>
    <col min="15110" max="15113" width="7.140625" style="453" bestFit="1" customWidth="1"/>
    <col min="15114" max="15360" width="9.140625" style="453"/>
    <col min="15361" max="15361" width="23.140625" style="453" bestFit="1" customWidth="1"/>
    <col min="15362" max="15365" width="7.42578125" style="453" bestFit="1" customWidth="1"/>
    <col min="15366" max="15369" width="7.140625" style="453" bestFit="1" customWidth="1"/>
    <col min="15370" max="15616" width="9.140625" style="453"/>
    <col min="15617" max="15617" width="23.140625" style="453" bestFit="1" customWidth="1"/>
    <col min="15618" max="15621" width="7.42578125" style="453" bestFit="1" customWidth="1"/>
    <col min="15622" max="15625" width="7.140625" style="453" bestFit="1" customWidth="1"/>
    <col min="15626" max="15872" width="9.140625" style="453"/>
    <col min="15873" max="15873" width="23.140625" style="453" bestFit="1" customWidth="1"/>
    <col min="15874" max="15877" width="7.42578125" style="453" bestFit="1" customWidth="1"/>
    <col min="15878" max="15881" width="7.140625" style="453" bestFit="1" customWidth="1"/>
    <col min="15882" max="16128" width="9.140625" style="453"/>
    <col min="16129" max="16129" width="23.140625" style="453" bestFit="1" customWidth="1"/>
    <col min="16130" max="16133" width="7.42578125" style="453" bestFit="1" customWidth="1"/>
    <col min="16134" max="16137" width="7.140625" style="453" bestFit="1" customWidth="1"/>
    <col min="16138" max="16384" width="9.140625" style="453"/>
  </cols>
  <sheetData>
    <row r="1" spans="1:12">
      <c r="A1" s="1841" t="s">
        <v>612</v>
      </c>
      <c r="B1" s="1841"/>
      <c r="C1" s="1841"/>
      <c r="D1" s="1841"/>
      <c r="E1" s="1841"/>
      <c r="F1" s="1841"/>
      <c r="G1" s="1841"/>
      <c r="H1" s="1841"/>
      <c r="I1" s="1841"/>
    </row>
    <row r="2" spans="1:12" ht="15.75" customHeight="1">
      <c r="A2" s="1842" t="s">
        <v>613</v>
      </c>
      <c r="B2" s="1842"/>
      <c r="C2" s="1842"/>
      <c r="D2" s="1842"/>
      <c r="E2" s="1842"/>
      <c r="F2" s="1842"/>
      <c r="G2" s="1842"/>
      <c r="H2" s="1842"/>
      <c r="I2" s="1842"/>
      <c r="J2" s="465"/>
    </row>
    <row r="3" spans="1:12" ht="16.5" thickBot="1">
      <c r="H3" s="1810" t="s">
        <v>67</v>
      </c>
      <c r="I3" s="1810"/>
    </row>
    <row r="4" spans="1:12" s="531" customFormat="1" ht="21" customHeight="1" thickTop="1">
      <c r="A4" s="1843" t="s">
        <v>324</v>
      </c>
      <c r="B4" s="474">
        <v>2016</v>
      </c>
      <c r="C4" s="475">
        <v>2017</v>
      </c>
      <c r="D4" s="331">
        <v>2017</v>
      </c>
      <c r="E4" s="331">
        <v>2018</v>
      </c>
      <c r="F4" s="1812" t="str">
        <f>'Secu Credit'!F4</f>
        <v>Changes during seven months</v>
      </c>
      <c r="G4" s="1813"/>
      <c r="H4" s="1813"/>
      <c r="I4" s="1814"/>
    </row>
    <row r="5" spans="1:12" s="531" customFormat="1" ht="21" customHeight="1">
      <c r="A5" s="1844"/>
      <c r="B5" s="333" t="s">
        <v>286</v>
      </c>
      <c r="C5" s="334" t="s">
        <v>287</v>
      </c>
      <c r="D5" s="333" t="s">
        <v>288</v>
      </c>
      <c r="E5" s="334" t="s">
        <v>289</v>
      </c>
      <c r="F5" s="1815" t="str">
        <f>'Secu Credit'!F5:G5</f>
        <v>2016/17</v>
      </c>
      <c r="G5" s="1816"/>
      <c r="H5" s="1815" t="str">
        <f>'Secu Credit'!H5:I5</f>
        <v>2017/18</v>
      </c>
      <c r="I5" s="1817"/>
    </row>
    <row r="6" spans="1:12" s="531" customFormat="1" ht="21" customHeight="1">
      <c r="A6" s="1845"/>
      <c r="B6" s="532"/>
      <c r="C6" s="533"/>
      <c r="D6" s="532"/>
      <c r="E6" s="532"/>
      <c r="F6" s="534" t="s">
        <v>4</v>
      </c>
      <c r="G6" s="534" t="s">
        <v>290</v>
      </c>
      <c r="H6" s="534" t="s">
        <v>4</v>
      </c>
      <c r="I6" s="535" t="s">
        <v>290</v>
      </c>
    </row>
    <row r="7" spans="1:12" s="531" customFormat="1" ht="21" customHeight="1">
      <c r="A7" s="536" t="s">
        <v>614</v>
      </c>
      <c r="B7" s="537">
        <v>8119.3569748</v>
      </c>
      <c r="C7" s="537">
        <v>8817.8093308700008</v>
      </c>
      <c r="D7" s="537">
        <v>8779.3078067400002</v>
      </c>
      <c r="E7" s="537">
        <v>9656.7980201299997</v>
      </c>
      <c r="F7" s="537">
        <v>698.45235607000086</v>
      </c>
      <c r="G7" s="537">
        <v>8.602311220430181</v>
      </c>
      <c r="H7" s="537">
        <v>877.49021338999955</v>
      </c>
      <c r="I7" s="538">
        <v>9.9949817537589656</v>
      </c>
    </row>
    <row r="8" spans="1:12" s="531" customFormat="1" ht="21" customHeight="1">
      <c r="A8" s="539" t="s">
        <v>615</v>
      </c>
      <c r="B8" s="540">
        <v>7875.8269748000002</v>
      </c>
      <c r="C8" s="540">
        <v>8481.4042298400018</v>
      </c>
      <c r="D8" s="540">
        <v>8609.0222978199999</v>
      </c>
      <c r="E8" s="540">
        <v>9460.49429212</v>
      </c>
      <c r="F8" s="540">
        <v>605.57725504000155</v>
      </c>
      <c r="G8" s="540">
        <v>7.6890624562683421</v>
      </c>
      <c r="H8" s="540">
        <v>851.47199430000001</v>
      </c>
      <c r="I8" s="541">
        <v>9.8904610168754257</v>
      </c>
    </row>
    <row r="9" spans="1:12" ht="21" customHeight="1">
      <c r="A9" s="539" t="s">
        <v>616</v>
      </c>
      <c r="B9" s="540">
        <v>119.87685779</v>
      </c>
      <c r="C9" s="540">
        <v>123.51297081</v>
      </c>
      <c r="D9" s="540">
        <v>197.68049237</v>
      </c>
      <c r="E9" s="540">
        <v>143.27192668999936</v>
      </c>
      <c r="F9" s="540">
        <v>3.6361130199999963</v>
      </c>
      <c r="G9" s="540">
        <v>3.0332068149214675</v>
      </c>
      <c r="H9" s="540">
        <v>-54.408565680000635</v>
      </c>
      <c r="I9" s="541">
        <v>-27.523487536728574</v>
      </c>
      <c r="K9" s="531"/>
      <c r="L9" s="531"/>
    </row>
    <row r="10" spans="1:12" ht="21" customHeight="1">
      <c r="A10" s="539" t="s">
        <v>617</v>
      </c>
      <c r="B10" s="540">
        <v>4833.1273040400001</v>
      </c>
      <c r="C10" s="540">
        <v>4680.9381654900008</v>
      </c>
      <c r="D10" s="540">
        <v>5169.1952542199997</v>
      </c>
      <c r="E10" s="540">
        <v>5946.78786184</v>
      </c>
      <c r="F10" s="540">
        <v>-152.18913854999937</v>
      </c>
      <c r="G10" s="540">
        <v>-3.1488750238957044</v>
      </c>
      <c r="H10" s="540">
        <v>777.59260762000031</v>
      </c>
      <c r="I10" s="541">
        <v>15.042817486632826</v>
      </c>
      <c r="K10" s="531"/>
      <c r="L10" s="531"/>
    </row>
    <row r="11" spans="1:12" ht="21" customHeight="1">
      <c r="A11" s="539" t="s">
        <v>618</v>
      </c>
      <c r="B11" s="540">
        <v>1493.8370169099999</v>
      </c>
      <c r="C11" s="540">
        <v>2081.0250879700002</v>
      </c>
      <c r="D11" s="540">
        <v>1825.7772567900001</v>
      </c>
      <c r="E11" s="540">
        <v>1582.3948628600001</v>
      </c>
      <c r="F11" s="540">
        <v>587.18807106000031</v>
      </c>
      <c r="G11" s="540">
        <v>39.307371849346602</v>
      </c>
      <c r="H11" s="540">
        <v>-243.38239393000003</v>
      </c>
      <c r="I11" s="541">
        <v>-13.330344269810002</v>
      </c>
      <c r="K11" s="531"/>
      <c r="L11" s="531"/>
    </row>
    <row r="12" spans="1:12" ht="21" customHeight="1">
      <c r="A12" s="539" t="s">
        <v>619</v>
      </c>
      <c r="B12" s="540">
        <v>1428.98579606</v>
      </c>
      <c r="C12" s="540">
        <v>1595.9280055700001</v>
      </c>
      <c r="D12" s="540">
        <v>1416.36929444</v>
      </c>
      <c r="E12" s="540">
        <v>1788.03964073</v>
      </c>
      <c r="F12" s="540">
        <v>166.94220951000011</v>
      </c>
      <c r="G12" s="540">
        <v>11.682566052811246</v>
      </c>
      <c r="H12" s="540">
        <v>371.67034629</v>
      </c>
      <c r="I12" s="541">
        <v>26.241062112049669</v>
      </c>
      <c r="K12" s="531"/>
      <c r="L12" s="531"/>
    </row>
    <row r="13" spans="1:12" ht="21" customHeight="1">
      <c r="A13" s="539" t="s">
        <v>620</v>
      </c>
      <c r="B13" s="540">
        <v>0</v>
      </c>
      <c r="C13" s="540">
        <v>0</v>
      </c>
      <c r="D13" s="540">
        <v>0</v>
      </c>
      <c r="E13" s="540">
        <v>0</v>
      </c>
      <c r="F13" s="540">
        <v>0</v>
      </c>
      <c r="G13" s="540"/>
      <c r="H13" s="540">
        <v>0</v>
      </c>
      <c r="I13" s="541"/>
      <c r="K13" s="531"/>
      <c r="L13" s="531"/>
    </row>
    <row r="14" spans="1:12" ht="21" customHeight="1">
      <c r="A14" s="539" t="s">
        <v>621</v>
      </c>
      <c r="B14" s="540">
        <v>1428.98579606</v>
      </c>
      <c r="C14" s="540">
        <v>1595.9280055700001</v>
      </c>
      <c r="D14" s="540">
        <v>1416.36929444</v>
      </c>
      <c r="E14" s="540">
        <v>1788.03964073</v>
      </c>
      <c r="F14" s="540">
        <v>166.94220951000011</v>
      </c>
      <c r="G14" s="540">
        <v>11.682566052811246</v>
      </c>
      <c r="H14" s="540">
        <v>371.67034629</v>
      </c>
      <c r="I14" s="541">
        <v>26.241062112049669</v>
      </c>
      <c r="K14" s="531"/>
      <c r="L14" s="531"/>
    </row>
    <row r="15" spans="1:12" s="531" customFormat="1" ht="21" customHeight="1">
      <c r="A15" s="539" t="s">
        <v>622</v>
      </c>
      <c r="B15" s="540">
        <v>243.53</v>
      </c>
      <c r="C15" s="540">
        <v>336.40510102999997</v>
      </c>
      <c r="D15" s="540">
        <v>170.28550892000001</v>
      </c>
      <c r="E15" s="540">
        <v>196.30372801000004</v>
      </c>
      <c r="F15" s="540">
        <v>92.875101029999968</v>
      </c>
      <c r="G15" s="540">
        <v>38.137026662012879</v>
      </c>
      <c r="H15" s="540">
        <v>26.018219090000031</v>
      </c>
      <c r="I15" s="541">
        <v>15.279173932658807</v>
      </c>
    </row>
    <row r="16" spans="1:12" ht="21" customHeight="1">
      <c r="A16" s="536" t="s">
        <v>623</v>
      </c>
      <c r="B16" s="537">
        <v>1006.56234124</v>
      </c>
      <c r="C16" s="537">
        <v>1137.90938605</v>
      </c>
      <c r="D16" s="537">
        <v>1054.3269550700002</v>
      </c>
      <c r="E16" s="537">
        <v>1055.8278615700001</v>
      </c>
      <c r="F16" s="537">
        <v>131.34704480999994</v>
      </c>
      <c r="G16" s="537">
        <v>13.04907201755546</v>
      </c>
      <c r="H16" s="537">
        <v>1.5009064999999282</v>
      </c>
      <c r="I16" s="538">
        <v>0.14235683653751205</v>
      </c>
      <c r="K16" s="531"/>
      <c r="L16" s="531"/>
    </row>
    <row r="17" spans="1:12" ht="21" customHeight="1">
      <c r="A17" s="539" t="s">
        <v>615</v>
      </c>
      <c r="B17" s="540">
        <v>1006.56234124</v>
      </c>
      <c r="C17" s="540">
        <v>1135.9230198</v>
      </c>
      <c r="D17" s="540">
        <v>1053.6569550700001</v>
      </c>
      <c r="E17" s="540">
        <v>1053.47172032</v>
      </c>
      <c r="F17" s="540">
        <v>129.36067856</v>
      </c>
      <c r="G17" s="540">
        <v>12.851730415489074</v>
      </c>
      <c r="H17" s="540">
        <v>-0.18523475000006329</v>
      </c>
      <c r="I17" s="541">
        <v>-1.7580176271674412E-2</v>
      </c>
      <c r="K17" s="531"/>
      <c r="L17" s="531"/>
    </row>
    <row r="18" spans="1:12" ht="21" customHeight="1">
      <c r="A18" s="539" t="s">
        <v>622</v>
      </c>
      <c r="B18" s="540">
        <v>0</v>
      </c>
      <c r="C18" s="540">
        <v>1.9863662499999999</v>
      </c>
      <c r="D18" s="540">
        <v>0.67</v>
      </c>
      <c r="E18" s="540">
        <v>2.3561412500000003</v>
      </c>
      <c r="F18" s="540">
        <v>1.9863662499999999</v>
      </c>
      <c r="G18" s="540"/>
      <c r="H18" s="540">
        <v>1.6861412500000004</v>
      </c>
      <c r="I18" s="541">
        <v>251.66287313432841</v>
      </c>
      <c r="K18" s="531"/>
      <c r="L18" s="531"/>
    </row>
    <row r="19" spans="1:12" ht="21" customHeight="1">
      <c r="A19" s="536" t="s">
        <v>624</v>
      </c>
      <c r="B19" s="537">
        <v>9125.9193160399991</v>
      </c>
      <c r="C19" s="537">
        <v>9955.7187169200006</v>
      </c>
      <c r="D19" s="537">
        <v>9833.6347618100008</v>
      </c>
      <c r="E19" s="537">
        <v>10712.6258817</v>
      </c>
      <c r="F19" s="537">
        <v>829.79940088000149</v>
      </c>
      <c r="G19" s="537">
        <v>9.0927759948690365</v>
      </c>
      <c r="H19" s="537">
        <v>878.99111988999903</v>
      </c>
      <c r="I19" s="538">
        <v>8.9386187425188641</v>
      </c>
      <c r="K19" s="531"/>
      <c r="L19" s="531"/>
    </row>
    <row r="20" spans="1:12" ht="21" customHeight="1">
      <c r="A20" s="539" t="s">
        <v>615</v>
      </c>
      <c r="B20" s="540">
        <v>8882.3893160400003</v>
      </c>
      <c r="C20" s="540">
        <v>9617.3272496400023</v>
      </c>
      <c r="D20" s="540">
        <v>9662.6792528900005</v>
      </c>
      <c r="E20" s="540">
        <v>10513.96601244</v>
      </c>
      <c r="F20" s="540">
        <v>734.937933600002</v>
      </c>
      <c r="G20" s="540">
        <v>8.274101792327837</v>
      </c>
      <c r="H20" s="540">
        <v>851.28675954999926</v>
      </c>
      <c r="I20" s="541">
        <v>8.8100488205213772</v>
      </c>
      <c r="K20" s="531"/>
      <c r="L20" s="531"/>
    </row>
    <row r="21" spans="1:12" s="531" customFormat="1" ht="21" customHeight="1" thickBot="1">
      <c r="A21" s="542" t="s">
        <v>622</v>
      </c>
      <c r="B21" s="543">
        <v>243.53</v>
      </c>
      <c r="C21" s="543">
        <v>338.39146727999997</v>
      </c>
      <c r="D21" s="543">
        <v>170.95550892</v>
      </c>
      <c r="E21" s="543">
        <v>198.65986926000005</v>
      </c>
      <c r="F21" s="543">
        <v>94.861467279999971</v>
      </c>
      <c r="G21" s="543">
        <v>38.952682330718993</v>
      </c>
      <c r="H21" s="543">
        <v>27.704360340000051</v>
      </c>
      <c r="I21" s="544">
        <v>16.205596716374039</v>
      </c>
      <c r="J21" s="453"/>
    </row>
    <row r="22" spans="1:12" ht="21" customHeight="1" thickTop="1">
      <c r="A22" s="387" t="s">
        <v>318</v>
      </c>
      <c r="D22" s="530"/>
      <c r="K22" s="531"/>
    </row>
    <row r="23" spans="1:12">
      <c r="C23" s="453"/>
      <c r="D23" s="530"/>
      <c r="E23" s="530"/>
    </row>
    <row r="24" spans="1:12">
      <c r="C24" s="453"/>
    </row>
    <row r="25" spans="1:12">
      <c r="C25" s="453"/>
    </row>
    <row r="26" spans="1:12">
      <c r="C26" s="453"/>
    </row>
  </sheetData>
  <mergeCells count="7">
    <mergeCell ref="A1:I1"/>
    <mergeCell ref="A2:I2"/>
    <mergeCell ref="H3:I3"/>
    <mergeCell ref="F4:I4"/>
    <mergeCell ref="F5:G5"/>
    <mergeCell ref="H5:I5"/>
    <mergeCell ref="A4:A6"/>
  </mergeCells>
  <pageMargins left="0.7" right="0.7" top="0.75" bottom="0.75" header="0.3" footer="0.3"/>
  <pageSetup scale="8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73"/>
  <sheetViews>
    <sheetView topLeftCell="A28" zoomScale="87" zoomScaleNormal="87" workbookViewId="0">
      <selection activeCell="O50" sqref="O50"/>
    </sheetView>
  </sheetViews>
  <sheetFormatPr defaultRowHeight="15.75"/>
  <cols>
    <col min="1" max="1" width="9.140625" style="546"/>
    <col min="2" max="2" width="13.140625" style="546" customWidth="1"/>
    <col min="3" max="3" width="12.28515625" style="546" customWidth="1"/>
    <col min="4" max="4" width="19.5703125" style="546" customWidth="1"/>
    <col min="5" max="5" width="11.85546875" style="546" customWidth="1"/>
    <col min="6" max="6" width="19.7109375" style="546" bestFit="1" customWidth="1"/>
    <col min="7" max="7" width="12.7109375" style="546" customWidth="1"/>
    <col min="8" max="8" width="19.7109375" style="546" bestFit="1" customWidth="1"/>
    <col min="9" max="9" width="16.85546875" style="546" bestFit="1" customWidth="1"/>
    <col min="10" max="10" width="19.7109375" style="546" bestFit="1" customWidth="1"/>
    <col min="11" max="11" width="11.28515625" style="546" customWidth="1"/>
    <col min="12" max="12" width="19.7109375" style="546" bestFit="1" customWidth="1"/>
    <col min="13" max="14" width="14.42578125" style="546" customWidth="1"/>
    <col min="15" max="15" width="11.5703125" style="546" bestFit="1" customWidth="1"/>
    <col min="16" max="257" width="9.140625" style="546"/>
    <col min="258" max="258" width="20" style="546" customWidth="1"/>
    <col min="259" max="259" width="9.42578125" style="546" bestFit="1" customWidth="1"/>
    <col min="260" max="260" width="16" style="546" bestFit="1" customWidth="1"/>
    <col min="261" max="261" width="8.42578125" style="546" bestFit="1" customWidth="1"/>
    <col min="262" max="262" width="16" style="546" bestFit="1" customWidth="1"/>
    <col min="263" max="263" width="10.85546875" style="546" customWidth="1"/>
    <col min="264" max="264" width="13.85546875" style="546" customWidth="1"/>
    <col min="265" max="265" width="11.28515625" style="546" bestFit="1" customWidth="1"/>
    <col min="266" max="266" width="16" style="546" bestFit="1" customWidth="1"/>
    <col min="267" max="267" width="14.140625" style="546" customWidth="1"/>
    <col min="268" max="268" width="16.28515625" style="546" customWidth="1"/>
    <col min="269" max="269" width="15.140625" style="546" customWidth="1"/>
    <col min="270" max="270" width="12.7109375" style="546" customWidth="1"/>
    <col min="271" max="271" width="11.28515625" style="546" bestFit="1" customWidth="1"/>
    <col min="272" max="513" width="9.140625" style="546"/>
    <col min="514" max="514" width="20" style="546" customWidth="1"/>
    <col min="515" max="515" width="9.42578125" style="546" bestFit="1" customWidth="1"/>
    <col min="516" max="516" width="16" style="546" bestFit="1" customWidth="1"/>
    <col min="517" max="517" width="8.42578125" style="546" bestFit="1" customWidth="1"/>
    <col min="518" max="518" width="16" style="546" bestFit="1" customWidth="1"/>
    <col min="519" max="519" width="10.85546875" style="546" customWidth="1"/>
    <col min="520" max="520" width="13.85546875" style="546" customWidth="1"/>
    <col min="521" max="521" width="11.28515625" style="546" bestFit="1" customWidth="1"/>
    <col min="522" max="522" width="16" style="546" bestFit="1" customWidth="1"/>
    <col min="523" max="523" width="14.140625" style="546" customWidth="1"/>
    <col min="524" max="524" width="16.28515625" style="546" customWidth="1"/>
    <col min="525" max="525" width="15.140625" style="546" customWidth="1"/>
    <col min="526" max="526" width="12.7109375" style="546" customWidth="1"/>
    <col min="527" max="527" width="11.28515625" style="546" bestFit="1" customWidth="1"/>
    <col min="528" max="769" width="9.140625" style="546"/>
    <col min="770" max="770" width="20" style="546" customWidth="1"/>
    <col min="771" max="771" width="9.42578125" style="546" bestFit="1" customWidth="1"/>
    <col min="772" max="772" width="16" style="546" bestFit="1" customWidth="1"/>
    <col min="773" max="773" width="8.42578125" style="546" bestFit="1" customWidth="1"/>
    <col min="774" max="774" width="16" style="546" bestFit="1" customWidth="1"/>
    <col min="775" max="775" width="10.85546875" style="546" customWidth="1"/>
    <col min="776" max="776" width="13.85546875" style="546" customWidth="1"/>
    <col min="777" max="777" width="11.28515625" style="546" bestFit="1" customWidth="1"/>
    <col min="778" max="778" width="16" style="546" bestFit="1" customWidth="1"/>
    <col min="779" max="779" width="14.140625" style="546" customWidth="1"/>
    <col min="780" max="780" width="16.28515625" style="546" customWidth="1"/>
    <col min="781" max="781" width="15.140625" style="546" customWidth="1"/>
    <col min="782" max="782" width="12.7109375" style="546" customWidth="1"/>
    <col min="783" max="783" width="11.28515625" style="546" bestFit="1" customWidth="1"/>
    <col min="784" max="1025" width="9.140625" style="546"/>
    <col min="1026" max="1026" width="20" style="546" customWidth="1"/>
    <col min="1027" max="1027" width="9.42578125" style="546" bestFit="1" customWidth="1"/>
    <col min="1028" max="1028" width="16" style="546" bestFit="1" customWidth="1"/>
    <col min="1029" max="1029" width="8.42578125" style="546" bestFit="1" customWidth="1"/>
    <col min="1030" max="1030" width="16" style="546" bestFit="1" customWidth="1"/>
    <col min="1031" max="1031" width="10.85546875" style="546" customWidth="1"/>
    <col min="1032" max="1032" width="13.85546875" style="546" customWidth="1"/>
    <col min="1033" max="1033" width="11.28515625" style="546" bestFit="1" customWidth="1"/>
    <col min="1034" max="1034" width="16" style="546" bestFit="1" customWidth="1"/>
    <col min="1035" max="1035" width="14.140625" style="546" customWidth="1"/>
    <col min="1036" max="1036" width="16.28515625" style="546" customWidth="1"/>
    <col min="1037" max="1037" width="15.140625" style="546" customWidth="1"/>
    <col min="1038" max="1038" width="12.7109375" style="546" customWidth="1"/>
    <col min="1039" max="1039" width="11.28515625" style="546" bestFit="1" customWidth="1"/>
    <col min="1040" max="1281" width="9.140625" style="546"/>
    <col min="1282" max="1282" width="20" style="546" customWidth="1"/>
    <col min="1283" max="1283" width="9.42578125" style="546" bestFit="1" customWidth="1"/>
    <col min="1284" max="1284" width="16" style="546" bestFit="1" customWidth="1"/>
    <col min="1285" max="1285" width="8.42578125" style="546" bestFit="1" customWidth="1"/>
    <col min="1286" max="1286" width="16" style="546" bestFit="1" customWidth="1"/>
    <col min="1287" max="1287" width="10.85546875" style="546" customWidth="1"/>
    <col min="1288" max="1288" width="13.85546875" style="546" customWidth="1"/>
    <col min="1289" max="1289" width="11.28515625" style="546" bestFit="1" customWidth="1"/>
    <col min="1290" max="1290" width="16" style="546" bestFit="1" customWidth="1"/>
    <col min="1291" max="1291" width="14.140625" style="546" customWidth="1"/>
    <col min="1292" max="1292" width="16.28515625" style="546" customWidth="1"/>
    <col min="1293" max="1293" width="15.140625" style="546" customWidth="1"/>
    <col min="1294" max="1294" width="12.7109375" style="546" customWidth="1"/>
    <col min="1295" max="1295" width="11.28515625" style="546" bestFit="1" customWidth="1"/>
    <col min="1296" max="1537" width="9.140625" style="546"/>
    <col min="1538" max="1538" width="20" style="546" customWidth="1"/>
    <col min="1539" max="1539" width="9.42578125" style="546" bestFit="1" customWidth="1"/>
    <col min="1540" max="1540" width="16" style="546" bestFit="1" customWidth="1"/>
    <col min="1541" max="1541" width="8.42578125" style="546" bestFit="1" customWidth="1"/>
    <col min="1542" max="1542" width="16" style="546" bestFit="1" customWidth="1"/>
    <col min="1543" max="1543" width="10.85546875" style="546" customWidth="1"/>
    <col min="1544" max="1544" width="13.85546875" style="546" customWidth="1"/>
    <col min="1545" max="1545" width="11.28515625" style="546" bestFit="1" customWidth="1"/>
    <col min="1546" max="1546" width="16" style="546" bestFit="1" customWidth="1"/>
    <col min="1547" max="1547" width="14.140625" style="546" customWidth="1"/>
    <col min="1548" max="1548" width="16.28515625" style="546" customWidth="1"/>
    <col min="1549" max="1549" width="15.140625" style="546" customWidth="1"/>
    <col min="1550" max="1550" width="12.7109375" style="546" customWidth="1"/>
    <col min="1551" max="1551" width="11.28515625" style="546" bestFit="1" customWidth="1"/>
    <col min="1552" max="1793" width="9.140625" style="546"/>
    <col min="1794" max="1794" width="20" style="546" customWidth="1"/>
    <col min="1795" max="1795" width="9.42578125" style="546" bestFit="1" customWidth="1"/>
    <col min="1796" max="1796" width="16" style="546" bestFit="1" customWidth="1"/>
    <col min="1797" max="1797" width="8.42578125" style="546" bestFit="1" customWidth="1"/>
    <col min="1798" max="1798" width="16" style="546" bestFit="1" customWidth="1"/>
    <col min="1799" max="1799" width="10.85546875" style="546" customWidth="1"/>
    <col min="1800" max="1800" width="13.85546875" style="546" customWidth="1"/>
    <col min="1801" max="1801" width="11.28515625" style="546" bestFit="1" customWidth="1"/>
    <col min="1802" max="1802" width="16" style="546" bestFit="1" customWidth="1"/>
    <col min="1803" max="1803" width="14.140625" style="546" customWidth="1"/>
    <col min="1804" max="1804" width="16.28515625" style="546" customWidth="1"/>
    <col min="1805" max="1805" width="15.140625" style="546" customWidth="1"/>
    <col min="1806" max="1806" width="12.7109375" style="546" customWidth="1"/>
    <col min="1807" max="1807" width="11.28515625" style="546" bestFit="1" customWidth="1"/>
    <col min="1808" max="2049" width="9.140625" style="546"/>
    <col min="2050" max="2050" width="20" style="546" customWidth="1"/>
    <col min="2051" max="2051" width="9.42578125" style="546" bestFit="1" customWidth="1"/>
    <col min="2052" max="2052" width="16" style="546" bestFit="1" customWidth="1"/>
    <col min="2053" max="2053" width="8.42578125" style="546" bestFit="1" customWidth="1"/>
    <col min="2054" max="2054" width="16" style="546" bestFit="1" customWidth="1"/>
    <col min="2055" max="2055" width="10.85546875" style="546" customWidth="1"/>
    <col min="2056" max="2056" width="13.85546875" style="546" customWidth="1"/>
    <col min="2057" max="2057" width="11.28515625" style="546" bestFit="1" customWidth="1"/>
    <col min="2058" max="2058" width="16" style="546" bestFit="1" customWidth="1"/>
    <col min="2059" max="2059" width="14.140625" style="546" customWidth="1"/>
    <col min="2060" max="2060" width="16.28515625" style="546" customWidth="1"/>
    <col min="2061" max="2061" width="15.140625" style="546" customWidth="1"/>
    <col min="2062" max="2062" width="12.7109375" style="546" customWidth="1"/>
    <col min="2063" max="2063" width="11.28515625" style="546" bestFit="1" customWidth="1"/>
    <col min="2064" max="2305" width="9.140625" style="546"/>
    <col min="2306" max="2306" width="20" style="546" customWidth="1"/>
    <col min="2307" max="2307" width="9.42578125" style="546" bestFit="1" customWidth="1"/>
    <col min="2308" max="2308" width="16" style="546" bestFit="1" customWidth="1"/>
    <col min="2309" max="2309" width="8.42578125" style="546" bestFit="1" customWidth="1"/>
    <col min="2310" max="2310" width="16" style="546" bestFit="1" customWidth="1"/>
    <col min="2311" max="2311" width="10.85546875" style="546" customWidth="1"/>
    <col min="2312" max="2312" width="13.85546875" style="546" customWidth="1"/>
    <col min="2313" max="2313" width="11.28515625" style="546" bestFit="1" customWidth="1"/>
    <col min="2314" max="2314" width="16" style="546" bestFit="1" customWidth="1"/>
    <col min="2315" max="2315" width="14.140625" style="546" customWidth="1"/>
    <col min="2316" max="2316" width="16.28515625" style="546" customWidth="1"/>
    <col min="2317" max="2317" width="15.140625" style="546" customWidth="1"/>
    <col min="2318" max="2318" width="12.7109375" style="546" customWidth="1"/>
    <col min="2319" max="2319" width="11.28515625" style="546" bestFit="1" customWidth="1"/>
    <col min="2320" max="2561" width="9.140625" style="546"/>
    <col min="2562" max="2562" width="20" style="546" customWidth="1"/>
    <col min="2563" max="2563" width="9.42578125" style="546" bestFit="1" customWidth="1"/>
    <col min="2564" max="2564" width="16" style="546" bestFit="1" customWidth="1"/>
    <col min="2565" max="2565" width="8.42578125" style="546" bestFit="1" customWidth="1"/>
    <col min="2566" max="2566" width="16" style="546" bestFit="1" customWidth="1"/>
    <col min="2567" max="2567" width="10.85546875" style="546" customWidth="1"/>
    <col min="2568" max="2568" width="13.85546875" style="546" customWidth="1"/>
    <col min="2569" max="2569" width="11.28515625" style="546" bestFit="1" customWidth="1"/>
    <col min="2570" max="2570" width="16" style="546" bestFit="1" customWidth="1"/>
    <col min="2571" max="2571" width="14.140625" style="546" customWidth="1"/>
    <col min="2572" max="2572" width="16.28515625" style="546" customWidth="1"/>
    <col min="2573" max="2573" width="15.140625" style="546" customWidth="1"/>
    <col min="2574" max="2574" width="12.7109375" style="546" customWidth="1"/>
    <col min="2575" max="2575" width="11.28515625" style="546" bestFit="1" customWidth="1"/>
    <col min="2576" max="2817" width="9.140625" style="546"/>
    <col min="2818" max="2818" width="20" style="546" customWidth="1"/>
    <col min="2819" max="2819" width="9.42578125" style="546" bestFit="1" customWidth="1"/>
    <col min="2820" max="2820" width="16" style="546" bestFit="1" customWidth="1"/>
    <col min="2821" max="2821" width="8.42578125" style="546" bestFit="1" customWidth="1"/>
    <col min="2822" max="2822" width="16" style="546" bestFit="1" customWidth="1"/>
    <col min="2823" max="2823" width="10.85546875" style="546" customWidth="1"/>
    <col min="2824" max="2824" width="13.85546875" style="546" customWidth="1"/>
    <col min="2825" max="2825" width="11.28515625" style="546" bestFit="1" customWidth="1"/>
    <col min="2826" max="2826" width="16" style="546" bestFit="1" customWidth="1"/>
    <col min="2827" max="2827" width="14.140625" style="546" customWidth="1"/>
    <col min="2828" max="2828" width="16.28515625" style="546" customWidth="1"/>
    <col min="2829" max="2829" width="15.140625" style="546" customWidth="1"/>
    <col min="2830" max="2830" width="12.7109375" style="546" customWidth="1"/>
    <col min="2831" max="2831" width="11.28515625" style="546" bestFit="1" customWidth="1"/>
    <col min="2832" max="3073" width="9.140625" style="546"/>
    <col min="3074" max="3074" width="20" style="546" customWidth="1"/>
    <col min="3075" max="3075" width="9.42578125" style="546" bestFit="1" customWidth="1"/>
    <col min="3076" max="3076" width="16" style="546" bestFit="1" customWidth="1"/>
    <col min="3077" max="3077" width="8.42578125" style="546" bestFit="1" customWidth="1"/>
    <col min="3078" max="3078" width="16" style="546" bestFit="1" customWidth="1"/>
    <col min="3079" max="3079" width="10.85546875" style="546" customWidth="1"/>
    <col min="3080" max="3080" width="13.85546875" style="546" customWidth="1"/>
    <col min="3081" max="3081" width="11.28515625" style="546" bestFit="1" customWidth="1"/>
    <col min="3082" max="3082" width="16" style="546" bestFit="1" customWidth="1"/>
    <col min="3083" max="3083" width="14.140625" style="546" customWidth="1"/>
    <col min="3084" max="3084" width="16.28515625" style="546" customWidth="1"/>
    <col min="3085" max="3085" width="15.140625" style="546" customWidth="1"/>
    <col min="3086" max="3086" width="12.7109375" style="546" customWidth="1"/>
    <col min="3087" max="3087" width="11.28515625" style="546" bestFit="1" customWidth="1"/>
    <col min="3088" max="3329" width="9.140625" style="546"/>
    <col min="3330" max="3330" width="20" style="546" customWidth="1"/>
    <col min="3331" max="3331" width="9.42578125" style="546" bestFit="1" customWidth="1"/>
    <col min="3332" max="3332" width="16" style="546" bestFit="1" customWidth="1"/>
    <col min="3333" max="3333" width="8.42578125" style="546" bestFit="1" customWidth="1"/>
    <col min="3334" max="3334" width="16" style="546" bestFit="1" customWidth="1"/>
    <col min="3335" max="3335" width="10.85546875" style="546" customWidth="1"/>
    <col min="3336" max="3336" width="13.85546875" style="546" customWidth="1"/>
    <col min="3337" max="3337" width="11.28515625" style="546" bestFit="1" customWidth="1"/>
    <col min="3338" max="3338" width="16" style="546" bestFit="1" customWidth="1"/>
    <col min="3339" max="3339" width="14.140625" style="546" customWidth="1"/>
    <col min="3340" max="3340" width="16.28515625" style="546" customWidth="1"/>
    <col min="3341" max="3341" width="15.140625" style="546" customWidth="1"/>
    <col min="3342" max="3342" width="12.7109375" style="546" customWidth="1"/>
    <col min="3343" max="3343" width="11.28515625" style="546" bestFit="1" customWidth="1"/>
    <col min="3344" max="3585" width="9.140625" style="546"/>
    <col min="3586" max="3586" width="20" style="546" customWidth="1"/>
    <col min="3587" max="3587" width="9.42578125" style="546" bestFit="1" customWidth="1"/>
    <col min="3588" max="3588" width="16" style="546" bestFit="1" customWidth="1"/>
    <col min="3589" max="3589" width="8.42578125" style="546" bestFit="1" customWidth="1"/>
    <col min="3590" max="3590" width="16" style="546" bestFit="1" customWidth="1"/>
    <col min="3591" max="3591" width="10.85546875" style="546" customWidth="1"/>
    <col min="3592" max="3592" width="13.85546875" style="546" customWidth="1"/>
    <col min="3593" max="3593" width="11.28515625" style="546" bestFit="1" customWidth="1"/>
    <col min="3594" max="3594" width="16" style="546" bestFit="1" customWidth="1"/>
    <col min="3595" max="3595" width="14.140625" style="546" customWidth="1"/>
    <col min="3596" max="3596" width="16.28515625" style="546" customWidth="1"/>
    <col min="3597" max="3597" width="15.140625" style="546" customWidth="1"/>
    <col min="3598" max="3598" width="12.7109375" style="546" customWidth="1"/>
    <col min="3599" max="3599" width="11.28515625" style="546" bestFit="1" customWidth="1"/>
    <col min="3600" max="3841" width="9.140625" style="546"/>
    <col min="3842" max="3842" width="20" style="546" customWidth="1"/>
    <col min="3843" max="3843" width="9.42578125" style="546" bestFit="1" customWidth="1"/>
    <col min="3844" max="3844" width="16" style="546" bestFit="1" customWidth="1"/>
    <col min="3845" max="3845" width="8.42578125" style="546" bestFit="1" customWidth="1"/>
    <col min="3846" max="3846" width="16" style="546" bestFit="1" customWidth="1"/>
    <col min="3847" max="3847" width="10.85546875" style="546" customWidth="1"/>
    <col min="3848" max="3848" width="13.85546875" style="546" customWidth="1"/>
    <col min="3849" max="3849" width="11.28515625" style="546" bestFit="1" customWidth="1"/>
    <col min="3850" max="3850" width="16" style="546" bestFit="1" customWidth="1"/>
    <col min="3851" max="3851" width="14.140625" style="546" customWidth="1"/>
    <col min="3852" max="3852" width="16.28515625" style="546" customWidth="1"/>
    <col min="3853" max="3853" width="15.140625" style="546" customWidth="1"/>
    <col min="3854" max="3854" width="12.7109375" style="546" customWidth="1"/>
    <col min="3855" max="3855" width="11.28515625" style="546" bestFit="1" customWidth="1"/>
    <col min="3856" max="4097" width="9.140625" style="546"/>
    <col min="4098" max="4098" width="20" style="546" customWidth="1"/>
    <col min="4099" max="4099" width="9.42578125" style="546" bestFit="1" customWidth="1"/>
    <col min="4100" max="4100" width="16" style="546" bestFit="1" customWidth="1"/>
    <col min="4101" max="4101" width="8.42578125" style="546" bestFit="1" customWidth="1"/>
    <col min="4102" max="4102" width="16" style="546" bestFit="1" customWidth="1"/>
    <col min="4103" max="4103" width="10.85546875" style="546" customWidth="1"/>
    <col min="4104" max="4104" width="13.85546875" style="546" customWidth="1"/>
    <col min="4105" max="4105" width="11.28515625" style="546" bestFit="1" customWidth="1"/>
    <col min="4106" max="4106" width="16" style="546" bestFit="1" customWidth="1"/>
    <col min="4107" max="4107" width="14.140625" style="546" customWidth="1"/>
    <col min="4108" max="4108" width="16.28515625" style="546" customWidth="1"/>
    <col min="4109" max="4109" width="15.140625" style="546" customWidth="1"/>
    <col min="4110" max="4110" width="12.7109375" style="546" customWidth="1"/>
    <col min="4111" max="4111" width="11.28515625" style="546" bestFit="1" customWidth="1"/>
    <col min="4112" max="4353" width="9.140625" style="546"/>
    <col min="4354" max="4354" width="20" style="546" customWidth="1"/>
    <col min="4355" max="4355" width="9.42578125" style="546" bestFit="1" customWidth="1"/>
    <col min="4356" max="4356" width="16" style="546" bestFit="1" customWidth="1"/>
    <col min="4357" max="4357" width="8.42578125" style="546" bestFit="1" customWidth="1"/>
    <col min="4358" max="4358" width="16" style="546" bestFit="1" customWidth="1"/>
    <col min="4359" max="4359" width="10.85546875" style="546" customWidth="1"/>
    <col min="4360" max="4360" width="13.85546875" style="546" customWidth="1"/>
    <col min="4361" max="4361" width="11.28515625" style="546" bestFit="1" customWidth="1"/>
    <col min="4362" max="4362" width="16" style="546" bestFit="1" customWidth="1"/>
    <col min="4363" max="4363" width="14.140625" style="546" customWidth="1"/>
    <col min="4364" max="4364" width="16.28515625" style="546" customWidth="1"/>
    <col min="4365" max="4365" width="15.140625" style="546" customWidth="1"/>
    <col min="4366" max="4366" width="12.7109375" style="546" customWidth="1"/>
    <col min="4367" max="4367" width="11.28515625" style="546" bestFit="1" customWidth="1"/>
    <col min="4368" max="4609" width="9.140625" style="546"/>
    <col min="4610" max="4610" width="20" style="546" customWidth="1"/>
    <col min="4611" max="4611" width="9.42578125" style="546" bestFit="1" customWidth="1"/>
    <col min="4612" max="4612" width="16" style="546" bestFit="1" customWidth="1"/>
    <col min="4613" max="4613" width="8.42578125" style="546" bestFit="1" customWidth="1"/>
    <col min="4614" max="4614" width="16" style="546" bestFit="1" customWidth="1"/>
    <col min="4615" max="4615" width="10.85546875" style="546" customWidth="1"/>
    <col min="4616" max="4616" width="13.85546875" style="546" customWidth="1"/>
    <col min="4617" max="4617" width="11.28515625" style="546" bestFit="1" customWidth="1"/>
    <col min="4618" max="4618" width="16" style="546" bestFit="1" customWidth="1"/>
    <col min="4619" max="4619" width="14.140625" style="546" customWidth="1"/>
    <col min="4620" max="4620" width="16.28515625" style="546" customWidth="1"/>
    <col min="4621" max="4621" width="15.140625" style="546" customWidth="1"/>
    <col min="4622" max="4622" width="12.7109375" style="546" customWidth="1"/>
    <col min="4623" max="4623" width="11.28515625" style="546" bestFit="1" customWidth="1"/>
    <col min="4624" max="4865" width="9.140625" style="546"/>
    <col min="4866" max="4866" width="20" style="546" customWidth="1"/>
    <col min="4867" max="4867" width="9.42578125" style="546" bestFit="1" customWidth="1"/>
    <col min="4868" max="4868" width="16" style="546" bestFit="1" customWidth="1"/>
    <col min="4869" max="4869" width="8.42578125" style="546" bestFit="1" customWidth="1"/>
    <col min="4870" max="4870" width="16" style="546" bestFit="1" customWidth="1"/>
    <col min="4871" max="4871" width="10.85546875" style="546" customWidth="1"/>
    <col min="4872" max="4872" width="13.85546875" style="546" customWidth="1"/>
    <col min="4873" max="4873" width="11.28515625" style="546" bestFit="1" customWidth="1"/>
    <col min="4874" max="4874" width="16" style="546" bestFit="1" customWidth="1"/>
    <col min="4875" max="4875" width="14.140625" style="546" customWidth="1"/>
    <col min="4876" max="4876" width="16.28515625" style="546" customWidth="1"/>
    <col min="4877" max="4877" width="15.140625" style="546" customWidth="1"/>
    <col min="4878" max="4878" width="12.7109375" style="546" customWidth="1"/>
    <col min="4879" max="4879" width="11.28515625" style="546" bestFit="1" customWidth="1"/>
    <col min="4880" max="5121" width="9.140625" style="546"/>
    <col min="5122" max="5122" width="20" style="546" customWidth="1"/>
    <col min="5123" max="5123" width="9.42578125" style="546" bestFit="1" customWidth="1"/>
    <col min="5124" max="5124" width="16" style="546" bestFit="1" customWidth="1"/>
    <col min="5125" max="5125" width="8.42578125" style="546" bestFit="1" customWidth="1"/>
    <col min="5126" max="5126" width="16" style="546" bestFit="1" customWidth="1"/>
    <col min="5127" max="5127" width="10.85546875" style="546" customWidth="1"/>
    <col min="5128" max="5128" width="13.85546875" style="546" customWidth="1"/>
    <col min="5129" max="5129" width="11.28515625" style="546" bestFit="1" customWidth="1"/>
    <col min="5130" max="5130" width="16" style="546" bestFit="1" customWidth="1"/>
    <col min="5131" max="5131" width="14.140625" style="546" customWidth="1"/>
    <col min="5132" max="5132" width="16.28515625" style="546" customWidth="1"/>
    <col min="5133" max="5133" width="15.140625" style="546" customWidth="1"/>
    <col min="5134" max="5134" width="12.7109375" style="546" customWidth="1"/>
    <col min="5135" max="5135" width="11.28515625" style="546" bestFit="1" customWidth="1"/>
    <col min="5136" max="5377" width="9.140625" style="546"/>
    <col min="5378" max="5378" width="20" style="546" customWidth="1"/>
    <col min="5379" max="5379" width="9.42578125" style="546" bestFit="1" customWidth="1"/>
    <col min="5380" max="5380" width="16" style="546" bestFit="1" customWidth="1"/>
    <col min="5381" max="5381" width="8.42578125" style="546" bestFit="1" customWidth="1"/>
    <col min="5382" max="5382" width="16" style="546" bestFit="1" customWidth="1"/>
    <col min="5383" max="5383" width="10.85546875" style="546" customWidth="1"/>
    <col min="5384" max="5384" width="13.85546875" style="546" customWidth="1"/>
    <col min="5385" max="5385" width="11.28515625" style="546" bestFit="1" customWidth="1"/>
    <col min="5386" max="5386" width="16" style="546" bestFit="1" customWidth="1"/>
    <col min="5387" max="5387" width="14.140625" style="546" customWidth="1"/>
    <col min="5388" max="5388" width="16.28515625" style="546" customWidth="1"/>
    <col min="5389" max="5389" width="15.140625" style="546" customWidth="1"/>
    <col min="5390" max="5390" width="12.7109375" style="546" customWidth="1"/>
    <col min="5391" max="5391" width="11.28515625" style="546" bestFit="1" customWidth="1"/>
    <col min="5392" max="5633" width="9.140625" style="546"/>
    <col min="5634" max="5634" width="20" style="546" customWidth="1"/>
    <col min="5635" max="5635" width="9.42578125" style="546" bestFit="1" customWidth="1"/>
    <col min="5636" max="5636" width="16" style="546" bestFit="1" customWidth="1"/>
    <col min="5637" max="5637" width="8.42578125" style="546" bestFit="1" customWidth="1"/>
    <col min="5638" max="5638" width="16" style="546" bestFit="1" customWidth="1"/>
    <col min="5639" max="5639" width="10.85546875" style="546" customWidth="1"/>
    <col min="5640" max="5640" width="13.85546875" style="546" customWidth="1"/>
    <col min="5641" max="5641" width="11.28515625" style="546" bestFit="1" customWidth="1"/>
    <col min="5642" max="5642" width="16" style="546" bestFit="1" customWidth="1"/>
    <col min="5643" max="5643" width="14.140625" style="546" customWidth="1"/>
    <col min="5644" max="5644" width="16.28515625" style="546" customWidth="1"/>
    <col min="5645" max="5645" width="15.140625" style="546" customWidth="1"/>
    <col min="5646" max="5646" width="12.7109375" style="546" customWidth="1"/>
    <col min="5647" max="5647" width="11.28515625" style="546" bestFit="1" customWidth="1"/>
    <col min="5648" max="5889" width="9.140625" style="546"/>
    <col min="5890" max="5890" width="20" style="546" customWidth="1"/>
    <col min="5891" max="5891" width="9.42578125" style="546" bestFit="1" customWidth="1"/>
    <col min="5892" max="5892" width="16" style="546" bestFit="1" customWidth="1"/>
    <col min="5893" max="5893" width="8.42578125" style="546" bestFit="1" customWidth="1"/>
    <col min="5894" max="5894" width="16" style="546" bestFit="1" customWidth="1"/>
    <col min="5895" max="5895" width="10.85546875" style="546" customWidth="1"/>
    <col min="5896" max="5896" width="13.85546875" style="546" customWidth="1"/>
    <col min="5897" max="5897" width="11.28515625" style="546" bestFit="1" customWidth="1"/>
    <col min="5898" max="5898" width="16" style="546" bestFit="1" customWidth="1"/>
    <col min="5899" max="5899" width="14.140625" style="546" customWidth="1"/>
    <col min="5900" max="5900" width="16.28515625" style="546" customWidth="1"/>
    <col min="5901" max="5901" width="15.140625" style="546" customWidth="1"/>
    <col min="5902" max="5902" width="12.7109375" style="546" customWidth="1"/>
    <col min="5903" max="5903" width="11.28515625" style="546" bestFit="1" customWidth="1"/>
    <col min="5904" max="6145" width="9.140625" style="546"/>
    <col min="6146" max="6146" width="20" style="546" customWidth="1"/>
    <col min="6147" max="6147" width="9.42578125" style="546" bestFit="1" customWidth="1"/>
    <col min="6148" max="6148" width="16" style="546" bestFit="1" customWidth="1"/>
    <col min="6149" max="6149" width="8.42578125" style="546" bestFit="1" customWidth="1"/>
    <col min="6150" max="6150" width="16" style="546" bestFit="1" customWidth="1"/>
    <col min="6151" max="6151" width="10.85546875" style="546" customWidth="1"/>
    <col min="6152" max="6152" width="13.85546875" style="546" customWidth="1"/>
    <col min="6153" max="6153" width="11.28515625" style="546" bestFit="1" customWidth="1"/>
    <col min="6154" max="6154" width="16" style="546" bestFit="1" customWidth="1"/>
    <col min="6155" max="6155" width="14.140625" style="546" customWidth="1"/>
    <col min="6156" max="6156" width="16.28515625" style="546" customWidth="1"/>
    <col min="6157" max="6157" width="15.140625" style="546" customWidth="1"/>
    <col min="6158" max="6158" width="12.7109375" style="546" customWidth="1"/>
    <col min="6159" max="6159" width="11.28515625" style="546" bestFit="1" customWidth="1"/>
    <col min="6160" max="6401" width="9.140625" style="546"/>
    <col min="6402" max="6402" width="20" style="546" customWidth="1"/>
    <col min="6403" max="6403" width="9.42578125" style="546" bestFit="1" customWidth="1"/>
    <col min="6404" max="6404" width="16" style="546" bestFit="1" customWidth="1"/>
    <col min="6405" max="6405" width="8.42578125" style="546" bestFit="1" customWidth="1"/>
    <col min="6406" max="6406" width="16" style="546" bestFit="1" customWidth="1"/>
    <col min="6407" max="6407" width="10.85546875" style="546" customWidth="1"/>
    <col min="6408" max="6408" width="13.85546875" style="546" customWidth="1"/>
    <col min="6409" max="6409" width="11.28515625" style="546" bestFit="1" customWidth="1"/>
    <col min="6410" max="6410" width="16" style="546" bestFit="1" customWidth="1"/>
    <col min="6411" max="6411" width="14.140625" style="546" customWidth="1"/>
    <col min="6412" max="6412" width="16.28515625" style="546" customWidth="1"/>
    <col min="6413" max="6413" width="15.140625" style="546" customWidth="1"/>
    <col min="6414" max="6414" width="12.7109375" style="546" customWidth="1"/>
    <col min="6415" max="6415" width="11.28515625" style="546" bestFit="1" customWidth="1"/>
    <col min="6416" max="6657" width="9.140625" style="546"/>
    <col min="6658" max="6658" width="20" style="546" customWidth="1"/>
    <col min="6659" max="6659" width="9.42578125" style="546" bestFit="1" customWidth="1"/>
    <col min="6660" max="6660" width="16" style="546" bestFit="1" customWidth="1"/>
    <col min="6661" max="6661" width="8.42578125" style="546" bestFit="1" customWidth="1"/>
    <col min="6662" max="6662" width="16" style="546" bestFit="1" customWidth="1"/>
    <col min="6663" max="6663" width="10.85546875" style="546" customWidth="1"/>
    <col min="6664" max="6664" width="13.85546875" style="546" customWidth="1"/>
    <col min="6665" max="6665" width="11.28515625" style="546" bestFit="1" customWidth="1"/>
    <col min="6666" max="6666" width="16" style="546" bestFit="1" customWidth="1"/>
    <col min="6667" max="6667" width="14.140625" style="546" customWidth="1"/>
    <col min="6668" max="6668" width="16.28515625" style="546" customWidth="1"/>
    <col min="6669" max="6669" width="15.140625" style="546" customWidth="1"/>
    <col min="6670" max="6670" width="12.7109375" style="546" customWidth="1"/>
    <col min="6671" max="6671" width="11.28515625" style="546" bestFit="1" customWidth="1"/>
    <col min="6672" max="6913" width="9.140625" style="546"/>
    <col min="6914" max="6914" width="20" style="546" customWidth="1"/>
    <col min="6915" max="6915" width="9.42578125" style="546" bestFit="1" customWidth="1"/>
    <col min="6916" max="6916" width="16" style="546" bestFit="1" customWidth="1"/>
    <col min="6917" max="6917" width="8.42578125" style="546" bestFit="1" customWidth="1"/>
    <col min="6918" max="6918" width="16" style="546" bestFit="1" customWidth="1"/>
    <col min="6919" max="6919" width="10.85546875" style="546" customWidth="1"/>
    <col min="6920" max="6920" width="13.85546875" style="546" customWidth="1"/>
    <col min="6921" max="6921" width="11.28515625" style="546" bestFit="1" customWidth="1"/>
    <col min="6922" max="6922" width="16" style="546" bestFit="1" customWidth="1"/>
    <col min="6923" max="6923" width="14.140625" style="546" customWidth="1"/>
    <col min="6924" max="6924" width="16.28515625" style="546" customWidth="1"/>
    <col min="6925" max="6925" width="15.140625" style="546" customWidth="1"/>
    <col min="6926" max="6926" width="12.7109375" style="546" customWidth="1"/>
    <col min="6927" max="6927" width="11.28515625" style="546" bestFit="1" customWidth="1"/>
    <col min="6928" max="7169" width="9.140625" style="546"/>
    <col min="7170" max="7170" width="20" style="546" customWidth="1"/>
    <col min="7171" max="7171" width="9.42578125" style="546" bestFit="1" customWidth="1"/>
    <col min="7172" max="7172" width="16" style="546" bestFit="1" customWidth="1"/>
    <col min="7173" max="7173" width="8.42578125" style="546" bestFit="1" customWidth="1"/>
    <col min="7174" max="7174" width="16" style="546" bestFit="1" customWidth="1"/>
    <col min="7175" max="7175" width="10.85546875" style="546" customWidth="1"/>
    <col min="7176" max="7176" width="13.85546875" style="546" customWidth="1"/>
    <col min="7177" max="7177" width="11.28515625" style="546" bestFit="1" customWidth="1"/>
    <col min="7178" max="7178" width="16" style="546" bestFit="1" customWidth="1"/>
    <col min="7179" max="7179" width="14.140625" style="546" customWidth="1"/>
    <col min="7180" max="7180" width="16.28515625" style="546" customWidth="1"/>
    <col min="7181" max="7181" width="15.140625" style="546" customWidth="1"/>
    <col min="7182" max="7182" width="12.7109375" style="546" customWidth="1"/>
    <col min="7183" max="7183" width="11.28515625" style="546" bestFit="1" customWidth="1"/>
    <col min="7184" max="7425" width="9.140625" style="546"/>
    <col min="7426" max="7426" width="20" style="546" customWidth="1"/>
    <col min="7427" max="7427" width="9.42578125" style="546" bestFit="1" customWidth="1"/>
    <col min="7428" max="7428" width="16" style="546" bestFit="1" customWidth="1"/>
    <col min="7429" max="7429" width="8.42578125" style="546" bestFit="1" customWidth="1"/>
    <col min="7430" max="7430" width="16" style="546" bestFit="1" customWidth="1"/>
    <col min="7431" max="7431" width="10.85546875" style="546" customWidth="1"/>
    <col min="7432" max="7432" width="13.85546875" style="546" customWidth="1"/>
    <col min="7433" max="7433" width="11.28515625" style="546" bestFit="1" customWidth="1"/>
    <col min="7434" max="7434" width="16" style="546" bestFit="1" customWidth="1"/>
    <col min="7435" max="7435" width="14.140625" style="546" customWidth="1"/>
    <col min="7436" max="7436" width="16.28515625" style="546" customWidth="1"/>
    <col min="7437" max="7437" width="15.140625" style="546" customWidth="1"/>
    <col min="7438" max="7438" width="12.7109375" style="546" customWidth="1"/>
    <col min="7439" max="7439" width="11.28515625" style="546" bestFit="1" customWidth="1"/>
    <col min="7440" max="7681" width="9.140625" style="546"/>
    <col min="7682" max="7682" width="20" style="546" customWidth="1"/>
    <col min="7683" max="7683" width="9.42578125" style="546" bestFit="1" customWidth="1"/>
    <col min="7684" max="7684" width="16" style="546" bestFit="1" customWidth="1"/>
    <col min="7685" max="7685" width="8.42578125" style="546" bestFit="1" customWidth="1"/>
    <col min="7686" max="7686" width="16" style="546" bestFit="1" customWidth="1"/>
    <col min="7687" max="7687" width="10.85546875" style="546" customWidth="1"/>
    <col min="7688" max="7688" width="13.85546875" style="546" customWidth="1"/>
    <col min="7689" max="7689" width="11.28515625" style="546" bestFit="1" customWidth="1"/>
    <col min="7690" max="7690" width="16" style="546" bestFit="1" customWidth="1"/>
    <col min="7691" max="7691" width="14.140625" style="546" customWidth="1"/>
    <col min="7692" max="7692" width="16.28515625" style="546" customWidth="1"/>
    <col min="7693" max="7693" width="15.140625" style="546" customWidth="1"/>
    <col min="7694" max="7694" width="12.7109375" style="546" customWidth="1"/>
    <col min="7695" max="7695" width="11.28515625" style="546" bestFit="1" customWidth="1"/>
    <col min="7696" max="7937" width="9.140625" style="546"/>
    <col min="7938" max="7938" width="20" style="546" customWidth="1"/>
    <col min="7939" max="7939" width="9.42578125" style="546" bestFit="1" customWidth="1"/>
    <col min="7940" max="7940" width="16" style="546" bestFit="1" customWidth="1"/>
    <col min="7941" max="7941" width="8.42578125" style="546" bestFit="1" customWidth="1"/>
    <col min="7942" max="7942" width="16" style="546" bestFit="1" customWidth="1"/>
    <col min="7943" max="7943" width="10.85546875" style="546" customWidth="1"/>
    <col min="7944" max="7944" width="13.85546875" style="546" customWidth="1"/>
    <col min="7945" max="7945" width="11.28515625" style="546" bestFit="1" customWidth="1"/>
    <col min="7946" max="7946" width="16" style="546" bestFit="1" customWidth="1"/>
    <col min="7947" max="7947" width="14.140625" style="546" customWidth="1"/>
    <col min="7948" max="7948" width="16.28515625" style="546" customWidth="1"/>
    <col min="7949" max="7949" width="15.140625" style="546" customWidth="1"/>
    <col min="7950" max="7950" width="12.7109375" style="546" customWidth="1"/>
    <col min="7951" max="7951" width="11.28515625" style="546" bestFit="1" customWidth="1"/>
    <col min="7952" max="8193" width="9.140625" style="546"/>
    <col min="8194" max="8194" width="20" style="546" customWidth="1"/>
    <col min="8195" max="8195" width="9.42578125" style="546" bestFit="1" customWidth="1"/>
    <col min="8196" max="8196" width="16" style="546" bestFit="1" customWidth="1"/>
    <col min="8197" max="8197" width="8.42578125" style="546" bestFit="1" customWidth="1"/>
    <col min="8198" max="8198" width="16" style="546" bestFit="1" customWidth="1"/>
    <col min="8199" max="8199" width="10.85546875" style="546" customWidth="1"/>
    <col min="8200" max="8200" width="13.85546875" style="546" customWidth="1"/>
    <col min="8201" max="8201" width="11.28515625" style="546" bestFit="1" customWidth="1"/>
    <col min="8202" max="8202" width="16" style="546" bestFit="1" customWidth="1"/>
    <col min="8203" max="8203" width="14.140625" style="546" customWidth="1"/>
    <col min="8204" max="8204" width="16.28515625" style="546" customWidth="1"/>
    <col min="8205" max="8205" width="15.140625" style="546" customWidth="1"/>
    <col min="8206" max="8206" width="12.7109375" style="546" customWidth="1"/>
    <col min="8207" max="8207" width="11.28515625" style="546" bestFit="1" customWidth="1"/>
    <col min="8208" max="8449" width="9.140625" style="546"/>
    <col min="8450" max="8450" width="20" style="546" customWidth="1"/>
    <col min="8451" max="8451" width="9.42578125" style="546" bestFit="1" customWidth="1"/>
    <col min="8452" max="8452" width="16" style="546" bestFit="1" customWidth="1"/>
    <col min="8453" max="8453" width="8.42578125" style="546" bestFit="1" customWidth="1"/>
    <col min="8454" max="8454" width="16" style="546" bestFit="1" customWidth="1"/>
    <col min="8455" max="8455" width="10.85546875" style="546" customWidth="1"/>
    <col min="8456" max="8456" width="13.85546875" style="546" customWidth="1"/>
    <col min="8457" max="8457" width="11.28515625" style="546" bestFit="1" customWidth="1"/>
    <col min="8458" max="8458" width="16" style="546" bestFit="1" customWidth="1"/>
    <col min="8459" max="8459" width="14.140625" style="546" customWidth="1"/>
    <col min="8460" max="8460" width="16.28515625" style="546" customWidth="1"/>
    <col min="8461" max="8461" width="15.140625" style="546" customWidth="1"/>
    <col min="8462" max="8462" width="12.7109375" style="546" customWidth="1"/>
    <col min="8463" max="8463" width="11.28515625" style="546" bestFit="1" customWidth="1"/>
    <col min="8464" max="8705" width="9.140625" style="546"/>
    <col min="8706" max="8706" width="20" style="546" customWidth="1"/>
    <col min="8707" max="8707" width="9.42578125" style="546" bestFit="1" customWidth="1"/>
    <col min="8708" max="8708" width="16" style="546" bestFit="1" customWidth="1"/>
    <col min="8709" max="8709" width="8.42578125" style="546" bestFit="1" customWidth="1"/>
    <col min="8710" max="8710" width="16" style="546" bestFit="1" customWidth="1"/>
    <col min="8711" max="8711" width="10.85546875" style="546" customWidth="1"/>
    <col min="8712" max="8712" width="13.85546875" style="546" customWidth="1"/>
    <col min="8713" max="8713" width="11.28515625" style="546" bestFit="1" customWidth="1"/>
    <col min="8714" max="8714" width="16" style="546" bestFit="1" customWidth="1"/>
    <col min="8715" max="8715" width="14.140625" style="546" customWidth="1"/>
    <col min="8716" max="8716" width="16.28515625" style="546" customWidth="1"/>
    <col min="8717" max="8717" width="15.140625" style="546" customWidth="1"/>
    <col min="8718" max="8718" width="12.7109375" style="546" customWidth="1"/>
    <col min="8719" max="8719" width="11.28515625" style="546" bestFit="1" customWidth="1"/>
    <col min="8720" max="8961" width="9.140625" style="546"/>
    <col min="8962" max="8962" width="20" style="546" customWidth="1"/>
    <col min="8963" max="8963" width="9.42578125" style="546" bestFit="1" customWidth="1"/>
    <col min="8964" max="8964" width="16" style="546" bestFit="1" customWidth="1"/>
    <col min="8965" max="8965" width="8.42578125" style="546" bestFit="1" customWidth="1"/>
    <col min="8966" max="8966" width="16" style="546" bestFit="1" customWidth="1"/>
    <col min="8967" max="8967" width="10.85546875" style="546" customWidth="1"/>
    <col min="8968" max="8968" width="13.85546875" style="546" customWidth="1"/>
    <col min="8969" max="8969" width="11.28515625" style="546" bestFit="1" customWidth="1"/>
    <col min="8970" max="8970" width="16" style="546" bestFit="1" customWidth="1"/>
    <col min="8971" max="8971" width="14.140625" style="546" customWidth="1"/>
    <col min="8972" max="8972" width="16.28515625" style="546" customWidth="1"/>
    <col min="8973" max="8973" width="15.140625" style="546" customWidth="1"/>
    <col min="8974" max="8974" width="12.7109375" style="546" customWidth="1"/>
    <col min="8975" max="8975" width="11.28515625" style="546" bestFit="1" customWidth="1"/>
    <col min="8976" max="9217" width="9.140625" style="546"/>
    <col min="9218" max="9218" width="20" style="546" customWidth="1"/>
    <col min="9219" max="9219" width="9.42578125" style="546" bestFit="1" customWidth="1"/>
    <col min="9220" max="9220" width="16" style="546" bestFit="1" customWidth="1"/>
    <col min="9221" max="9221" width="8.42578125" style="546" bestFit="1" customWidth="1"/>
    <col min="9222" max="9222" width="16" style="546" bestFit="1" customWidth="1"/>
    <col min="9223" max="9223" width="10.85546875" style="546" customWidth="1"/>
    <col min="9224" max="9224" width="13.85546875" style="546" customWidth="1"/>
    <col min="9225" max="9225" width="11.28515625" style="546" bestFit="1" customWidth="1"/>
    <col min="9226" max="9226" width="16" style="546" bestFit="1" customWidth="1"/>
    <col min="9227" max="9227" width="14.140625" style="546" customWidth="1"/>
    <col min="9228" max="9228" width="16.28515625" style="546" customWidth="1"/>
    <col min="9229" max="9229" width="15.140625" style="546" customWidth="1"/>
    <col min="9230" max="9230" width="12.7109375" style="546" customWidth="1"/>
    <col min="9231" max="9231" width="11.28515625" style="546" bestFit="1" customWidth="1"/>
    <col min="9232" max="9473" width="9.140625" style="546"/>
    <col min="9474" max="9474" width="20" style="546" customWidth="1"/>
    <col min="9475" max="9475" width="9.42578125" style="546" bestFit="1" customWidth="1"/>
    <col min="9476" max="9476" width="16" style="546" bestFit="1" customWidth="1"/>
    <col min="9477" max="9477" width="8.42578125" style="546" bestFit="1" customWidth="1"/>
    <col min="9478" max="9478" width="16" style="546" bestFit="1" customWidth="1"/>
    <col min="9479" max="9479" width="10.85546875" style="546" customWidth="1"/>
    <col min="9480" max="9480" width="13.85546875" style="546" customWidth="1"/>
    <col min="9481" max="9481" width="11.28515625" style="546" bestFit="1" customWidth="1"/>
    <col min="9482" max="9482" width="16" style="546" bestFit="1" customWidth="1"/>
    <col min="9483" max="9483" width="14.140625" style="546" customWidth="1"/>
    <col min="9484" max="9484" width="16.28515625" style="546" customWidth="1"/>
    <col min="9485" max="9485" width="15.140625" style="546" customWidth="1"/>
    <col min="9486" max="9486" width="12.7109375" style="546" customWidth="1"/>
    <col min="9487" max="9487" width="11.28515625" style="546" bestFit="1" customWidth="1"/>
    <col min="9488" max="9729" width="9.140625" style="546"/>
    <col min="9730" max="9730" width="20" style="546" customWidth="1"/>
    <col min="9731" max="9731" width="9.42578125" style="546" bestFit="1" customWidth="1"/>
    <col min="9732" max="9732" width="16" style="546" bestFit="1" customWidth="1"/>
    <col min="9733" max="9733" width="8.42578125" style="546" bestFit="1" customWidth="1"/>
    <col min="9734" max="9734" width="16" style="546" bestFit="1" customWidth="1"/>
    <col min="9735" max="9735" width="10.85546875" style="546" customWidth="1"/>
    <col min="9736" max="9736" width="13.85546875" style="546" customWidth="1"/>
    <col min="9737" max="9737" width="11.28515625" style="546" bestFit="1" customWidth="1"/>
    <col min="9738" max="9738" width="16" style="546" bestFit="1" customWidth="1"/>
    <col min="9739" max="9739" width="14.140625" style="546" customWidth="1"/>
    <col min="9740" max="9740" width="16.28515625" style="546" customWidth="1"/>
    <col min="9741" max="9741" width="15.140625" style="546" customWidth="1"/>
    <col min="9742" max="9742" width="12.7109375" style="546" customWidth="1"/>
    <col min="9743" max="9743" width="11.28515625" style="546" bestFit="1" customWidth="1"/>
    <col min="9744" max="9985" width="9.140625" style="546"/>
    <col min="9986" max="9986" width="20" style="546" customWidth="1"/>
    <col min="9987" max="9987" width="9.42578125" style="546" bestFit="1" customWidth="1"/>
    <col min="9988" max="9988" width="16" style="546" bestFit="1" customWidth="1"/>
    <col min="9989" max="9989" width="8.42578125" style="546" bestFit="1" customWidth="1"/>
    <col min="9990" max="9990" width="16" style="546" bestFit="1" customWidth="1"/>
    <col min="9991" max="9991" width="10.85546875" style="546" customWidth="1"/>
    <col min="9992" max="9992" width="13.85546875" style="546" customWidth="1"/>
    <col min="9993" max="9993" width="11.28515625" style="546" bestFit="1" customWidth="1"/>
    <col min="9994" max="9994" width="16" style="546" bestFit="1" customWidth="1"/>
    <col min="9995" max="9995" width="14.140625" style="546" customWidth="1"/>
    <col min="9996" max="9996" width="16.28515625" style="546" customWidth="1"/>
    <col min="9997" max="9997" width="15.140625" style="546" customWidth="1"/>
    <col min="9998" max="9998" width="12.7109375" style="546" customWidth="1"/>
    <col min="9999" max="9999" width="11.28515625" style="546" bestFit="1" customWidth="1"/>
    <col min="10000" max="10241" width="9.140625" style="546"/>
    <col min="10242" max="10242" width="20" style="546" customWidth="1"/>
    <col min="10243" max="10243" width="9.42578125" style="546" bestFit="1" customWidth="1"/>
    <col min="10244" max="10244" width="16" style="546" bestFit="1" customWidth="1"/>
    <col min="10245" max="10245" width="8.42578125" style="546" bestFit="1" customWidth="1"/>
    <col min="10246" max="10246" width="16" style="546" bestFit="1" customWidth="1"/>
    <col min="10247" max="10247" width="10.85546875" style="546" customWidth="1"/>
    <col min="10248" max="10248" width="13.85546875" style="546" customWidth="1"/>
    <col min="10249" max="10249" width="11.28515625" style="546" bestFit="1" customWidth="1"/>
    <col min="10250" max="10250" width="16" style="546" bestFit="1" customWidth="1"/>
    <col min="10251" max="10251" width="14.140625" style="546" customWidth="1"/>
    <col min="10252" max="10252" width="16.28515625" style="546" customWidth="1"/>
    <col min="10253" max="10253" width="15.140625" style="546" customWidth="1"/>
    <col min="10254" max="10254" width="12.7109375" style="546" customWidth="1"/>
    <col min="10255" max="10255" width="11.28515625" style="546" bestFit="1" customWidth="1"/>
    <col min="10256" max="10497" width="9.140625" style="546"/>
    <col min="10498" max="10498" width="20" style="546" customWidth="1"/>
    <col min="10499" max="10499" width="9.42578125" style="546" bestFit="1" customWidth="1"/>
    <col min="10500" max="10500" width="16" style="546" bestFit="1" customWidth="1"/>
    <col min="10501" max="10501" width="8.42578125" style="546" bestFit="1" customWidth="1"/>
    <col min="10502" max="10502" width="16" style="546" bestFit="1" customWidth="1"/>
    <col min="10503" max="10503" width="10.85546875" style="546" customWidth="1"/>
    <col min="10504" max="10504" width="13.85546875" style="546" customWidth="1"/>
    <col min="10505" max="10505" width="11.28515625" style="546" bestFit="1" customWidth="1"/>
    <col min="10506" max="10506" width="16" style="546" bestFit="1" customWidth="1"/>
    <col min="10507" max="10507" width="14.140625" style="546" customWidth="1"/>
    <col min="10508" max="10508" width="16.28515625" style="546" customWidth="1"/>
    <col min="10509" max="10509" width="15.140625" style="546" customWidth="1"/>
    <col min="10510" max="10510" width="12.7109375" style="546" customWidth="1"/>
    <col min="10511" max="10511" width="11.28515625" style="546" bestFit="1" customWidth="1"/>
    <col min="10512" max="10753" width="9.140625" style="546"/>
    <col min="10754" max="10754" width="20" style="546" customWidth="1"/>
    <col min="10755" max="10755" width="9.42578125" style="546" bestFit="1" customWidth="1"/>
    <col min="10756" max="10756" width="16" style="546" bestFit="1" customWidth="1"/>
    <col min="10757" max="10757" width="8.42578125" style="546" bestFit="1" customWidth="1"/>
    <col min="10758" max="10758" width="16" style="546" bestFit="1" customWidth="1"/>
    <col min="10759" max="10759" width="10.85546875" style="546" customWidth="1"/>
    <col min="10760" max="10760" width="13.85546875" style="546" customWidth="1"/>
    <col min="10761" max="10761" width="11.28515625" style="546" bestFit="1" customWidth="1"/>
    <col min="10762" max="10762" width="16" style="546" bestFit="1" customWidth="1"/>
    <col min="10763" max="10763" width="14.140625" style="546" customWidth="1"/>
    <col min="10764" max="10764" width="16.28515625" style="546" customWidth="1"/>
    <col min="10765" max="10765" width="15.140625" style="546" customWidth="1"/>
    <col min="10766" max="10766" width="12.7109375" style="546" customWidth="1"/>
    <col min="10767" max="10767" width="11.28515625" style="546" bestFit="1" customWidth="1"/>
    <col min="10768" max="11009" width="9.140625" style="546"/>
    <col min="11010" max="11010" width="20" style="546" customWidth="1"/>
    <col min="11011" max="11011" width="9.42578125" style="546" bestFit="1" customWidth="1"/>
    <col min="11012" max="11012" width="16" style="546" bestFit="1" customWidth="1"/>
    <col min="11013" max="11013" width="8.42578125" style="546" bestFit="1" customWidth="1"/>
    <col min="11014" max="11014" width="16" style="546" bestFit="1" customWidth="1"/>
    <col min="11015" max="11015" width="10.85546875" style="546" customWidth="1"/>
    <col min="11016" max="11016" width="13.85546875" style="546" customWidth="1"/>
    <col min="11017" max="11017" width="11.28515625" style="546" bestFit="1" customWidth="1"/>
    <col min="11018" max="11018" width="16" style="546" bestFit="1" customWidth="1"/>
    <col min="11019" max="11019" width="14.140625" style="546" customWidth="1"/>
    <col min="11020" max="11020" width="16.28515625" style="546" customWidth="1"/>
    <col min="11021" max="11021" width="15.140625" style="546" customWidth="1"/>
    <col min="11022" max="11022" width="12.7109375" style="546" customWidth="1"/>
    <col min="11023" max="11023" width="11.28515625" style="546" bestFit="1" customWidth="1"/>
    <col min="11024" max="11265" width="9.140625" style="546"/>
    <col min="11266" max="11266" width="20" style="546" customWidth="1"/>
    <col min="11267" max="11267" width="9.42578125" style="546" bestFit="1" customWidth="1"/>
    <col min="11268" max="11268" width="16" style="546" bestFit="1" customWidth="1"/>
    <col min="11269" max="11269" width="8.42578125" style="546" bestFit="1" customWidth="1"/>
    <col min="11270" max="11270" width="16" style="546" bestFit="1" customWidth="1"/>
    <col min="11271" max="11271" width="10.85546875" style="546" customWidth="1"/>
    <col min="11272" max="11272" width="13.85546875" style="546" customWidth="1"/>
    <col min="11273" max="11273" width="11.28515625" style="546" bestFit="1" customWidth="1"/>
    <col min="11274" max="11274" width="16" style="546" bestFit="1" customWidth="1"/>
    <col min="11275" max="11275" width="14.140625" style="546" customWidth="1"/>
    <col min="11276" max="11276" width="16.28515625" style="546" customWidth="1"/>
    <col min="11277" max="11277" width="15.140625" style="546" customWidth="1"/>
    <col min="11278" max="11278" width="12.7109375" style="546" customWidth="1"/>
    <col min="11279" max="11279" width="11.28515625" style="546" bestFit="1" customWidth="1"/>
    <col min="11280" max="11521" width="9.140625" style="546"/>
    <col min="11522" max="11522" width="20" style="546" customWidth="1"/>
    <col min="11523" max="11523" width="9.42578125" style="546" bestFit="1" customWidth="1"/>
    <col min="11524" max="11524" width="16" style="546" bestFit="1" customWidth="1"/>
    <col min="11525" max="11525" width="8.42578125" style="546" bestFit="1" customWidth="1"/>
    <col min="11526" max="11526" width="16" style="546" bestFit="1" customWidth="1"/>
    <col min="11527" max="11527" width="10.85546875" style="546" customWidth="1"/>
    <col min="11528" max="11528" width="13.85546875" style="546" customWidth="1"/>
    <col min="11529" max="11529" width="11.28515625" style="546" bestFit="1" customWidth="1"/>
    <col min="11530" max="11530" width="16" style="546" bestFit="1" customWidth="1"/>
    <col min="11531" max="11531" width="14.140625" style="546" customWidth="1"/>
    <col min="11532" max="11532" width="16.28515625" style="546" customWidth="1"/>
    <col min="11533" max="11533" width="15.140625" style="546" customWidth="1"/>
    <col min="11534" max="11534" width="12.7109375" style="546" customWidth="1"/>
    <col min="11535" max="11535" width="11.28515625" style="546" bestFit="1" customWidth="1"/>
    <col min="11536" max="11777" width="9.140625" style="546"/>
    <col min="11778" max="11778" width="20" style="546" customWidth="1"/>
    <col min="11779" max="11779" width="9.42578125" style="546" bestFit="1" customWidth="1"/>
    <col min="11780" max="11780" width="16" style="546" bestFit="1" customWidth="1"/>
    <col min="11781" max="11781" width="8.42578125" style="546" bestFit="1" customWidth="1"/>
    <col min="11782" max="11782" width="16" style="546" bestFit="1" customWidth="1"/>
    <col min="11783" max="11783" width="10.85546875" style="546" customWidth="1"/>
    <col min="11784" max="11784" width="13.85546875" style="546" customWidth="1"/>
    <col min="11785" max="11785" width="11.28515625" style="546" bestFit="1" customWidth="1"/>
    <col min="11786" max="11786" width="16" style="546" bestFit="1" customWidth="1"/>
    <col min="11787" max="11787" width="14.140625" style="546" customWidth="1"/>
    <col min="11788" max="11788" width="16.28515625" style="546" customWidth="1"/>
    <col min="11789" max="11789" width="15.140625" style="546" customWidth="1"/>
    <col min="11790" max="11790" width="12.7109375" style="546" customWidth="1"/>
    <col min="11791" max="11791" width="11.28515625" style="546" bestFit="1" customWidth="1"/>
    <col min="11792" max="12033" width="9.140625" style="546"/>
    <col min="12034" max="12034" width="20" style="546" customWidth="1"/>
    <col min="12035" max="12035" width="9.42578125" style="546" bestFit="1" customWidth="1"/>
    <col min="12036" max="12036" width="16" style="546" bestFit="1" customWidth="1"/>
    <col min="12037" max="12037" width="8.42578125" style="546" bestFit="1" customWidth="1"/>
    <col min="12038" max="12038" width="16" style="546" bestFit="1" customWidth="1"/>
    <col min="12039" max="12039" width="10.85546875" style="546" customWidth="1"/>
    <col min="12040" max="12040" width="13.85546875" style="546" customWidth="1"/>
    <col min="12041" max="12041" width="11.28515625" style="546" bestFit="1" customWidth="1"/>
    <col min="12042" max="12042" width="16" style="546" bestFit="1" customWidth="1"/>
    <col min="12043" max="12043" width="14.140625" style="546" customWidth="1"/>
    <col min="12044" max="12044" width="16.28515625" style="546" customWidth="1"/>
    <col min="12045" max="12045" width="15.140625" style="546" customWidth="1"/>
    <col min="12046" max="12046" width="12.7109375" style="546" customWidth="1"/>
    <col min="12047" max="12047" width="11.28515625" style="546" bestFit="1" customWidth="1"/>
    <col min="12048" max="12289" width="9.140625" style="546"/>
    <col min="12290" max="12290" width="20" style="546" customWidth="1"/>
    <col min="12291" max="12291" width="9.42578125" style="546" bestFit="1" customWidth="1"/>
    <col min="12292" max="12292" width="16" style="546" bestFit="1" customWidth="1"/>
    <col min="12293" max="12293" width="8.42578125" style="546" bestFit="1" customWidth="1"/>
    <col min="12294" max="12294" width="16" style="546" bestFit="1" customWidth="1"/>
    <col min="12295" max="12295" width="10.85546875" style="546" customWidth="1"/>
    <col min="12296" max="12296" width="13.85546875" style="546" customWidth="1"/>
    <col min="12297" max="12297" width="11.28515625" style="546" bestFit="1" customWidth="1"/>
    <col min="12298" max="12298" width="16" style="546" bestFit="1" customWidth="1"/>
    <col min="12299" max="12299" width="14.140625" style="546" customWidth="1"/>
    <col min="12300" max="12300" width="16.28515625" style="546" customWidth="1"/>
    <col min="12301" max="12301" width="15.140625" style="546" customWidth="1"/>
    <col min="12302" max="12302" width="12.7109375" style="546" customWidth="1"/>
    <col min="12303" max="12303" width="11.28515625" style="546" bestFit="1" customWidth="1"/>
    <col min="12304" max="12545" width="9.140625" style="546"/>
    <col min="12546" max="12546" width="20" style="546" customWidth="1"/>
    <col min="12547" max="12547" width="9.42578125" style="546" bestFit="1" customWidth="1"/>
    <col min="12548" max="12548" width="16" style="546" bestFit="1" customWidth="1"/>
    <col min="12549" max="12549" width="8.42578125" style="546" bestFit="1" customWidth="1"/>
    <col min="12550" max="12550" width="16" style="546" bestFit="1" customWidth="1"/>
    <col min="12551" max="12551" width="10.85546875" style="546" customWidth="1"/>
    <col min="12552" max="12552" width="13.85546875" style="546" customWidth="1"/>
    <col min="12553" max="12553" width="11.28515625" style="546" bestFit="1" customWidth="1"/>
    <col min="12554" max="12554" width="16" style="546" bestFit="1" customWidth="1"/>
    <col min="12555" max="12555" width="14.140625" style="546" customWidth="1"/>
    <col min="12556" max="12556" width="16.28515625" style="546" customWidth="1"/>
    <col min="12557" max="12557" width="15.140625" style="546" customWidth="1"/>
    <col min="12558" max="12558" width="12.7109375" style="546" customWidth="1"/>
    <col min="12559" max="12559" width="11.28515625" style="546" bestFit="1" customWidth="1"/>
    <col min="12560" max="12801" width="9.140625" style="546"/>
    <col min="12802" max="12802" width="20" style="546" customWidth="1"/>
    <col min="12803" max="12803" width="9.42578125" style="546" bestFit="1" customWidth="1"/>
    <col min="12804" max="12804" width="16" style="546" bestFit="1" customWidth="1"/>
    <col min="12805" max="12805" width="8.42578125" style="546" bestFit="1" customWidth="1"/>
    <col min="12806" max="12806" width="16" style="546" bestFit="1" customWidth="1"/>
    <col min="12807" max="12807" width="10.85546875" style="546" customWidth="1"/>
    <col min="12808" max="12808" width="13.85546875" style="546" customWidth="1"/>
    <col min="12809" max="12809" width="11.28515625" style="546" bestFit="1" customWidth="1"/>
    <col min="12810" max="12810" width="16" style="546" bestFit="1" customWidth="1"/>
    <col min="12811" max="12811" width="14.140625" style="546" customWidth="1"/>
    <col min="12812" max="12812" width="16.28515625" style="546" customWidth="1"/>
    <col min="12813" max="12813" width="15.140625" style="546" customWidth="1"/>
    <col min="12814" max="12814" width="12.7109375" style="546" customWidth="1"/>
    <col min="12815" max="12815" width="11.28515625" style="546" bestFit="1" customWidth="1"/>
    <col min="12816" max="13057" width="9.140625" style="546"/>
    <col min="13058" max="13058" width="20" style="546" customWidth="1"/>
    <col min="13059" max="13059" width="9.42578125" style="546" bestFit="1" customWidth="1"/>
    <col min="13060" max="13060" width="16" style="546" bestFit="1" customWidth="1"/>
    <col min="13061" max="13061" width="8.42578125" style="546" bestFit="1" customWidth="1"/>
    <col min="13062" max="13062" width="16" style="546" bestFit="1" customWidth="1"/>
    <col min="13063" max="13063" width="10.85546875" style="546" customWidth="1"/>
    <col min="13064" max="13064" width="13.85546875" style="546" customWidth="1"/>
    <col min="13065" max="13065" width="11.28515625" style="546" bestFit="1" customWidth="1"/>
    <col min="13066" max="13066" width="16" style="546" bestFit="1" customWidth="1"/>
    <col min="13067" max="13067" width="14.140625" style="546" customWidth="1"/>
    <col min="13068" max="13068" width="16.28515625" style="546" customWidth="1"/>
    <col min="13069" max="13069" width="15.140625" style="546" customWidth="1"/>
    <col min="13070" max="13070" width="12.7109375" style="546" customWidth="1"/>
    <col min="13071" max="13071" width="11.28515625" style="546" bestFit="1" customWidth="1"/>
    <col min="13072" max="13313" width="9.140625" style="546"/>
    <col min="13314" max="13314" width="20" style="546" customWidth="1"/>
    <col min="13315" max="13315" width="9.42578125" style="546" bestFit="1" customWidth="1"/>
    <col min="13316" max="13316" width="16" style="546" bestFit="1" customWidth="1"/>
    <col min="13317" max="13317" width="8.42578125" style="546" bestFit="1" customWidth="1"/>
    <col min="13318" max="13318" width="16" style="546" bestFit="1" customWidth="1"/>
    <col min="13319" max="13319" width="10.85546875" style="546" customWidth="1"/>
    <col min="13320" max="13320" width="13.85546875" style="546" customWidth="1"/>
    <col min="13321" max="13321" width="11.28515625" style="546" bestFit="1" customWidth="1"/>
    <col min="13322" max="13322" width="16" style="546" bestFit="1" customWidth="1"/>
    <col min="13323" max="13323" width="14.140625" style="546" customWidth="1"/>
    <col min="13324" max="13324" width="16.28515625" style="546" customWidth="1"/>
    <col min="13325" max="13325" width="15.140625" style="546" customWidth="1"/>
    <col min="13326" max="13326" width="12.7109375" style="546" customWidth="1"/>
    <col min="13327" max="13327" width="11.28515625" style="546" bestFit="1" customWidth="1"/>
    <col min="13328" max="13569" width="9.140625" style="546"/>
    <col min="13570" max="13570" width="20" style="546" customWidth="1"/>
    <col min="13571" max="13571" width="9.42578125" style="546" bestFit="1" customWidth="1"/>
    <col min="13572" max="13572" width="16" style="546" bestFit="1" customWidth="1"/>
    <col min="13573" max="13573" width="8.42578125" style="546" bestFit="1" customWidth="1"/>
    <col min="13574" max="13574" width="16" style="546" bestFit="1" customWidth="1"/>
    <col min="13575" max="13575" width="10.85546875" style="546" customWidth="1"/>
    <col min="13576" max="13576" width="13.85546875" style="546" customWidth="1"/>
    <col min="13577" max="13577" width="11.28515625" style="546" bestFit="1" customWidth="1"/>
    <col min="13578" max="13578" width="16" style="546" bestFit="1" customWidth="1"/>
    <col min="13579" max="13579" width="14.140625" style="546" customWidth="1"/>
    <col min="13580" max="13580" width="16.28515625" style="546" customWidth="1"/>
    <col min="13581" max="13581" width="15.140625" style="546" customWidth="1"/>
    <col min="13582" max="13582" width="12.7109375" style="546" customWidth="1"/>
    <col min="13583" max="13583" width="11.28515625" style="546" bestFit="1" customWidth="1"/>
    <col min="13584" max="13825" width="9.140625" style="546"/>
    <col min="13826" max="13826" width="20" style="546" customWidth="1"/>
    <col min="13827" max="13827" width="9.42578125" style="546" bestFit="1" customWidth="1"/>
    <col min="13828" max="13828" width="16" style="546" bestFit="1" customWidth="1"/>
    <col min="13829" max="13829" width="8.42578125" style="546" bestFit="1" customWidth="1"/>
    <col min="13830" max="13830" width="16" style="546" bestFit="1" customWidth="1"/>
    <col min="13831" max="13831" width="10.85546875" style="546" customWidth="1"/>
    <col min="13832" max="13832" width="13.85546875" style="546" customWidth="1"/>
    <col min="13833" max="13833" width="11.28515625" style="546" bestFit="1" customWidth="1"/>
    <col min="13834" max="13834" width="16" style="546" bestFit="1" customWidth="1"/>
    <col min="13835" max="13835" width="14.140625" style="546" customWidth="1"/>
    <col min="13836" max="13836" width="16.28515625" style="546" customWidth="1"/>
    <col min="13837" max="13837" width="15.140625" style="546" customWidth="1"/>
    <col min="13838" max="13838" width="12.7109375" style="546" customWidth="1"/>
    <col min="13839" max="13839" width="11.28515625" style="546" bestFit="1" customWidth="1"/>
    <col min="13840" max="14081" width="9.140625" style="546"/>
    <col min="14082" max="14082" width="20" style="546" customWidth="1"/>
    <col min="14083" max="14083" width="9.42578125" style="546" bestFit="1" customWidth="1"/>
    <col min="14084" max="14084" width="16" style="546" bestFit="1" customWidth="1"/>
    <col min="14085" max="14085" width="8.42578125" style="546" bestFit="1" customWidth="1"/>
    <col min="14086" max="14086" width="16" style="546" bestFit="1" customWidth="1"/>
    <col min="14087" max="14087" width="10.85546875" style="546" customWidth="1"/>
    <col min="14088" max="14088" width="13.85546875" style="546" customWidth="1"/>
    <col min="14089" max="14089" width="11.28515625" style="546" bestFit="1" customWidth="1"/>
    <col min="14090" max="14090" width="16" style="546" bestFit="1" customWidth="1"/>
    <col min="14091" max="14091" width="14.140625" style="546" customWidth="1"/>
    <col min="14092" max="14092" width="16.28515625" style="546" customWidth="1"/>
    <col min="14093" max="14093" width="15.140625" style="546" customWidth="1"/>
    <col min="14094" max="14094" width="12.7109375" style="546" customWidth="1"/>
    <col min="14095" max="14095" width="11.28515625" style="546" bestFit="1" customWidth="1"/>
    <col min="14096" max="14337" width="9.140625" style="546"/>
    <col min="14338" max="14338" width="20" style="546" customWidth="1"/>
    <col min="14339" max="14339" width="9.42578125" style="546" bestFit="1" customWidth="1"/>
    <col min="14340" max="14340" width="16" style="546" bestFit="1" customWidth="1"/>
    <col min="14341" max="14341" width="8.42578125" style="546" bestFit="1" customWidth="1"/>
    <col min="14342" max="14342" width="16" style="546" bestFit="1" customWidth="1"/>
    <col min="14343" max="14343" width="10.85546875" style="546" customWidth="1"/>
    <col min="14344" max="14344" width="13.85546875" style="546" customWidth="1"/>
    <col min="14345" max="14345" width="11.28515625" style="546" bestFit="1" customWidth="1"/>
    <col min="14346" max="14346" width="16" style="546" bestFit="1" customWidth="1"/>
    <col min="14347" max="14347" width="14.140625" style="546" customWidth="1"/>
    <col min="14348" max="14348" width="16.28515625" style="546" customWidth="1"/>
    <col min="14349" max="14349" width="15.140625" style="546" customWidth="1"/>
    <col min="14350" max="14350" width="12.7109375" style="546" customWidth="1"/>
    <col min="14351" max="14351" width="11.28515625" style="546" bestFit="1" customWidth="1"/>
    <col min="14352" max="14593" width="9.140625" style="546"/>
    <col min="14594" max="14594" width="20" style="546" customWidth="1"/>
    <col min="14595" max="14595" width="9.42578125" style="546" bestFit="1" customWidth="1"/>
    <col min="14596" max="14596" width="16" style="546" bestFit="1" customWidth="1"/>
    <col min="14597" max="14597" width="8.42578125" style="546" bestFit="1" customWidth="1"/>
    <col min="14598" max="14598" width="16" style="546" bestFit="1" customWidth="1"/>
    <col min="14599" max="14599" width="10.85546875" style="546" customWidth="1"/>
    <col min="14600" max="14600" width="13.85546875" style="546" customWidth="1"/>
    <col min="14601" max="14601" width="11.28515625" style="546" bestFit="1" customWidth="1"/>
    <col min="14602" max="14602" width="16" style="546" bestFit="1" customWidth="1"/>
    <col min="14603" max="14603" width="14.140625" style="546" customWidth="1"/>
    <col min="14604" max="14604" width="16.28515625" style="546" customWidth="1"/>
    <col min="14605" max="14605" width="15.140625" style="546" customWidth="1"/>
    <col min="14606" max="14606" width="12.7109375" style="546" customWidth="1"/>
    <col min="14607" max="14607" width="11.28515625" style="546" bestFit="1" customWidth="1"/>
    <col min="14608" max="14849" width="9.140625" style="546"/>
    <col min="14850" max="14850" width="20" style="546" customWidth="1"/>
    <col min="14851" max="14851" width="9.42578125" style="546" bestFit="1" customWidth="1"/>
    <col min="14852" max="14852" width="16" style="546" bestFit="1" customWidth="1"/>
    <col min="14853" max="14853" width="8.42578125" style="546" bestFit="1" customWidth="1"/>
    <col min="14854" max="14854" width="16" style="546" bestFit="1" customWidth="1"/>
    <col min="14855" max="14855" width="10.85546875" style="546" customWidth="1"/>
    <col min="14856" max="14856" width="13.85546875" style="546" customWidth="1"/>
    <col min="14857" max="14857" width="11.28515625" style="546" bestFit="1" customWidth="1"/>
    <col min="14858" max="14858" width="16" style="546" bestFit="1" customWidth="1"/>
    <col min="14859" max="14859" width="14.140625" style="546" customWidth="1"/>
    <col min="14860" max="14860" width="16.28515625" style="546" customWidth="1"/>
    <col min="14861" max="14861" width="15.140625" style="546" customWidth="1"/>
    <col min="14862" max="14862" width="12.7109375" style="546" customWidth="1"/>
    <col min="14863" max="14863" width="11.28515625" style="546" bestFit="1" customWidth="1"/>
    <col min="14864" max="15105" width="9.140625" style="546"/>
    <col min="15106" max="15106" width="20" style="546" customWidth="1"/>
    <col min="15107" max="15107" width="9.42578125" style="546" bestFit="1" customWidth="1"/>
    <col min="15108" max="15108" width="16" style="546" bestFit="1" customWidth="1"/>
    <col min="15109" max="15109" width="8.42578125" style="546" bestFit="1" customWidth="1"/>
    <col min="15110" max="15110" width="16" style="546" bestFit="1" customWidth="1"/>
    <col min="15111" max="15111" width="10.85546875" style="546" customWidth="1"/>
    <col min="15112" max="15112" width="13.85546875" style="546" customWidth="1"/>
    <col min="15113" max="15113" width="11.28515625" style="546" bestFit="1" customWidth="1"/>
    <col min="15114" max="15114" width="16" style="546" bestFit="1" customWidth="1"/>
    <col min="15115" max="15115" width="14.140625" style="546" customWidth="1"/>
    <col min="15116" max="15116" width="16.28515625" style="546" customWidth="1"/>
    <col min="15117" max="15117" width="15.140625" style="546" customWidth="1"/>
    <col min="15118" max="15118" width="12.7109375" style="546" customWidth="1"/>
    <col min="15119" max="15119" width="11.28515625" style="546" bestFit="1" customWidth="1"/>
    <col min="15120" max="15361" width="9.140625" style="546"/>
    <col min="15362" max="15362" width="20" style="546" customWidth="1"/>
    <col min="15363" max="15363" width="9.42578125" style="546" bestFit="1" customWidth="1"/>
    <col min="15364" max="15364" width="16" style="546" bestFit="1" customWidth="1"/>
    <col min="15365" max="15365" width="8.42578125" style="546" bestFit="1" customWidth="1"/>
    <col min="15366" max="15366" width="16" style="546" bestFit="1" customWidth="1"/>
    <col min="15367" max="15367" width="10.85546875" style="546" customWidth="1"/>
    <col min="15368" max="15368" width="13.85546875" style="546" customWidth="1"/>
    <col min="15369" max="15369" width="11.28515625" style="546" bestFit="1" customWidth="1"/>
    <col min="15370" max="15370" width="16" style="546" bestFit="1" customWidth="1"/>
    <col min="15371" max="15371" width="14.140625" style="546" customWidth="1"/>
    <col min="15372" max="15372" width="16.28515625" style="546" customWidth="1"/>
    <col min="15373" max="15373" width="15.140625" style="546" customWidth="1"/>
    <col min="15374" max="15374" width="12.7109375" style="546" customWidth="1"/>
    <col min="15375" max="15375" width="11.28515625" style="546" bestFit="1" customWidth="1"/>
    <col min="15376" max="15617" width="9.140625" style="546"/>
    <col min="15618" max="15618" width="20" style="546" customWidth="1"/>
    <col min="15619" max="15619" width="9.42578125" style="546" bestFit="1" customWidth="1"/>
    <col min="15620" max="15620" width="16" style="546" bestFit="1" customWidth="1"/>
    <col min="15621" max="15621" width="8.42578125" style="546" bestFit="1" customWidth="1"/>
    <col min="15622" max="15622" width="16" style="546" bestFit="1" customWidth="1"/>
    <col min="15623" max="15623" width="10.85546875" style="546" customWidth="1"/>
    <col min="15624" max="15624" width="13.85546875" style="546" customWidth="1"/>
    <col min="15625" max="15625" width="11.28515625" style="546" bestFit="1" customWidth="1"/>
    <col min="15626" max="15626" width="16" style="546" bestFit="1" customWidth="1"/>
    <col min="15627" max="15627" width="14.140625" style="546" customWidth="1"/>
    <col min="15628" max="15628" width="16.28515625" style="546" customWidth="1"/>
    <col min="15629" max="15629" width="15.140625" style="546" customWidth="1"/>
    <col min="15630" max="15630" width="12.7109375" style="546" customWidth="1"/>
    <col min="15631" max="15631" width="11.28515625" style="546" bestFit="1" customWidth="1"/>
    <col min="15632" max="15873" width="9.140625" style="546"/>
    <col min="15874" max="15874" width="20" style="546" customWidth="1"/>
    <col min="15875" max="15875" width="9.42578125" style="546" bestFit="1" customWidth="1"/>
    <col min="15876" max="15876" width="16" style="546" bestFit="1" customWidth="1"/>
    <col min="15877" max="15877" width="8.42578125" style="546" bestFit="1" customWidth="1"/>
    <col min="15878" max="15878" width="16" style="546" bestFit="1" customWidth="1"/>
    <col min="15879" max="15879" width="10.85546875" style="546" customWidth="1"/>
    <col min="15880" max="15880" width="13.85546875" style="546" customWidth="1"/>
    <col min="15881" max="15881" width="11.28515625" style="546" bestFit="1" customWidth="1"/>
    <col min="15882" max="15882" width="16" style="546" bestFit="1" customWidth="1"/>
    <col min="15883" max="15883" width="14.140625" style="546" customWidth="1"/>
    <col min="15884" max="15884" width="16.28515625" style="546" customWidth="1"/>
    <col min="15885" max="15885" width="15.140625" style="546" customWidth="1"/>
    <col min="15886" max="15886" width="12.7109375" style="546" customWidth="1"/>
    <col min="15887" max="15887" width="11.28515625" style="546" bestFit="1" customWidth="1"/>
    <col min="15888" max="16129" width="9.140625" style="546"/>
    <col min="16130" max="16130" width="20" style="546" customWidth="1"/>
    <col min="16131" max="16131" width="9.42578125" style="546" bestFit="1" customWidth="1"/>
    <col min="16132" max="16132" width="16" style="546" bestFit="1" customWidth="1"/>
    <col min="16133" max="16133" width="8.42578125" style="546" bestFit="1" customWidth="1"/>
    <col min="16134" max="16134" width="16" style="546" bestFit="1" customWidth="1"/>
    <col min="16135" max="16135" width="10.85546875" style="546" customWidth="1"/>
    <col min="16136" max="16136" width="13.85546875" style="546" customWidth="1"/>
    <col min="16137" max="16137" width="11.28515625" style="546" bestFit="1" customWidth="1"/>
    <col min="16138" max="16138" width="16" style="546" bestFit="1" customWidth="1"/>
    <col min="16139" max="16139" width="14.140625" style="546" customWidth="1"/>
    <col min="16140" max="16140" width="16.28515625" style="546" customWidth="1"/>
    <col min="16141" max="16141" width="15.140625" style="546" customWidth="1"/>
    <col min="16142" max="16142" width="12.7109375" style="546" customWidth="1"/>
    <col min="16143" max="16143" width="11.28515625" style="546" bestFit="1" customWidth="1"/>
    <col min="16144" max="16384" width="9.140625" style="546"/>
  </cols>
  <sheetData>
    <row r="1" spans="2:14">
      <c r="B1" s="1846" t="s">
        <v>629</v>
      </c>
      <c r="C1" s="1846"/>
      <c r="D1" s="1846"/>
      <c r="E1" s="1846"/>
      <c r="F1" s="1846"/>
      <c r="G1" s="1846"/>
      <c r="H1" s="1846"/>
      <c r="I1" s="1846"/>
      <c r="J1" s="1846"/>
      <c r="K1" s="1846"/>
      <c r="L1" s="1846"/>
      <c r="M1" s="545"/>
      <c r="N1" s="545"/>
    </row>
    <row r="2" spans="2:14">
      <c r="B2" s="1847" t="s">
        <v>127</v>
      </c>
      <c r="C2" s="1847"/>
      <c r="D2" s="1847"/>
      <c r="E2" s="1847"/>
      <c r="F2" s="1847"/>
      <c r="G2" s="1847"/>
      <c r="H2" s="1847"/>
      <c r="I2" s="1847"/>
      <c r="J2" s="1847"/>
      <c r="K2" s="1847"/>
      <c r="L2" s="1847"/>
      <c r="M2" s="547"/>
      <c r="N2" s="547"/>
    </row>
    <row r="3" spans="2:14" ht="16.5" thickBot="1">
      <c r="L3" s="548" t="s">
        <v>67</v>
      </c>
    </row>
    <row r="4" spans="2:14" ht="16.5" customHeight="1" thickTop="1">
      <c r="B4" s="549"/>
      <c r="C4" s="1848" t="s">
        <v>630</v>
      </c>
      <c r="D4" s="1849"/>
      <c r="E4" s="1849"/>
      <c r="F4" s="1849"/>
      <c r="G4" s="1849"/>
      <c r="H4" s="1850"/>
      <c r="I4" s="1851" t="s">
        <v>631</v>
      </c>
      <c r="J4" s="1849"/>
      <c r="K4" s="1849"/>
      <c r="L4" s="1850"/>
    </row>
    <row r="5" spans="2:14" ht="15" customHeight="1">
      <c r="B5" s="1852" t="s">
        <v>632</v>
      </c>
      <c r="C5" s="1854" t="s">
        <v>6</v>
      </c>
      <c r="D5" s="1855"/>
      <c r="E5" s="1856" t="s">
        <v>7</v>
      </c>
      <c r="F5" s="1857"/>
      <c r="G5" s="1856" t="s">
        <v>50</v>
      </c>
      <c r="H5" s="1858"/>
      <c r="I5" s="1859" t="s">
        <v>7</v>
      </c>
      <c r="J5" s="1860"/>
      <c r="K5" s="1856" t="s">
        <v>50</v>
      </c>
      <c r="L5" s="1858"/>
    </row>
    <row r="6" spans="2:14">
      <c r="B6" s="1853"/>
      <c r="C6" s="550" t="s">
        <v>4</v>
      </c>
      <c r="D6" s="551" t="s">
        <v>633</v>
      </c>
      <c r="E6" s="552" t="s">
        <v>4</v>
      </c>
      <c r="F6" s="552" t="s">
        <v>633</v>
      </c>
      <c r="G6" s="552" t="s">
        <v>4</v>
      </c>
      <c r="H6" s="553" t="s">
        <v>633</v>
      </c>
      <c r="I6" s="554" t="s">
        <v>4</v>
      </c>
      <c r="J6" s="555" t="s">
        <v>633</v>
      </c>
      <c r="K6" s="552" t="s">
        <v>4</v>
      </c>
      <c r="L6" s="553" t="s">
        <v>633</v>
      </c>
    </row>
    <row r="7" spans="2:14">
      <c r="B7" s="18" t="s">
        <v>201</v>
      </c>
      <c r="C7" s="556">
        <v>5900</v>
      </c>
      <c r="D7" s="557">
        <v>1.06</v>
      </c>
      <c r="E7" s="558">
        <v>0</v>
      </c>
      <c r="F7" s="559">
        <v>0</v>
      </c>
      <c r="G7" s="558">
        <v>0</v>
      </c>
      <c r="H7" s="559">
        <v>0</v>
      </c>
      <c r="I7" s="560">
        <v>0</v>
      </c>
      <c r="J7" s="561">
        <v>0</v>
      </c>
      <c r="K7" s="558">
        <v>0</v>
      </c>
      <c r="L7" s="562">
        <v>0</v>
      </c>
    </row>
    <row r="8" spans="2:14">
      <c r="B8" s="18" t="s">
        <v>202</v>
      </c>
      <c r="C8" s="556">
        <v>3200</v>
      </c>
      <c r="D8" s="557">
        <v>2.88</v>
      </c>
      <c r="E8" s="563">
        <v>0</v>
      </c>
      <c r="F8" s="564">
        <v>0</v>
      </c>
      <c r="G8" s="563">
        <v>0</v>
      </c>
      <c r="H8" s="564">
        <v>0</v>
      </c>
      <c r="I8" s="560">
        <v>0</v>
      </c>
      <c r="J8" s="561">
        <v>0</v>
      </c>
      <c r="K8" s="563">
        <v>0</v>
      </c>
      <c r="L8" s="562">
        <v>0</v>
      </c>
    </row>
    <row r="9" spans="2:14">
      <c r="B9" s="18" t="s">
        <v>203</v>
      </c>
      <c r="C9" s="556">
        <v>0</v>
      </c>
      <c r="D9" s="557">
        <v>0</v>
      </c>
      <c r="E9" s="557">
        <v>0</v>
      </c>
      <c r="F9" s="565">
        <v>0</v>
      </c>
      <c r="G9" s="557">
        <v>0</v>
      </c>
      <c r="H9" s="565">
        <v>0</v>
      </c>
      <c r="I9" s="560">
        <v>0</v>
      </c>
      <c r="J9" s="561">
        <v>0</v>
      </c>
      <c r="K9" s="561">
        <v>0</v>
      </c>
      <c r="L9" s="562">
        <v>0</v>
      </c>
      <c r="N9" s="566"/>
    </row>
    <row r="10" spans="2:14">
      <c r="B10" s="18" t="s">
        <v>204</v>
      </c>
      <c r="C10" s="564">
        <v>0</v>
      </c>
      <c r="D10" s="557">
        <v>0</v>
      </c>
      <c r="E10" s="557">
        <v>0</v>
      </c>
      <c r="F10" s="565">
        <v>0</v>
      </c>
      <c r="G10" s="557">
        <v>0</v>
      </c>
      <c r="H10" s="565">
        <v>0</v>
      </c>
      <c r="I10" s="560">
        <v>0</v>
      </c>
      <c r="J10" s="561">
        <v>0</v>
      </c>
      <c r="K10" s="561">
        <v>0</v>
      </c>
      <c r="L10" s="562">
        <v>0</v>
      </c>
    </row>
    <row r="11" spans="2:14">
      <c r="B11" s="18" t="s">
        <v>205</v>
      </c>
      <c r="C11" s="557">
        <v>0</v>
      </c>
      <c r="D11" s="557">
        <v>0</v>
      </c>
      <c r="E11" s="557">
        <v>0</v>
      </c>
      <c r="F11" s="565">
        <v>0</v>
      </c>
      <c r="G11" s="557">
        <v>0</v>
      </c>
      <c r="H11" s="565">
        <v>0</v>
      </c>
      <c r="I11" s="567">
        <v>0</v>
      </c>
      <c r="J11" s="561">
        <v>0</v>
      </c>
      <c r="K11" s="561">
        <v>0</v>
      </c>
      <c r="L11" s="562">
        <v>0</v>
      </c>
      <c r="N11" s="568"/>
    </row>
    <row r="12" spans="2:14">
      <c r="B12" s="18" t="s">
        <v>206</v>
      </c>
      <c r="C12" s="557">
        <v>0</v>
      </c>
      <c r="D12" s="557">
        <v>0</v>
      </c>
      <c r="E12" s="557">
        <v>0</v>
      </c>
      <c r="F12" s="565">
        <v>0</v>
      </c>
      <c r="G12" s="557">
        <v>0</v>
      </c>
      <c r="H12" s="565">
        <v>0</v>
      </c>
      <c r="I12" s="560">
        <v>0</v>
      </c>
      <c r="J12" s="569">
        <v>0</v>
      </c>
      <c r="K12" s="570">
        <v>25277.200000000001</v>
      </c>
      <c r="L12" s="562">
        <v>3.56</v>
      </c>
    </row>
    <row r="13" spans="2:14">
      <c r="B13" s="18" t="s">
        <v>207</v>
      </c>
      <c r="C13" s="557">
        <v>0</v>
      </c>
      <c r="D13" s="557">
        <v>0</v>
      </c>
      <c r="E13" s="557">
        <v>0</v>
      </c>
      <c r="F13" s="565">
        <v>0</v>
      </c>
      <c r="G13" s="557">
        <v>0</v>
      </c>
      <c r="H13" s="565">
        <v>0</v>
      </c>
      <c r="I13" s="560">
        <v>9167.5</v>
      </c>
      <c r="J13" s="561">
        <v>3.84</v>
      </c>
      <c r="K13" s="570">
        <v>11067.78</v>
      </c>
      <c r="L13" s="562">
        <v>3.44</v>
      </c>
    </row>
    <row r="14" spans="2:14">
      <c r="B14" s="18" t="s">
        <v>208</v>
      </c>
      <c r="C14" s="557">
        <v>0</v>
      </c>
      <c r="D14" s="557">
        <v>0</v>
      </c>
      <c r="E14" s="557">
        <v>0</v>
      </c>
      <c r="F14" s="565">
        <v>0</v>
      </c>
      <c r="G14" s="565"/>
      <c r="H14" s="562"/>
      <c r="I14" s="560">
        <v>18620.330000000002</v>
      </c>
      <c r="J14" s="561">
        <v>0.75139999999999996</v>
      </c>
      <c r="K14" s="565"/>
      <c r="L14" s="562"/>
    </row>
    <row r="15" spans="2:14">
      <c r="B15" s="18" t="s">
        <v>209</v>
      </c>
      <c r="C15" s="557">
        <v>0</v>
      </c>
      <c r="D15" s="557">
        <v>0</v>
      </c>
      <c r="E15" s="557">
        <v>0</v>
      </c>
      <c r="F15" s="565">
        <v>0</v>
      </c>
      <c r="G15" s="565"/>
      <c r="H15" s="562"/>
      <c r="I15" s="560">
        <v>0</v>
      </c>
      <c r="J15" s="569">
        <v>0</v>
      </c>
      <c r="K15" s="565"/>
      <c r="L15" s="562"/>
    </row>
    <row r="16" spans="2:14">
      <c r="B16" s="18" t="s">
        <v>210</v>
      </c>
      <c r="C16" s="556">
        <v>0</v>
      </c>
      <c r="D16" s="557">
        <v>0</v>
      </c>
      <c r="E16" s="557">
        <v>0</v>
      </c>
      <c r="F16" s="565">
        <v>0</v>
      </c>
      <c r="G16" s="565"/>
      <c r="H16" s="562"/>
      <c r="I16" s="560">
        <v>0</v>
      </c>
      <c r="J16" s="569">
        <v>0</v>
      </c>
      <c r="K16" s="565"/>
      <c r="L16" s="562"/>
    </row>
    <row r="17" spans="2:15">
      <c r="B17" s="18" t="s">
        <v>211</v>
      </c>
      <c r="C17" s="556">
        <v>0</v>
      </c>
      <c r="D17" s="557">
        <v>0</v>
      </c>
      <c r="E17" s="557">
        <v>0</v>
      </c>
      <c r="F17" s="565">
        <v>0</v>
      </c>
      <c r="G17" s="565"/>
      <c r="H17" s="562"/>
      <c r="I17" s="560">
        <v>0</v>
      </c>
      <c r="J17" s="569">
        <v>0</v>
      </c>
      <c r="K17" s="565"/>
      <c r="L17" s="562"/>
    </row>
    <row r="18" spans="2:15" s="573" customFormat="1">
      <c r="B18" s="571" t="s">
        <v>212</v>
      </c>
      <c r="C18" s="556">
        <v>0</v>
      </c>
      <c r="D18" s="557">
        <v>0</v>
      </c>
      <c r="E18" s="557">
        <v>0</v>
      </c>
      <c r="F18" s="565">
        <v>0</v>
      </c>
      <c r="G18" s="572"/>
      <c r="H18" s="562"/>
      <c r="I18" s="560">
        <v>0</v>
      </c>
      <c r="J18" s="569">
        <v>0</v>
      </c>
      <c r="K18" s="572"/>
      <c r="L18" s="562"/>
      <c r="M18" s="546"/>
      <c r="N18" s="546"/>
    </row>
    <row r="19" spans="2:15" ht="16.5" thickBot="1">
      <c r="B19" s="574" t="s">
        <v>422</v>
      </c>
      <c r="C19" s="575">
        <f>SUM(C7:C18)</f>
        <v>9100</v>
      </c>
      <c r="D19" s="576">
        <v>1.7</v>
      </c>
      <c r="E19" s="577">
        <f>SUM(E7:E18)</f>
        <v>0</v>
      </c>
      <c r="F19" s="578">
        <v>0</v>
      </c>
      <c r="G19" s="578">
        <f>SUM(G7:G18)</f>
        <v>0</v>
      </c>
      <c r="H19" s="579">
        <f>SUM(H7:H18)</f>
        <v>0</v>
      </c>
      <c r="I19" s="580">
        <f>SUM(I7:I18)</f>
        <v>27787.83</v>
      </c>
      <c r="J19" s="581">
        <v>1.77</v>
      </c>
      <c r="K19" s="582">
        <f>SUM(K7:K18)</f>
        <v>36344.980000000003</v>
      </c>
      <c r="L19" s="579">
        <v>0</v>
      </c>
    </row>
    <row r="20" spans="2:15" ht="15.75" customHeight="1" thickTop="1">
      <c r="B20" s="583"/>
      <c r="C20" s="1861" t="s">
        <v>635</v>
      </c>
      <c r="D20" s="1862"/>
      <c r="E20" s="1862"/>
      <c r="F20" s="1862"/>
      <c r="G20" s="1862"/>
      <c r="H20" s="1863"/>
      <c r="I20" s="1864" t="s">
        <v>636</v>
      </c>
      <c r="J20" s="1862"/>
      <c r="K20" s="1862"/>
      <c r="L20" s="1863"/>
    </row>
    <row r="21" spans="2:15">
      <c r="B21" s="1852" t="s">
        <v>632</v>
      </c>
      <c r="C21" s="1857" t="s">
        <v>6</v>
      </c>
      <c r="D21" s="1857"/>
      <c r="E21" s="1856" t="s">
        <v>7</v>
      </c>
      <c r="F21" s="1857"/>
      <c r="G21" s="1865" t="s">
        <v>50</v>
      </c>
      <c r="H21" s="1858"/>
      <c r="I21" s="1866" t="s">
        <v>7</v>
      </c>
      <c r="J21" s="1857"/>
      <c r="K21" s="1865" t="s">
        <v>50</v>
      </c>
      <c r="L21" s="1858"/>
    </row>
    <row r="22" spans="2:15">
      <c r="B22" s="1853"/>
      <c r="C22" s="584" t="s">
        <v>4</v>
      </c>
      <c r="D22" s="552" t="s">
        <v>633</v>
      </c>
      <c r="E22" s="552" t="s">
        <v>4</v>
      </c>
      <c r="F22" s="552" t="s">
        <v>633</v>
      </c>
      <c r="G22" s="552" t="s">
        <v>4</v>
      </c>
      <c r="H22" s="585" t="s">
        <v>633</v>
      </c>
      <c r="I22" s="586" t="s">
        <v>4</v>
      </c>
      <c r="J22" s="555" t="s">
        <v>633</v>
      </c>
      <c r="K22" s="552" t="s">
        <v>4</v>
      </c>
      <c r="L22" s="585" t="s">
        <v>633</v>
      </c>
    </row>
    <row r="23" spans="2:15">
      <c r="B23" s="18" t="s">
        <v>201</v>
      </c>
      <c r="C23" s="587">
        <v>13000</v>
      </c>
      <c r="D23" s="588">
        <v>0.72</v>
      </c>
      <c r="E23" s="589">
        <v>27450</v>
      </c>
      <c r="F23" s="590">
        <v>0.43290000000000001</v>
      </c>
      <c r="G23" s="591">
        <v>45750</v>
      </c>
      <c r="H23" s="592">
        <v>0.3422</v>
      </c>
      <c r="I23" s="593">
        <v>0</v>
      </c>
      <c r="J23" s="594">
        <v>0</v>
      </c>
      <c r="K23" s="594">
        <v>0</v>
      </c>
      <c r="L23" s="595">
        <v>0</v>
      </c>
    </row>
    <row r="24" spans="2:15">
      <c r="B24" s="18" t="s">
        <v>202</v>
      </c>
      <c r="C24" s="587">
        <v>8300</v>
      </c>
      <c r="D24" s="588">
        <v>1.3</v>
      </c>
      <c r="E24" s="589">
        <v>26100</v>
      </c>
      <c r="F24" s="596">
        <v>2.488</v>
      </c>
      <c r="G24" s="597">
        <v>24000</v>
      </c>
      <c r="H24" s="598">
        <v>0.36609999999999998</v>
      </c>
      <c r="I24" s="593">
        <v>0</v>
      </c>
      <c r="J24" s="594">
        <v>0</v>
      </c>
      <c r="K24" s="594">
        <v>0</v>
      </c>
      <c r="L24" s="595">
        <v>0</v>
      </c>
    </row>
    <row r="25" spans="2:15">
      <c r="B25" s="18" t="s">
        <v>203</v>
      </c>
      <c r="C25" s="587">
        <v>35000</v>
      </c>
      <c r="D25" s="588">
        <v>0.22</v>
      </c>
      <c r="E25" s="589">
        <v>5200</v>
      </c>
      <c r="F25" s="596">
        <v>2.4540538461538461</v>
      </c>
      <c r="G25" s="597">
        <v>5000</v>
      </c>
      <c r="H25" s="598">
        <v>0.42920000000000003</v>
      </c>
      <c r="I25" s="597">
        <v>10000</v>
      </c>
      <c r="J25" s="599">
        <v>3.0621499999999999</v>
      </c>
      <c r="K25" s="594">
        <v>0</v>
      </c>
      <c r="L25" s="595">
        <v>0</v>
      </c>
    </row>
    <row r="26" spans="2:15">
      <c r="B26" s="18" t="s">
        <v>204</v>
      </c>
      <c r="C26" s="587">
        <v>20000</v>
      </c>
      <c r="D26" s="588">
        <v>0.21</v>
      </c>
      <c r="E26" s="589">
        <v>2000</v>
      </c>
      <c r="F26" s="596">
        <v>2.4081000000000001</v>
      </c>
      <c r="G26" s="597">
        <v>10000</v>
      </c>
      <c r="H26" s="598">
        <v>0.40510000000000002</v>
      </c>
      <c r="I26" s="593">
        <v>0</v>
      </c>
      <c r="J26" s="594">
        <v>0</v>
      </c>
      <c r="K26" s="594">
        <v>0</v>
      </c>
      <c r="L26" s="595">
        <v>0</v>
      </c>
      <c r="O26" s="568"/>
    </row>
    <row r="27" spans="2:15">
      <c r="B27" s="18" t="s">
        <v>205</v>
      </c>
      <c r="C27" s="587">
        <v>9000</v>
      </c>
      <c r="D27" s="588">
        <v>0.12690000000000001</v>
      </c>
      <c r="E27" s="589">
        <v>2000</v>
      </c>
      <c r="F27" s="596">
        <v>2.2056</v>
      </c>
      <c r="G27" s="596">
        <v>0</v>
      </c>
      <c r="H27" s="598">
        <v>0</v>
      </c>
      <c r="I27" s="593">
        <v>0</v>
      </c>
      <c r="J27" s="594">
        <v>0</v>
      </c>
      <c r="K27" s="594">
        <v>0</v>
      </c>
      <c r="L27" s="595">
        <v>0</v>
      </c>
    </row>
    <row r="28" spans="2:15">
      <c r="B28" s="18" t="s">
        <v>206</v>
      </c>
      <c r="C28" s="587">
        <v>12050</v>
      </c>
      <c r="D28" s="588">
        <v>4.48E-2</v>
      </c>
      <c r="E28" s="589">
        <v>1500</v>
      </c>
      <c r="F28" s="596">
        <v>1.2713000000000001</v>
      </c>
      <c r="G28" s="596">
        <v>0</v>
      </c>
      <c r="H28" s="598">
        <v>0</v>
      </c>
      <c r="I28" s="593">
        <v>0</v>
      </c>
      <c r="J28" s="594">
        <v>0</v>
      </c>
      <c r="K28" s="594">
        <v>0</v>
      </c>
      <c r="L28" s="595">
        <v>0</v>
      </c>
    </row>
    <row r="29" spans="2:15">
      <c r="B29" s="18" t="s">
        <v>207</v>
      </c>
      <c r="C29" s="587">
        <v>40000</v>
      </c>
      <c r="D29" s="588">
        <v>0.1103</v>
      </c>
      <c r="E29" s="589">
        <v>0</v>
      </c>
      <c r="F29" s="596">
        <v>0</v>
      </c>
      <c r="G29" s="596">
        <v>0</v>
      </c>
      <c r="H29" s="598">
        <v>0</v>
      </c>
      <c r="I29" s="597">
        <v>17810</v>
      </c>
      <c r="J29" s="599">
        <v>5.6848000000000001</v>
      </c>
      <c r="K29" s="596">
        <v>0</v>
      </c>
      <c r="L29" s="598">
        <v>0</v>
      </c>
      <c r="O29" s="568"/>
    </row>
    <row r="30" spans="2:15">
      <c r="B30" s="18" t="s">
        <v>208</v>
      </c>
      <c r="C30" s="587">
        <v>25420</v>
      </c>
      <c r="D30" s="588">
        <v>0.16569999999999999</v>
      </c>
      <c r="E30" s="589">
        <v>0</v>
      </c>
      <c r="F30" s="596">
        <v>0</v>
      </c>
      <c r="G30" s="596"/>
      <c r="H30" s="598"/>
      <c r="I30" s="600">
        <v>0</v>
      </c>
      <c r="J30" s="601">
        <v>0</v>
      </c>
      <c r="K30" s="596"/>
      <c r="L30" s="598"/>
    </row>
    <row r="31" spans="2:15">
      <c r="B31" s="18" t="s">
        <v>209</v>
      </c>
      <c r="C31" s="587">
        <v>2270</v>
      </c>
      <c r="D31" s="588">
        <v>1.08</v>
      </c>
      <c r="E31" s="589">
        <v>0</v>
      </c>
      <c r="F31" s="596">
        <v>0</v>
      </c>
      <c r="G31" s="596"/>
      <c r="H31" s="598"/>
      <c r="I31" s="600">
        <v>0</v>
      </c>
      <c r="J31" s="601">
        <v>0</v>
      </c>
      <c r="K31" s="596"/>
      <c r="L31" s="598"/>
    </row>
    <row r="32" spans="2:15">
      <c r="B32" s="18" t="s">
        <v>210</v>
      </c>
      <c r="C32" s="587">
        <v>5910</v>
      </c>
      <c r="D32" s="588">
        <v>0.41460000000000002</v>
      </c>
      <c r="E32" s="589">
        <v>0</v>
      </c>
      <c r="F32" s="596">
        <v>0</v>
      </c>
      <c r="G32" s="596"/>
      <c r="H32" s="598"/>
      <c r="I32" s="600">
        <v>0</v>
      </c>
      <c r="J32" s="601">
        <v>0</v>
      </c>
      <c r="K32" s="596"/>
      <c r="L32" s="598"/>
      <c r="O32" s="568"/>
    </row>
    <row r="33" spans="2:14">
      <c r="B33" s="18" t="s">
        <v>211</v>
      </c>
      <c r="C33" s="587">
        <v>40000</v>
      </c>
      <c r="D33" s="588">
        <v>7.0000000000000007E-2</v>
      </c>
      <c r="E33" s="589">
        <v>0</v>
      </c>
      <c r="F33" s="596">
        <v>0</v>
      </c>
      <c r="G33" s="596"/>
      <c r="H33" s="598"/>
      <c r="I33" s="600">
        <v>0</v>
      </c>
      <c r="J33" s="601">
        <v>0</v>
      </c>
      <c r="K33" s="596"/>
      <c r="L33" s="598"/>
    </row>
    <row r="34" spans="2:14" s="573" customFormat="1">
      <c r="B34" s="571" t="s">
        <v>212</v>
      </c>
      <c r="C34" s="602">
        <v>25000</v>
      </c>
      <c r="D34" s="603">
        <v>1E-4</v>
      </c>
      <c r="E34" s="589">
        <v>0</v>
      </c>
      <c r="F34" s="596">
        <v>0</v>
      </c>
      <c r="G34" s="604"/>
      <c r="H34" s="605"/>
      <c r="I34" s="600">
        <v>0</v>
      </c>
      <c r="J34" s="601">
        <v>0</v>
      </c>
      <c r="K34" s="596"/>
      <c r="L34" s="598"/>
    </row>
    <row r="35" spans="2:14" ht="16.5" thickBot="1">
      <c r="B35" s="574" t="s">
        <v>422</v>
      </c>
      <c r="C35" s="606">
        <f>SUM(C23:C34)</f>
        <v>235950</v>
      </c>
      <c r="D35" s="607">
        <v>0.21</v>
      </c>
      <c r="E35" s="608">
        <f>SUM(E23:E34)</f>
        <v>64250</v>
      </c>
      <c r="F35" s="609">
        <v>1.5803677821011677</v>
      </c>
      <c r="G35" s="610">
        <f>SUM(G23:G34)</f>
        <v>84750</v>
      </c>
      <c r="H35" s="611"/>
      <c r="I35" s="612">
        <f>SUM(I23:I34)</f>
        <v>27810</v>
      </c>
      <c r="J35" s="613">
        <v>4.74</v>
      </c>
      <c r="K35" s="614"/>
      <c r="L35" s="615"/>
    </row>
    <row r="36" spans="2:14" ht="15.75" customHeight="1" thickTop="1">
      <c r="B36" s="1867" t="s">
        <v>632</v>
      </c>
      <c r="C36" s="1870" t="s">
        <v>637</v>
      </c>
      <c r="D36" s="1871"/>
      <c r="E36" s="1871"/>
      <c r="F36" s="1871"/>
      <c r="G36" s="1871"/>
      <c r="H36" s="1872"/>
      <c r="I36" s="1873" t="s">
        <v>638</v>
      </c>
      <c r="J36" s="1874"/>
      <c r="K36" s="1875" t="s">
        <v>639</v>
      </c>
      <c r="L36" s="1876"/>
      <c r="M36" s="1877" t="s">
        <v>640</v>
      </c>
      <c r="N36" s="1878"/>
    </row>
    <row r="37" spans="2:14" ht="15" customHeight="1">
      <c r="B37" s="1868"/>
      <c r="C37" s="1879" t="s">
        <v>6</v>
      </c>
      <c r="D37" s="1880"/>
      <c r="E37" s="1879" t="s">
        <v>7</v>
      </c>
      <c r="F37" s="1881"/>
      <c r="G37" s="1880" t="s">
        <v>50</v>
      </c>
      <c r="H37" s="1881"/>
      <c r="I37" s="1856" t="s">
        <v>50</v>
      </c>
      <c r="J37" s="1857"/>
      <c r="K37" s="1865" t="s">
        <v>50</v>
      </c>
      <c r="L37" s="1857"/>
      <c r="M37" s="616" t="s">
        <v>7</v>
      </c>
      <c r="N37" s="617" t="s">
        <v>50</v>
      </c>
    </row>
    <row r="38" spans="2:14">
      <c r="B38" s="1869"/>
      <c r="C38" s="618" t="s">
        <v>4</v>
      </c>
      <c r="D38" s="619" t="s">
        <v>641</v>
      </c>
      <c r="E38" s="620" t="s">
        <v>4</v>
      </c>
      <c r="F38" s="621" t="s">
        <v>641</v>
      </c>
      <c r="G38" s="622" t="s">
        <v>4</v>
      </c>
      <c r="H38" s="621" t="s">
        <v>641</v>
      </c>
      <c r="I38" s="552" t="s">
        <v>4</v>
      </c>
      <c r="J38" s="555" t="s">
        <v>641</v>
      </c>
      <c r="K38" s="623" t="s">
        <v>4</v>
      </c>
      <c r="L38" s="555" t="s">
        <v>641</v>
      </c>
      <c r="M38" s="624" t="s">
        <v>4</v>
      </c>
      <c r="N38" s="625" t="s">
        <v>4</v>
      </c>
    </row>
    <row r="39" spans="2:14">
      <c r="B39" s="626" t="s">
        <v>201</v>
      </c>
      <c r="C39" s="627">
        <v>57250</v>
      </c>
      <c r="D39" s="628">
        <v>1.39</v>
      </c>
      <c r="E39" s="629">
        <v>5000</v>
      </c>
      <c r="F39" s="630">
        <v>1.39</v>
      </c>
      <c r="G39" s="631">
        <v>2450</v>
      </c>
      <c r="H39" s="632">
        <v>0.498</v>
      </c>
      <c r="I39" s="633">
        <v>25300</v>
      </c>
      <c r="J39" s="632">
        <v>0.47689999999999999</v>
      </c>
      <c r="K39" s="634">
        <v>0</v>
      </c>
      <c r="L39" s="635">
        <v>0</v>
      </c>
      <c r="M39" s="636">
        <v>0</v>
      </c>
      <c r="N39" s="637">
        <v>0</v>
      </c>
    </row>
    <row r="40" spans="2:14">
      <c r="B40" s="18" t="s">
        <v>202</v>
      </c>
      <c r="C40" s="638">
        <v>0</v>
      </c>
      <c r="D40" s="639">
        <v>0</v>
      </c>
      <c r="E40" s="629">
        <v>50</v>
      </c>
      <c r="F40" s="639">
        <v>2.6</v>
      </c>
      <c r="G40" s="640">
        <v>0</v>
      </c>
      <c r="H40" s="640">
        <v>0</v>
      </c>
      <c r="I40" s="641">
        <v>7400</v>
      </c>
      <c r="J40" s="639">
        <v>0.45329999999999998</v>
      </c>
      <c r="K40" s="642">
        <v>0</v>
      </c>
      <c r="L40" s="643">
        <v>0</v>
      </c>
      <c r="M40" s="560">
        <v>0</v>
      </c>
      <c r="N40" s="644">
        <v>0</v>
      </c>
    </row>
    <row r="41" spans="2:14">
      <c r="B41" s="18" t="s">
        <v>203</v>
      </c>
      <c r="C41" s="638">
        <v>0</v>
      </c>
      <c r="D41" s="639">
        <v>0</v>
      </c>
      <c r="E41" s="638">
        <v>0</v>
      </c>
      <c r="F41" s="639">
        <v>0</v>
      </c>
      <c r="G41" s="640">
        <v>0</v>
      </c>
      <c r="H41" s="640">
        <v>0</v>
      </c>
      <c r="I41" s="647">
        <v>5500</v>
      </c>
      <c r="J41" s="646">
        <v>0.67</v>
      </c>
      <c r="K41" s="648">
        <v>0</v>
      </c>
      <c r="L41" s="649">
        <v>0</v>
      </c>
      <c r="M41" s="560">
        <v>7750</v>
      </c>
      <c r="N41" s="650">
        <v>300</v>
      </c>
    </row>
    <row r="42" spans="2:14">
      <c r="B42" s="18" t="s">
        <v>204</v>
      </c>
      <c r="C42" s="647">
        <v>100000</v>
      </c>
      <c r="D42" s="651">
        <v>0.87</v>
      </c>
      <c r="E42" s="639">
        <v>0</v>
      </c>
      <c r="F42" s="639">
        <v>0</v>
      </c>
      <c r="G42" s="640">
        <v>0</v>
      </c>
      <c r="H42" s="640">
        <v>0</v>
      </c>
      <c r="I42" s="652">
        <v>0</v>
      </c>
      <c r="J42" s="638">
        <v>0</v>
      </c>
      <c r="K42" s="653">
        <v>1700</v>
      </c>
      <c r="L42" s="654">
        <v>1.52</v>
      </c>
      <c r="M42" s="560">
        <v>2300</v>
      </c>
      <c r="N42" s="650">
        <v>5200</v>
      </c>
    </row>
    <row r="43" spans="2:14">
      <c r="B43" s="18" t="s">
        <v>205</v>
      </c>
      <c r="C43" s="655">
        <v>26150</v>
      </c>
      <c r="D43" s="645">
        <v>1.08</v>
      </c>
      <c r="E43" s="639">
        <v>0</v>
      </c>
      <c r="F43" s="639">
        <v>0</v>
      </c>
      <c r="G43" s="640">
        <v>0</v>
      </c>
      <c r="H43" s="640">
        <v>0</v>
      </c>
      <c r="I43" s="652">
        <v>0</v>
      </c>
      <c r="J43" s="638">
        <v>0</v>
      </c>
      <c r="K43" s="640">
        <v>0</v>
      </c>
      <c r="L43" s="639">
        <v>0</v>
      </c>
      <c r="M43" s="567">
        <v>0</v>
      </c>
      <c r="N43" s="650">
        <v>15080</v>
      </c>
    </row>
    <row r="44" spans="2:14">
      <c r="B44" s="18" t="s">
        <v>206</v>
      </c>
      <c r="C44" s="655">
        <v>15000</v>
      </c>
      <c r="D44" s="645">
        <v>0.81</v>
      </c>
      <c r="E44" s="656">
        <v>2000</v>
      </c>
      <c r="F44" s="657">
        <v>1.5999000000000001</v>
      </c>
      <c r="G44" s="640">
        <v>0</v>
      </c>
      <c r="H44" s="640">
        <v>0</v>
      </c>
      <c r="I44" s="652">
        <v>0</v>
      </c>
      <c r="J44" s="638">
        <v>0</v>
      </c>
      <c r="K44" s="640">
        <v>0</v>
      </c>
      <c r="L44" s="639">
        <v>0</v>
      </c>
      <c r="M44" s="560">
        <v>3930</v>
      </c>
      <c r="N44" s="650">
        <v>3000</v>
      </c>
    </row>
    <row r="45" spans="2:14">
      <c r="B45" s="18" t="s">
        <v>207</v>
      </c>
      <c r="C45" s="641">
        <v>60000</v>
      </c>
      <c r="D45" s="645">
        <v>0.48</v>
      </c>
      <c r="E45" s="639">
        <v>0</v>
      </c>
      <c r="F45" s="639">
        <v>0</v>
      </c>
      <c r="G45" s="640">
        <v>0</v>
      </c>
      <c r="H45" s="640">
        <v>0</v>
      </c>
      <c r="I45" s="652">
        <v>0</v>
      </c>
      <c r="J45" s="639">
        <v>0</v>
      </c>
      <c r="K45" s="640">
        <v>0</v>
      </c>
      <c r="L45" s="639">
        <v>0</v>
      </c>
      <c r="M45" s="560">
        <v>40846</v>
      </c>
      <c r="N45" s="650">
        <v>500</v>
      </c>
    </row>
    <row r="46" spans="2:14">
      <c r="B46" s="18" t="s">
        <v>208</v>
      </c>
      <c r="C46" s="655">
        <v>39100</v>
      </c>
      <c r="D46" s="645">
        <v>0.39</v>
      </c>
      <c r="E46" s="639">
        <v>0</v>
      </c>
      <c r="F46" s="657">
        <v>0</v>
      </c>
      <c r="G46" s="657"/>
      <c r="H46" s="657"/>
      <c r="I46" s="658"/>
      <c r="J46" s="639"/>
      <c r="K46" s="657"/>
      <c r="L46" s="659"/>
      <c r="M46" s="560">
        <v>3348</v>
      </c>
      <c r="N46" s="650"/>
    </row>
    <row r="47" spans="2:14">
      <c r="B47" s="18" t="s">
        <v>209</v>
      </c>
      <c r="C47" s="638">
        <v>0</v>
      </c>
      <c r="D47" s="638">
        <v>0</v>
      </c>
      <c r="E47" s="639">
        <v>0</v>
      </c>
      <c r="F47" s="657">
        <v>0</v>
      </c>
      <c r="G47" s="657"/>
      <c r="H47" s="657"/>
      <c r="I47" s="658"/>
      <c r="J47" s="639"/>
      <c r="K47" s="657"/>
      <c r="L47" s="659"/>
      <c r="M47" s="560">
        <v>3567</v>
      </c>
      <c r="N47" s="650"/>
    </row>
    <row r="48" spans="2:14">
      <c r="B48" s="18" t="s">
        <v>210</v>
      </c>
      <c r="C48" s="638">
        <v>0</v>
      </c>
      <c r="D48" s="639">
        <v>0</v>
      </c>
      <c r="E48" s="639">
        <v>0</v>
      </c>
      <c r="F48" s="657">
        <v>0</v>
      </c>
      <c r="G48" s="657"/>
      <c r="H48" s="657"/>
      <c r="I48" s="658"/>
      <c r="J48" s="657"/>
      <c r="K48" s="657"/>
      <c r="L48" s="659"/>
      <c r="M48" s="560">
        <v>650</v>
      </c>
      <c r="N48" s="650"/>
    </row>
    <row r="49" spans="2:15">
      <c r="B49" s="18" t="s">
        <v>211</v>
      </c>
      <c r="C49" s="638">
        <v>0</v>
      </c>
      <c r="D49" s="639">
        <v>0</v>
      </c>
      <c r="E49" s="639">
        <v>0</v>
      </c>
      <c r="F49" s="657">
        <v>0</v>
      </c>
      <c r="G49" s="657"/>
      <c r="H49" s="657"/>
      <c r="I49" s="658"/>
      <c r="J49" s="657"/>
      <c r="K49" s="657"/>
      <c r="L49" s="659"/>
      <c r="M49" s="560">
        <v>0</v>
      </c>
      <c r="N49" s="650"/>
    </row>
    <row r="50" spans="2:15">
      <c r="B50" s="22" t="s">
        <v>212</v>
      </c>
      <c r="C50" s="660">
        <v>0</v>
      </c>
      <c r="D50" s="661">
        <v>0</v>
      </c>
      <c r="E50" s="662">
        <v>9400</v>
      </c>
      <c r="F50" s="663">
        <v>0.23769999999999999</v>
      </c>
      <c r="G50" s="663"/>
      <c r="H50" s="663"/>
      <c r="I50" s="664"/>
      <c r="J50" s="646"/>
      <c r="K50" s="646"/>
      <c r="L50" s="665"/>
      <c r="M50" s="666">
        <v>0</v>
      </c>
      <c r="N50" s="667"/>
    </row>
    <row r="51" spans="2:15" ht="16.5" thickBot="1">
      <c r="B51" s="668" t="s">
        <v>422</v>
      </c>
      <c r="C51" s="669">
        <f>SUM(C39:C50)</f>
        <v>297500</v>
      </c>
      <c r="D51" s="670">
        <v>0.85</v>
      </c>
      <c r="E51" s="669">
        <f>SUM(E39:E50)</f>
        <v>16450</v>
      </c>
      <c r="F51" s="671">
        <v>0.7614975683890578</v>
      </c>
      <c r="G51" s="672">
        <f>SUM(G39:G50)</f>
        <v>2450</v>
      </c>
      <c r="H51" s="673"/>
      <c r="I51" s="674">
        <f>SUM(I39:I50)</f>
        <v>38200</v>
      </c>
      <c r="J51" s="675"/>
      <c r="K51" s="676">
        <f>SUM(K39:K50)</f>
        <v>1700</v>
      </c>
      <c r="L51" s="677"/>
      <c r="M51" s="678">
        <f>SUM(M39:M50)</f>
        <v>62391</v>
      </c>
      <c r="N51" s="679">
        <f>SUM(N39:N50)</f>
        <v>24080</v>
      </c>
      <c r="O51" s="568"/>
    </row>
    <row r="52" spans="2:15" ht="15.75" customHeight="1" thickTop="1">
      <c r="B52" s="1867" t="s">
        <v>632</v>
      </c>
      <c r="C52" s="1870" t="s">
        <v>642</v>
      </c>
      <c r="D52" s="1871"/>
      <c r="E52" s="1871"/>
      <c r="F52" s="1871"/>
      <c r="G52" s="1871"/>
      <c r="H52" s="1871"/>
      <c r="I52" s="1871"/>
      <c r="J52" s="1884"/>
      <c r="K52" s="680"/>
      <c r="L52" s="680"/>
      <c r="N52" s="566"/>
    </row>
    <row r="53" spans="2:15">
      <c r="B53" s="1882"/>
      <c r="C53" s="1885" t="s">
        <v>643</v>
      </c>
      <c r="D53" s="1886"/>
      <c r="E53" s="1886"/>
      <c r="F53" s="1887"/>
      <c r="G53" s="1885" t="s">
        <v>644</v>
      </c>
      <c r="H53" s="1886"/>
      <c r="I53" s="1886"/>
      <c r="J53" s="1888"/>
      <c r="K53" s="680"/>
      <c r="L53" s="680"/>
      <c r="N53" s="681"/>
    </row>
    <row r="54" spans="2:15">
      <c r="B54" s="1882"/>
      <c r="C54" s="1889" t="s">
        <v>7</v>
      </c>
      <c r="D54" s="1890"/>
      <c r="E54" s="1889" t="s">
        <v>50</v>
      </c>
      <c r="F54" s="1890"/>
      <c r="G54" s="682" t="s">
        <v>7</v>
      </c>
      <c r="H54" s="621"/>
      <c r="I54" s="682" t="s">
        <v>50</v>
      </c>
      <c r="J54" s="683"/>
      <c r="K54" s="680"/>
      <c r="L54" s="680"/>
    </row>
    <row r="55" spans="2:15">
      <c r="B55" s="1883"/>
      <c r="C55" s="620" t="s">
        <v>4</v>
      </c>
      <c r="D55" s="620" t="s">
        <v>641</v>
      </c>
      <c r="E55" s="620" t="s">
        <v>4</v>
      </c>
      <c r="F55" s="684" t="s">
        <v>641</v>
      </c>
      <c r="G55" s="618" t="s">
        <v>4</v>
      </c>
      <c r="H55" s="620" t="s">
        <v>645</v>
      </c>
      <c r="I55" s="621" t="s">
        <v>4</v>
      </c>
      <c r="J55" s="685" t="s">
        <v>645</v>
      </c>
      <c r="K55" s="680"/>
      <c r="L55"/>
      <c r="M55"/>
      <c r="N55"/>
      <c r="O55"/>
    </row>
    <row r="56" spans="2:15">
      <c r="B56" s="626" t="s">
        <v>201</v>
      </c>
      <c r="C56" s="686">
        <v>16450</v>
      </c>
      <c r="D56" s="686">
        <v>0.30331276595744683</v>
      </c>
      <c r="E56" s="639">
        <v>0</v>
      </c>
      <c r="F56" s="686">
        <v>0</v>
      </c>
      <c r="G56" s="639">
        <v>0</v>
      </c>
      <c r="H56" s="639">
        <v>0</v>
      </c>
      <c r="I56" s="639">
        <v>0</v>
      </c>
      <c r="J56" s="687">
        <v>0</v>
      </c>
      <c r="K56" s="688"/>
      <c r="L56"/>
      <c r="M56"/>
      <c r="N56"/>
      <c r="O56"/>
    </row>
    <row r="57" spans="2:15">
      <c r="B57" s="18" t="s">
        <v>202</v>
      </c>
      <c r="C57" s="689">
        <v>10000</v>
      </c>
      <c r="D57" s="690">
        <v>2.1015000000000001</v>
      </c>
      <c r="E57" s="639">
        <v>0</v>
      </c>
      <c r="F57" s="691">
        <v>0</v>
      </c>
      <c r="G57" s="692">
        <v>10</v>
      </c>
      <c r="H57" s="693">
        <v>3.7223000000000002</v>
      </c>
      <c r="I57" s="639">
        <v>0</v>
      </c>
      <c r="J57" s="694">
        <v>0</v>
      </c>
      <c r="K57" s="695"/>
      <c r="L57"/>
      <c r="M57"/>
      <c r="N57"/>
      <c r="O57"/>
    </row>
    <row r="58" spans="2:15">
      <c r="B58" s="18" t="s">
        <v>203</v>
      </c>
      <c r="C58" s="639">
        <v>0</v>
      </c>
      <c r="D58" s="639">
        <v>0</v>
      </c>
      <c r="E58" s="639">
        <v>0</v>
      </c>
      <c r="F58" s="691">
        <v>0</v>
      </c>
      <c r="G58" s="639">
        <v>0</v>
      </c>
      <c r="H58" s="639">
        <v>0</v>
      </c>
      <c r="I58" s="639">
        <v>0</v>
      </c>
      <c r="J58" s="694">
        <v>0</v>
      </c>
      <c r="K58" s="680"/>
      <c r="L58"/>
      <c r="M58"/>
      <c r="N58"/>
      <c r="O58"/>
    </row>
    <row r="59" spans="2:15">
      <c r="B59" s="18" t="s">
        <v>204</v>
      </c>
      <c r="C59" s="639">
        <v>0</v>
      </c>
      <c r="D59" s="639">
        <v>0</v>
      </c>
      <c r="E59" s="689">
        <v>100</v>
      </c>
      <c r="F59" s="693">
        <v>3</v>
      </c>
      <c r="G59" s="639">
        <v>0</v>
      </c>
      <c r="H59" s="639">
        <v>0</v>
      </c>
      <c r="I59" s="639">
        <v>0</v>
      </c>
      <c r="J59" s="694">
        <v>0</v>
      </c>
      <c r="K59" s="695"/>
      <c r="L59"/>
      <c r="M59"/>
      <c r="N59"/>
      <c r="O59"/>
    </row>
    <row r="60" spans="2:15">
      <c r="B60" s="18" t="s">
        <v>205</v>
      </c>
      <c r="C60" s="639">
        <v>0</v>
      </c>
      <c r="D60" s="639">
        <v>0</v>
      </c>
      <c r="E60" s="696">
        <v>0</v>
      </c>
      <c r="F60" s="691">
        <v>0</v>
      </c>
      <c r="G60" s="639">
        <v>0</v>
      </c>
      <c r="H60" s="639">
        <v>0</v>
      </c>
      <c r="I60" s="689">
        <v>44050</v>
      </c>
      <c r="J60" s="697">
        <v>5</v>
      </c>
      <c r="K60" s="680"/>
      <c r="L60"/>
      <c r="M60"/>
      <c r="N60"/>
      <c r="O60"/>
    </row>
    <row r="61" spans="2:15">
      <c r="B61" s="18" t="s">
        <v>206</v>
      </c>
      <c r="C61" s="689">
        <v>3350</v>
      </c>
      <c r="D61" s="690">
        <v>0.88900000000000001</v>
      </c>
      <c r="E61" s="689">
        <v>2000</v>
      </c>
      <c r="F61" s="693">
        <v>3</v>
      </c>
      <c r="G61" s="698">
        <v>5390</v>
      </c>
      <c r="H61" s="693">
        <v>4.8753000000000002</v>
      </c>
      <c r="I61" s="639">
        <v>0</v>
      </c>
      <c r="J61" s="694">
        <v>0</v>
      </c>
      <c r="K61" s="695"/>
      <c r="L61"/>
      <c r="M61"/>
      <c r="N61"/>
      <c r="O61"/>
    </row>
    <row r="62" spans="2:15">
      <c r="B62" s="18" t="s">
        <v>207</v>
      </c>
      <c r="C62" s="639">
        <v>0</v>
      </c>
      <c r="D62" s="639">
        <v>0</v>
      </c>
      <c r="E62" s="689">
        <v>1050</v>
      </c>
      <c r="F62" s="693">
        <v>3</v>
      </c>
      <c r="G62" s="639">
        <v>0</v>
      </c>
      <c r="H62" s="639">
        <v>0</v>
      </c>
      <c r="I62" s="642">
        <f>8400+1600</f>
        <v>10000</v>
      </c>
      <c r="J62" s="697">
        <v>5</v>
      </c>
      <c r="L62"/>
      <c r="M62"/>
      <c r="N62"/>
      <c r="O62"/>
    </row>
    <row r="63" spans="2:15">
      <c r="B63" s="18" t="s">
        <v>208</v>
      </c>
      <c r="C63" s="639">
        <v>0</v>
      </c>
      <c r="D63" s="639">
        <v>0</v>
      </c>
      <c r="E63" s="699"/>
      <c r="F63" s="699"/>
      <c r="G63" s="639">
        <v>0</v>
      </c>
      <c r="H63" s="639">
        <v>0</v>
      </c>
      <c r="I63" s="645"/>
      <c r="J63" s="697"/>
      <c r="L63"/>
      <c r="M63"/>
      <c r="N63"/>
      <c r="O63"/>
    </row>
    <row r="64" spans="2:15">
      <c r="B64" s="18" t="s">
        <v>209</v>
      </c>
      <c r="C64" s="639">
        <v>0</v>
      </c>
      <c r="D64" s="639">
        <v>0</v>
      </c>
      <c r="E64" s="699"/>
      <c r="F64" s="699"/>
      <c r="G64" s="639">
        <v>0</v>
      </c>
      <c r="H64" s="639">
        <v>0</v>
      </c>
      <c r="I64" s="645"/>
      <c r="J64" s="697"/>
      <c r="K64" s="695"/>
      <c r="L64" s="680"/>
    </row>
    <row r="65" spans="2:13">
      <c r="B65" s="18" t="s">
        <v>210</v>
      </c>
      <c r="C65" s="639">
        <v>0</v>
      </c>
      <c r="D65" s="639">
        <v>0</v>
      </c>
      <c r="E65" s="699"/>
      <c r="F65" s="699"/>
      <c r="G65" s="639">
        <v>0</v>
      </c>
      <c r="H65" s="639">
        <v>0</v>
      </c>
      <c r="I65" s="645"/>
      <c r="J65" s="697"/>
      <c r="K65" s="680"/>
      <c r="L65" s="680"/>
    </row>
    <row r="66" spans="2:13">
      <c r="B66" s="18" t="s">
        <v>211</v>
      </c>
      <c r="C66" s="639">
        <v>0</v>
      </c>
      <c r="D66" s="639">
        <v>0</v>
      </c>
      <c r="E66" s="699"/>
      <c r="F66" s="699"/>
      <c r="G66" s="639">
        <v>0</v>
      </c>
      <c r="H66" s="639">
        <v>0</v>
      </c>
      <c r="I66" s="645"/>
      <c r="J66" s="697"/>
      <c r="K66" s="680"/>
      <c r="L66" s="680"/>
      <c r="M66" s="700"/>
    </row>
    <row r="67" spans="2:13">
      <c r="B67" s="22" t="s">
        <v>212</v>
      </c>
      <c r="C67" s="701">
        <v>13950</v>
      </c>
      <c r="D67" s="702">
        <v>0.58260000000000001</v>
      </c>
      <c r="E67" s="702"/>
      <c r="F67" s="702"/>
      <c r="G67" s="639">
        <v>0</v>
      </c>
      <c r="H67" s="703"/>
      <c r="I67" s="703"/>
      <c r="J67" s="704"/>
      <c r="K67" s="680"/>
      <c r="L67" s="680"/>
    </row>
    <row r="68" spans="2:13" ht="16.5" thickBot="1">
      <c r="B68" s="668" t="s">
        <v>422</v>
      </c>
      <c r="C68" s="705">
        <v>43750</v>
      </c>
      <c r="D68" s="706">
        <v>0.25</v>
      </c>
      <c r="E68" s="705">
        <f>SUM(E56:E67)</f>
        <v>3150</v>
      </c>
      <c r="F68" s="706"/>
      <c r="G68" s="705">
        <f>SUM(G56:G67)</f>
        <v>5400</v>
      </c>
      <c r="H68" s="706">
        <v>4.87</v>
      </c>
      <c r="I68" s="707">
        <f>SUM(I56:I67)</f>
        <v>54050</v>
      </c>
      <c r="J68" s="708"/>
      <c r="K68" s="709"/>
      <c r="L68" s="709"/>
    </row>
    <row r="69" spans="2:13" ht="16.5" thickTop="1">
      <c r="B69" s="710" t="s">
        <v>646</v>
      </c>
      <c r="K69" s="695"/>
      <c r="L69" s="566"/>
      <c r="M69" s="711"/>
    </row>
    <row r="73" spans="2:13">
      <c r="I73" s="568"/>
    </row>
  </sheetData>
  <mergeCells count="34">
    <mergeCell ref="B52:B55"/>
    <mergeCell ref="C52:J52"/>
    <mergeCell ref="C53:F53"/>
    <mergeCell ref="G53:J53"/>
    <mergeCell ref="C54:D54"/>
    <mergeCell ref="E54:F54"/>
    <mergeCell ref="B36:B38"/>
    <mergeCell ref="C36:H36"/>
    <mergeCell ref="I36:J36"/>
    <mergeCell ref="K36:L36"/>
    <mergeCell ref="M36:N36"/>
    <mergeCell ref="C37:D37"/>
    <mergeCell ref="E37:F37"/>
    <mergeCell ref="G37:H37"/>
    <mergeCell ref="I37:J37"/>
    <mergeCell ref="K37:L37"/>
    <mergeCell ref="C20:H20"/>
    <mergeCell ref="I20:L20"/>
    <mergeCell ref="B21:B22"/>
    <mergeCell ref="C21:D21"/>
    <mergeCell ref="E21:F21"/>
    <mergeCell ref="G21:H21"/>
    <mergeCell ref="I21:J21"/>
    <mergeCell ref="K21:L21"/>
    <mergeCell ref="B1:L1"/>
    <mergeCell ref="B2:L2"/>
    <mergeCell ref="C4:H4"/>
    <mergeCell ref="I4:L4"/>
    <mergeCell ref="B5:B6"/>
    <mergeCell ref="C5:D5"/>
    <mergeCell ref="E5:F5"/>
    <mergeCell ref="G5:H5"/>
    <mergeCell ref="I5:J5"/>
    <mergeCell ref="K5:L5"/>
  </mergeCells>
  <pageMargins left="1.1000000000000001" right="0.7" top="0.75" bottom="0.39" header="0.3" footer="0.3"/>
  <pageSetup scale="4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4"/>
  <sheetViews>
    <sheetView workbookViewId="0">
      <selection activeCell="S10" sqref="S10"/>
    </sheetView>
  </sheetViews>
  <sheetFormatPr defaultRowHeight="15.75"/>
  <cols>
    <col min="1" max="1" width="13.140625" style="546" bestFit="1" customWidth="1"/>
    <col min="2" max="2" width="10" style="546" bestFit="1" customWidth="1"/>
    <col min="3" max="3" width="12.42578125" style="546" bestFit="1" customWidth="1"/>
    <col min="4" max="5" width="5.85546875" style="546" bestFit="1" customWidth="1"/>
    <col min="6" max="6" width="10" style="546" bestFit="1" customWidth="1"/>
    <col min="7" max="7" width="12.42578125" style="546" bestFit="1" customWidth="1"/>
    <col min="8" max="8" width="10" style="713" bestFit="1" customWidth="1"/>
    <col min="9" max="9" width="12.42578125" style="713" bestFit="1" customWidth="1"/>
    <col min="10" max="11" width="5.85546875" style="713" bestFit="1" customWidth="1"/>
    <col min="12" max="12" width="10" style="713" bestFit="1" customWidth="1"/>
    <col min="13" max="13" width="12.42578125" style="713" bestFit="1" customWidth="1"/>
    <col min="14" max="14" width="13.42578125" style="546" bestFit="1" customWidth="1"/>
    <col min="15" max="15" width="10.140625" style="546" bestFit="1" customWidth="1"/>
    <col min="16" max="16" width="13.42578125" style="546" bestFit="1" customWidth="1"/>
    <col min="17" max="17" width="12.140625" style="546" customWidth="1"/>
    <col min="18" max="256" width="9.140625" style="546"/>
    <col min="257" max="257" width="10.5703125" style="546" bestFit="1" customWidth="1"/>
    <col min="258" max="258" width="12.28515625" style="546" bestFit="1" customWidth="1"/>
    <col min="259" max="259" width="14.85546875" style="546" bestFit="1" customWidth="1"/>
    <col min="260" max="261" width="9.28515625" style="546" bestFit="1" customWidth="1"/>
    <col min="262" max="262" width="12.28515625" style="546" bestFit="1" customWidth="1"/>
    <col min="263" max="263" width="14.85546875" style="546" bestFit="1" customWidth="1"/>
    <col min="264" max="264" width="12.28515625" style="546" bestFit="1" customWidth="1"/>
    <col min="265" max="265" width="14.85546875" style="546" bestFit="1" customWidth="1"/>
    <col min="266" max="267" width="9.28515625" style="546" bestFit="1" customWidth="1"/>
    <col min="268" max="268" width="12.28515625" style="546" bestFit="1" customWidth="1"/>
    <col min="269" max="269" width="14.85546875" style="546" bestFit="1" customWidth="1"/>
    <col min="270" max="270" width="14.42578125" style="546" bestFit="1" customWidth="1"/>
    <col min="271" max="271" width="12.28515625" style="546" bestFit="1" customWidth="1"/>
    <col min="272" max="272" width="11" style="546" customWidth="1"/>
    <col min="273" max="273" width="14.85546875" style="546" customWidth="1"/>
    <col min="274" max="512" width="9.140625" style="546"/>
    <col min="513" max="513" width="10.5703125" style="546" bestFit="1" customWidth="1"/>
    <col min="514" max="514" width="12.28515625" style="546" bestFit="1" customWidth="1"/>
    <col min="515" max="515" width="14.85546875" style="546" bestFit="1" customWidth="1"/>
    <col min="516" max="517" width="9.28515625" style="546" bestFit="1" customWidth="1"/>
    <col min="518" max="518" width="12.28515625" style="546" bestFit="1" customWidth="1"/>
    <col min="519" max="519" width="14.85546875" style="546" bestFit="1" customWidth="1"/>
    <col min="520" max="520" width="12.28515625" style="546" bestFit="1" customWidth="1"/>
    <col min="521" max="521" width="14.85546875" style="546" bestFit="1" customWidth="1"/>
    <col min="522" max="523" width="9.28515625" style="546" bestFit="1" customWidth="1"/>
    <col min="524" max="524" width="12.28515625" style="546" bestFit="1" customWidth="1"/>
    <col min="525" max="525" width="14.85546875" style="546" bestFit="1" customWidth="1"/>
    <col min="526" max="526" width="14.42578125" style="546" bestFit="1" customWidth="1"/>
    <col min="527" max="527" width="12.28515625" style="546" bestFit="1" customWidth="1"/>
    <col min="528" max="528" width="11" style="546" customWidth="1"/>
    <col min="529" max="529" width="14.85546875" style="546" customWidth="1"/>
    <col min="530" max="768" width="9.140625" style="546"/>
    <col min="769" max="769" width="10.5703125" style="546" bestFit="1" customWidth="1"/>
    <col min="770" max="770" width="12.28515625" style="546" bestFit="1" customWidth="1"/>
    <col min="771" max="771" width="14.85546875" style="546" bestFit="1" customWidth="1"/>
    <col min="772" max="773" width="9.28515625" style="546" bestFit="1" customWidth="1"/>
    <col min="774" max="774" width="12.28515625" style="546" bestFit="1" customWidth="1"/>
    <col min="775" max="775" width="14.85546875" style="546" bestFit="1" customWidth="1"/>
    <col min="776" max="776" width="12.28515625" style="546" bestFit="1" customWidth="1"/>
    <col min="777" max="777" width="14.85546875" style="546" bestFit="1" customWidth="1"/>
    <col min="778" max="779" width="9.28515625" style="546" bestFit="1" customWidth="1"/>
    <col min="780" max="780" width="12.28515625" style="546" bestFit="1" customWidth="1"/>
    <col min="781" max="781" width="14.85546875" style="546" bestFit="1" customWidth="1"/>
    <col min="782" max="782" width="14.42578125" style="546" bestFit="1" customWidth="1"/>
    <col min="783" max="783" width="12.28515625" style="546" bestFit="1" customWidth="1"/>
    <col min="784" max="784" width="11" style="546" customWidth="1"/>
    <col min="785" max="785" width="14.85546875" style="546" customWidth="1"/>
    <col min="786" max="1024" width="9.140625" style="546"/>
    <col min="1025" max="1025" width="10.5703125" style="546" bestFit="1" customWidth="1"/>
    <col min="1026" max="1026" width="12.28515625" style="546" bestFit="1" customWidth="1"/>
    <col min="1027" max="1027" width="14.85546875" style="546" bestFit="1" customWidth="1"/>
    <col min="1028" max="1029" width="9.28515625" style="546" bestFit="1" customWidth="1"/>
    <col min="1030" max="1030" width="12.28515625" style="546" bestFit="1" customWidth="1"/>
    <col min="1031" max="1031" width="14.85546875" style="546" bestFit="1" customWidth="1"/>
    <col min="1032" max="1032" width="12.28515625" style="546" bestFit="1" customWidth="1"/>
    <col min="1033" max="1033" width="14.85546875" style="546" bestFit="1" customWidth="1"/>
    <col min="1034" max="1035" width="9.28515625" style="546" bestFit="1" customWidth="1"/>
    <col min="1036" max="1036" width="12.28515625" style="546" bestFit="1" customWidth="1"/>
    <col min="1037" max="1037" width="14.85546875" style="546" bestFit="1" customWidth="1"/>
    <col min="1038" max="1038" width="14.42578125" style="546" bestFit="1" customWidth="1"/>
    <col min="1039" max="1039" width="12.28515625" style="546" bestFit="1" customWidth="1"/>
    <col min="1040" max="1040" width="11" style="546" customWidth="1"/>
    <col min="1041" max="1041" width="14.85546875" style="546" customWidth="1"/>
    <col min="1042" max="1280" width="9.140625" style="546"/>
    <col min="1281" max="1281" width="10.5703125" style="546" bestFit="1" customWidth="1"/>
    <col min="1282" max="1282" width="12.28515625" style="546" bestFit="1" customWidth="1"/>
    <col min="1283" max="1283" width="14.85546875" style="546" bestFit="1" customWidth="1"/>
    <col min="1284" max="1285" width="9.28515625" style="546" bestFit="1" customWidth="1"/>
    <col min="1286" max="1286" width="12.28515625" style="546" bestFit="1" customWidth="1"/>
    <col min="1287" max="1287" width="14.85546875" style="546" bestFit="1" customWidth="1"/>
    <col min="1288" max="1288" width="12.28515625" style="546" bestFit="1" customWidth="1"/>
    <col min="1289" max="1289" width="14.85546875" style="546" bestFit="1" customWidth="1"/>
    <col min="1290" max="1291" width="9.28515625" style="546" bestFit="1" customWidth="1"/>
    <col min="1292" max="1292" width="12.28515625" style="546" bestFit="1" customWidth="1"/>
    <col min="1293" max="1293" width="14.85546875" style="546" bestFit="1" customWidth="1"/>
    <col min="1294" max="1294" width="14.42578125" style="546" bestFit="1" customWidth="1"/>
    <col min="1295" max="1295" width="12.28515625" style="546" bestFit="1" customWidth="1"/>
    <col min="1296" max="1296" width="11" style="546" customWidth="1"/>
    <col min="1297" max="1297" width="14.85546875" style="546" customWidth="1"/>
    <col min="1298" max="1536" width="9.140625" style="546"/>
    <col min="1537" max="1537" width="10.5703125" style="546" bestFit="1" customWidth="1"/>
    <col min="1538" max="1538" width="12.28515625" style="546" bestFit="1" customWidth="1"/>
    <col min="1539" max="1539" width="14.85546875" style="546" bestFit="1" customWidth="1"/>
    <col min="1540" max="1541" width="9.28515625" style="546" bestFit="1" customWidth="1"/>
    <col min="1542" max="1542" width="12.28515625" style="546" bestFit="1" customWidth="1"/>
    <col min="1543" max="1543" width="14.85546875" style="546" bestFit="1" customWidth="1"/>
    <col min="1544" max="1544" width="12.28515625" style="546" bestFit="1" customWidth="1"/>
    <col min="1545" max="1545" width="14.85546875" style="546" bestFit="1" customWidth="1"/>
    <col min="1546" max="1547" width="9.28515625" style="546" bestFit="1" customWidth="1"/>
    <col min="1548" max="1548" width="12.28515625" style="546" bestFit="1" customWidth="1"/>
    <col min="1549" max="1549" width="14.85546875" style="546" bestFit="1" customWidth="1"/>
    <col min="1550" max="1550" width="14.42578125" style="546" bestFit="1" customWidth="1"/>
    <col min="1551" max="1551" width="12.28515625" style="546" bestFit="1" customWidth="1"/>
    <col min="1552" max="1552" width="11" style="546" customWidth="1"/>
    <col min="1553" max="1553" width="14.85546875" style="546" customWidth="1"/>
    <col min="1554" max="1792" width="9.140625" style="546"/>
    <col min="1793" max="1793" width="10.5703125" style="546" bestFit="1" customWidth="1"/>
    <col min="1794" max="1794" width="12.28515625" style="546" bestFit="1" customWidth="1"/>
    <col min="1795" max="1795" width="14.85546875" style="546" bestFit="1" customWidth="1"/>
    <col min="1796" max="1797" width="9.28515625" style="546" bestFit="1" customWidth="1"/>
    <col min="1798" max="1798" width="12.28515625" style="546" bestFit="1" customWidth="1"/>
    <col min="1799" max="1799" width="14.85546875" style="546" bestFit="1" customWidth="1"/>
    <col min="1800" max="1800" width="12.28515625" style="546" bestFit="1" customWidth="1"/>
    <col min="1801" max="1801" width="14.85546875" style="546" bestFit="1" customWidth="1"/>
    <col min="1802" max="1803" width="9.28515625" style="546" bestFit="1" customWidth="1"/>
    <col min="1804" max="1804" width="12.28515625" style="546" bestFit="1" customWidth="1"/>
    <col min="1805" max="1805" width="14.85546875" style="546" bestFit="1" customWidth="1"/>
    <col min="1806" max="1806" width="14.42578125" style="546" bestFit="1" customWidth="1"/>
    <col min="1807" max="1807" width="12.28515625" style="546" bestFit="1" customWidth="1"/>
    <col min="1808" max="1808" width="11" style="546" customWidth="1"/>
    <col min="1809" max="1809" width="14.85546875" style="546" customWidth="1"/>
    <col min="1810" max="2048" width="9.140625" style="546"/>
    <col min="2049" max="2049" width="10.5703125" style="546" bestFit="1" customWidth="1"/>
    <col min="2050" max="2050" width="12.28515625" style="546" bestFit="1" customWidth="1"/>
    <col min="2051" max="2051" width="14.85546875" style="546" bestFit="1" customWidth="1"/>
    <col min="2052" max="2053" width="9.28515625" style="546" bestFit="1" customWidth="1"/>
    <col min="2054" max="2054" width="12.28515625" style="546" bestFit="1" customWidth="1"/>
    <col min="2055" max="2055" width="14.85546875" style="546" bestFit="1" customWidth="1"/>
    <col min="2056" max="2056" width="12.28515625" style="546" bestFit="1" customWidth="1"/>
    <col min="2057" max="2057" width="14.85546875" style="546" bestFit="1" customWidth="1"/>
    <col min="2058" max="2059" width="9.28515625" style="546" bestFit="1" customWidth="1"/>
    <col min="2060" max="2060" width="12.28515625" style="546" bestFit="1" customWidth="1"/>
    <col min="2061" max="2061" width="14.85546875" style="546" bestFit="1" customWidth="1"/>
    <col min="2062" max="2062" width="14.42578125" style="546" bestFit="1" customWidth="1"/>
    <col min="2063" max="2063" width="12.28515625" style="546" bestFit="1" customWidth="1"/>
    <col min="2064" max="2064" width="11" style="546" customWidth="1"/>
    <col min="2065" max="2065" width="14.85546875" style="546" customWidth="1"/>
    <col min="2066" max="2304" width="9.140625" style="546"/>
    <col min="2305" max="2305" width="10.5703125" style="546" bestFit="1" customWidth="1"/>
    <col min="2306" max="2306" width="12.28515625" style="546" bestFit="1" customWidth="1"/>
    <col min="2307" max="2307" width="14.85546875" style="546" bestFit="1" customWidth="1"/>
    <col min="2308" max="2309" width="9.28515625" style="546" bestFit="1" customWidth="1"/>
    <col min="2310" max="2310" width="12.28515625" style="546" bestFit="1" customWidth="1"/>
    <col min="2311" max="2311" width="14.85546875" style="546" bestFit="1" customWidth="1"/>
    <col min="2312" max="2312" width="12.28515625" style="546" bestFit="1" customWidth="1"/>
    <col min="2313" max="2313" width="14.85546875" style="546" bestFit="1" customWidth="1"/>
    <col min="2314" max="2315" width="9.28515625" style="546" bestFit="1" customWidth="1"/>
    <col min="2316" max="2316" width="12.28515625" style="546" bestFit="1" customWidth="1"/>
    <col min="2317" max="2317" width="14.85546875" style="546" bestFit="1" customWidth="1"/>
    <col min="2318" max="2318" width="14.42578125" style="546" bestFit="1" customWidth="1"/>
    <col min="2319" max="2319" width="12.28515625" style="546" bestFit="1" customWidth="1"/>
    <col min="2320" max="2320" width="11" style="546" customWidth="1"/>
    <col min="2321" max="2321" width="14.85546875" style="546" customWidth="1"/>
    <col min="2322" max="2560" width="9.140625" style="546"/>
    <col min="2561" max="2561" width="10.5703125" style="546" bestFit="1" customWidth="1"/>
    <col min="2562" max="2562" width="12.28515625" style="546" bestFit="1" customWidth="1"/>
    <col min="2563" max="2563" width="14.85546875" style="546" bestFit="1" customWidth="1"/>
    <col min="2564" max="2565" width="9.28515625" style="546" bestFit="1" customWidth="1"/>
    <col min="2566" max="2566" width="12.28515625" style="546" bestFit="1" customWidth="1"/>
    <col min="2567" max="2567" width="14.85546875" style="546" bestFit="1" customWidth="1"/>
    <col min="2568" max="2568" width="12.28515625" style="546" bestFit="1" customWidth="1"/>
    <col min="2569" max="2569" width="14.85546875" style="546" bestFit="1" customWidth="1"/>
    <col min="2570" max="2571" width="9.28515625" style="546" bestFit="1" customWidth="1"/>
    <col min="2572" max="2572" width="12.28515625" style="546" bestFit="1" customWidth="1"/>
    <col min="2573" max="2573" width="14.85546875" style="546" bestFit="1" customWidth="1"/>
    <col min="2574" max="2574" width="14.42578125" style="546" bestFit="1" customWidth="1"/>
    <col min="2575" max="2575" width="12.28515625" style="546" bestFit="1" customWidth="1"/>
    <col min="2576" max="2576" width="11" style="546" customWidth="1"/>
    <col min="2577" max="2577" width="14.85546875" style="546" customWidth="1"/>
    <col min="2578" max="2816" width="9.140625" style="546"/>
    <col min="2817" max="2817" width="10.5703125" style="546" bestFit="1" customWidth="1"/>
    <col min="2818" max="2818" width="12.28515625" style="546" bestFit="1" customWidth="1"/>
    <col min="2819" max="2819" width="14.85546875" style="546" bestFit="1" customWidth="1"/>
    <col min="2820" max="2821" width="9.28515625" style="546" bestFit="1" customWidth="1"/>
    <col min="2822" max="2822" width="12.28515625" style="546" bestFit="1" customWidth="1"/>
    <col min="2823" max="2823" width="14.85546875" style="546" bestFit="1" customWidth="1"/>
    <col min="2824" max="2824" width="12.28515625" style="546" bestFit="1" customWidth="1"/>
    <col min="2825" max="2825" width="14.85546875" style="546" bestFit="1" customWidth="1"/>
    <col min="2826" max="2827" width="9.28515625" style="546" bestFit="1" customWidth="1"/>
    <col min="2828" max="2828" width="12.28515625" style="546" bestFit="1" customWidth="1"/>
    <col min="2829" max="2829" width="14.85546875" style="546" bestFit="1" customWidth="1"/>
    <col min="2830" max="2830" width="14.42578125" style="546" bestFit="1" customWidth="1"/>
    <col min="2831" max="2831" width="12.28515625" style="546" bestFit="1" customWidth="1"/>
    <col min="2832" max="2832" width="11" style="546" customWidth="1"/>
    <col min="2833" max="2833" width="14.85546875" style="546" customWidth="1"/>
    <col min="2834" max="3072" width="9.140625" style="546"/>
    <col min="3073" max="3073" width="10.5703125" style="546" bestFit="1" customWidth="1"/>
    <col min="3074" max="3074" width="12.28515625" style="546" bestFit="1" customWidth="1"/>
    <col min="3075" max="3075" width="14.85546875" style="546" bestFit="1" customWidth="1"/>
    <col min="3076" max="3077" width="9.28515625" style="546" bestFit="1" customWidth="1"/>
    <col min="3078" max="3078" width="12.28515625" style="546" bestFit="1" customWidth="1"/>
    <col min="3079" max="3079" width="14.85546875" style="546" bestFit="1" customWidth="1"/>
    <col min="3080" max="3080" width="12.28515625" style="546" bestFit="1" customWidth="1"/>
    <col min="3081" max="3081" width="14.85546875" style="546" bestFit="1" customWidth="1"/>
    <col min="3082" max="3083" width="9.28515625" style="546" bestFit="1" customWidth="1"/>
    <col min="3084" max="3084" width="12.28515625" style="546" bestFit="1" customWidth="1"/>
    <col min="3085" max="3085" width="14.85546875" style="546" bestFit="1" customWidth="1"/>
    <col min="3086" max="3086" width="14.42578125" style="546" bestFit="1" customWidth="1"/>
    <col min="3087" max="3087" width="12.28515625" style="546" bestFit="1" customWidth="1"/>
    <col min="3088" max="3088" width="11" style="546" customWidth="1"/>
    <col min="3089" max="3089" width="14.85546875" style="546" customWidth="1"/>
    <col min="3090" max="3328" width="9.140625" style="546"/>
    <col min="3329" max="3329" width="10.5703125" style="546" bestFit="1" customWidth="1"/>
    <col min="3330" max="3330" width="12.28515625" style="546" bestFit="1" customWidth="1"/>
    <col min="3331" max="3331" width="14.85546875" style="546" bestFit="1" customWidth="1"/>
    <col min="3332" max="3333" width="9.28515625" style="546" bestFit="1" customWidth="1"/>
    <col min="3334" max="3334" width="12.28515625" style="546" bestFit="1" customWidth="1"/>
    <col min="3335" max="3335" width="14.85546875" style="546" bestFit="1" customWidth="1"/>
    <col min="3336" max="3336" width="12.28515625" style="546" bestFit="1" customWidth="1"/>
    <col min="3337" max="3337" width="14.85546875" style="546" bestFit="1" customWidth="1"/>
    <col min="3338" max="3339" width="9.28515625" style="546" bestFit="1" customWidth="1"/>
    <col min="3340" max="3340" width="12.28515625" style="546" bestFit="1" customWidth="1"/>
    <col min="3341" max="3341" width="14.85546875" style="546" bestFit="1" customWidth="1"/>
    <col min="3342" max="3342" width="14.42578125" style="546" bestFit="1" customWidth="1"/>
    <col min="3343" max="3343" width="12.28515625" style="546" bestFit="1" customWidth="1"/>
    <col min="3344" max="3344" width="11" style="546" customWidth="1"/>
    <col min="3345" max="3345" width="14.85546875" style="546" customWidth="1"/>
    <col min="3346" max="3584" width="9.140625" style="546"/>
    <col min="3585" max="3585" width="10.5703125" style="546" bestFit="1" customWidth="1"/>
    <col min="3586" max="3586" width="12.28515625" style="546" bestFit="1" customWidth="1"/>
    <col min="3587" max="3587" width="14.85546875" style="546" bestFit="1" customWidth="1"/>
    <col min="3588" max="3589" width="9.28515625" style="546" bestFit="1" customWidth="1"/>
    <col min="3590" max="3590" width="12.28515625" style="546" bestFit="1" customWidth="1"/>
    <col min="3591" max="3591" width="14.85546875" style="546" bestFit="1" customWidth="1"/>
    <col min="3592" max="3592" width="12.28515625" style="546" bestFit="1" customWidth="1"/>
    <col min="3593" max="3593" width="14.85546875" style="546" bestFit="1" customWidth="1"/>
    <col min="3594" max="3595" width="9.28515625" style="546" bestFit="1" customWidth="1"/>
    <col min="3596" max="3596" width="12.28515625" style="546" bestFit="1" customWidth="1"/>
    <col min="3597" max="3597" width="14.85546875" style="546" bestFit="1" customWidth="1"/>
    <col min="3598" max="3598" width="14.42578125" style="546" bestFit="1" customWidth="1"/>
    <col min="3599" max="3599" width="12.28515625" style="546" bestFit="1" customWidth="1"/>
    <col min="3600" max="3600" width="11" style="546" customWidth="1"/>
    <col min="3601" max="3601" width="14.85546875" style="546" customWidth="1"/>
    <col min="3602" max="3840" width="9.140625" style="546"/>
    <col min="3841" max="3841" width="10.5703125" style="546" bestFit="1" customWidth="1"/>
    <col min="3842" max="3842" width="12.28515625" style="546" bestFit="1" customWidth="1"/>
    <col min="3843" max="3843" width="14.85546875" style="546" bestFit="1" customWidth="1"/>
    <col min="3844" max="3845" width="9.28515625" style="546" bestFit="1" customWidth="1"/>
    <col min="3846" max="3846" width="12.28515625" style="546" bestFit="1" customWidth="1"/>
    <col min="3847" max="3847" width="14.85546875" style="546" bestFit="1" customWidth="1"/>
    <col min="3848" max="3848" width="12.28515625" style="546" bestFit="1" customWidth="1"/>
    <col min="3849" max="3849" width="14.85546875" style="546" bestFit="1" customWidth="1"/>
    <col min="3850" max="3851" width="9.28515625" style="546" bestFit="1" customWidth="1"/>
    <col min="3852" max="3852" width="12.28515625" style="546" bestFit="1" customWidth="1"/>
    <col min="3853" max="3853" width="14.85546875" style="546" bestFit="1" customWidth="1"/>
    <col min="3854" max="3854" width="14.42578125" style="546" bestFit="1" customWidth="1"/>
    <col min="3855" max="3855" width="12.28515625" style="546" bestFit="1" customWidth="1"/>
    <col min="3856" max="3856" width="11" style="546" customWidth="1"/>
    <col min="3857" max="3857" width="14.85546875" style="546" customWidth="1"/>
    <col min="3858" max="4096" width="9.140625" style="546"/>
    <col min="4097" max="4097" width="10.5703125" style="546" bestFit="1" customWidth="1"/>
    <col min="4098" max="4098" width="12.28515625" style="546" bestFit="1" customWidth="1"/>
    <col min="4099" max="4099" width="14.85546875" style="546" bestFit="1" customWidth="1"/>
    <col min="4100" max="4101" width="9.28515625" style="546" bestFit="1" customWidth="1"/>
    <col min="4102" max="4102" width="12.28515625" style="546" bestFit="1" customWidth="1"/>
    <col min="4103" max="4103" width="14.85546875" style="546" bestFit="1" customWidth="1"/>
    <col min="4104" max="4104" width="12.28515625" style="546" bestFit="1" customWidth="1"/>
    <col min="4105" max="4105" width="14.85546875" style="546" bestFit="1" customWidth="1"/>
    <col min="4106" max="4107" width="9.28515625" style="546" bestFit="1" customWidth="1"/>
    <col min="4108" max="4108" width="12.28515625" style="546" bestFit="1" customWidth="1"/>
    <col min="4109" max="4109" width="14.85546875" style="546" bestFit="1" customWidth="1"/>
    <col min="4110" max="4110" width="14.42578125" style="546" bestFit="1" customWidth="1"/>
    <col min="4111" max="4111" width="12.28515625" style="546" bestFit="1" customWidth="1"/>
    <col min="4112" max="4112" width="11" style="546" customWidth="1"/>
    <col min="4113" max="4113" width="14.85546875" style="546" customWidth="1"/>
    <col min="4114" max="4352" width="9.140625" style="546"/>
    <col min="4353" max="4353" width="10.5703125" style="546" bestFit="1" customWidth="1"/>
    <col min="4354" max="4354" width="12.28515625" style="546" bestFit="1" customWidth="1"/>
    <col min="4355" max="4355" width="14.85546875" style="546" bestFit="1" customWidth="1"/>
    <col min="4356" max="4357" width="9.28515625" style="546" bestFit="1" customWidth="1"/>
    <col min="4358" max="4358" width="12.28515625" style="546" bestFit="1" customWidth="1"/>
    <col min="4359" max="4359" width="14.85546875" style="546" bestFit="1" customWidth="1"/>
    <col min="4360" max="4360" width="12.28515625" style="546" bestFit="1" customWidth="1"/>
    <col min="4361" max="4361" width="14.85546875" style="546" bestFit="1" customWidth="1"/>
    <col min="4362" max="4363" width="9.28515625" style="546" bestFit="1" customWidth="1"/>
    <col min="4364" max="4364" width="12.28515625" style="546" bestFit="1" customWidth="1"/>
    <col min="4365" max="4365" width="14.85546875" style="546" bestFit="1" customWidth="1"/>
    <col min="4366" max="4366" width="14.42578125" style="546" bestFit="1" customWidth="1"/>
    <col min="4367" max="4367" width="12.28515625" style="546" bestFit="1" customWidth="1"/>
    <col min="4368" max="4368" width="11" style="546" customWidth="1"/>
    <col min="4369" max="4369" width="14.85546875" style="546" customWidth="1"/>
    <col min="4370" max="4608" width="9.140625" style="546"/>
    <col min="4609" max="4609" width="10.5703125" style="546" bestFit="1" customWidth="1"/>
    <col min="4610" max="4610" width="12.28515625" style="546" bestFit="1" customWidth="1"/>
    <col min="4611" max="4611" width="14.85546875" style="546" bestFit="1" customWidth="1"/>
    <col min="4612" max="4613" width="9.28515625" style="546" bestFit="1" customWidth="1"/>
    <col min="4614" max="4614" width="12.28515625" style="546" bestFit="1" customWidth="1"/>
    <col min="4615" max="4615" width="14.85546875" style="546" bestFit="1" customWidth="1"/>
    <col min="4616" max="4616" width="12.28515625" style="546" bestFit="1" customWidth="1"/>
    <col min="4617" max="4617" width="14.85546875" style="546" bestFit="1" customWidth="1"/>
    <col min="4618" max="4619" width="9.28515625" style="546" bestFit="1" customWidth="1"/>
    <col min="4620" max="4620" width="12.28515625" style="546" bestFit="1" customWidth="1"/>
    <col min="4621" max="4621" width="14.85546875" style="546" bestFit="1" customWidth="1"/>
    <col min="4622" max="4622" width="14.42578125" style="546" bestFit="1" customWidth="1"/>
    <col min="4623" max="4623" width="12.28515625" style="546" bestFit="1" customWidth="1"/>
    <col min="4624" max="4624" width="11" style="546" customWidth="1"/>
    <col min="4625" max="4625" width="14.85546875" style="546" customWidth="1"/>
    <col min="4626" max="4864" width="9.140625" style="546"/>
    <col min="4865" max="4865" width="10.5703125" style="546" bestFit="1" customWidth="1"/>
    <col min="4866" max="4866" width="12.28515625" style="546" bestFit="1" customWidth="1"/>
    <col min="4867" max="4867" width="14.85546875" style="546" bestFit="1" customWidth="1"/>
    <col min="4868" max="4869" width="9.28515625" style="546" bestFit="1" customWidth="1"/>
    <col min="4870" max="4870" width="12.28515625" style="546" bestFit="1" customWidth="1"/>
    <col min="4871" max="4871" width="14.85546875" style="546" bestFit="1" customWidth="1"/>
    <col min="4872" max="4872" width="12.28515625" style="546" bestFit="1" customWidth="1"/>
    <col min="4873" max="4873" width="14.85546875" style="546" bestFit="1" customWidth="1"/>
    <col min="4874" max="4875" width="9.28515625" style="546" bestFit="1" customWidth="1"/>
    <col min="4876" max="4876" width="12.28515625" style="546" bestFit="1" customWidth="1"/>
    <col min="4877" max="4877" width="14.85546875" style="546" bestFit="1" customWidth="1"/>
    <col min="4878" max="4878" width="14.42578125" style="546" bestFit="1" customWidth="1"/>
    <col min="4879" max="4879" width="12.28515625" style="546" bestFit="1" customWidth="1"/>
    <col min="4880" max="4880" width="11" style="546" customWidth="1"/>
    <col min="4881" max="4881" width="14.85546875" style="546" customWidth="1"/>
    <col min="4882" max="5120" width="9.140625" style="546"/>
    <col min="5121" max="5121" width="10.5703125" style="546" bestFit="1" customWidth="1"/>
    <col min="5122" max="5122" width="12.28515625" style="546" bestFit="1" customWidth="1"/>
    <col min="5123" max="5123" width="14.85546875" style="546" bestFit="1" customWidth="1"/>
    <col min="5124" max="5125" width="9.28515625" style="546" bestFit="1" customWidth="1"/>
    <col min="5126" max="5126" width="12.28515625" style="546" bestFit="1" customWidth="1"/>
    <col min="5127" max="5127" width="14.85546875" style="546" bestFit="1" customWidth="1"/>
    <col min="5128" max="5128" width="12.28515625" style="546" bestFit="1" customWidth="1"/>
    <col min="5129" max="5129" width="14.85546875" style="546" bestFit="1" customWidth="1"/>
    <col min="5130" max="5131" width="9.28515625" style="546" bestFit="1" customWidth="1"/>
    <col min="5132" max="5132" width="12.28515625" style="546" bestFit="1" customWidth="1"/>
    <col min="5133" max="5133" width="14.85546875" style="546" bestFit="1" customWidth="1"/>
    <col min="5134" max="5134" width="14.42578125" style="546" bestFit="1" customWidth="1"/>
    <col min="5135" max="5135" width="12.28515625" style="546" bestFit="1" customWidth="1"/>
    <col min="5136" max="5136" width="11" style="546" customWidth="1"/>
    <col min="5137" max="5137" width="14.85546875" style="546" customWidth="1"/>
    <col min="5138" max="5376" width="9.140625" style="546"/>
    <col min="5377" max="5377" width="10.5703125" style="546" bestFit="1" customWidth="1"/>
    <col min="5378" max="5378" width="12.28515625" style="546" bestFit="1" customWidth="1"/>
    <col min="5379" max="5379" width="14.85546875" style="546" bestFit="1" customWidth="1"/>
    <col min="5380" max="5381" width="9.28515625" style="546" bestFit="1" customWidth="1"/>
    <col min="5382" max="5382" width="12.28515625" style="546" bestFit="1" customWidth="1"/>
    <col min="5383" max="5383" width="14.85546875" style="546" bestFit="1" customWidth="1"/>
    <col min="5384" max="5384" width="12.28515625" style="546" bestFit="1" customWidth="1"/>
    <col min="5385" max="5385" width="14.85546875" style="546" bestFit="1" customWidth="1"/>
    <col min="5386" max="5387" width="9.28515625" style="546" bestFit="1" customWidth="1"/>
    <col min="5388" max="5388" width="12.28515625" style="546" bestFit="1" customWidth="1"/>
    <col min="5389" max="5389" width="14.85546875" style="546" bestFit="1" customWidth="1"/>
    <col min="5390" max="5390" width="14.42578125" style="546" bestFit="1" customWidth="1"/>
    <col min="5391" max="5391" width="12.28515625" style="546" bestFit="1" customWidth="1"/>
    <col min="5392" max="5392" width="11" style="546" customWidth="1"/>
    <col min="5393" max="5393" width="14.85546875" style="546" customWidth="1"/>
    <col min="5394" max="5632" width="9.140625" style="546"/>
    <col min="5633" max="5633" width="10.5703125" style="546" bestFit="1" customWidth="1"/>
    <col min="5634" max="5634" width="12.28515625" style="546" bestFit="1" customWidth="1"/>
    <col min="5635" max="5635" width="14.85546875" style="546" bestFit="1" customWidth="1"/>
    <col min="5636" max="5637" width="9.28515625" style="546" bestFit="1" customWidth="1"/>
    <col min="5638" max="5638" width="12.28515625" style="546" bestFit="1" customWidth="1"/>
    <col min="5639" max="5639" width="14.85546875" style="546" bestFit="1" customWidth="1"/>
    <col min="5640" max="5640" width="12.28515625" style="546" bestFit="1" customWidth="1"/>
    <col min="5641" max="5641" width="14.85546875" style="546" bestFit="1" customWidth="1"/>
    <col min="5642" max="5643" width="9.28515625" style="546" bestFit="1" customWidth="1"/>
    <col min="5644" max="5644" width="12.28515625" style="546" bestFit="1" customWidth="1"/>
    <col min="5645" max="5645" width="14.85546875" style="546" bestFit="1" customWidth="1"/>
    <col min="5646" max="5646" width="14.42578125" style="546" bestFit="1" customWidth="1"/>
    <col min="5647" max="5647" width="12.28515625" style="546" bestFit="1" customWidth="1"/>
    <col min="5648" max="5648" width="11" style="546" customWidth="1"/>
    <col min="5649" max="5649" width="14.85546875" style="546" customWidth="1"/>
    <col min="5650" max="5888" width="9.140625" style="546"/>
    <col min="5889" max="5889" width="10.5703125" style="546" bestFit="1" customWidth="1"/>
    <col min="5890" max="5890" width="12.28515625" style="546" bestFit="1" customWidth="1"/>
    <col min="5891" max="5891" width="14.85546875" style="546" bestFit="1" customWidth="1"/>
    <col min="5892" max="5893" width="9.28515625" style="546" bestFit="1" customWidth="1"/>
    <col min="5894" max="5894" width="12.28515625" style="546" bestFit="1" customWidth="1"/>
    <col min="5895" max="5895" width="14.85546875" style="546" bestFit="1" customWidth="1"/>
    <col min="5896" max="5896" width="12.28515625" style="546" bestFit="1" customWidth="1"/>
    <col min="5897" max="5897" width="14.85546875" style="546" bestFit="1" customWidth="1"/>
    <col min="5898" max="5899" width="9.28515625" style="546" bestFit="1" customWidth="1"/>
    <col min="5900" max="5900" width="12.28515625" style="546" bestFit="1" customWidth="1"/>
    <col min="5901" max="5901" width="14.85546875" style="546" bestFit="1" customWidth="1"/>
    <col min="5902" max="5902" width="14.42578125" style="546" bestFit="1" customWidth="1"/>
    <col min="5903" max="5903" width="12.28515625" style="546" bestFit="1" customWidth="1"/>
    <col min="5904" max="5904" width="11" style="546" customWidth="1"/>
    <col min="5905" max="5905" width="14.85546875" style="546" customWidth="1"/>
    <col min="5906" max="6144" width="9.140625" style="546"/>
    <col min="6145" max="6145" width="10.5703125" style="546" bestFit="1" customWidth="1"/>
    <col min="6146" max="6146" width="12.28515625" style="546" bestFit="1" customWidth="1"/>
    <col min="6147" max="6147" width="14.85546875" style="546" bestFit="1" customWidth="1"/>
    <col min="6148" max="6149" width="9.28515625" style="546" bestFit="1" customWidth="1"/>
    <col min="6150" max="6150" width="12.28515625" style="546" bestFit="1" customWidth="1"/>
    <col min="6151" max="6151" width="14.85546875" style="546" bestFit="1" customWidth="1"/>
    <col min="6152" max="6152" width="12.28515625" style="546" bestFit="1" customWidth="1"/>
    <col min="6153" max="6153" width="14.85546875" style="546" bestFit="1" customWidth="1"/>
    <col min="6154" max="6155" width="9.28515625" style="546" bestFit="1" customWidth="1"/>
    <col min="6156" max="6156" width="12.28515625" style="546" bestFit="1" customWidth="1"/>
    <col min="6157" max="6157" width="14.85546875" style="546" bestFit="1" customWidth="1"/>
    <col min="6158" max="6158" width="14.42578125" style="546" bestFit="1" customWidth="1"/>
    <col min="6159" max="6159" width="12.28515625" style="546" bestFit="1" customWidth="1"/>
    <col min="6160" max="6160" width="11" style="546" customWidth="1"/>
    <col min="6161" max="6161" width="14.85546875" style="546" customWidth="1"/>
    <col min="6162" max="6400" width="9.140625" style="546"/>
    <col min="6401" max="6401" width="10.5703125" style="546" bestFit="1" customWidth="1"/>
    <col min="6402" max="6402" width="12.28515625" style="546" bestFit="1" customWidth="1"/>
    <col min="6403" max="6403" width="14.85546875" style="546" bestFit="1" customWidth="1"/>
    <col min="6404" max="6405" width="9.28515625" style="546" bestFit="1" customWidth="1"/>
    <col min="6406" max="6406" width="12.28515625" style="546" bestFit="1" customWidth="1"/>
    <col min="6407" max="6407" width="14.85546875" style="546" bestFit="1" customWidth="1"/>
    <col min="6408" max="6408" width="12.28515625" style="546" bestFit="1" customWidth="1"/>
    <col min="6409" max="6409" width="14.85546875" style="546" bestFit="1" customWidth="1"/>
    <col min="6410" max="6411" width="9.28515625" style="546" bestFit="1" customWidth="1"/>
    <col min="6412" max="6412" width="12.28515625" style="546" bestFit="1" customWidth="1"/>
    <col min="6413" max="6413" width="14.85546875" style="546" bestFit="1" customWidth="1"/>
    <col min="6414" max="6414" width="14.42578125" style="546" bestFit="1" customWidth="1"/>
    <col min="6415" max="6415" width="12.28515625" style="546" bestFit="1" customWidth="1"/>
    <col min="6416" max="6416" width="11" style="546" customWidth="1"/>
    <col min="6417" max="6417" width="14.85546875" style="546" customWidth="1"/>
    <col min="6418" max="6656" width="9.140625" style="546"/>
    <col min="6657" max="6657" width="10.5703125" style="546" bestFit="1" customWidth="1"/>
    <col min="6658" max="6658" width="12.28515625" style="546" bestFit="1" customWidth="1"/>
    <col min="6659" max="6659" width="14.85546875" style="546" bestFit="1" customWidth="1"/>
    <col min="6660" max="6661" width="9.28515625" style="546" bestFit="1" customWidth="1"/>
    <col min="6662" max="6662" width="12.28515625" style="546" bestFit="1" customWidth="1"/>
    <col min="6663" max="6663" width="14.85546875" style="546" bestFit="1" customWidth="1"/>
    <col min="6664" max="6664" width="12.28515625" style="546" bestFit="1" customWidth="1"/>
    <col min="6665" max="6665" width="14.85546875" style="546" bestFit="1" customWidth="1"/>
    <col min="6666" max="6667" width="9.28515625" style="546" bestFit="1" customWidth="1"/>
    <col min="6668" max="6668" width="12.28515625" style="546" bestFit="1" customWidth="1"/>
    <col min="6669" max="6669" width="14.85546875" style="546" bestFit="1" customWidth="1"/>
    <col min="6670" max="6670" width="14.42578125" style="546" bestFit="1" customWidth="1"/>
    <col min="6671" max="6671" width="12.28515625" style="546" bestFit="1" customWidth="1"/>
    <col min="6672" max="6672" width="11" style="546" customWidth="1"/>
    <col min="6673" max="6673" width="14.85546875" style="546" customWidth="1"/>
    <col min="6674" max="6912" width="9.140625" style="546"/>
    <col min="6913" max="6913" width="10.5703125" style="546" bestFit="1" customWidth="1"/>
    <col min="6914" max="6914" width="12.28515625" style="546" bestFit="1" customWidth="1"/>
    <col min="6915" max="6915" width="14.85546875" style="546" bestFit="1" customWidth="1"/>
    <col min="6916" max="6917" width="9.28515625" style="546" bestFit="1" customWidth="1"/>
    <col min="6918" max="6918" width="12.28515625" style="546" bestFit="1" customWidth="1"/>
    <col min="6919" max="6919" width="14.85546875" style="546" bestFit="1" customWidth="1"/>
    <col min="6920" max="6920" width="12.28515625" style="546" bestFit="1" customWidth="1"/>
    <col min="6921" max="6921" width="14.85546875" style="546" bestFit="1" customWidth="1"/>
    <col min="6922" max="6923" width="9.28515625" style="546" bestFit="1" customWidth="1"/>
    <col min="6924" max="6924" width="12.28515625" style="546" bestFit="1" customWidth="1"/>
    <col min="6925" max="6925" width="14.85546875" style="546" bestFit="1" customWidth="1"/>
    <col min="6926" max="6926" width="14.42578125" style="546" bestFit="1" customWidth="1"/>
    <col min="6927" max="6927" width="12.28515625" style="546" bestFit="1" customWidth="1"/>
    <col min="6928" max="6928" width="11" style="546" customWidth="1"/>
    <col min="6929" max="6929" width="14.85546875" style="546" customWidth="1"/>
    <col min="6930" max="7168" width="9.140625" style="546"/>
    <col min="7169" max="7169" width="10.5703125" style="546" bestFit="1" customWidth="1"/>
    <col min="7170" max="7170" width="12.28515625" style="546" bestFit="1" customWidth="1"/>
    <col min="7171" max="7171" width="14.85546875" style="546" bestFit="1" customWidth="1"/>
    <col min="7172" max="7173" width="9.28515625" style="546" bestFit="1" customWidth="1"/>
    <col min="7174" max="7174" width="12.28515625" style="546" bestFit="1" customWidth="1"/>
    <col min="7175" max="7175" width="14.85546875" style="546" bestFit="1" customWidth="1"/>
    <col min="7176" max="7176" width="12.28515625" style="546" bestFit="1" customWidth="1"/>
    <col min="7177" max="7177" width="14.85546875" style="546" bestFit="1" customWidth="1"/>
    <col min="7178" max="7179" width="9.28515625" style="546" bestFit="1" customWidth="1"/>
    <col min="7180" max="7180" width="12.28515625" style="546" bestFit="1" customWidth="1"/>
    <col min="7181" max="7181" width="14.85546875" style="546" bestFit="1" customWidth="1"/>
    <col min="7182" max="7182" width="14.42578125" style="546" bestFit="1" customWidth="1"/>
    <col min="7183" max="7183" width="12.28515625" style="546" bestFit="1" customWidth="1"/>
    <col min="7184" max="7184" width="11" style="546" customWidth="1"/>
    <col min="7185" max="7185" width="14.85546875" style="546" customWidth="1"/>
    <col min="7186" max="7424" width="9.140625" style="546"/>
    <col min="7425" max="7425" width="10.5703125" style="546" bestFit="1" customWidth="1"/>
    <col min="7426" max="7426" width="12.28515625" style="546" bestFit="1" customWidth="1"/>
    <col min="7427" max="7427" width="14.85546875" style="546" bestFit="1" customWidth="1"/>
    <col min="7428" max="7429" width="9.28515625" style="546" bestFit="1" customWidth="1"/>
    <col min="7430" max="7430" width="12.28515625" style="546" bestFit="1" customWidth="1"/>
    <col min="7431" max="7431" width="14.85546875" style="546" bestFit="1" customWidth="1"/>
    <col min="7432" max="7432" width="12.28515625" style="546" bestFit="1" customWidth="1"/>
    <col min="7433" max="7433" width="14.85546875" style="546" bestFit="1" customWidth="1"/>
    <col min="7434" max="7435" width="9.28515625" style="546" bestFit="1" customWidth="1"/>
    <col min="7436" max="7436" width="12.28515625" style="546" bestFit="1" customWidth="1"/>
    <col min="7437" max="7437" width="14.85546875" style="546" bestFit="1" customWidth="1"/>
    <col min="7438" max="7438" width="14.42578125" style="546" bestFit="1" customWidth="1"/>
    <col min="7439" max="7439" width="12.28515625" style="546" bestFit="1" customWidth="1"/>
    <col min="7440" max="7440" width="11" style="546" customWidth="1"/>
    <col min="7441" max="7441" width="14.85546875" style="546" customWidth="1"/>
    <col min="7442" max="7680" width="9.140625" style="546"/>
    <col min="7681" max="7681" width="10.5703125" style="546" bestFit="1" customWidth="1"/>
    <col min="7682" max="7682" width="12.28515625" style="546" bestFit="1" customWidth="1"/>
    <col min="7683" max="7683" width="14.85546875" style="546" bestFit="1" customWidth="1"/>
    <col min="7684" max="7685" width="9.28515625" style="546" bestFit="1" customWidth="1"/>
    <col min="7686" max="7686" width="12.28515625" style="546" bestFit="1" customWidth="1"/>
    <col min="7687" max="7687" width="14.85546875" style="546" bestFit="1" customWidth="1"/>
    <col min="7688" max="7688" width="12.28515625" style="546" bestFit="1" customWidth="1"/>
    <col min="7689" max="7689" width="14.85546875" style="546" bestFit="1" customWidth="1"/>
    <col min="7690" max="7691" width="9.28515625" style="546" bestFit="1" customWidth="1"/>
    <col min="7692" max="7692" width="12.28515625" style="546" bestFit="1" customWidth="1"/>
    <col min="7693" max="7693" width="14.85546875" style="546" bestFit="1" customWidth="1"/>
    <col min="7694" max="7694" width="14.42578125" style="546" bestFit="1" customWidth="1"/>
    <col min="7695" max="7695" width="12.28515625" style="546" bestFit="1" customWidth="1"/>
    <col min="7696" max="7696" width="11" style="546" customWidth="1"/>
    <col min="7697" max="7697" width="14.85546875" style="546" customWidth="1"/>
    <col min="7698" max="7936" width="9.140625" style="546"/>
    <col min="7937" max="7937" width="10.5703125" style="546" bestFit="1" customWidth="1"/>
    <col min="7938" max="7938" width="12.28515625" style="546" bestFit="1" customWidth="1"/>
    <col min="7939" max="7939" width="14.85546875" style="546" bestFit="1" customWidth="1"/>
    <col min="7940" max="7941" width="9.28515625" style="546" bestFit="1" customWidth="1"/>
    <col min="7942" max="7942" width="12.28515625" style="546" bestFit="1" customWidth="1"/>
    <col min="7943" max="7943" width="14.85546875" style="546" bestFit="1" customWidth="1"/>
    <col min="7944" max="7944" width="12.28515625" style="546" bestFit="1" customWidth="1"/>
    <col min="7945" max="7945" width="14.85546875" style="546" bestFit="1" customWidth="1"/>
    <col min="7946" max="7947" width="9.28515625" style="546" bestFit="1" customWidth="1"/>
    <col min="7948" max="7948" width="12.28515625" style="546" bestFit="1" customWidth="1"/>
    <col min="7949" max="7949" width="14.85546875" style="546" bestFit="1" customWidth="1"/>
    <col min="7950" max="7950" width="14.42578125" style="546" bestFit="1" customWidth="1"/>
    <col min="7951" max="7951" width="12.28515625" style="546" bestFit="1" customWidth="1"/>
    <col min="7952" max="7952" width="11" style="546" customWidth="1"/>
    <col min="7953" max="7953" width="14.85546875" style="546" customWidth="1"/>
    <col min="7954" max="8192" width="9.140625" style="546"/>
    <col min="8193" max="8193" width="10.5703125" style="546" bestFit="1" customWidth="1"/>
    <col min="8194" max="8194" width="12.28515625" style="546" bestFit="1" customWidth="1"/>
    <col min="8195" max="8195" width="14.85546875" style="546" bestFit="1" customWidth="1"/>
    <col min="8196" max="8197" width="9.28515625" style="546" bestFit="1" customWidth="1"/>
    <col min="8198" max="8198" width="12.28515625" style="546" bestFit="1" customWidth="1"/>
    <col min="8199" max="8199" width="14.85546875" style="546" bestFit="1" customWidth="1"/>
    <col min="8200" max="8200" width="12.28515625" style="546" bestFit="1" customWidth="1"/>
    <col min="8201" max="8201" width="14.85546875" style="546" bestFit="1" customWidth="1"/>
    <col min="8202" max="8203" width="9.28515625" style="546" bestFit="1" customWidth="1"/>
    <col min="8204" max="8204" width="12.28515625" style="546" bestFit="1" customWidth="1"/>
    <col min="8205" max="8205" width="14.85546875" style="546" bestFit="1" customWidth="1"/>
    <col min="8206" max="8206" width="14.42578125" style="546" bestFit="1" customWidth="1"/>
    <col min="8207" max="8207" width="12.28515625" style="546" bestFit="1" customWidth="1"/>
    <col min="8208" max="8208" width="11" style="546" customWidth="1"/>
    <col min="8209" max="8209" width="14.85546875" style="546" customWidth="1"/>
    <col min="8210" max="8448" width="9.140625" style="546"/>
    <col min="8449" max="8449" width="10.5703125" style="546" bestFit="1" customWidth="1"/>
    <col min="8450" max="8450" width="12.28515625" style="546" bestFit="1" customWidth="1"/>
    <col min="8451" max="8451" width="14.85546875" style="546" bestFit="1" customWidth="1"/>
    <col min="8452" max="8453" width="9.28515625" style="546" bestFit="1" customWidth="1"/>
    <col min="8454" max="8454" width="12.28515625" style="546" bestFit="1" customWidth="1"/>
    <col min="8455" max="8455" width="14.85546875" style="546" bestFit="1" customWidth="1"/>
    <col min="8456" max="8456" width="12.28515625" style="546" bestFit="1" customWidth="1"/>
    <col min="8457" max="8457" width="14.85546875" style="546" bestFit="1" customWidth="1"/>
    <col min="8458" max="8459" width="9.28515625" style="546" bestFit="1" customWidth="1"/>
    <col min="8460" max="8460" width="12.28515625" style="546" bestFit="1" customWidth="1"/>
    <col min="8461" max="8461" width="14.85546875" style="546" bestFit="1" customWidth="1"/>
    <col min="8462" max="8462" width="14.42578125" style="546" bestFit="1" customWidth="1"/>
    <col min="8463" max="8463" width="12.28515625" style="546" bestFit="1" customWidth="1"/>
    <col min="8464" max="8464" width="11" style="546" customWidth="1"/>
    <col min="8465" max="8465" width="14.85546875" style="546" customWidth="1"/>
    <col min="8466" max="8704" width="9.140625" style="546"/>
    <col min="8705" max="8705" width="10.5703125" style="546" bestFit="1" customWidth="1"/>
    <col min="8706" max="8706" width="12.28515625" style="546" bestFit="1" customWidth="1"/>
    <col min="8707" max="8707" width="14.85546875" style="546" bestFit="1" customWidth="1"/>
    <col min="8708" max="8709" width="9.28515625" style="546" bestFit="1" customWidth="1"/>
    <col min="8710" max="8710" width="12.28515625" style="546" bestFit="1" customWidth="1"/>
    <col min="8711" max="8711" width="14.85546875" style="546" bestFit="1" customWidth="1"/>
    <col min="8712" max="8712" width="12.28515625" style="546" bestFit="1" customWidth="1"/>
    <col min="8713" max="8713" width="14.85546875" style="546" bestFit="1" customWidth="1"/>
    <col min="8714" max="8715" width="9.28515625" style="546" bestFit="1" customWidth="1"/>
    <col min="8716" max="8716" width="12.28515625" style="546" bestFit="1" customWidth="1"/>
    <col min="8717" max="8717" width="14.85546875" style="546" bestFit="1" customWidth="1"/>
    <col min="8718" max="8718" width="14.42578125" style="546" bestFit="1" customWidth="1"/>
    <col min="8719" max="8719" width="12.28515625" style="546" bestFit="1" customWidth="1"/>
    <col min="8720" max="8720" width="11" style="546" customWidth="1"/>
    <col min="8721" max="8721" width="14.85546875" style="546" customWidth="1"/>
    <col min="8722" max="8960" width="9.140625" style="546"/>
    <col min="8961" max="8961" width="10.5703125" style="546" bestFit="1" customWidth="1"/>
    <col min="8962" max="8962" width="12.28515625" style="546" bestFit="1" customWidth="1"/>
    <col min="8963" max="8963" width="14.85546875" style="546" bestFit="1" customWidth="1"/>
    <col min="8964" max="8965" width="9.28515625" style="546" bestFit="1" customWidth="1"/>
    <col min="8966" max="8966" width="12.28515625" style="546" bestFit="1" customWidth="1"/>
    <col min="8967" max="8967" width="14.85546875" style="546" bestFit="1" customWidth="1"/>
    <col min="8968" max="8968" width="12.28515625" style="546" bestFit="1" customWidth="1"/>
    <col min="8969" max="8969" width="14.85546875" style="546" bestFit="1" customWidth="1"/>
    <col min="8970" max="8971" width="9.28515625" style="546" bestFit="1" customWidth="1"/>
    <col min="8972" max="8972" width="12.28515625" style="546" bestFit="1" customWidth="1"/>
    <col min="8973" max="8973" width="14.85546875" style="546" bestFit="1" customWidth="1"/>
    <col min="8974" max="8974" width="14.42578125" style="546" bestFit="1" customWidth="1"/>
    <col min="8975" max="8975" width="12.28515625" style="546" bestFit="1" customWidth="1"/>
    <col min="8976" max="8976" width="11" style="546" customWidth="1"/>
    <col min="8977" max="8977" width="14.85546875" style="546" customWidth="1"/>
    <col min="8978" max="9216" width="9.140625" style="546"/>
    <col min="9217" max="9217" width="10.5703125" style="546" bestFit="1" customWidth="1"/>
    <col min="9218" max="9218" width="12.28515625" style="546" bestFit="1" customWidth="1"/>
    <col min="9219" max="9219" width="14.85546875" style="546" bestFit="1" customWidth="1"/>
    <col min="9220" max="9221" width="9.28515625" style="546" bestFit="1" customWidth="1"/>
    <col min="9222" max="9222" width="12.28515625" style="546" bestFit="1" customWidth="1"/>
    <col min="9223" max="9223" width="14.85546875" style="546" bestFit="1" customWidth="1"/>
    <col min="9224" max="9224" width="12.28515625" style="546" bestFit="1" customWidth="1"/>
    <col min="9225" max="9225" width="14.85546875" style="546" bestFit="1" customWidth="1"/>
    <col min="9226" max="9227" width="9.28515625" style="546" bestFit="1" customWidth="1"/>
    <col min="9228" max="9228" width="12.28515625" style="546" bestFit="1" customWidth="1"/>
    <col min="9229" max="9229" width="14.85546875" style="546" bestFit="1" customWidth="1"/>
    <col min="9230" max="9230" width="14.42578125" style="546" bestFit="1" customWidth="1"/>
    <col min="9231" max="9231" width="12.28515625" style="546" bestFit="1" customWidth="1"/>
    <col min="9232" max="9232" width="11" style="546" customWidth="1"/>
    <col min="9233" max="9233" width="14.85546875" style="546" customWidth="1"/>
    <col min="9234" max="9472" width="9.140625" style="546"/>
    <col min="9473" max="9473" width="10.5703125" style="546" bestFit="1" customWidth="1"/>
    <col min="9474" max="9474" width="12.28515625" style="546" bestFit="1" customWidth="1"/>
    <col min="9475" max="9475" width="14.85546875" style="546" bestFit="1" customWidth="1"/>
    <col min="9476" max="9477" width="9.28515625" style="546" bestFit="1" customWidth="1"/>
    <col min="9478" max="9478" width="12.28515625" style="546" bestFit="1" customWidth="1"/>
    <col min="9479" max="9479" width="14.85546875" style="546" bestFit="1" customWidth="1"/>
    <col min="9480" max="9480" width="12.28515625" style="546" bestFit="1" customWidth="1"/>
    <col min="9481" max="9481" width="14.85546875" style="546" bestFit="1" customWidth="1"/>
    <col min="9482" max="9483" width="9.28515625" style="546" bestFit="1" customWidth="1"/>
    <col min="9484" max="9484" width="12.28515625" style="546" bestFit="1" customWidth="1"/>
    <col min="9485" max="9485" width="14.85546875" style="546" bestFit="1" customWidth="1"/>
    <col min="9486" max="9486" width="14.42578125" style="546" bestFit="1" customWidth="1"/>
    <col min="9487" max="9487" width="12.28515625" style="546" bestFit="1" customWidth="1"/>
    <col min="9488" max="9488" width="11" style="546" customWidth="1"/>
    <col min="9489" max="9489" width="14.85546875" style="546" customWidth="1"/>
    <col min="9490" max="9728" width="9.140625" style="546"/>
    <col min="9729" max="9729" width="10.5703125" style="546" bestFit="1" customWidth="1"/>
    <col min="9730" max="9730" width="12.28515625" style="546" bestFit="1" customWidth="1"/>
    <col min="9731" max="9731" width="14.85546875" style="546" bestFit="1" customWidth="1"/>
    <col min="9732" max="9733" width="9.28515625" style="546" bestFit="1" customWidth="1"/>
    <col min="9734" max="9734" width="12.28515625" style="546" bestFit="1" customWidth="1"/>
    <col min="9735" max="9735" width="14.85546875" style="546" bestFit="1" customWidth="1"/>
    <col min="9736" max="9736" width="12.28515625" style="546" bestFit="1" customWidth="1"/>
    <col min="9737" max="9737" width="14.85546875" style="546" bestFit="1" customWidth="1"/>
    <col min="9738" max="9739" width="9.28515625" style="546" bestFit="1" customWidth="1"/>
    <col min="9740" max="9740" width="12.28515625" style="546" bestFit="1" customWidth="1"/>
    <col min="9741" max="9741" width="14.85546875" style="546" bestFit="1" customWidth="1"/>
    <col min="9742" max="9742" width="14.42578125" style="546" bestFit="1" customWidth="1"/>
    <col min="9743" max="9743" width="12.28515625" style="546" bestFit="1" customWidth="1"/>
    <col min="9744" max="9744" width="11" style="546" customWidth="1"/>
    <col min="9745" max="9745" width="14.85546875" style="546" customWidth="1"/>
    <col min="9746" max="9984" width="9.140625" style="546"/>
    <col min="9985" max="9985" width="10.5703125" style="546" bestFit="1" customWidth="1"/>
    <col min="9986" max="9986" width="12.28515625" style="546" bestFit="1" customWidth="1"/>
    <col min="9987" max="9987" width="14.85546875" style="546" bestFit="1" customWidth="1"/>
    <col min="9988" max="9989" width="9.28515625" style="546" bestFit="1" customWidth="1"/>
    <col min="9990" max="9990" width="12.28515625" style="546" bestFit="1" customWidth="1"/>
    <col min="9991" max="9991" width="14.85546875" style="546" bestFit="1" customWidth="1"/>
    <col min="9992" max="9992" width="12.28515625" style="546" bestFit="1" customWidth="1"/>
    <col min="9993" max="9993" width="14.85546875" style="546" bestFit="1" customWidth="1"/>
    <col min="9994" max="9995" width="9.28515625" style="546" bestFit="1" customWidth="1"/>
    <col min="9996" max="9996" width="12.28515625" style="546" bestFit="1" customWidth="1"/>
    <col min="9997" max="9997" width="14.85546875" style="546" bestFit="1" customWidth="1"/>
    <col min="9998" max="9998" width="14.42578125" style="546" bestFit="1" customWidth="1"/>
    <col min="9999" max="9999" width="12.28515625" style="546" bestFit="1" customWidth="1"/>
    <col min="10000" max="10000" width="11" style="546" customWidth="1"/>
    <col min="10001" max="10001" width="14.85546875" style="546" customWidth="1"/>
    <col min="10002" max="10240" width="9.140625" style="546"/>
    <col min="10241" max="10241" width="10.5703125" style="546" bestFit="1" customWidth="1"/>
    <col min="10242" max="10242" width="12.28515625" style="546" bestFit="1" customWidth="1"/>
    <col min="10243" max="10243" width="14.85546875" style="546" bestFit="1" customWidth="1"/>
    <col min="10244" max="10245" width="9.28515625" style="546" bestFit="1" customWidth="1"/>
    <col min="10246" max="10246" width="12.28515625" style="546" bestFit="1" customWidth="1"/>
    <col min="10247" max="10247" width="14.85546875" style="546" bestFit="1" customWidth="1"/>
    <col min="10248" max="10248" width="12.28515625" style="546" bestFit="1" customWidth="1"/>
    <col min="10249" max="10249" width="14.85546875" style="546" bestFit="1" customWidth="1"/>
    <col min="10250" max="10251" width="9.28515625" style="546" bestFit="1" customWidth="1"/>
    <col min="10252" max="10252" width="12.28515625" style="546" bestFit="1" customWidth="1"/>
    <col min="10253" max="10253" width="14.85546875" style="546" bestFit="1" customWidth="1"/>
    <col min="10254" max="10254" width="14.42578125" style="546" bestFit="1" customWidth="1"/>
    <col min="10255" max="10255" width="12.28515625" style="546" bestFit="1" customWidth="1"/>
    <col min="10256" max="10256" width="11" style="546" customWidth="1"/>
    <col min="10257" max="10257" width="14.85546875" style="546" customWidth="1"/>
    <col min="10258" max="10496" width="9.140625" style="546"/>
    <col min="10497" max="10497" width="10.5703125" style="546" bestFit="1" customWidth="1"/>
    <col min="10498" max="10498" width="12.28515625" style="546" bestFit="1" customWidth="1"/>
    <col min="10499" max="10499" width="14.85546875" style="546" bestFit="1" customWidth="1"/>
    <col min="10500" max="10501" width="9.28515625" style="546" bestFit="1" customWidth="1"/>
    <col min="10502" max="10502" width="12.28515625" style="546" bestFit="1" customWidth="1"/>
    <col min="10503" max="10503" width="14.85546875" style="546" bestFit="1" customWidth="1"/>
    <col min="10504" max="10504" width="12.28515625" style="546" bestFit="1" customWidth="1"/>
    <col min="10505" max="10505" width="14.85546875" style="546" bestFit="1" customWidth="1"/>
    <col min="10506" max="10507" width="9.28515625" style="546" bestFit="1" customWidth="1"/>
    <col min="10508" max="10508" width="12.28515625" style="546" bestFit="1" customWidth="1"/>
    <col min="10509" max="10509" width="14.85546875" style="546" bestFit="1" customWidth="1"/>
    <col min="10510" max="10510" width="14.42578125" style="546" bestFit="1" customWidth="1"/>
    <col min="10511" max="10511" width="12.28515625" style="546" bestFit="1" customWidth="1"/>
    <col min="10512" max="10512" width="11" style="546" customWidth="1"/>
    <col min="10513" max="10513" width="14.85546875" style="546" customWidth="1"/>
    <col min="10514" max="10752" width="9.140625" style="546"/>
    <col min="10753" max="10753" width="10.5703125" style="546" bestFit="1" customWidth="1"/>
    <col min="10754" max="10754" width="12.28515625" style="546" bestFit="1" customWidth="1"/>
    <col min="10755" max="10755" width="14.85546875" style="546" bestFit="1" customWidth="1"/>
    <col min="10756" max="10757" width="9.28515625" style="546" bestFit="1" customWidth="1"/>
    <col min="10758" max="10758" width="12.28515625" style="546" bestFit="1" customWidth="1"/>
    <col min="10759" max="10759" width="14.85546875" style="546" bestFit="1" customWidth="1"/>
    <col min="10760" max="10760" width="12.28515625" style="546" bestFit="1" customWidth="1"/>
    <col min="10761" max="10761" width="14.85546875" style="546" bestFit="1" customWidth="1"/>
    <col min="10762" max="10763" width="9.28515625" style="546" bestFit="1" customWidth="1"/>
    <col min="10764" max="10764" width="12.28515625" style="546" bestFit="1" customWidth="1"/>
    <col min="10765" max="10765" width="14.85546875" style="546" bestFit="1" customWidth="1"/>
    <col min="10766" max="10766" width="14.42578125" style="546" bestFit="1" customWidth="1"/>
    <col min="10767" max="10767" width="12.28515625" style="546" bestFit="1" customWidth="1"/>
    <col min="10768" max="10768" width="11" style="546" customWidth="1"/>
    <col min="10769" max="10769" width="14.85546875" style="546" customWidth="1"/>
    <col min="10770" max="11008" width="9.140625" style="546"/>
    <col min="11009" max="11009" width="10.5703125" style="546" bestFit="1" customWidth="1"/>
    <col min="11010" max="11010" width="12.28515625" style="546" bestFit="1" customWidth="1"/>
    <col min="11011" max="11011" width="14.85546875" style="546" bestFit="1" customWidth="1"/>
    <col min="11012" max="11013" width="9.28515625" style="546" bestFit="1" customWidth="1"/>
    <col min="11014" max="11014" width="12.28515625" style="546" bestFit="1" customWidth="1"/>
    <col min="11015" max="11015" width="14.85546875" style="546" bestFit="1" customWidth="1"/>
    <col min="11016" max="11016" width="12.28515625" style="546" bestFit="1" customWidth="1"/>
    <col min="11017" max="11017" width="14.85546875" style="546" bestFit="1" customWidth="1"/>
    <col min="11018" max="11019" width="9.28515625" style="546" bestFit="1" customWidth="1"/>
    <col min="11020" max="11020" width="12.28515625" style="546" bestFit="1" customWidth="1"/>
    <col min="11021" max="11021" width="14.85546875" style="546" bestFit="1" customWidth="1"/>
    <col min="11022" max="11022" width="14.42578125" style="546" bestFit="1" customWidth="1"/>
    <col min="11023" max="11023" width="12.28515625" style="546" bestFit="1" customWidth="1"/>
    <col min="11024" max="11024" width="11" style="546" customWidth="1"/>
    <col min="11025" max="11025" width="14.85546875" style="546" customWidth="1"/>
    <col min="11026" max="11264" width="9.140625" style="546"/>
    <col min="11265" max="11265" width="10.5703125" style="546" bestFit="1" customWidth="1"/>
    <col min="11266" max="11266" width="12.28515625" style="546" bestFit="1" customWidth="1"/>
    <col min="11267" max="11267" width="14.85546875" style="546" bestFit="1" customWidth="1"/>
    <col min="11268" max="11269" width="9.28515625" style="546" bestFit="1" customWidth="1"/>
    <col min="11270" max="11270" width="12.28515625" style="546" bestFit="1" customWidth="1"/>
    <col min="11271" max="11271" width="14.85546875" style="546" bestFit="1" customWidth="1"/>
    <col min="11272" max="11272" width="12.28515625" style="546" bestFit="1" customWidth="1"/>
    <col min="11273" max="11273" width="14.85546875" style="546" bestFit="1" customWidth="1"/>
    <col min="11274" max="11275" width="9.28515625" style="546" bestFit="1" customWidth="1"/>
    <col min="11276" max="11276" width="12.28515625" style="546" bestFit="1" customWidth="1"/>
    <col min="11277" max="11277" width="14.85546875" style="546" bestFit="1" customWidth="1"/>
    <col min="11278" max="11278" width="14.42578125" style="546" bestFit="1" customWidth="1"/>
    <col min="11279" max="11279" width="12.28515625" style="546" bestFit="1" customWidth="1"/>
    <col min="11280" max="11280" width="11" style="546" customWidth="1"/>
    <col min="11281" max="11281" width="14.85546875" style="546" customWidth="1"/>
    <col min="11282" max="11520" width="9.140625" style="546"/>
    <col min="11521" max="11521" width="10.5703125" style="546" bestFit="1" customWidth="1"/>
    <col min="11522" max="11522" width="12.28515625" style="546" bestFit="1" customWidth="1"/>
    <col min="11523" max="11523" width="14.85546875" style="546" bestFit="1" customWidth="1"/>
    <col min="11524" max="11525" width="9.28515625" style="546" bestFit="1" customWidth="1"/>
    <col min="11526" max="11526" width="12.28515625" style="546" bestFit="1" customWidth="1"/>
    <col min="11527" max="11527" width="14.85546875" style="546" bestFit="1" customWidth="1"/>
    <col min="11528" max="11528" width="12.28515625" style="546" bestFit="1" customWidth="1"/>
    <col min="11529" max="11529" width="14.85546875" style="546" bestFit="1" customWidth="1"/>
    <col min="11530" max="11531" width="9.28515625" style="546" bestFit="1" customWidth="1"/>
    <col min="11532" max="11532" width="12.28515625" style="546" bestFit="1" customWidth="1"/>
    <col min="11533" max="11533" width="14.85546875" style="546" bestFit="1" customWidth="1"/>
    <col min="11534" max="11534" width="14.42578125" style="546" bestFit="1" customWidth="1"/>
    <col min="11535" max="11535" width="12.28515625" style="546" bestFit="1" customWidth="1"/>
    <col min="11536" max="11536" width="11" style="546" customWidth="1"/>
    <col min="11537" max="11537" width="14.85546875" style="546" customWidth="1"/>
    <col min="11538" max="11776" width="9.140625" style="546"/>
    <col min="11777" max="11777" width="10.5703125" style="546" bestFit="1" customWidth="1"/>
    <col min="11778" max="11778" width="12.28515625" style="546" bestFit="1" customWidth="1"/>
    <col min="11779" max="11779" width="14.85546875" style="546" bestFit="1" customWidth="1"/>
    <col min="11780" max="11781" width="9.28515625" style="546" bestFit="1" customWidth="1"/>
    <col min="11782" max="11782" width="12.28515625" style="546" bestFit="1" customWidth="1"/>
    <col min="11783" max="11783" width="14.85546875" style="546" bestFit="1" customWidth="1"/>
    <col min="11784" max="11784" width="12.28515625" style="546" bestFit="1" customWidth="1"/>
    <col min="11785" max="11785" width="14.85546875" style="546" bestFit="1" customWidth="1"/>
    <col min="11786" max="11787" width="9.28515625" style="546" bestFit="1" customWidth="1"/>
    <col min="11788" max="11788" width="12.28515625" style="546" bestFit="1" customWidth="1"/>
    <col min="11789" max="11789" width="14.85546875" style="546" bestFit="1" customWidth="1"/>
    <col min="11790" max="11790" width="14.42578125" style="546" bestFit="1" customWidth="1"/>
    <col min="11791" max="11791" width="12.28515625" style="546" bestFit="1" customWidth="1"/>
    <col min="11792" max="11792" width="11" style="546" customWidth="1"/>
    <col min="11793" max="11793" width="14.85546875" style="546" customWidth="1"/>
    <col min="11794" max="12032" width="9.140625" style="546"/>
    <col min="12033" max="12033" width="10.5703125" style="546" bestFit="1" customWidth="1"/>
    <col min="12034" max="12034" width="12.28515625" style="546" bestFit="1" customWidth="1"/>
    <col min="12035" max="12035" width="14.85546875" style="546" bestFit="1" customWidth="1"/>
    <col min="12036" max="12037" width="9.28515625" style="546" bestFit="1" customWidth="1"/>
    <col min="12038" max="12038" width="12.28515625" style="546" bestFit="1" customWidth="1"/>
    <col min="12039" max="12039" width="14.85546875" style="546" bestFit="1" customWidth="1"/>
    <col min="12040" max="12040" width="12.28515625" style="546" bestFit="1" customWidth="1"/>
    <col min="12041" max="12041" width="14.85546875" style="546" bestFit="1" customWidth="1"/>
    <col min="12042" max="12043" width="9.28515625" style="546" bestFit="1" customWidth="1"/>
    <col min="12044" max="12044" width="12.28515625" style="546" bestFit="1" customWidth="1"/>
    <col min="12045" max="12045" width="14.85546875" style="546" bestFit="1" customWidth="1"/>
    <col min="12046" max="12046" width="14.42578125" style="546" bestFit="1" customWidth="1"/>
    <col min="12047" max="12047" width="12.28515625" style="546" bestFit="1" customWidth="1"/>
    <col min="12048" max="12048" width="11" style="546" customWidth="1"/>
    <col min="12049" max="12049" width="14.85546875" style="546" customWidth="1"/>
    <col min="12050" max="12288" width="9.140625" style="546"/>
    <col min="12289" max="12289" width="10.5703125" style="546" bestFit="1" customWidth="1"/>
    <col min="12290" max="12290" width="12.28515625" style="546" bestFit="1" customWidth="1"/>
    <col min="12291" max="12291" width="14.85546875" style="546" bestFit="1" customWidth="1"/>
    <col min="12292" max="12293" width="9.28515625" style="546" bestFit="1" customWidth="1"/>
    <col min="12294" max="12294" width="12.28515625" style="546" bestFit="1" customWidth="1"/>
    <col min="12295" max="12295" width="14.85546875" style="546" bestFit="1" customWidth="1"/>
    <col min="12296" max="12296" width="12.28515625" style="546" bestFit="1" customWidth="1"/>
    <col min="12297" max="12297" width="14.85546875" style="546" bestFit="1" customWidth="1"/>
    <col min="12298" max="12299" width="9.28515625" style="546" bestFit="1" customWidth="1"/>
    <col min="12300" max="12300" width="12.28515625" style="546" bestFit="1" customWidth="1"/>
    <col min="12301" max="12301" width="14.85546875" style="546" bestFit="1" customWidth="1"/>
    <col min="12302" max="12302" width="14.42578125" style="546" bestFit="1" customWidth="1"/>
    <col min="12303" max="12303" width="12.28515625" style="546" bestFit="1" customWidth="1"/>
    <col min="12304" max="12304" width="11" style="546" customWidth="1"/>
    <col min="12305" max="12305" width="14.85546875" style="546" customWidth="1"/>
    <col min="12306" max="12544" width="9.140625" style="546"/>
    <col min="12545" max="12545" width="10.5703125" style="546" bestFit="1" customWidth="1"/>
    <col min="12546" max="12546" width="12.28515625" style="546" bestFit="1" customWidth="1"/>
    <col min="12547" max="12547" width="14.85546875" style="546" bestFit="1" customWidth="1"/>
    <col min="12548" max="12549" width="9.28515625" style="546" bestFit="1" customWidth="1"/>
    <col min="12550" max="12550" width="12.28515625" style="546" bestFit="1" customWidth="1"/>
    <col min="12551" max="12551" width="14.85546875" style="546" bestFit="1" customWidth="1"/>
    <col min="12552" max="12552" width="12.28515625" style="546" bestFit="1" customWidth="1"/>
    <col min="12553" max="12553" width="14.85546875" style="546" bestFit="1" customWidth="1"/>
    <col min="12554" max="12555" width="9.28515625" style="546" bestFit="1" customWidth="1"/>
    <col min="12556" max="12556" width="12.28515625" style="546" bestFit="1" customWidth="1"/>
    <col min="12557" max="12557" width="14.85546875" style="546" bestFit="1" customWidth="1"/>
    <col min="12558" max="12558" width="14.42578125" style="546" bestFit="1" customWidth="1"/>
    <col min="12559" max="12559" width="12.28515625" style="546" bestFit="1" customWidth="1"/>
    <col min="12560" max="12560" width="11" style="546" customWidth="1"/>
    <col min="12561" max="12561" width="14.85546875" style="546" customWidth="1"/>
    <col min="12562" max="12800" width="9.140625" style="546"/>
    <col min="12801" max="12801" width="10.5703125" style="546" bestFit="1" customWidth="1"/>
    <col min="12802" max="12802" width="12.28515625" style="546" bestFit="1" customWidth="1"/>
    <col min="12803" max="12803" width="14.85546875" style="546" bestFit="1" customWidth="1"/>
    <col min="12804" max="12805" width="9.28515625" style="546" bestFit="1" customWidth="1"/>
    <col min="12806" max="12806" width="12.28515625" style="546" bestFit="1" customWidth="1"/>
    <col min="12807" max="12807" width="14.85546875" style="546" bestFit="1" customWidth="1"/>
    <col min="12808" max="12808" width="12.28515625" style="546" bestFit="1" customWidth="1"/>
    <col min="12809" max="12809" width="14.85546875" style="546" bestFit="1" customWidth="1"/>
    <col min="12810" max="12811" width="9.28515625" style="546" bestFit="1" customWidth="1"/>
    <col min="12812" max="12812" width="12.28515625" style="546" bestFit="1" customWidth="1"/>
    <col min="12813" max="12813" width="14.85546875" style="546" bestFit="1" customWidth="1"/>
    <col min="12814" max="12814" width="14.42578125" style="546" bestFit="1" customWidth="1"/>
    <col min="12815" max="12815" width="12.28515625" style="546" bestFit="1" customWidth="1"/>
    <col min="12816" max="12816" width="11" style="546" customWidth="1"/>
    <col min="12817" max="12817" width="14.85546875" style="546" customWidth="1"/>
    <col min="12818" max="13056" width="9.140625" style="546"/>
    <col min="13057" max="13057" width="10.5703125" style="546" bestFit="1" customWidth="1"/>
    <col min="13058" max="13058" width="12.28515625" style="546" bestFit="1" customWidth="1"/>
    <col min="13059" max="13059" width="14.85546875" style="546" bestFit="1" customWidth="1"/>
    <col min="13060" max="13061" width="9.28515625" style="546" bestFit="1" customWidth="1"/>
    <col min="13062" max="13062" width="12.28515625" style="546" bestFit="1" customWidth="1"/>
    <col min="13063" max="13063" width="14.85546875" style="546" bestFit="1" customWidth="1"/>
    <col min="13064" max="13064" width="12.28515625" style="546" bestFit="1" customWidth="1"/>
    <col min="13065" max="13065" width="14.85546875" style="546" bestFit="1" customWidth="1"/>
    <col min="13066" max="13067" width="9.28515625" style="546" bestFit="1" customWidth="1"/>
    <col min="13068" max="13068" width="12.28515625" style="546" bestFit="1" customWidth="1"/>
    <col min="13069" max="13069" width="14.85546875" style="546" bestFit="1" customWidth="1"/>
    <col min="13070" max="13070" width="14.42578125" style="546" bestFit="1" customWidth="1"/>
    <col min="13071" max="13071" width="12.28515625" style="546" bestFit="1" customWidth="1"/>
    <col min="13072" max="13072" width="11" style="546" customWidth="1"/>
    <col min="13073" max="13073" width="14.85546875" style="546" customWidth="1"/>
    <col min="13074" max="13312" width="9.140625" style="546"/>
    <col min="13313" max="13313" width="10.5703125" style="546" bestFit="1" customWidth="1"/>
    <col min="13314" max="13314" width="12.28515625" style="546" bestFit="1" customWidth="1"/>
    <col min="13315" max="13315" width="14.85546875" style="546" bestFit="1" customWidth="1"/>
    <col min="13316" max="13317" width="9.28515625" style="546" bestFit="1" customWidth="1"/>
    <col min="13318" max="13318" width="12.28515625" style="546" bestFit="1" customWidth="1"/>
    <col min="13319" max="13319" width="14.85546875" style="546" bestFit="1" customWidth="1"/>
    <col min="13320" max="13320" width="12.28515625" style="546" bestFit="1" customWidth="1"/>
    <col min="13321" max="13321" width="14.85546875" style="546" bestFit="1" customWidth="1"/>
    <col min="13322" max="13323" width="9.28515625" style="546" bestFit="1" customWidth="1"/>
    <col min="13324" max="13324" width="12.28515625" style="546" bestFit="1" customWidth="1"/>
    <col min="13325" max="13325" width="14.85546875" style="546" bestFit="1" customWidth="1"/>
    <col min="13326" max="13326" width="14.42578125" style="546" bestFit="1" customWidth="1"/>
    <col min="13327" max="13327" width="12.28515625" style="546" bestFit="1" customWidth="1"/>
    <col min="13328" max="13328" width="11" style="546" customWidth="1"/>
    <col min="13329" max="13329" width="14.85546875" style="546" customWidth="1"/>
    <col min="13330" max="13568" width="9.140625" style="546"/>
    <col min="13569" max="13569" width="10.5703125" style="546" bestFit="1" customWidth="1"/>
    <col min="13570" max="13570" width="12.28515625" style="546" bestFit="1" customWidth="1"/>
    <col min="13571" max="13571" width="14.85546875" style="546" bestFit="1" customWidth="1"/>
    <col min="13572" max="13573" width="9.28515625" style="546" bestFit="1" customWidth="1"/>
    <col min="13574" max="13574" width="12.28515625" style="546" bestFit="1" customWidth="1"/>
    <col min="13575" max="13575" width="14.85546875" style="546" bestFit="1" customWidth="1"/>
    <col min="13576" max="13576" width="12.28515625" style="546" bestFit="1" customWidth="1"/>
    <col min="13577" max="13577" width="14.85546875" style="546" bestFit="1" customWidth="1"/>
    <col min="13578" max="13579" width="9.28515625" style="546" bestFit="1" customWidth="1"/>
    <col min="13580" max="13580" width="12.28515625" style="546" bestFit="1" customWidth="1"/>
    <col min="13581" max="13581" width="14.85546875" style="546" bestFit="1" customWidth="1"/>
    <col min="13582" max="13582" width="14.42578125" style="546" bestFit="1" customWidth="1"/>
    <col min="13583" max="13583" width="12.28515625" style="546" bestFit="1" customWidth="1"/>
    <col min="13584" max="13584" width="11" style="546" customWidth="1"/>
    <col min="13585" max="13585" width="14.85546875" style="546" customWidth="1"/>
    <col min="13586" max="13824" width="9.140625" style="546"/>
    <col min="13825" max="13825" width="10.5703125" style="546" bestFit="1" customWidth="1"/>
    <col min="13826" max="13826" width="12.28515625" style="546" bestFit="1" customWidth="1"/>
    <col min="13827" max="13827" width="14.85546875" style="546" bestFit="1" customWidth="1"/>
    <col min="13828" max="13829" width="9.28515625" style="546" bestFit="1" customWidth="1"/>
    <col min="13830" max="13830" width="12.28515625" style="546" bestFit="1" customWidth="1"/>
    <col min="13831" max="13831" width="14.85546875" style="546" bestFit="1" customWidth="1"/>
    <col min="13832" max="13832" width="12.28515625" style="546" bestFit="1" customWidth="1"/>
    <col min="13833" max="13833" width="14.85546875" style="546" bestFit="1" customWidth="1"/>
    <col min="13834" max="13835" width="9.28515625" style="546" bestFit="1" customWidth="1"/>
    <col min="13836" max="13836" width="12.28515625" style="546" bestFit="1" customWidth="1"/>
    <col min="13837" max="13837" width="14.85546875" style="546" bestFit="1" customWidth="1"/>
    <col min="13838" max="13838" width="14.42578125" style="546" bestFit="1" customWidth="1"/>
    <col min="13839" max="13839" width="12.28515625" style="546" bestFit="1" customWidth="1"/>
    <col min="13840" max="13840" width="11" style="546" customWidth="1"/>
    <col min="13841" max="13841" width="14.85546875" style="546" customWidth="1"/>
    <col min="13842" max="14080" width="9.140625" style="546"/>
    <col min="14081" max="14081" width="10.5703125" style="546" bestFit="1" customWidth="1"/>
    <col min="14082" max="14082" width="12.28515625" style="546" bestFit="1" customWidth="1"/>
    <col min="14083" max="14083" width="14.85546875" style="546" bestFit="1" customWidth="1"/>
    <col min="14084" max="14085" width="9.28515625" style="546" bestFit="1" customWidth="1"/>
    <col min="14086" max="14086" width="12.28515625" style="546" bestFit="1" customWidth="1"/>
    <col min="14087" max="14087" width="14.85546875" style="546" bestFit="1" customWidth="1"/>
    <col min="14088" max="14088" width="12.28515625" style="546" bestFit="1" customWidth="1"/>
    <col min="14089" max="14089" width="14.85546875" style="546" bestFit="1" customWidth="1"/>
    <col min="14090" max="14091" width="9.28515625" style="546" bestFit="1" customWidth="1"/>
    <col min="14092" max="14092" width="12.28515625" style="546" bestFit="1" customWidth="1"/>
    <col min="14093" max="14093" width="14.85546875" style="546" bestFit="1" customWidth="1"/>
    <col min="14094" max="14094" width="14.42578125" style="546" bestFit="1" customWidth="1"/>
    <col min="14095" max="14095" width="12.28515625" style="546" bestFit="1" customWidth="1"/>
    <col min="14096" max="14096" width="11" style="546" customWidth="1"/>
    <col min="14097" max="14097" width="14.85546875" style="546" customWidth="1"/>
    <col min="14098" max="14336" width="9.140625" style="546"/>
    <col min="14337" max="14337" width="10.5703125" style="546" bestFit="1" customWidth="1"/>
    <col min="14338" max="14338" width="12.28515625" style="546" bestFit="1" customWidth="1"/>
    <col min="14339" max="14339" width="14.85546875" style="546" bestFit="1" customWidth="1"/>
    <col min="14340" max="14341" width="9.28515625" style="546" bestFit="1" customWidth="1"/>
    <col min="14342" max="14342" width="12.28515625" style="546" bestFit="1" customWidth="1"/>
    <col min="14343" max="14343" width="14.85546875" style="546" bestFit="1" customWidth="1"/>
    <col min="14344" max="14344" width="12.28515625" style="546" bestFit="1" customWidth="1"/>
    <col min="14345" max="14345" width="14.85546875" style="546" bestFit="1" customWidth="1"/>
    <col min="14346" max="14347" width="9.28515625" style="546" bestFit="1" customWidth="1"/>
    <col min="14348" max="14348" width="12.28515625" style="546" bestFit="1" customWidth="1"/>
    <col min="14349" max="14349" width="14.85546875" style="546" bestFit="1" customWidth="1"/>
    <col min="14350" max="14350" width="14.42578125" style="546" bestFit="1" customWidth="1"/>
    <col min="14351" max="14351" width="12.28515625" style="546" bestFit="1" customWidth="1"/>
    <col min="14352" max="14352" width="11" style="546" customWidth="1"/>
    <col min="14353" max="14353" width="14.85546875" style="546" customWidth="1"/>
    <col min="14354" max="14592" width="9.140625" style="546"/>
    <col min="14593" max="14593" width="10.5703125" style="546" bestFit="1" customWidth="1"/>
    <col min="14594" max="14594" width="12.28515625" style="546" bestFit="1" customWidth="1"/>
    <col min="14595" max="14595" width="14.85546875" style="546" bestFit="1" customWidth="1"/>
    <col min="14596" max="14597" width="9.28515625" style="546" bestFit="1" customWidth="1"/>
    <col min="14598" max="14598" width="12.28515625" style="546" bestFit="1" customWidth="1"/>
    <col min="14599" max="14599" width="14.85546875" style="546" bestFit="1" customWidth="1"/>
    <col min="14600" max="14600" width="12.28515625" style="546" bestFit="1" customWidth="1"/>
    <col min="14601" max="14601" width="14.85546875" style="546" bestFit="1" customWidth="1"/>
    <col min="14602" max="14603" width="9.28515625" style="546" bestFit="1" customWidth="1"/>
    <col min="14604" max="14604" width="12.28515625" style="546" bestFit="1" customWidth="1"/>
    <col min="14605" max="14605" width="14.85546875" style="546" bestFit="1" customWidth="1"/>
    <col min="14606" max="14606" width="14.42578125" style="546" bestFit="1" customWidth="1"/>
    <col min="14607" max="14607" width="12.28515625" style="546" bestFit="1" customWidth="1"/>
    <col min="14608" max="14608" width="11" style="546" customWidth="1"/>
    <col min="14609" max="14609" width="14.85546875" style="546" customWidth="1"/>
    <col min="14610" max="14848" width="9.140625" style="546"/>
    <col min="14849" max="14849" width="10.5703125" style="546" bestFit="1" customWidth="1"/>
    <col min="14850" max="14850" width="12.28515625" style="546" bestFit="1" customWidth="1"/>
    <col min="14851" max="14851" width="14.85546875" style="546" bestFit="1" customWidth="1"/>
    <col min="14852" max="14853" width="9.28515625" style="546" bestFit="1" customWidth="1"/>
    <col min="14854" max="14854" width="12.28515625" style="546" bestFit="1" customWidth="1"/>
    <col min="14855" max="14855" width="14.85546875" style="546" bestFit="1" customWidth="1"/>
    <col min="14856" max="14856" width="12.28515625" style="546" bestFit="1" customWidth="1"/>
    <col min="14857" max="14857" width="14.85546875" style="546" bestFit="1" customWidth="1"/>
    <col min="14858" max="14859" width="9.28515625" style="546" bestFit="1" customWidth="1"/>
    <col min="14860" max="14860" width="12.28515625" style="546" bestFit="1" customWidth="1"/>
    <col min="14861" max="14861" width="14.85546875" style="546" bestFit="1" customWidth="1"/>
    <col min="14862" max="14862" width="14.42578125" style="546" bestFit="1" customWidth="1"/>
    <col min="14863" max="14863" width="12.28515625" style="546" bestFit="1" customWidth="1"/>
    <col min="14864" max="14864" width="11" style="546" customWidth="1"/>
    <col min="14865" max="14865" width="14.85546875" style="546" customWidth="1"/>
    <col min="14866" max="15104" width="9.140625" style="546"/>
    <col min="15105" max="15105" width="10.5703125" style="546" bestFit="1" customWidth="1"/>
    <col min="15106" max="15106" width="12.28515625" style="546" bestFit="1" customWidth="1"/>
    <col min="15107" max="15107" width="14.85546875" style="546" bestFit="1" customWidth="1"/>
    <col min="15108" max="15109" width="9.28515625" style="546" bestFit="1" customWidth="1"/>
    <col min="15110" max="15110" width="12.28515625" style="546" bestFit="1" customWidth="1"/>
    <col min="15111" max="15111" width="14.85546875" style="546" bestFit="1" customWidth="1"/>
    <col min="15112" max="15112" width="12.28515625" style="546" bestFit="1" customWidth="1"/>
    <col min="15113" max="15113" width="14.85546875" style="546" bestFit="1" customWidth="1"/>
    <col min="15114" max="15115" width="9.28515625" style="546" bestFit="1" customWidth="1"/>
    <col min="15116" max="15116" width="12.28515625" style="546" bestFit="1" customWidth="1"/>
    <col min="15117" max="15117" width="14.85546875" style="546" bestFit="1" customWidth="1"/>
    <col min="15118" max="15118" width="14.42578125" style="546" bestFit="1" customWidth="1"/>
    <col min="15119" max="15119" width="12.28515625" style="546" bestFit="1" customWidth="1"/>
    <col min="15120" max="15120" width="11" style="546" customWidth="1"/>
    <col min="15121" max="15121" width="14.85546875" style="546" customWidth="1"/>
    <col min="15122" max="15360" width="9.140625" style="546"/>
    <col min="15361" max="15361" width="10.5703125" style="546" bestFit="1" customWidth="1"/>
    <col min="15362" max="15362" width="12.28515625" style="546" bestFit="1" customWidth="1"/>
    <col min="15363" max="15363" width="14.85546875" style="546" bestFit="1" customWidth="1"/>
    <col min="15364" max="15365" width="9.28515625" style="546" bestFit="1" customWidth="1"/>
    <col min="15366" max="15366" width="12.28515625" style="546" bestFit="1" customWidth="1"/>
    <col min="15367" max="15367" width="14.85546875" style="546" bestFit="1" customWidth="1"/>
    <col min="15368" max="15368" width="12.28515625" style="546" bestFit="1" customWidth="1"/>
    <col min="15369" max="15369" width="14.85546875" style="546" bestFit="1" customWidth="1"/>
    <col min="15370" max="15371" width="9.28515625" style="546" bestFit="1" customWidth="1"/>
    <col min="15372" max="15372" width="12.28515625" style="546" bestFit="1" customWidth="1"/>
    <col min="15373" max="15373" width="14.85546875" style="546" bestFit="1" customWidth="1"/>
    <col min="15374" max="15374" width="14.42578125" style="546" bestFit="1" customWidth="1"/>
    <col min="15375" max="15375" width="12.28515625" style="546" bestFit="1" customWidth="1"/>
    <col min="15376" max="15376" width="11" style="546" customWidth="1"/>
    <col min="15377" max="15377" width="14.85546875" style="546" customWidth="1"/>
    <col min="15378" max="15616" width="9.140625" style="546"/>
    <col min="15617" max="15617" width="10.5703125" style="546" bestFit="1" customWidth="1"/>
    <col min="15618" max="15618" width="12.28515625" style="546" bestFit="1" customWidth="1"/>
    <col min="15619" max="15619" width="14.85546875" style="546" bestFit="1" customWidth="1"/>
    <col min="15620" max="15621" width="9.28515625" style="546" bestFit="1" customWidth="1"/>
    <col min="15622" max="15622" width="12.28515625" style="546" bestFit="1" customWidth="1"/>
    <col min="15623" max="15623" width="14.85546875" style="546" bestFit="1" customWidth="1"/>
    <col min="15624" max="15624" width="12.28515625" style="546" bestFit="1" customWidth="1"/>
    <col min="15625" max="15625" width="14.85546875" style="546" bestFit="1" customWidth="1"/>
    <col min="15626" max="15627" width="9.28515625" style="546" bestFit="1" customWidth="1"/>
    <col min="15628" max="15628" width="12.28515625" style="546" bestFit="1" customWidth="1"/>
    <col min="15629" max="15629" width="14.85546875" style="546" bestFit="1" customWidth="1"/>
    <col min="15630" max="15630" width="14.42578125" style="546" bestFit="1" customWidth="1"/>
    <col min="15631" max="15631" width="12.28515625" style="546" bestFit="1" customWidth="1"/>
    <col min="15632" max="15632" width="11" style="546" customWidth="1"/>
    <col min="15633" max="15633" width="14.85546875" style="546" customWidth="1"/>
    <col min="15634" max="15872" width="9.140625" style="546"/>
    <col min="15873" max="15873" width="10.5703125" style="546" bestFit="1" customWidth="1"/>
    <col min="15874" max="15874" width="12.28515625" style="546" bestFit="1" customWidth="1"/>
    <col min="15875" max="15875" width="14.85546875" style="546" bestFit="1" customWidth="1"/>
    <col min="15876" max="15877" width="9.28515625" style="546" bestFit="1" customWidth="1"/>
    <col min="15878" max="15878" width="12.28515625" style="546" bestFit="1" customWidth="1"/>
    <col min="15879" max="15879" width="14.85546875" style="546" bestFit="1" customWidth="1"/>
    <col min="15880" max="15880" width="12.28515625" style="546" bestFit="1" customWidth="1"/>
    <col min="15881" max="15881" width="14.85546875" style="546" bestFit="1" customWidth="1"/>
    <col min="15882" max="15883" width="9.28515625" style="546" bestFit="1" customWidth="1"/>
    <col min="15884" max="15884" width="12.28515625" style="546" bestFit="1" customWidth="1"/>
    <col min="15885" max="15885" width="14.85546875" style="546" bestFit="1" customWidth="1"/>
    <col min="15886" max="15886" width="14.42578125" style="546" bestFit="1" customWidth="1"/>
    <col min="15887" max="15887" width="12.28515625" style="546" bestFit="1" customWidth="1"/>
    <col min="15888" max="15888" width="11" style="546" customWidth="1"/>
    <col min="15889" max="15889" width="14.85546875" style="546" customWidth="1"/>
    <col min="15890" max="16128" width="9.140625" style="546"/>
    <col min="16129" max="16129" width="10.5703125" style="546" bestFit="1" customWidth="1"/>
    <col min="16130" max="16130" width="12.28515625" style="546" bestFit="1" customWidth="1"/>
    <col min="16131" max="16131" width="14.85546875" style="546" bestFit="1" customWidth="1"/>
    <col min="16132" max="16133" width="9.28515625" style="546" bestFit="1" customWidth="1"/>
    <col min="16134" max="16134" width="12.28515625" style="546" bestFit="1" customWidth="1"/>
    <col min="16135" max="16135" width="14.85546875" style="546" bestFit="1" customWidth="1"/>
    <col min="16136" max="16136" width="12.28515625" style="546" bestFit="1" customWidth="1"/>
    <col min="16137" max="16137" width="14.85546875" style="546" bestFit="1" customWidth="1"/>
    <col min="16138" max="16139" width="9.28515625" style="546" bestFit="1" customWidth="1"/>
    <col min="16140" max="16140" width="12.28515625" style="546" bestFit="1" customWidth="1"/>
    <col min="16141" max="16141" width="14.85546875" style="546" bestFit="1" customWidth="1"/>
    <col min="16142" max="16142" width="14.42578125" style="546" bestFit="1" customWidth="1"/>
    <col min="16143" max="16143" width="12.28515625" style="546" bestFit="1" customWidth="1"/>
    <col min="16144" max="16144" width="11" style="546" customWidth="1"/>
    <col min="16145" max="16145" width="14.85546875" style="546" customWidth="1"/>
    <col min="16146" max="16384" width="9.140625" style="546"/>
  </cols>
  <sheetData>
    <row r="1" spans="1:20">
      <c r="A1" s="1846" t="s">
        <v>647</v>
      </c>
      <c r="B1" s="1846"/>
      <c r="C1" s="1846"/>
      <c r="D1" s="1846"/>
      <c r="E1" s="1846"/>
      <c r="F1" s="1846"/>
      <c r="G1" s="1846"/>
      <c r="H1" s="1846"/>
      <c r="I1" s="1846"/>
      <c r="J1" s="1846"/>
      <c r="K1" s="1846"/>
      <c r="L1" s="1846"/>
      <c r="M1" s="1846"/>
      <c r="N1" s="1846"/>
      <c r="O1" s="1846"/>
      <c r="P1" s="1846"/>
      <c r="Q1" s="1846"/>
    </row>
    <row r="2" spans="1:20">
      <c r="A2" s="1847" t="s">
        <v>128</v>
      </c>
      <c r="B2" s="1847"/>
      <c r="C2" s="1847"/>
      <c r="D2" s="1847"/>
      <c r="E2" s="1847"/>
      <c r="F2" s="1847"/>
      <c r="G2" s="1847"/>
      <c r="H2" s="1847"/>
      <c r="I2" s="1847"/>
      <c r="J2" s="1847"/>
      <c r="K2" s="1847"/>
      <c r="L2" s="1847"/>
      <c r="M2" s="1847"/>
      <c r="N2" s="1847"/>
      <c r="O2" s="1847"/>
      <c r="P2" s="1847"/>
      <c r="Q2" s="1847"/>
    </row>
    <row r="3" spans="1:20" ht="16.5" thickBot="1">
      <c r="A3" s="712"/>
      <c r="O3" s="425"/>
      <c r="Q3" s="425" t="s">
        <v>648</v>
      </c>
    </row>
    <row r="4" spans="1:20" s="573" customFormat="1" ht="21" customHeight="1" thickTop="1">
      <c r="A4" s="1891" t="s">
        <v>632</v>
      </c>
      <c r="B4" s="1893" t="s">
        <v>649</v>
      </c>
      <c r="C4" s="1894"/>
      <c r="D4" s="1894"/>
      <c r="E4" s="1894"/>
      <c r="F4" s="1894"/>
      <c r="G4" s="1894"/>
      <c r="H4" s="1894"/>
      <c r="I4" s="1894"/>
      <c r="J4" s="1894"/>
      <c r="K4" s="1894"/>
      <c r="L4" s="1894"/>
      <c r="M4" s="1895"/>
      <c r="N4" s="1896" t="s">
        <v>650</v>
      </c>
      <c r="O4" s="1894"/>
      <c r="P4" s="1894"/>
      <c r="Q4" s="1895"/>
    </row>
    <row r="5" spans="1:20" s="573" customFormat="1" ht="21" customHeight="1">
      <c r="A5" s="1892"/>
      <c r="B5" s="1897" t="s">
        <v>7</v>
      </c>
      <c r="C5" s="1898"/>
      <c r="D5" s="1898"/>
      <c r="E5" s="1898"/>
      <c r="F5" s="1898"/>
      <c r="G5" s="1899"/>
      <c r="H5" s="1900" t="s">
        <v>50</v>
      </c>
      <c r="I5" s="1900"/>
      <c r="J5" s="1900"/>
      <c r="K5" s="1900"/>
      <c r="L5" s="1900"/>
      <c r="M5" s="1901"/>
      <c r="N5" s="1902" t="s">
        <v>7</v>
      </c>
      <c r="O5" s="1903"/>
      <c r="P5" s="1906" t="s">
        <v>50</v>
      </c>
      <c r="Q5" s="1907"/>
    </row>
    <row r="6" spans="1:20" s="573" customFormat="1" ht="31.5" customHeight="1">
      <c r="A6" s="1892"/>
      <c r="B6" s="1910" t="s">
        <v>651</v>
      </c>
      <c r="C6" s="1911"/>
      <c r="D6" s="1910" t="s">
        <v>652</v>
      </c>
      <c r="E6" s="1911"/>
      <c r="F6" s="1912" t="s">
        <v>653</v>
      </c>
      <c r="G6" s="1913"/>
      <c r="H6" s="1914" t="s">
        <v>651</v>
      </c>
      <c r="I6" s="1915"/>
      <c r="J6" s="1916" t="s">
        <v>652</v>
      </c>
      <c r="K6" s="1915"/>
      <c r="L6" s="1917" t="s">
        <v>653</v>
      </c>
      <c r="M6" s="1918"/>
      <c r="N6" s="1904"/>
      <c r="O6" s="1905"/>
      <c r="P6" s="1908"/>
      <c r="Q6" s="1909"/>
    </row>
    <row r="7" spans="1:20" s="573" customFormat="1" ht="21" customHeight="1">
      <c r="A7" s="1892"/>
      <c r="B7" s="714" t="s">
        <v>654</v>
      </c>
      <c r="C7" s="714" t="s">
        <v>655</v>
      </c>
      <c r="D7" s="714" t="s">
        <v>654</v>
      </c>
      <c r="E7" s="714" t="s">
        <v>655</v>
      </c>
      <c r="F7" s="714" t="s">
        <v>654</v>
      </c>
      <c r="G7" s="715" t="s">
        <v>655</v>
      </c>
      <c r="H7" s="716" t="s">
        <v>654</v>
      </c>
      <c r="I7" s="717" t="s">
        <v>655</v>
      </c>
      <c r="J7" s="717" t="s">
        <v>654</v>
      </c>
      <c r="K7" s="717" t="s">
        <v>655</v>
      </c>
      <c r="L7" s="717" t="s">
        <v>654</v>
      </c>
      <c r="M7" s="718" t="s">
        <v>655</v>
      </c>
      <c r="N7" s="719" t="s">
        <v>650</v>
      </c>
      <c r="O7" s="720" t="s">
        <v>656</v>
      </c>
      <c r="P7" s="720" t="s">
        <v>650</v>
      </c>
      <c r="Q7" s="721" t="s">
        <v>656</v>
      </c>
    </row>
    <row r="8" spans="1:20" s="573" customFormat="1" ht="21" customHeight="1">
      <c r="A8" s="18" t="s">
        <v>201</v>
      </c>
      <c r="B8" s="722">
        <v>220.8</v>
      </c>
      <c r="C8" s="723">
        <v>23629.293000000001</v>
      </c>
      <c r="D8" s="724">
        <v>0</v>
      </c>
      <c r="E8" s="724">
        <v>0</v>
      </c>
      <c r="F8" s="725">
        <f t="shared" ref="F8:G19" si="0">B8-D8</f>
        <v>220.8</v>
      </c>
      <c r="G8" s="725">
        <f t="shared" si="0"/>
        <v>23629.293000000001</v>
      </c>
      <c r="H8" s="726">
        <v>186.82499999999999</v>
      </c>
      <c r="I8" s="727">
        <v>19141.891500000002</v>
      </c>
      <c r="J8" s="728">
        <v>0</v>
      </c>
      <c r="K8" s="728">
        <v>0</v>
      </c>
      <c r="L8" s="729">
        <f t="shared" ref="L8:M19" si="1">H8-J8</f>
        <v>186.82499999999999</v>
      </c>
      <c r="M8" s="730">
        <f t="shared" si="1"/>
        <v>19141.891500000002</v>
      </c>
      <c r="N8" s="731">
        <v>17437</v>
      </c>
      <c r="O8" s="732">
        <v>260</v>
      </c>
      <c r="P8" s="732">
        <v>19228.93</v>
      </c>
      <c r="Q8" s="733">
        <v>300</v>
      </c>
      <c r="S8" s="734"/>
      <c r="T8" s="734"/>
    </row>
    <row r="9" spans="1:20" s="573" customFormat="1" ht="21" customHeight="1">
      <c r="A9" s="18" t="s">
        <v>202</v>
      </c>
      <c r="B9" s="722">
        <v>316.7</v>
      </c>
      <c r="C9" s="724">
        <v>33874</v>
      </c>
      <c r="D9" s="724">
        <v>0</v>
      </c>
      <c r="E9" s="724">
        <v>0</v>
      </c>
      <c r="F9" s="725">
        <f t="shared" si="0"/>
        <v>316.7</v>
      </c>
      <c r="G9" s="725">
        <f t="shared" si="0"/>
        <v>33874</v>
      </c>
      <c r="H9" s="726">
        <v>344.4</v>
      </c>
      <c r="I9" s="728">
        <f>3528.255*10</f>
        <v>35282.550000000003</v>
      </c>
      <c r="J9" s="728">
        <v>0</v>
      </c>
      <c r="K9" s="728">
        <v>0</v>
      </c>
      <c r="L9" s="729">
        <f t="shared" si="1"/>
        <v>344.4</v>
      </c>
      <c r="M9" s="730">
        <f t="shared" si="1"/>
        <v>35282.550000000003</v>
      </c>
      <c r="N9" s="731">
        <v>25398.68</v>
      </c>
      <c r="O9" s="732">
        <v>380</v>
      </c>
      <c r="P9" s="732">
        <v>20495.34</v>
      </c>
      <c r="Q9" s="733">
        <v>320</v>
      </c>
      <c r="R9" s="735"/>
      <c r="S9" s="734"/>
    </row>
    <row r="10" spans="1:20" s="573" customFormat="1" ht="21" customHeight="1">
      <c r="A10" s="18" t="s">
        <v>203</v>
      </c>
      <c r="B10" s="722">
        <v>388.40000000000003</v>
      </c>
      <c r="C10" s="724">
        <v>41431.738499999999</v>
      </c>
      <c r="D10" s="724">
        <v>0</v>
      </c>
      <c r="E10" s="724">
        <v>0</v>
      </c>
      <c r="F10" s="725">
        <f t="shared" si="0"/>
        <v>388.40000000000003</v>
      </c>
      <c r="G10" s="725">
        <f t="shared" si="0"/>
        <v>41431.738499999999</v>
      </c>
      <c r="H10" s="726">
        <v>416.28</v>
      </c>
      <c r="I10" s="728">
        <v>43260.45</v>
      </c>
      <c r="J10" s="728">
        <v>0</v>
      </c>
      <c r="K10" s="728">
        <v>0</v>
      </c>
      <c r="L10" s="729">
        <f t="shared" si="1"/>
        <v>416.28</v>
      </c>
      <c r="M10" s="730">
        <f t="shared" si="1"/>
        <v>43260.45</v>
      </c>
      <c r="N10" s="736">
        <v>17327.563999999998</v>
      </c>
      <c r="O10" s="737">
        <v>260</v>
      </c>
      <c r="P10" s="737">
        <v>15569.72</v>
      </c>
      <c r="Q10" s="738">
        <v>240</v>
      </c>
      <c r="S10" s="734"/>
    </row>
    <row r="11" spans="1:20" s="573" customFormat="1" ht="21" customHeight="1">
      <c r="A11" s="18" t="s">
        <v>204</v>
      </c>
      <c r="B11" s="722">
        <v>364.4</v>
      </c>
      <c r="C11" s="724">
        <v>38936.5</v>
      </c>
      <c r="D11" s="724">
        <v>0</v>
      </c>
      <c r="E11" s="724">
        <v>0</v>
      </c>
      <c r="F11" s="725">
        <f t="shared" si="0"/>
        <v>364.4</v>
      </c>
      <c r="G11" s="725">
        <f t="shared" si="0"/>
        <v>38936.5</v>
      </c>
      <c r="H11" s="728">
        <v>334.7</v>
      </c>
      <c r="I11" s="726">
        <f>3478.851325*10</f>
        <v>34788.513250000004</v>
      </c>
      <c r="J11" s="728">
        <v>0</v>
      </c>
      <c r="K11" s="728">
        <v>0</v>
      </c>
      <c r="L11" s="729">
        <f>H11-J11</f>
        <v>334.7</v>
      </c>
      <c r="M11" s="730">
        <f t="shared" si="1"/>
        <v>34788.513250000004</v>
      </c>
      <c r="N11" s="736">
        <v>26715.894</v>
      </c>
      <c r="O11" s="737">
        <v>400</v>
      </c>
      <c r="P11" s="737">
        <v>32487.71</v>
      </c>
      <c r="Q11" s="738">
        <v>500</v>
      </c>
      <c r="S11" s="734"/>
    </row>
    <row r="12" spans="1:20" s="573" customFormat="1" ht="21" customHeight="1">
      <c r="A12" s="18" t="s">
        <v>205</v>
      </c>
      <c r="B12" s="722">
        <v>348.36250000000001</v>
      </c>
      <c r="C12" s="724">
        <v>37894.311249999999</v>
      </c>
      <c r="D12" s="724">
        <v>0</v>
      </c>
      <c r="E12" s="724">
        <v>0</v>
      </c>
      <c r="F12" s="725">
        <f t="shared" si="0"/>
        <v>348.36250000000001</v>
      </c>
      <c r="G12" s="725">
        <f t="shared" si="0"/>
        <v>37894.311249999999</v>
      </c>
      <c r="H12" s="726">
        <v>336.15</v>
      </c>
      <c r="I12" s="728">
        <f>3471.5016*10</f>
        <v>34715.016000000003</v>
      </c>
      <c r="J12" s="728">
        <v>0</v>
      </c>
      <c r="K12" s="728">
        <v>0</v>
      </c>
      <c r="L12" s="729">
        <f>H12-J12</f>
        <v>336.15</v>
      </c>
      <c r="M12" s="730">
        <f t="shared" si="1"/>
        <v>34715.016000000003</v>
      </c>
      <c r="N12" s="736">
        <v>17714.03</v>
      </c>
      <c r="O12" s="737">
        <v>260</v>
      </c>
      <c r="P12" s="737">
        <v>23246.55</v>
      </c>
      <c r="Q12" s="738">
        <v>360</v>
      </c>
      <c r="S12" s="734"/>
    </row>
    <row r="13" spans="1:20" s="573" customFormat="1" ht="21" customHeight="1">
      <c r="A13" s="18" t="s">
        <v>206</v>
      </c>
      <c r="B13" s="722">
        <v>400.59</v>
      </c>
      <c r="C13" s="724">
        <v>43581</v>
      </c>
      <c r="D13" s="724">
        <v>0</v>
      </c>
      <c r="E13" s="724">
        <v>0</v>
      </c>
      <c r="F13" s="725">
        <f t="shared" si="0"/>
        <v>400.59</v>
      </c>
      <c r="G13" s="725">
        <f t="shared" si="0"/>
        <v>43581</v>
      </c>
      <c r="H13" s="726">
        <v>301.86</v>
      </c>
      <c r="I13" s="728">
        <f>3085.41653*10</f>
        <v>30854.165300000001</v>
      </c>
      <c r="J13" s="728">
        <v>0</v>
      </c>
      <c r="K13" s="728">
        <v>0</v>
      </c>
      <c r="L13" s="729">
        <f t="shared" si="1"/>
        <v>301.86</v>
      </c>
      <c r="M13" s="730">
        <f t="shared" si="1"/>
        <v>30854.165300000001</v>
      </c>
      <c r="N13" s="736">
        <v>28516.7</v>
      </c>
      <c r="O13" s="737">
        <v>420</v>
      </c>
      <c r="P13" s="737">
        <v>30670.890000000003</v>
      </c>
      <c r="Q13" s="738">
        <v>480</v>
      </c>
    </row>
    <row r="14" spans="1:20" s="573" customFormat="1" ht="21" customHeight="1">
      <c r="A14" s="18" t="s">
        <v>207</v>
      </c>
      <c r="B14" s="722">
        <v>292.5</v>
      </c>
      <c r="C14" s="724">
        <v>31770.9</v>
      </c>
      <c r="D14" s="724">
        <v>0</v>
      </c>
      <c r="E14" s="724">
        <v>0</v>
      </c>
      <c r="F14" s="725">
        <f t="shared" si="0"/>
        <v>292.5</v>
      </c>
      <c r="G14" s="725">
        <f t="shared" si="0"/>
        <v>31770.9</v>
      </c>
      <c r="H14" s="726">
        <v>394.4</v>
      </c>
      <c r="I14" s="728">
        <v>40334</v>
      </c>
      <c r="J14" s="728">
        <v>0</v>
      </c>
      <c r="K14" s="728">
        <v>0</v>
      </c>
      <c r="L14" s="729">
        <f t="shared" si="1"/>
        <v>394.4</v>
      </c>
      <c r="M14" s="730">
        <f t="shared" si="1"/>
        <v>40334</v>
      </c>
      <c r="N14" s="736">
        <v>25765.9</v>
      </c>
      <c r="O14" s="737">
        <v>380</v>
      </c>
      <c r="P14" s="737">
        <v>33218.699999999997</v>
      </c>
      <c r="Q14" s="738">
        <v>520</v>
      </c>
    </row>
    <row r="15" spans="1:20" s="573" customFormat="1" ht="21" customHeight="1">
      <c r="A15" s="18" t="s">
        <v>208</v>
      </c>
      <c r="B15" s="724">
        <v>363.9</v>
      </c>
      <c r="C15" s="724">
        <v>38901.5</v>
      </c>
      <c r="D15" s="724">
        <v>0</v>
      </c>
      <c r="E15" s="722">
        <v>0</v>
      </c>
      <c r="F15" s="724">
        <f t="shared" si="0"/>
        <v>363.9</v>
      </c>
      <c r="G15" s="725">
        <f t="shared" si="0"/>
        <v>38901.5</v>
      </c>
      <c r="H15" s="729"/>
      <c r="I15" s="728"/>
      <c r="J15" s="728">
        <v>0</v>
      </c>
      <c r="K15" s="739">
        <v>0</v>
      </c>
      <c r="L15" s="728">
        <f t="shared" si="1"/>
        <v>0</v>
      </c>
      <c r="M15" s="730">
        <f t="shared" si="1"/>
        <v>0</v>
      </c>
      <c r="N15" s="736">
        <v>24082.46</v>
      </c>
      <c r="O15" s="737">
        <v>360</v>
      </c>
      <c r="P15" s="737"/>
      <c r="Q15" s="738"/>
    </row>
    <row r="16" spans="1:20" s="573" customFormat="1" ht="21" customHeight="1">
      <c r="A16" s="18" t="s">
        <v>209</v>
      </c>
      <c r="B16" s="740">
        <v>361.54</v>
      </c>
      <c r="C16" s="740">
        <v>37579.954100000003</v>
      </c>
      <c r="D16" s="724">
        <v>0</v>
      </c>
      <c r="E16" s="722">
        <v>0</v>
      </c>
      <c r="F16" s="724">
        <f t="shared" si="0"/>
        <v>361.54</v>
      </c>
      <c r="G16" s="725">
        <f t="shared" si="0"/>
        <v>37579.954100000003</v>
      </c>
      <c r="H16" s="741"/>
      <c r="I16" s="742"/>
      <c r="J16" s="728">
        <v>0</v>
      </c>
      <c r="K16" s="739">
        <v>0</v>
      </c>
      <c r="L16" s="728">
        <f t="shared" si="1"/>
        <v>0</v>
      </c>
      <c r="M16" s="730">
        <f t="shared" si="1"/>
        <v>0</v>
      </c>
      <c r="N16" s="736">
        <v>32585.18</v>
      </c>
      <c r="O16" s="737">
        <v>500</v>
      </c>
      <c r="P16" s="737"/>
      <c r="Q16" s="738"/>
    </row>
    <row r="17" spans="1:19" s="573" customFormat="1" ht="21" customHeight="1">
      <c r="A17" s="18" t="s">
        <v>210</v>
      </c>
      <c r="B17" s="722">
        <v>320.8</v>
      </c>
      <c r="C17" s="724">
        <v>33035.5</v>
      </c>
      <c r="D17" s="724">
        <v>0</v>
      </c>
      <c r="E17" s="722">
        <v>0</v>
      </c>
      <c r="F17" s="724">
        <f t="shared" si="0"/>
        <v>320.8</v>
      </c>
      <c r="G17" s="725">
        <f t="shared" si="0"/>
        <v>33035.5</v>
      </c>
      <c r="H17" s="726"/>
      <c r="I17" s="728"/>
      <c r="J17" s="728">
        <v>0</v>
      </c>
      <c r="K17" s="739">
        <v>0</v>
      </c>
      <c r="L17" s="728">
        <f t="shared" si="1"/>
        <v>0</v>
      </c>
      <c r="M17" s="730">
        <f t="shared" si="1"/>
        <v>0</v>
      </c>
      <c r="N17" s="736">
        <v>10315.15</v>
      </c>
      <c r="O17" s="737">
        <v>160</v>
      </c>
      <c r="P17" s="737"/>
      <c r="Q17" s="738"/>
    </row>
    <row r="18" spans="1:19" s="573" customFormat="1" ht="21" customHeight="1">
      <c r="A18" s="18" t="s">
        <v>211</v>
      </c>
      <c r="B18" s="722">
        <v>365.8</v>
      </c>
      <c r="C18" s="724">
        <v>37693.9</v>
      </c>
      <c r="D18" s="724">
        <v>0</v>
      </c>
      <c r="E18" s="722">
        <v>0</v>
      </c>
      <c r="F18" s="724">
        <f t="shared" si="0"/>
        <v>365.8</v>
      </c>
      <c r="G18" s="725">
        <f t="shared" si="0"/>
        <v>37693.9</v>
      </c>
      <c r="H18" s="726"/>
      <c r="I18" s="728"/>
      <c r="J18" s="728">
        <v>0</v>
      </c>
      <c r="K18" s="739">
        <v>0</v>
      </c>
      <c r="L18" s="728">
        <f t="shared" si="1"/>
        <v>0</v>
      </c>
      <c r="M18" s="730">
        <f t="shared" si="1"/>
        <v>0</v>
      </c>
      <c r="N18" s="736">
        <v>21895.599999999999</v>
      </c>
      <c r="O18" s="737">
        <v>340</v>
      </c>
      <c r="P18" s="737"/>
      <c r="Q18" s="738"/>
    </row>
    <row r="19" spans="1:19" s="573" customFormat="1" ht="21" customHeight="1">
      <c r="A19" s="22" t="s">
        <v>212</v>
      </c>
      <c r="B19" s="743">
        <v>363.4</v>
      </c>
      <c r="C19" s="744">
        <v>37530</v>
      </c>
      <c r="D19" s="724">
        <v>0</v>
      </c>
      <c r="E19" s="722">
        <v>0</v>
      </c>
      <c r="F19" s="724">
        <f t="shared" si="0"/>
        <v>363.4</v>
      </c>
      <c r="G19" s="725">
        <f t="shared" si="0"/>
        <v>37530</v>
      </c>
      <c r="H19" s="745"/>
      <c r="I19" s="746"/>
      <c r="J19" s="728">
        <v>0</v>
      </c>
      <c r="K19" s="739">
        <v>0</v>
      </c>
      <c r="L19" s="728">
        <f t="shared" si="1"/>
        <v>0</v>
      </c>
      <c r="M19" s="730">
        <f t="shared" si="1"/>
        <v>0</v>
      </c>
      <c r="N19" s="747">
        <v>25826.070000000003</v>
      </c>
      <c r="O19" s="748">
        <v>400</v>
      </c>
      <c r="P19" s="748"/>
      <c r="Q19" s="749"/>
      <c r="S19" s="750"/>
    </row>
    <row r="20" spans="1:19" s="573" customFormat="1" ht="21" customHeight="1" thickBot="1">
      <c r="A20" s="751" t="s">
        <v>422</v>
      </c>
      <c r="B20" s="752">
        <f>SUM(B8:B19)</f>
        <v>4107.1925000000001</v>
      </c>
      <c r="C20" s="753">
        <f>SUM(C8:C19)</f>
        <v>435858.59684999997</v>
      </c>
      <c r="D20" s="753">
        <f>SUM(D8:D19)</f>
        <v>0</v>
      </c>
      <c r="E20" s="753">
        <f>SUM(E8:E19)</f>
        <v>0</v>
      </c>
      <c r="F20" s="752">
        <f>SUM(F8:F19)</f>
        <v>4107.1925000000001</v>
      </c>
      <c r="G20" s="753">
        <f t="shared" ref="G20:M20" si="2">SUM(G8:G19)</f>
        <v>435858.59684999997</v>
      </c>
      <c r="H20" s="754">
        <f t="shared" si="2"/>
        <v>2314.6150000000002</v>
      </c>
      <c r="I20" s="754">
        <f t="shared" si="2"/>
        <v>238376.58604999998</v>
      </c>
      <c r="J20" s="754">
        <f t="shared" si="2"/>
        <v>0</v>
      </c>
      <c r="K20" s="754">
        <f t="shared" si="2"/>
        <v>0</v>
      </c>
      <c r="L20" s="755">
        <f t="shared" si="2"/>
        <v>2314.6150000000002</v>
      </c>
      <c r="M20" s="756">
        <f t="shared" si="2"/>
        <v>238376.58604999998</v>
      </c>
      <c r="N20" s="757">
        <f>SUM(N8:N19)</f>
        <v>273580.228</v>
      </c>
      <c r="O20" s="758">
        <f>SUM(O8:O19)</f>
        <v>4120</v>
      </c>
      <c r="P20" s="758">
        <f>SUM(P8:P19)</f>
        <v>174917.84000000003</v>
      </c>
      <c r="Q20" s="759">
        <f>SUM(Q8:Q19)</f>
        <v>2720</v>
      </c>
      <c r="S20" s="750"/>
    </row>
    <row r="21" spans="1:19" s="573" customFormat="1" ht="16.5" thickTop="1">
      <c r="H21" s="760"/>
      <c r="I21" s="760"/>
      <c r="J21" s="760"/>
      <c r="K21" s="760"/>
      <c r="L21" s="760"/>
      <c r="M21" s="760"/>
      <c r="S21" s="750"/>
    </row>
    <row r="22" spans="1:19" s="573" customFormat="1">
      <c r="C22" s="761"/>
      <c r="D22" s="762"/>
      <c r="E22" s="762"/>
      <c r="F22" s="762"/>
      <c r="H22" s="760"/>
      <c r="I22" s="763"/>
      <c r="J22" s="764"/>
      <c r="K22" s="764"/>
      <c r="L22" s="764"/>
      <c r="M22" s="760"/>
      <c r="N22" s="750"/>
      <c r="P22" s="750"/>
      <c r="S22" s="750"/>
    </row>
    <row r="23" spans="1:19">
      <c r="B23" s="710"/>
      <c r="C23" s="765"/>
      <c r="D23" s="766"/>
      <c r="E23" s="766"/>
      <c r="F23" s="766"/>
      <c r="G23" s="710"/>
      <c r="H23" s="767"/>
      <c r="I23" s="768"/>
      <c r="J23" s="769"/>
      <c r="K23" s="769"/>
      <c r="L23" s="769"/>
      <c r="M23" s="767"/>
      <c r="N23" s="750"/>
      <c r="O23" s="711"/>
      <c r="P23" s="750"/>
      <c r="Q23" s="711"/>
      <c r="S23" s="573"/>
    </row>
    <row r="24" spans="1:19">
      <c r="B24" s="710"/>
      <c r="C24" s="766"/>
      <c r="D24" s="766"/>
      <c r="E24" s="766"/>
      <c r="F24" s="766"/>
      <c r="G24" s="710"/>
      <c r="H24" s="767"/>
      <c r="I24" s="769"/>
      <c r="J24" s="769"/>
      <c r="K24" s="769"/>
      <c r="L24" s="769"/>
      <c r="M24" s="767"/>
      <c r="N24" s="750"/>
      <c r="O24" s="770"/>
      <c r="P24" s="750"/>
    </row>
    <row r="25" spans="1:19">
      <c r="B25" s="710"/>
      <c r="C25" s="766"/>
      <c r="D25" s="766"/>
      <c r="E25" s="766"/>
      <c r="F25" s="766"/>
      <c r="G25" s="710"/>
      <c r="H25" s="767"/>
      <c r="I25" s="771"/>
      <c r="J25" s="769"/>
      <c r="K25" s="769"/>
      <c r="L25" s="769"/>
      <c r="M25" s="767"/>
      <c r="O25" s="770"/>
      <c r="P25" s="711"/>
    </row>
    <row r="26" spans="1:19">
      <c r="B26" s="766"/>
      <c r="C26" s="766"/>
      <c r="D26" s="766"/>
      <c r="E26" s="766"/>
      <c r="F26" s="766"/>
      <c r="G26" s="710"/>
      <c r="H26" s="769"/>
      <c r="I26" s="771"/>
      <c r="J26" s="769"/>
      <c r="K26" s="769"/>
      <c r="L26" s="769"/>
      <c r="M26" s="767"/>
      <c r="N26" s="711"/>
      <c r="O26" s="711"/>
      <c r="P26" s="770"/>
      <c r="Q26" s="770"/>
      <c r="R26" s="546" t="s">
        <v>657</v>
      </c>
    </row>
    <row r="27" spans="1:19">
      <c r="B27" s="766"/>
      <c r="C27" s="766"/>
      <c r="D27" s="766"/>
      <c r="E27" s="766"/>
      <c r="F27" s="766"/>
      <c r="G27" s="710"/>
      <c r="H27" s="769"/>
      <c r="I27" s="769"/>
      <c r="J27" s="769"/>
      <c r="K27" s="769"/>
      <c r="L27" s="769"/>
      <c r="M27" s="767"/>
      <c r="N27" s="711"/>
      <c r="O27" s="711"/>
      <c r="P27" s="711"/>
    </row>
    <row r="28" spans="1:19">
      <c r="B28" s="766"/>
      <c r="C28" s="766"/>
      <c r="D28" s="766"/>
      <c r="E28" s="766"/>
      <c r="F28" s="766"/>
      <c r="G28" s="710"/>
      <c r="H28" s="769"/>
      <c r="I28" s="769"/>
      <c r="J28" s="769"/>
      <c r="K28" s="769"/>
      <c r="L28" s="769"/>
      <c r="M28" s="767"/>
    </row>
    <row r="29" spans="1:19">
      <c r="B29" s="766"/>
      <c r="C29" s="766"/>
      <c r="D29" s="766"/>
      <c r="E29" s="766"/>
      <c r="F29" s="766"/>
      <c r="G29" s="710"/>
      <c r="H29" s="769"/>
      <c r="I29" s="769"/>
      <c r="J29" s="769"/>
      <c r="K29" s="769"/>
      <c r="L29" s="769"/>
      <c r="M29" s="767"/>
      <c r="P29" s="770"/>
    </row>
    <row r="30" spans="1:19">
      <c r="B30" s="766"/>
      <c r="C30" s="766"/>
      <c r="D30" s="766"/>
      <c r="E30" s="766"/>
      <c r="F30" s="766"/>
      <c r="G30" s="710"/>
      <c r="H30" s="769"/>
      <c r="I30" s="769"/>
      <c r="J30" s="769"/>
      <c r="K30" s="769"/>
      <c r="L30" s="769"/>
      <c r="M30" s="767"/>
    </row>
    <row r="31" spans="1:19">
      <c r="B31" s="766"/>
      <c r="C31" s="766"/>
      <c r="D31" s="766"/>
      <c r="E31" s="766"/>
      <c r="F31" s="766"/>
      <c r="G31" s="772"/>
      <c r="H31" s="769"/>
      <c r="I31" s="769"/>
      <c r="J31" s="769"/>
      <c r="K31" s="769"/>
      <c r="L31" s="769"/>
      <c r="M31" s="773"/>
      <c r="P31" s="770"/>
    </row>
    <row r="32" spans="1:19">
      <c r="B32" s="766"/>
      <c r="C32" s="766"/>
      <c r="D32" s="766"/>
      <c r="E32" s="766"/>
      <c r="F32" s="766"/>
      <c r="G32" s="772"/>
      <c r="H32" s="769"/>
      <c r="I32" s="769"/>
      <c r="J32" s="769"/>
      <c r="K32" s="769"/>
      <c r="L32" s="769"/>
      <c r="M32" s="773"/>
      <c r="P32" s="711"/>
    </row>
    <row r="33" spans="2:13">
      <c r="B33" s="766"/>
      <c r="C33" s="766"/>
      <c r="D33" s="766"/>
      <c r="E33" s="766"/>
      <c r="F33" s="766"/>
      <c r="G33" s="772"/>
      <c r="H33" s="769"/>
      <c r="I33" s="769"/>
      <c r="J33" s="769"/>
      <c r="K33" s="769"/>
      <c r="L33" s="769"/>
      <c r="M33" s="773"/>
    </row>
    <row r="34" spans="2:13">
      <c r="B34" s="766"/>
      <c r="C34" s="766"/>
      <c r="D34" s="766"/>
      <c r="E34" s="766"/>
      <c r="F34" s="766"/>
      <c r="G34" s="766"/>
      <c r="H34" s="769"/>
      <c r="I34" s="769"/>
      <c r="J34" s="769"/>
      <c r="K34" s="769"/>
      <c r="L34" s="769"/>
      <c r="M34" s="769"/>
    </row>
  </sheetData>
  <mergeCells count="15">
    <mergeCell ref="A1:Q1"/>
    <mergeCell ref="A2:Q2"/>
    <mergeCell ref="A4:A7"/>
    <mergeCell ref="B4:M4"/>
    <mergeCell ref="N4:Q4"/>
    <mergeCell ref="B5:G5"/>
    <mergeCell ref="H5:M5"/>
    <mergeCell ref="N5:O6"/>
    <mergeCell ref="P5:Q6"/>
    <mergeCell ref="B6:C6"/>
    <mergeCell ref="D6:E6"/>
    <mergeCell ref="F6:G6"/>
    <mergeCell ref="H6:I6"/>
    <mergeCell ref="J6:K6"/>
    <mergeCell ref="L6:M6"/>
  </mergeCells>
  <pageMargins left="0.7" right="0.7" top="1" bottom="1" header="0.3" footer="0.3"/>
  <pageSetup scale="6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workbookViewId="0">
      <selection activeCell="R23" sqref="R23"/>
    </sheetView>
  </sheetViews>
  <sheetFormatPr defaultRowHeight="15.75"/>
  <cols>
    <col min="1" max="1" width="13" style="210" customWidth="1"/>
    <col min="2" max="2" width="12.42578125" style="210" bestFit="1" customWidth="1"/>
    <col min="3" max="3" width="13.42578125" style="210" bestFit="1" customWidth="1"/>
    <col min="4" max="4" width="14.42578125" style="210" bestFit="1" customWidth="1"/>
    <col min="5" max="5" width="13.42578125" style="210" bestFit="1" customWidth="1"/>
    <col min="6" max="6" width="12" style="210" bestFit="1" customWidth="1"/>
    <col min="7" max="7" width="13.42578125" style="210" bestFit="1" customWidth="1"/>
    <col min="8" max="8" width="12.42578125" style="210" bestFit="1" customWidth="1"/>
    <col min="9" max="9" width="13.42578125" style="210" bestFit="1" customWidth="1"/>
    <col min="10" max="10" width="12.42578125" style="210" bestFit="1" customWidth="1"/>
    <col min="11" max="11" width="13.42578125" style="210" bestFit="1" customWidth="1"/>
    <col min="12" max="12" width="9.5703125" style="210" bestFit="1" customWidth="1"/>
    <col min="13" max="13" width="10.5703125" style="210" customWidth="1"/>
    <col min="14" max="256" width="9.140625" style="210"/>
    <col min="257" max="257" width="10.140625" style="210" customWidth="1"/>
    <col min="258" max="258" width="13.7109375" style="210" customWidth="1"/>
    <col min="259" max="259" width="11.28515625" style="210" customWidth="1"/>
    <col min="260" max="260" width="14.7109375" style="210" bestFit="1" customWidth="1"/>
    <col min="261" max="261" width="10.85546875" style="210" customWidth="1"/>
    <col min="262" max="262" width="11.42578125" style="210" bestFit="1" customWidth="1"/>
    <col min="263" max="263" width="11.85546875" style="210" customWidth="1"/>
    <col min="264" max="264" width="14.85546875" style="210" bestFit="1" customWidth="1"/>
    <col min="265" max="265" width="12.140625" style="210" customWidth="1"/>
    <col min="266" max="266" width="14.85546875" style="210" bestFit="1" customWidth="1"/>
    <col min="267" max="267" width="13.140625" style="210" customWidth="1"/>
    <col min="268" max="268" width="10.5703125" style="210" customWidth="1"/>
    <col min="269" max="269" width="12" style="210" customWidth="1"/>
    <col min="270" max="512" width="9.140625" style="210"/>
    <col min="513" max="513" width="10.140625" style="210" customWidth="1"/>
    <col min="514" max="514" width="13.7109375" style="210" customWidth="1"/>
    <col min="515" max="515" width="11.28515625" style="210" customWidth="1"/>
    <col min="516" max="516" width="14.7109375" style="210" bestFit="1" customWidth="1"/>
    <col min="517" max="517" width="10.85546875" style="210" customWidth="1"/>
    <col min="518" max="518" width="11.42578125" style="210" bestFit="1" customWidth="1"/>
    <col min="519" max="519" width="11.85546875" style="210" customWidth="1"/>
    <col min="520" max="520" width="14.85546875" style="210" bestFit="1" customWidth="1"/>
    <col min="521" max="521" width="12.140625" style="210" customWidth="1"/>
    <col min="522" max="522" width="14.85546875" style="210" bestFit="1" customWidth="1"/>
    <col min="523" max="523" width="13.140625" style="210" customWidth="1"/>
    <col min="524" max="524" width="10.5703125" style="210" customWidth="1"/>
    <col min="525" max="525" width="12" style="210" customWidth="1"/>
    <col min="526" max="768" width="9.140625" style="210"/>
    <col min="769" max="769" width="10.140625" style="210" customWidth="1"/>
    <col min="770" max="770" width="13.7109375" style="210" customWidth="1"/>
    <col min="771" max="771" width="11.28515625" style="210" customWidth="1"/>
    <col min="772" max="772" width="14.7109375" style="210" bestFit="1" customWidth="1"/>
    <col min="773" max="773" width="10.85546875" style="210" customWidth="1"/>
    <col min="774" max="774" width="11.42578125" style="210" bestFit="1" customWidth="1"/>
    <col min="775" max="775" width="11.85546875" style="210" customWidth="1"/>
    <col min="776" max="776" width="14.85546875" style="210" bestFit="1" customWidth="1"/>
    <col min="777" max="777" width="12.140625" style="210" customWidth="1"/>
    <col min="778" max="778" width="14.85546875" style="210" bestFit="1" customWidth="1"/>
    <col min="779" max="779" width="13.140625" style="210" customWidth="1"/>
    <col min="780" max="780" width="10.5703125" style="210" customWidth="1"/>
    <col min="781" max="781" width="12" style="210" customWidth="1"/>
    <col min="782" max="1024" width="9.140625" style="210"/>
    <col min="1025" max="1025" width="10.140625" style="210" customWidth="1"/>
    <col min="1026" max="1026" width="13.7109375" style="210" customWidth="1"/>
    <col min="1027" max="1027" width="11.28515625" style="210" customWidth="1"/>
    <col min="1028" max="1028" width="14.7109375" style="210" bestFit="1" customWidth="1"/>
    <col min="1029" max="1029" width="10.85546875" style="210" customWidth="1"/>
    <col min="1030" max="1030" width="11.42578125" style="210" bestFit="1" customWidth="1"/>
    <col min="1031" max="1031" width="11.85546875" style="210" customWidth="1"/>
    <col min="1032" max="1032" width="14.85546875" style="210" bestFit="1" customWidth="1"/>
    <col min="1033" max="1033" width="12.140625" style="210" customWidth="1"/>
    <col min="1034" max="1034" width="14.85546875" style="210" bestFit="1" customWidth="1"/>
    <col min="1035" max="1035" width="13.140625" style="210" customWidth="1"/>
    <col min="1036" max="1036" width="10.5703125" style="210" customWidth="1"/>
    <col min="1037" max="1037" width="12" style="210" customWidth="1"/>
    <col min="1038" max="1280" width="9.140625" style="210"/>
    <col min="1281" max="1281" width="10.140625" style="210" customWidth="1"/>
    <col min="1282" max="1282" width="13.7109375" style="210" customWidth="1"/>
    <col min="1283" max="1283" width="11.28515625" style="210" customWidth="1"/>
    <col min="1284" max="1284" width="14.7109375" style="210" bestFit="1" customWidth="1"/>
    <col min="1285" max="1285" width="10.85546875" style="210" customWidth="1"/>
    <col min="1286" max="1286" width="11.42578125" style="210" bestFit="1" customWidth="1"/>
    <col min="1287" max="1287" width="11.85546875" style="210" customWidth="1"/>
    <col min="1288" max="1288" width="14.85546875" style="210" bestFit="1" customWidth="1"/>
    <col min="1289" max="1289" width="12.140625" style="210" customWidth="1"/>
    <col min="1290" max="1290" width="14.85546875" style="210" bestFit="1" customWidth="1"/>
    <col min="1291" max="1291" width="13.140625" style="210" customWidth="1"/>
    <col min="1292" max="1292" width="10.5703125" style="210" customWidth="1"/>
    <col min="1293" max="1293" width="12" style="210" customWidth="1"/>
    <col min="1294" max="1536" width="9.140625" style="210"/>
    <col min="1537" max="1537" width="10.140625" style="210" customWidth="1"/>
    <col min="1538" max="1538" width="13.7109375" style="210" customWidth="1"/>
    <col min="1539" max="1539" width="11.28515625" style="210" customWidth="1"/>
    <col min="1540" max="1540" width="14.7109375" style="210" bestFit="1" customWidth="1"/>
    <col min="1541" max="1541" width="10.85546875" style="210" customWidth="1"/>
    <col min="1542" max="1542" width="11.42578125" style="210" bestFit="1" customWidth="1"/>
    <col min="1543" max="1543" width="11.85546875" style="210" customWidth="1"/>
    <col min="1544" max="1544" width="14.85546875" style="210" bestFit="1" customWidth="1"/>
    <col min="1545" max="1545" width="12.140625" style="210" customWidth="1"/>
    <col min="1546" max="1546" width="14.85546875" style="210" bestFit="1" customWidth="1"/>
    <col min="1547" max="1547" width="13.140625" style="210" customWidth="1"/>
    <col min="1548" max="1548" width="10.5703125" style="210" customWidth="1"/>
    <col min="1549" max="1549" width="12" style="210" customWidth="1"/>
    <col min="1550" max="1792" width="9.140625" style="210"/>
    <col min="1793" max="1793" width="10.140625" style="210" customWidth="1"/>
    <col min="1794" max="1794" width="13.7109375" style="210" customWidth="1"/>
    <col min="1795" max="1795" width="11.28515625" style="210" customWidth="1"/>
    <col min="1796" max="1796" width="14.7109375" style="210" bestFit="1" customWidth="1"/>
    <col min="1797" max="1797" width="10.85546875" style="210" customWidth="1"/>
    <col min="1798" max="1798" width="11.42578125" style="210" bestFit="1" customWidth="1"/>
    <col min="1799" max="1799" width="11.85546875" style="210" customWidth="1"/>
    <col min="1800" max="1800" width="14.85546875" style="210" bestFit="1" customWidth="1"/>
    <col min="1801" max="1801" width="12.140625" style="210" customWidth="1"/>
    <col min="1802" max="1802" width="14.85546875" style="210" bestFit="1" customWidth="1"/>
    <col min="1803" max="1803" width="13.140625" style="210" customWidth="1"/>
    <col min="1804" max="1804" width="10.5703125" style="210" customWidth="1"/>
    <col min="1805" max="1805" width="12" style="210" customWidth="1"/>
    <col min="1806" max="2048" width="9.140625" style="210"/>
    <col min="2049" max="2049" width="10.140625" style="210" customWidth="1"/>
    <col min="2050" max="2050" width="13.7109375" style="210" customWidth="1"/>
    <col min="2051" max="2051" width="11.28515625" style="210" customWidth="1"/>
    <col min="2052" max="2052" width="14.7109375" style="210" bestFit="1" customWidth="1"/>
    <col min="2053" max="2053" width="10.85546875" style="210" customWidth="1"/>
    <col min="2054" max="2054" width="11.42578125" style="210" bestFit="1" customWidth="1"/>
    <col min="2055" max="2055" width="11.85546875" style="210" customWidth="1"/>
    <col min="2056" max="2056" width="14.85546875" style="210" bestFit="1" customWidth="1"/>
    <col min="2057" max="2057" width="12.140625" style="210" customWidth="1"/>
    <col min="2058" max="2058" width="14.85546875" style="210" bestFit="1" customWidth="1"/>
    <col min="2059" max="2059" width="13.140625" style="210" customWidth="1"/>
    <col min="2060" max="2060" width="10.5703125" style="210" customWidth="1"/>
    <col min="2061" max="2061" width="12" style="210" customWidth="1"/>
    <col min="2062" max="2304" width="9.140625" style="210"/>
    <col min="2305" max="2305" width="10.140625" style="210" customWidth="1"/>
    <col min="2306" max="2306" width="13.7109375" style="210" customWidth="1"/>
    <col min="2307" max="2307" width="11.28515625" style="210" customWidth="1"/>
    <col min="2308" max="2308" width="14.7109375" style="210" bestFit="1" customWidth="1"/>
    <col min="2309" max="2309" width="10.85546875" style="210" customWidth="1"/>
    <col min="2310" max="2310" width="11.42578125" style="210" bestFit="1" customWidth="1"/>
    <col min="2311" max="2311" width="11.85546875" style="210" customWidth="1"/>
    <col min="2312" max="2312" width="14.85546875" style="210" bestFit="1" customWidth="1"/>
    <col min="2313" max="2313" width="12.140625" style="210" customWidth="1"/>
    <col min="2314" max="2314" width="14.85546875" style="210" bestFit="1" customWidth="1"/>
    <col min="2315" max="2315" width="13.140625" style="210" customWidth="1"/>
    <col min="2316" max="2316" width="10.5703125" style="210" customWidth="1"/>
    <col min="2317" max="2317" width="12" style="210" customWidth="1"/>
    <col min="2318" max="2560" width="9.140625" style="210"/>
    <col min="2561" max="2561" width="10.140625" style="210" customWidth="1"/>
    <col min="2562" max="2562" width="13.7109375" style="210" customWidth="1"/>
    <col min="2563" max="2563" width="11.28515625" style="210" customWidth="1"/>
    <col min="2564" max="2564" width="14.7109375" style="210" bestFit="1" customWidth="1"/>
    <col min="2565" max="2565" width="10.85546875" style="210" customWidth="1"/>
    <col min="2566" max="2566" width="11.42578125" style="210" bestFit="1" customWidth="1"/>
    <col min="2567" max="2567" width="11.85546875" style="210" customWidth="1"/>
    <col min="2568" max="2568" width="14.85546875" style="210" bestFit="1" customWidth="1"/>
    <col min="2569" max="2569" width="12.140625" style="210" customWidth="1"/>
    <col min="2570" max="2570" width="14.85546875" style="210" bestFit="1" customWidth="1"/>
    <col min="2571" max="2571" width="13.140625" style="210" customWidth="1"/>
    <col min="2572" max="2572" width="10.5703125" style="210" customWidth="1"/>
    <col min="2573" max="2573" width="12" style="210" customWidth="1"/>
    <col min="2574" max="2816" width="9.140625" style="210"/>
    <col min="2817" max="2817" width="10.140625" style="210" customWidth="1"/>
    <col min="2818" max="2818" width="13.7109375" style="210" customWidth="1"/>
    <col min="2819" max="2819" width="11.28515625" style="210" customWidth="1"/>
    <col min="2820" max="2820" width="14.7109375" style="210" bestFit="1" customWidth="1"/>
    <col min="2821" max="2821" width="10.85546875" style="210" customWidth="1"/>
    <col min="2822" max="2822" width="11.42578125" style="210" bestFit="1" customWidth="1"/>
    <col min="2823" max="2823" width="11.85546875" style="210" customWidth="1"/>
    <col min="2824" max="2824" width="14.85546875" style="210" bestFit="1" customWidth="1"/>
    <col min="2825" max="2825" width="12.140625" style="210" customWidth="1"/>
    <col min="2826" max="2826" width="14.85546875" style="210" bestFit="1" customWidth="1"/>
    <col min="2827" max="2827" width="13.140625" style="210" customWidth="1"/>
    <col min="2828" max="2828" width="10.5703125" style="210" customWidth="1"/>
    <col min="2829" max="2829" width="12" style="210" customWidth="1"/>
    <col min="2830" max="3072" width="9.140625" style="210"/>
    <col min="3073" max="3073" width="10.140625" style="210" customWidth="1"/>
    <col min="3074" max="3074" width="13.7109375" style="210" customWidth="1"/>
    <col min="3075" max="3075" width="11.28515625" style="210" customWidth="1"/>
    <col min="3076" max="3076" width="14.7109375" style="210" bestFit="1" customWidth="1"/>
    <col min="3077" max="3077" width="10.85546875" style="210" customWidth="1"/>
    <col min="3078" max="3078" width="11.42578125" style="210" bestFit="1" customWidth="1"/>
    <col min="3079" max="3079" width="11.85546875" style="210" customWidth="1"/>
    <col min="3080" max="3080" width="14.85546875" style="210" bestFit="1" customWidth="1"/>
    <col min="3081" max="3081" width="12.140625" style="210" customWidth="1"/>
    <col min="3082" max="3082" width="14.85546875" style="210" bestFit="1" customWidth="1"/>
    <col min="3083" max="3083" width="13.140625" style="210" customWidth="1"/>
    <col min="3084" max="3084" width="10.5703125" style="210" customWidth="1"/>
    <col min="3085" max="3085" width="12" style="210" customWidth="1"/>
    <col min="3086" max="3328" width="9.140625" style="210"/>
    <col min="3329" max="3329" width="10.140625" style="210" customWidth="1"/>
    <col min="3330" max="3330" width="13.7109375" style="210" customWidth="1"/>
    <col min="3331" max="3331" width="11.28515625" style="210" customWidth="1"/>
    <col min="3332" max="3332" width="14.7109375" style="210" bestFit="1" customWidth="1"/>
    <col min="3333" max="3333" width="10.85546875" style="210" customWidth="1"/>
    <col min="3334" max="3334" width="11.42578125" style="210" bestFit="1" customWidth="1"/>
    <col min="3335" max="3335" width="11.85546875" style="210" customWidth="1"/>
    <col min="3336" max="3336" width="14.85546875" style="210" bestFit="1" customWidth="1"/>
    <col min="3337" max="3337" width="12.140625" style="210" customWidth="1"/>
    <col min="3338" max="3338" width="14.85546875" style="210" bestFit="1" customWidth="1"/>
    <col min="3339" max="3339" width="13.140625" style="210" customWidth="1"/>
    <col min="3340" max="3340" width="10.5703125" style="210" customWidth="1"/>
    <col min="3341" max="3341" width="12" style="210" customWidth="1"/>
    <col min="3342" max="3584" width="9.140625" style="210"/>
    <col min="3585" max="3585" width="10.140625" style="210" customWidth="1"/>
    <col min="3586" max="3586" width="13.7109375" style="210" customWidth="1"/>
    <col min="3587" max="3587" width="11.28515625" style="210" customWidth="1"/>
    <col min="3588" max="3588" width="14.7109375" style="210" bestFit="1" customWidth="1"/>
    <col min="3589" max="3589" width="10.85546875" style="210" customWidth="1"/>
    <col min="3590" max="3590" width="11.42578125" style="210" bestFit="1" customWidth="1"/>
    <col min="3591" max="3591" width="11.85546875" style="210" customWidth="1"/>
    <col min="3592" max="3592" width="14.85546875" style="210" bestFit="1" customWidth="1"/>
    <col min="3593" max="3593" width="12.140625" style="210" customWidth="1"/>
    <col min="3594" max="3594" width="14.85546875" style="210" bestFit="1" customWidth="1"/>
    <col min="3595" max="3595" width="13.140625" style="210" customWidth="1"/>
    <col min="3596" max="3596" width="10.5703125" style="210" customWidth="1"/>
    <col min="3597" max="3597" width="12" style="210" customWidth="1"/>
    <col min="3598" max="3840" width="9.140625" style="210"/>
    <col min="3841" max="3841" width="10.140625" style="210" customWidth="1"/>
    <col min="3842" max="3842" width="13.7109375" style="210" customWidth="1"/>
    <col min="3843" max="3843" width="11.28515625" style="210" customWidth="1"/>
    <col min="3844" max="3844" width="14.7109375" style="210" bestFit="1" customWidth="1"/>
    <col min="3845" max="3845" width="10.85546875" style="210" customWidth="1"/>
    <col min="3846" max="3846" width="11.42578125" style="210" bestFit="1" customWidth="1"/>
    <col min="3847" max="3847" width="11.85546875" style="210" customWidth="1"/>
    <col min="3848" max="3848" width="14.85546875" style="210" bestFit="1" customWidth="1"/>
    <col min="3849" max="3849" width="12.140625" style="210" customWidth="1"/>
    <col min="3850" max="3850" width="14.85546875" style="210" bestFit="1" customWidth="1"/>
    <col min="3851" max="3851" width="13.140625" style="210" customWidth="1"/>
    <col min="3852" max="3852" width="10.5703125" style="210" customWidth="1"/>
    <col min="3853" max="3853" width="12" style="210" customWidth="1"/>
    <col min="3854" max="4096" width="9.140625" style="210"/>
    <col min="4097" max="4097" width="10.140625" style="210" customWidth="1"/>
    <col min="4098" max="4098" width="13.7109375" style="210" customWidth="1"/>
    <col min="4099" max="4099" width="11.28515625" style="210" customWidth="1"/>
    <col min="4100" max="4100" width="14.7109375" style="210" bestFit="1" customWidth="1"/>
    <col min="4101" max="4101" width="10.85546875" style="210" customWidth="1"/>
    <col min="4102" max="4102" width="11.42578125" style="210" bestFit="1" customWidth="1"/>
    <col min="4103" max="4103" width="11.85546875" style="210" customWidth="1"/>
    <col min="4104" max="4104" width="14.85546875" style="210" bestFit="1" customWidth="1"/>
    <col min="4105" max="4105" width="12.140625" style="210" customWidth="1"/>
    <col min="4106" max="4106" width="14.85546875" style="210" bestFit="1" customWidth="1"/>
    <col min="4107" max="4107" width="13.140625" style="210" customWidth="1"/>
    <col min="4108" max="4108" width="10.5703125" style="210" customWidth="1"/>
    <col min="4109" max="4109" width="12" style="210" customWidth="1"/>
    <col min="4110" max="4352" width="9.140625" style="210"/>
    <col min="4353" max="4353" width="10.140625" style="210" customWidth="1"/>
    <col min="4354" max="4354" width="13.7109375" style="210" customWidth="1"/>
    <col min="4355" max="4355" width="11.28515625" style="210" customWidth="1"/>
    <col min="4356" max="4356" width="14.7109375" style="210" bestFit="1" customWidth="1"/>
    <col min="4357" max="4357" width="10.85546875" style="210" customWidth="1"/>
    <col min="4358" max="4358" width="11.42578125" style="210" bestFit="1" customWidth="1"/>
    <col min="4359" max="4359" width="11.85546875" style="210" customWidth="1"/>
    <col min="4360" max="4360" width="14.85546875" style="210" bestFit="1" customWidth="1"/>
    <col min="4361" max="4361" width="12.140625" style="210" customWidth="1"/>
    <col min="4362" max="4362" width="14.85546875" style="210" bestFit="1" customWidth="1"/>
    <col min="4363" max="4363" width="13.140625" style="210" customWidth="1"/>
    <col min="4364" max="4364" width="10.5703125" style="210" customWidth="1"/>
    <col min="4365" max="4365" width="12" style="210" customWidth="1"/>
    <col min="4366" max="4608" width="9.140625" style="210"/>
    <col min="4609" max="4609" width="10.140625" style="210" customWidth="1"/>
    <col min="4610" max="4610" width="13.7109375" style="210" customWidth="1"/>
    <col min="4611" max="4611" width="11.28515625" style="210" customWidth="1"/>
    <col min="4612" max="4612" width="14.7109375" style="210" bestFit="1" customWidth="1"/>
    <col min="4613" max="4613" width="10.85546875" style="210" customWidth="1"/>
    <col min="4614" max="4614" width="11.42578125" style="210" bestFit="1" customWidth="1"/>
    <col min="4615" max="4615" width="11.85546875" style="210" customWidth="1"/>
    <col min="4616" max="4616" width="14.85546875" style="210" bestFit="1" customWidth="1"/>
    <col min="4617" max="4617" width="12.140625" style="210" customWidth="1"/>
    <col min="4618" max="4618" width="14.85546875" style="210" bestFit="1" customWidth="1"/>
    <col min="4619" max="4619" width="13.140625" style="210" customWidth="1"/>
    <col min="4620" max="4620" width="10.5703125" style="210" customWidth="1"/>
    <col min="4621" max="4621" width="12" style="210" customWidth="1"/>
    <col min="4622" max="4864" width="9.140625" style="210"/>
    <col min="4865" max="4865" width="10.140625" style="210" customWidth="1"/>
    <col min="4866" max="4866" width="13.7109375" style="210" customWidth="1"/>
    <col min="4867" max="4867" width="11.28515625" style="210" customWidth="1"/>
    <col min="4868" max="4868" width="14.7109375" style="210" bestFit="1" customWidth="1"/>
    <col min="4869" max="4869" width="10.85546875" style="210" customWidth="1"/>
    <col min="4870" max="4870" width="11.42578125" style="210" bestFit="1" customWidth="1"/>
    <col min="4871" max="4871" width="11.85546875" style="210" customWidth="1"/>
    <col min="4872" max="4872" width="14.85546875" style="210" bestFit="1" customWidth="1"/>
    <col min="4873" max="4873" width="12.140625" style="210" customWidth="1"/>
    <col min="4874" max="4874" width="14.85546875" style="210" bestFit="1" customWidth="1"/>
    <col min="4875" max="4875" width="13.140625" style="210" customWidth="1"/>
    <col min="4876" max="4876" width="10.5703125" style="210" customWidth="1"/>
    <col min="4877" max="4877" width="12" style="210" customWidth="1"/>
    <col min="4878" max="5120" width="9.140625" style="210"/>
    <col min="5121" max="5121" width="10.140625" style="210" customWidth="1"/>
    <col min="5122" max="5122" width="13.7109375" style="210" customWidth="1"/>
    <col min="5123" max="5123" width="11.28515625" style="210" customWidth="1"/>
    <col min="5124" max="5124" width="14.7109375" style="210" bestFit="1" customWidth="1"/>
    <col min="5125" max="5125" width="10.85546875" style="210" customWidth="1"/>
    <col min="5126" max="5126" width="11.42578125" style="210" bestFit="1" customWidth="1"/>
    <col min="5127" max="5127" width="11.85546875" style="210" customWidth="1"/>
    <col min="5128" max="5128" width="14.85546875" style="210" bestFit="1" customWidth="1"/>
    <col min="5129" max="5129" width="12.140625" style="210" customWidth="1"/>
    <col min="5130" max="5130" width="14.85546875" style="210" bestFit="1" customWidth="1"/>
    <col min="5131" max="5131" width="13.140625" style="210" customWidth="1"/>
    <col min="5132" max="5132" width="10.5703125" style="210" customWidth="1"/>
    <col min="5133" max="5133" width="12" style="210" customWidth="1"/>
    <col min="5134" max="5376" width="9.140625" style="210"/>
    <col min="5377" max="5377" width="10.140625" style="210" customWidth="1"/>
    <col min="5378" max="5378" width="13.7109375" style="210" customWidth="1"/>
    <col min="5379" max="5379" width="11.28515625" style="210" customWidth="1"/>
    <col min="5380" max="5380" width="14.7109375" style="210" bestFit="1" customWidth="1"/>
    <col min="5381" max="5381" width="10.85546875" style="210" customWidth="1"/>
    <col min="5382" max="5382" width="11.42578125" style="210" bestFit="1" customWidth="1"/>
    <col min="5383" max="5383" width="11.85546875" style="210" customWidth="1"/>
    <col min="5384" max="5384" width="14.85546875" style="210" bestFit="1" customWidth="1"/>
    <col min="5385" max="5385" width="12.140625" style="210" customWidth="1"/>
    <col min="5386" max="5386" width="14.85546875" style="210" bestFit="1" customWidth="1"/>
    <col min="5387" max="5387" width="13.140625" style="210" customWidth="1"/>
    <col min="5388" max="5388" width="10.5703125" style="210" customWidth="1"/>
    <col min="5389" max="5389" width="12" style="210" customWidth="1"/>
    <col min="5390" max="5632" width="9.140625" style="210"/>
    <col min="5633" max="5633" width="10.140625" style="210" customWidth="1"/>
    <col min="5634" max="5634" width="13.7109375" style="210" customWidth="1"/>
    <col min="5635" max="5635" width="11.28515625" style="210" customWidth="1"/>
    <col min="5636" max="5636" width="14.7109375" style="210" bestFit="1" customWidth="1"/>
    <col min="5637" max="5637" width="10.85546875" style="210" customWidth="1"/>
    <col min="5638" max="5638" width="11.42578125" style="210" bestFit="1" customWidth="1"/>
    <col min="5639" max="5639" width="11.85546875" style="210" customWidth="1"/>
    <col min="5640" max="5640" width="14.85546875" style="210" bestFit="1" customWidth="1"/>
    <col min="5641" max="5641" width="12.140625" style="210" customWidth="1"/>
    <col min="5642" max="5642" width="14.85546875" style="210" bestFit="1" customWidth="1"/>
    <col min="5643" max="5643" width="13.140625" style="210" customWidth="1"/>
    <col min="5644" max="5644" width="10.5703125" style="210" customWidth="1"/>
    <col min="5645" max="5645" width="12" style="210" customWidth="1"/>
    <col min="5646" max="5888" width="9.140625" style="210"/>
    <col min="5889" max="5889" width="10.140625" style="210" customWidth="1"/>
    <col min="5890" max="5890" width="13.7109375" style="210" customWidth="1"/>
    <col min="5891" max="5891" width="11.28515625" style="210" customWidth="1"/>
    <col min="5892" max="5892" width="14.7109375" style="210" bestFit="1" customWidth="1"/>
    <col min="5893" max="5893" width="10.85546875" style="210" customWidth="1"/>
    <col min="5894" max="5894" width="11.42578125" style="210" bestFit="1" customWidth="1"/>
    <col min="5895" max="5895" width="11.85546875" style="210" customWidth="1"/>
    <col min="5896" max="5896" width="14.85546875" style="210" bestFit="1" customWidth="1"/>
    <col min="5897" max="5897" width="12.140625" style="210" customWidth="1"/>
    <col min="5898" max="5898" width="14.85546875" style="210" bestFit="1" customWidth="1"/>
    <col min="5899" max="5899" width="13.140625" style="210" customWidth="1"/>
    <col min="5900" max="5900" width="10.5703125" style="210" customWidth="1"/>
    <col min="5901" max="5901" width="12" style="210" customWidth="1"/>
    <col min="5902" max="6144" width="9.140625" style="210"/>
    <col min="6145" max="6145" width="10.140625" style="210" customWidth="1"/>
    <col min="6146" max="6146" width="13.7109375" style="210" customWidth="1"/>
    <col min="6147" max="6147" width="11.28515625" style="210" customWidth="1"/>
    <col min="6148" max="6148" width="14.7109375" style="210" bestFit="1" customWidth="1"/>
    <col min="6149" max="6149" width="10.85546875" style="210" customWidth="1"/>
    <col min="6150" max="6150" width="11.42578125" style="210" bestFit="1" customWidth="1"/>
    <col min="6151" max="6151" width="11.85546875" style="210" customWidth="1"/>
    <col min="6152" max="6152" width="14.85546875" style="210" bestFit="1" customWidth="1"/>
    <col min="6153" max="6153" width="12.140625" style="210" customWidth="1"/>
    <col min="6154" max="6154" width="14.85546875" style="210" bestFit="1" customWidth="1"/>
    <col min="6155" max="6155" width="13.140625" style="210" customWidth="1"/>
    <col min="6156" max="6156" width="10.5703125" style="210" customWidth="1"/>
    <col min="6157" max="6157" width="12" style="210" customWidth="1"/>
    <col min="6158" max="6400" width="9.140625" style="210"/>
    <col min="6401" max="6401" width="10.140625" style="210" customWidth="1"/>
    <col min="6402" max="6402" width="13.7109375" style="210" customWidth="1"/>
    <col min="6403" max="6403" width="11.28515625" style="210" customWidth="1"/>
    <col min="6404" max="6404" width="14.7109375" style="210" bestFit="1" customWidth="1"/>
    <col min="6405" max="6405" width="10.85546875" style="210" customWidth="1"/>
    <col min="6406" max="6406" width="11.42578125" style="210" bestFit="1" customWidth="1"/>
    <col min="6407" max="6407" width="11.85546875" style="210" customWidth="1"/>
    <col min="6408" max="6408" width="14.85546875" style="210" bestFit="1" customWidth="1"/>
    <col min="6409" max="6409" width="12.140625" style="210" customWidth="1"/>
    <col min="6410" max="6410" width="14.85546875" style="210" bestFit="1" customWidth="1"/>
    <col min="6411" max="6411" width="13.140625" style="210" customWidth="1"/>
    <col min="6412" max="6412" width="10.5703125" style="210" customWidth="1"/>
    <col min="6413" max="6413" width="12" style="210" customWidth="1"/>
    <col min="6414" max="6656" width="9.140625" style="210"/>
    <col min="6657" max="6657" width="10.140625" style="210" customWidth="1"/>
    <col min="6658" max="6658" width="13.7109375" style="210" customWidth="1"/>
    <col min="6659" max="6659" width="11.28515625" style="210" customWidth="1"/>
    <col min="6660" max="6660" width="14.7109375" style="210" bestFit="1" customWidth="1"/>
    <col min="6661" max="6661" width="10.85546875" style="210" customWidth="1"/>
    <col min="6662" max="6662" width="11.42578125" style="210" bestFit="1" customWidth="1"/>
    <col min="6663" max="6663" width="11.85546875" style="210" customWidth="1"/>
    <col min="6664" max="6664" width="14.85546875" style="210" bestFit="1" customWidth="1"/>
    <col min="6665" max="6665" width="12.140625" style="210" customWidth="1"/>
    <col min="6666" max="6666" width="14.85546875" style="210" bestFit="1" customWidth="1"/>
    <col min="6667" max="6667" width="13.140625" style="210" customWidth="1"/>
    <col min="6668" max="6668" width="10.5703125" style="210" customWidth="1"/>
    <col min="6669" max="6669" width="12" style="210" customWidth="1"/>
    <col min="6670" max="6912" width="9.140625" style="210"/>
    <col min="6913" max="6913" width="10.140625" style="210" customWidth="1"/>
    <col min="6914" max="6914" width="13.7109375" style="210" customWidth="1"/>
    <col min="6915" max="6915" width="11.28515625" style="210" customWidth="1"/>
    <col min="6916" max="6916" width="14.7109375" style="210" bestFit="1" customWidth="1"/>
    <col min="6917" max="6917" width="10.85546875" style="210" customWidth="1"/>
    <col min="6918" max="6918" width="11.42578125" style="210" bestFit="1" customWidth="1"/>
    <col min="6919" max="6919" width="11.85546875" style="210" customWidth="1"/>
    <col min="6920" max="6920" width="14.85546875" style="210" bestFit="1" customWidth="1"/>
    <col min="6921" max="6921" width="12.140625" style="210" customWidth="1"/>
    <col min="6922" max="6922" width="14.85546875" style="210" bestFit="1" customWidth="1"/>
    <col min="6923" max="6923" width="13.140625" style="210" customWidth="1"/>
    <col min="6924" max="6924" width="10.5703125" style="210" customWidth="1"/>
    <col min="6925" max="6925" width="12" style="210" customWidth="1"/>
    <col min="6926" max="7168" width="9.140625" style="210"/>
    <col min="7169" max="7169" width="10.140625" style="210" customWidth="1"/>
    <col min="7170" max="7170" width="13.7109375" style="210" customWidth="1"/>
    <col min="7171" max="7171" width="11.28515625" style="210" customWidth="1"/>
    <col min="7172" max="7172" width="14.7109375" style="210" bestFit="1" customWidth="1"/>
    <col min="7173" max="7173" width="10.85546875" style="210" customWidth="1"/>
    <col min="7174" max="7174" width="11.42578125" style="210" bestFit="1" customWidth="1"/>
    <col min="7175" max="7175" width="11.85546875" style="210" customWidth="1"/>
    <col min="7176" max="7176" width="14.85546875" style="210" bestFit="1" customWidth="1"/>
    <col min="7177" max="7177" width="12.140625" style="210" customWidth="1"/>
    <col min="7178" max="7178" width="14.85546875" style="210" bestFit="1" customWidth="1"/>
    <col min="7179" max="7179" width="13.140625" style="210" customWidth="1"/>
    <col min="7180" max="7180" width="10.5703125" style="210" customWidth="1"/>
    <col min="7181" max="7181" width="12" style="210" customWidth="1"/>
    <col min="7182" max="7424" width="9.140625" style="210"/>
    <col min="7425" max="7425" width="10.140625" style="210" customWidth="1"/>
    <col min="7426" max="7426" width="13.7109375" style="210" customWidth="1"/>
    <col min="7427" max="7427" width="11.28515625" style="210" customWidth="1"/>
    <col min="7428" max="7428" width="14.7109375" style="210" bestFit="1" customWidth="1"/>
    <col min="7429" max="7429" width="10.85546875" style="210" customWidth="1"/>
    <col min="7430" max="7430" width="11.42578125" style="210" bestFit="1" customWidth="1"/>
    <col min="7431" max="7431" width="11.85546875" style="210" customWidth="1"/>
    <col min="7432" max="7432" width="14.85546875" style="210" bestFit="1" customWidth="1"/>
    <col min="7433" max="7433" width="12.140625" style="210" customWidth="1"/>
    <col min="7434" max="7434" width="14.85546875" style="210" bestFit="1" customWidth="1"/>
    <col min="7435" max="7435" width="13.140625" style="210" customWidth="1"/>
    <col min="7436" max="7436" width="10.5703125" style="210" customWidth="1"/>
    <col min="7437" max="7437" width="12" style="210" customWidth="1"/>
    <col min="7438" max="7680" width="9.140625" style="210"/>
    <col min="7681" max="7681" width="10.140625" style="210" customWidth="1"/>
    <col min="7682" max="7682" width="13.7109375" style="210" customWidth="1"/>
    <col min="7683" max="7683" width="11.28515625" style="210" customWidth="1"/>
    <col min="7684" max="7684" width="14.7109375" style="210" bestFit="1" customWidth="1"/>
    <col min="7685" max="7685" width="10.85546875" style="210" customWidth="1"/>
    <col min="7686" max="7686" width="11.42578125" style="210" bestFit="1" customWidth="1"/>
    <col min="7687" max="7687" width="11.85546875" style="210" customWidth="1"/>
    <col min="7688" max="7688" width="14.85546875" style="210" bestFit="1" customWidth="1"/>
    <col min="7689" max="7689" width="12.140625" style="210" customWidth="1"/>
    <col min="7690" max="7690" width="14.85546875" style="210" bestFit="1" customWidth="1"/>
    <col min="7691" max="7691" width="13.140625" style="210" customWidth="1"/>
    <col min="7692" max="7692" width="10.5703125" style="210" customWidth="1"/>
    <col min="7693" max="7693" width="12" style="210" customWidth="1"/>
    <col min="7694" max="7936" width="9.140625" style="210"/>
    <col min="7937" max="7937" width="10.140625" style="210" customWidth="1"/>
    <col min="7938" max="7938" width="13.7109375" style="210" customWidth="1"/>
    <col min="7939" max="7939" width="11.28515625" style="210" customWidth="1"/>
    <col min="7940" max="7940" width="14.7109375" style="210" bestFit="1" customWidth="1"/>
    <col min="7941" max="7941" width="10.85546875" style="210" customWidth="1"/>
    <col min="7942" max="7942" width="11.42578125" style="210" bestFit="1" customWidth="1"/>
    <col min="7943" max="7943" width="11.85546875" style="210" customWidth="1"/>
    <col min="7944" max="7944" width="14.85546875" style="210" bestFit="1" customWidth="1"/>
    <col min="7945" max="7945" width="12.140625" style="210" customWidth="1"/>
    <col min="7946" max="7946" width="14.85546875" style="210" bestFit="1" customWidth="1"/>
    <col min="7947" max="7947" width="13.140625" style="210" customWidth="1"/>
    <col min="7948" max="7948" width="10.5703125" style="210" customWidth="1"/>
    <col min="7949" max="7949" width="12" style="210" customWidth="1"/>
    <col min="7950" max="8192" width="9.140625" style="210"/>
    <col min="8193" max="8193" width="10.140625" style="210" customWidth="1"/>
    <col min="8194" max="8194" width="13.7109375" style="210" customWidth="1"/>
    <col min="8195" max="8195" width="11.28515625" style="210" customWidth="1"/>
    <col min="8196" max="8196" width="14.7109375" style="210" bestFit="1" customWidth="1"/>
    <col min="8197" max="8197" width="10.85546875" style="210" customWidth="1"/>
    <col min="8198" max="8198" width="11.42578125" style="210" bestFit="1" customWidth="1"/>
    <col min="8199" max="8199" width="11.85546875" style="210" customWidth="1"/>
    <col min="8200" max="8200" width="14.85546875" style="210" bestFit="1" customWidth="1"/>
    <col min="8201" max="8201" width="12.140625" style="210" customWidth="1"/>
    <col min="8202" max="8202" width="14.85546875" style="210" bestFit="1" customWidth="1"/>
    <col min="8203" max="8203" width="13.140625" style="210" customWidth="1"/>
    <col min="8204" max="8204" width="10.5703125" style="210" customWidth="1"/>
    <col min="8205" max="8205" width="12" style="210" customWidth="1"/>
    <col min="8206" max="8448" width="9.140625" style="210"/>
    <col min="8449" max="8449" width="10.140625" style="210" customWidth="1"/>
    <col min="8450" max="8450" width="13.7109375" style="210" customWidth="1"/>
    <col min="8451" max="8451" width="11.28515625" style="210" customWidth="1"/>
    <col min="8452" max="8452" width="14.7109375" style="210" bestFit="1" customWidth="1"/>
    <col min="8453" max="8453" width="10.85546875" style="210" customWidth="1"/>
    <col min="8454" max="8454" width="11.42578125" style="210" bestFit="1" customWidth="1"/>
    <col min="8455" max="8455" width="11.85546875" style="210" customWidth="1"/>
    <col min="8456" max="8456" width="14.85546875" style="210" bestFit="1" customWidth="1"/>
    <col min="8457" max="8457" width="12.140625" style="210" customWidth="1"/>
    <col min="8458" max="8458" width="14.85546875" style="210" bestFit="1" customWidth="1"/>
    <col min="8459" max="8459" width="13.140625" style="210" customWidth="1"/>
    <col min="8460" max="8460" width="10.5703125" style="210" customWidth="1"/>
    <col min="8461" max="8461" width="12" style="210" customWidth="1"/>
    <col min="8462" max="8704" width="9.140625" style="210"/>
    <col min="8705" max="8705" width="10.140625" style="210" customWidth="1"/>
    <col min="8706" max="8706" width="13.7109375" style="210" customWidth="1"/>
    <col min="8707" max="8707" width="11.28515625" style="210" customWidth="1"/>
    <col min="8708" max="8708" width="14.7109375" style="210" bestFit="1" customWidth="1"/>
    <col min="8709" max="8709" width="10.85546875" style="210" customWidth="1"/>
    <col min="8710" max="8710" width="11.42578125" style="210" bestFit="1" customWidth="1"/>
    <col min="8711" max="8711" width="11.85546875" style="210" customWidth="1"/>
    <col min="8712" max="8712" width="14.85546875" style="210" bestFit="1" customWidth="1"/>
    <col min="8713" max="8713" width="12.140625" style="210" customWidth="1"/>
    <col min="8714" max="8714" width="14.85546875" style="210" bestFit="1" customWidth="1"/>
    <col min="8715" max="8715" width="13.140625" style="210" customWidth="1"/>
    <col min="8716" max="8716" width="10.5703125" style="210" customWidth="1"/>
    <col min="8717" max="8717" width="12" style="210" customWidth="1"/>
    <col min="8718" max="8960" width="9.140625" style="210"/>
    <col min="8961" max="8961" width="10.140625" style="210" customWidth="1"/>
    <col min="8962" max="8962" width="13.7109375" style="210" customWidth="1"/>
    <col min="8963" max="8963" width="11.28515625" style="210" customWidth="1"/>
    <col min="8964" max="8964" width="14.7109375" style="210" bestFit="1" customWidth="1"/>
    <col min="8965" max="8965" width="10.85546875" style="210" customWidth="1"/>
    <col min="8966" max="8966" width="11.42578125" style="210" bestFit="1" customWidth="1"/>
    <col min="8967" max="8967" width="11.85546875" style="210" customWidth="1"/>
    <col min="8968" max="8968" width="14.85546875" style="210" bestFit="1" customWidth="1"/>
    <col min="8969" max="8969" width="12.140625" style="210" customWidth="1"/>
    <col min="8970" max="8970" width="14.85546875" style="210" bestFit="1" customWidth="1"/>
    <col min="8971" max="8971" width="13.140625" style="210" customWidth="1"/>
    <col min="8972" max="8972" width="10.5703125" style="210" customWidth="1"/>
    <col min="8973" max="8973" width="12" style="210" customWidth="1"/>
    <col min="8974" max="9216" width="9.140625" style="210"/>
    <col min="9217" max="9217" width="10.140625" style="210" customWidth="1"/>
    <col min="9218" max="9218" width="13.7109375" style="210" customWidth="1"/>
    <col min="9219" max="9219" width="11.28515625" style="210" customWidth="1"/>
    <col min="9220" max="9220" width="14.7109375" style="210" bestFit="1" customWidth="1"/>
    <col min="9221" max="9221" width="10.85546875" style="210" customWidth="1"/>
    <col min="9222" max="9222" width="11.42578125" style="210" bestFit="1" customWidth="1"/>
    <col min="9223" max="9223" width="11.85546875" style="210" customWidth="1"/>
    <col min="9224" max="9224" width="14.85546875" style="210" bestFit="1" customWidth="1"/>
    <col min="9225" max="9225" width="12.140625" style="210" customWidth="1"/>
    <col min="9226" max="9226" width="14.85546875" style="210" bestFit="1" customWidth="1"/>
    <col min="9227" max="9227" width="13.140625" style="210" customWidth="1"/>
    <col min="9228" max="9228" width="10.5703125" style="210" customWidth="1"/>
    <col min="9229" max="9229" width="12" style="210" customWidth="1"/>
    <col min="9230" max="9472" width="9.140625" style="210"/>
    <col min="9473" max="9473" width="10.140625" style="210" customWidth="1"/>
    <col min="9474" max="9474" width="13.7109375" style="210" customWidth="1"/>
    <col min="9475" max="9475" width="11.28515625" style="210" customWidth="1"/>
    <col min="9476" max="9476" width="14.7109375" style="210" bestFit="1" customWidth="1"/>
    <col min="9477" max="9477" width="10.85546875" style="210" customWidth="1"/>
    <col min="9478" max="9478" width="11.42578125" style="210" bestFit="1" customWidth="1"/>
    <col min="9479" max="9479" width="11.85546875" style="210" customWidth="1"/>
    <col min="9480" max="9480" width="14.85546875" style="210" bestFit="1" customWidth="1"/>
    <col min="9481" max="9481" width="12.140625" style="210" customWidth="1"/>
    <col min="9482" max="9482" width="14.85546875" style="210" bestFit="1" customWidth="1"/>
    <col min="9483" max="9483" width="13.140625" style="210" customWidth="1"/>
    <col min="9484" max="9484" width="10.5703125" style="210" customWidth="1"/>
    <col min="9485" max="9485" width="12" style="210" customWidth="1"/>
    <col min="9486" max="9728" width="9.140625" style="210"/>
    <col min="9729" max="9729" width="10.140625" style="210" customWidth="1"/>
    <col min="9730" max="9730" width="13.7109375" style="210" customWidth="1"/>
    <col min="9731" max="9731" width="11.28515625" style="210" customWidth="1"/>
    <col min="9732" max="9732" width="14.7109375" style="210" bestFit="1" customWidth="1"/>
    <col min="9733" max="9733" width="10.85546875" style="210" customWidth="1"/>
    <col min="9734" max="9734" width="11.42578125" style="210" bestFit="1" customWidth="1"/>
    <col min="9735" max="9735" width="11.85546875" style="210" customWidth="1"/>
    <col min="9736" max="9736" width="14.85546875" style="210" bestFit="1" customWidth="1"/>
    <col min="9737" max="9737" width="12.140625" style="210" customWidth="1"/>
    <col min="9738" max="9738" width="14.85546875" style="210" bestFit="1" customWidth="1"/>
    <col min="9739" max="9739" width="13.140625" style="210" customWidth="1"/>
    <col min="9740" max="9740" width="10.5703125" style="210" customWidth="1"/>
    <col min="9741" max="9741" width="12" style="210" customWidth="1"/>
    <col min="9742" max="9984" width="9.140625" style="210"/>
    <col min="9985" max="9985" width="10.140625" style="210" customWidth="1"/>
    <col min="9986" max="9986" width="13.7109375" style="210" customWidth="1"/>
    <col min="9987" max="9987" width="11.28515625" style="210" customWidth="1"/>
    <col min="9988" max="9988" width="14.7109375" style="210" bestFit="1" customWidth="1"/>
    <col min="9989" max="9989" width="10.85546875" style="210" customWidth="1"/>
    <col min="9990" max="9990" width="11.42578125" style="210" bestFit="1" customWidth="1"/>
    <col min="9991" max="9991" width="11.85546875" style="210" customWidth="1"/>
    <col min="9992" max="9992" width="14.85546875" style="210" bestFit="1" customWidth="1"/>
    <col min="9993" max="9993" width="12.140625" style="210" customWidth="1"/>
    <col min="9994" max="9994" width="14.85546875" style="210" bestFit="1" customWidth="1"/>
    <col min="9995" max="9995" width="13.140625" style="210" customWidth="1"/>
    <col min="9996" max="9996" width="10.5703125" style="210" customWidth="1"/>
    <col min="9997" max="9997" width="12" style="210" customWidth="1"/>
    <col min="9998" max="10240" width="9.140625" style="210"/>
    <col min="10241" max="10241" width="10.140625" style="210" customWidth="1"/>
    <col min="10242" max="10242" width="13.7109375" style="210" customWidth="1"/>
    <col min="10243" max="10243" width="11.28515625" style="210" customWidth="1"/>
    <col min="10244" max="10244" width="14.7109375" style="210" bestFit="1" customWidth="1"/>
    <col min="10245" max="10245" width="10.85546875" style="210" customWidth="1"/>
    <col min="10246" max="10246" width="11.42578125" style="210" bestFit="1" customWidth="1"/>
    <col min="10247" max="10247" width="11.85546875" style="210" customWidth="1"/>
    <col min="10248" max="10248" width="14.85546875" style="210" bestFit="1" customWidth="1"/>
    <col min="10249" max="10249" width="12.140625" style="210" customWidth="1"/>
    <col min="10250" max="10250" width="14.85546875" style="210" bestFit="1" customWidth="1"/>
    <col min="10251" max="10251" width="13.140625" style="210" customWidth="1"/>
    <col min="10252" max="10252" width="10.5703125" style="210" customWidth="1"/>
    <col min="10253" max="10253" width="12" style="210" customWidth="1"/>
    <col min="10254" max="10496" width="9.140625" style="210"/>
    <col min="10497" max="10497" width="10.140625" style="210" customWidth="1"/>
    <col min="10498" max="10498" width="13.7109375" style="210" customWidth="1"/>
    <col min="10499" max="10499" width="11.28515625" style="210" customWidth="1"/>
    <col min="10500" max="10500" width="14.7109375" style="210" bestFit="1" customWidth="1"/>
    <col min="10501" max="10501" width="10.85546875" style="210" customWidth="1"/>
    <col min="10502" max="10502" width="11.42578125" style="210" bestFit="1" customWidth="1"/>
    <col min="10503" max="10503" width="11.85546875" style="210" customWidth="1"/>
    <col min="10504" max="10504" width="14.85546875" style="210" bestFit="1" customWidth="1"/>
    <col min="10505" max="10505" width="12.140625" style="210" customWidth="1"/>
    <col min="10506" max="10506" width="14.85546875" style="210" bestFit="1" customWidth="1"/>
    <col min="10507" max="10507" width="13.140625" style="210" customWidth="1"/>
    <col min="10508" max="10508" width="10.5703125" style="210" customWidth="1"/>
    <col min="10509" max="10509" width="12" style="210" customWidth="1"/>
    <col min="10510" max="10752" width="9.140625" style="210"/>
    <col min="10753" max="10753" width="10.140625" style="210" customWidth="1"/>
    <col min="10754" max="10754" width="13.7109375" style="210" customWidth="1"/>
    <col min="10755" max="10755" width="11.28515625" style="210" customWidth="1"/>
    <col min="10756" max="10756" width="14.7109375" style="210" bestFit="1" customWidth="1"/>
    <col min="10757" max="10757" width="10.85546875" style="210" customWidth="1"/>
    <col min="10758" max="10758" width="11.42578125" style="210" bestFit="1" customWidth="1"/>
    <col min="10759" max="10759" width="11.85546875" style="210" customWidth="1"/>
    <col min="10760" max="10760" width="14.85546875" style="210" bestFit="1" customWidth="1"/>
    <col min="10761" max="10761" width="12.140625" style="210" customWidth="1"/>
    <col min="10762" max="10762" width="14.85546875" style="210" bestFit="1" customWidth="1"/>
    <col min="10763" max="10763" width="13.140625" style="210" customWidth="1"/>
    <col min="10764" max="10764" width="10.5703125" style="210" customWidth="1"/>
    <col min="10765" max="10765" width="12" style="210" customWidth="1"/>
    <col min="10766" max="11008" width="9.140625" style="210"/>
    <col min="11009" max="11009" width="10.140625" style="210" customWidth="1"/>
    <col min="11010" max="11010" width="13.7109375" style="210" customWidth="1"/>
    <col min="11011" max="11011" width="11.28515625" style="210" customWidth="1"/>
    <col min="11012" max="11012" width="14.7109375" style="210" bestFit="1" customWidth="1"/>
    <col min="11013" max="11013" width="10.85546875" style="210" customWidth="1"/>
    <col min="11014" max="11014" width="11.42578125" style="210" bestFit="1" customWidth="1"/>
    <col min="11015" max="11015" width="11.85546875" style="210" customWidth="1"/>
    <col min="11016" max="11016" width="14.85546875" style="210" bestFit="1" customWidth="1"/>
    <col min="11017" max="11017" width="12.140625" style="210" customWidth="1"/>
    <col min="11018" max="11018" width="14.85546875" style="210" bestFit="1" customWidth="1"/>
    <col min="11019" max="11019" width="13.140625" style="210" customWidth="1"/>
    <col min="11020" max="11020" width="10.5703125" style="210" customWidth="1"/>
    <col min="11021" max="11021" width="12" style="210" customWidth="1"/>
    <col min="11022" max="11264" width="9.140625" style="210"/>
    <col min="11265" max="11265" width="10.140625" style="210" customWidth="1"/>
    <col min="11266" max="11266" width="13.7109375" style="210" customWidth="1"/>
    <col min="11267" max="11267" width="11.28515625" style="210" customWidth="1"/>
    <col min="11268" max="11268" width="14.7109375" style="210" bestFit="1" customWidth="1"/>
    <col min="11269" max="11269" width="10.85546875" style="210" customWidth="1"/>
    <col min="11270" max="11270" width="11.42578125" style="210" bestFit="1" customWidth="1"/>
    <col min="11271" max="11271" width="11.85546875" style="210" customWidth="1"/>
    <col min="11272" max="11272" width="14.85546875" style="210" bestFit="1" customWidth="1"/>
    <col min="11273" max="11273" width="12.140625" style="210" customWidth="1"/>
    <col min="11274" max="11274" width="14.85546875" style="210" bestFit="1" customWidth="1"/>
    <col min="11275" max="11275" width="13.140625" style="210" customWidth="1"/>
    <col min="11276" max="11276" width="10.5703125" style="210" customWidth="1"/>
    <col min="11277" max="11277" width="12" style="210" customWidth="1"/>
    <col min="11278" max="11520" width="9.140625" style="210"/>
    <col min="11521" max="11521" width="10.140625" style="210" customWidth="1"/>
    <col min="11522" max="11522" width="13.7109375" style="210" customWidth="1"/>
    <col min="11523" max="11523" width="11.28515625" style="210" customWidth="1"/>
    <col min="11524" max="11524" width="14.7109375" style="210" bestFit="1" customWidth="1"/>
    <col min="11525" max="11525" width="10.85546875" style="210" customWidth="1"/>
    <col min="11526" max="11526" width="11.42578125" style="210" bestFit="1" customWidth="1"/>
    <col min="11527" max="11527" width="11.85546875" style="210" customWidth="1"/>
    <col min="11528" max="11528" width="14.85546875" style="210" bestFit="1" customWidth="1"/>
    <col min="11529" max="11529" width="12.140625" style="210" customWidth="1"/>
    <col min="11530" max="11530" width="14.85546875" style="210" bestFit="1" customWidth="1"/>
    <col min="11531" max="11531" width="13.140625" style="210" customWidth="1"/>
    <col min="11532" max="11532" width="10.5703125" style="210" customWidth="1"/>
    <col min="11533" max="11533" width="12" style="210" customWidth="1"/>
    <col min="11534" max="11776" width="9.140625" style="210"/>
    <col min="11777" max="11777" width="10.140625" style="210" customWidth="1"/>
    <col min="11778" max="11778" width="13.7109375" style="210" customWidth="1"/>
    <col min="11779" max="11779" width="11.28515625" style="210" customWidth="1"/>
    <col min="11780" max="11780" width="14.7109375" style="210" bestFit="1" customWidth="1"/>
    <col min="11781" max="11781" width="10.85546875" style="210" customWidth="1"/>
    <col min="11782" max="11782" width="11.42578125" style="210" bestFit="1" customWidth="1"/>
    <col min="11783" max="11783" width="11.85546875" style="210" customWidth="1"/>
    <col min="11784" max="11784" width="14.85546875" style="210" bestFit="1" customWidth="1"/>
    <col min="11785" max="11785" width="12.140625" style="210" customWidth="1"/>
    <col min="11786" max="11786" width="14.85546875" style="210" bestFit="1" customWidth="1"/>
    <col min="11787" max="11787" width="13.140625" style="210" customWidth="1"/>
    <col min="11788" max="11788" width="10.5703125" style="210" customWidth="1"/>
    <col min="11789" max="11789" width="12" style="210" customWidth="1"/>
    <col min="11790" max="12032" width="9.140625" style="210"/>
    <col min="12033" max="12033" width="10.140625" style="210" customWidth="1"/>
    <col min="12034" max="12034" width="13.7109375" style="210" customWidth="1"/>
    <col min="12035" max="12035" width="11.28515625" style="210" customWidth="1"/>
    <col min="12036" max="12036" width="14.7109375" style="210" bestFit="1" customWidth="1"/>
    <col min="12037" max="12037" width="10.85546875" style="210" customWidth="1"/>
    <col min="12038" max="12038" width="11.42578125" style="210" bestFit="1" customWidth="1"/>
    <col min="12039" max="12039" width="11.85546875" style="210" customWidth="1"/>
    <col min="12040" max="12040" width="14.85546875" style="210" bestFit="1" customWidth="1"/>
    <col min="12041" max="12041" width="12.140625" style="210" customWidth="1"/>
    <col min="12042" max="12042" width="14.85546875" style="210" bestFit="1" customWidth="1"/>
    <col min="12043" max="12043" width="13.140625" style="210" customWidth="1"/>
    <col min="12044" max="12044" width="10.5703125" style="210" customWidth="1"/>
    <col min="12045" max="12045" width="12" style="210" customWidth="1"/>
    <col min="12046" max="12288" width="9.140625" style="210"/>
    <col min="12289" max="12289" width="10.140625" style="210" customWidth="1"/>
    <col min="12290" max="12290" width="13.7109375" style="210" customWidth="1"/>
    <col min="12291" max="12291" width="11.28515625" style="210" customWidth="1"/>
    <col min="12292" max="12292" width="14.7109375" style="210" bestFit="1" customWidth="1"/>
    <col min="12293" max="12293" width="10.85546875" style="210" customWidth="1"/>
    <col min="12294" max="12294" width="11.42578125" style="210" bestFit="1" customWidth="1"/>
    <col min="12295" max="12295" width="11.85546875" style="210" customWidth="1"/>
    <col min="12296" max="12296" width="14.85546875" style="210" bestFit="1" customWidth="1"/>
    <col min="12297" max="12297" width="12.140625" style="210" customWidth="1"/>
    <col min="12298" max="12298" width="14.85546875" style="210" bestFit="1" customWidth="1"/>
    <col min="12299" max="12299" width="13.140625" style="210" customWidth="1"/>
    <col min="12300" max="12300" width="10.5703125" style="210" customWidth="1"/>
    <col min="12301" max="12301" width="12" style="210" customWidth="1"/>
    <col min="12302" max="12544" width="9.140625" style="210"/>
    <col min="12545" max="12545" width="10.140625" style="210" customWidth="1"/>
    <col min="12546" max="12546" width="13.7109375" style="210" customWidth="1"/>
    <col min="12547" max="12547" width="11.28515625" style="210" customWidth="1"/>
    <col min="12548" max="12548" width="14.7109375" style="210" bestFit="1" customWidth="1"/>
    <col min="12549" max="12549" width="10.85546875" style="210" customWidth="1"/>
    <col min="12550" max="12550" width="11.42578125" style="210" bestFit="1" customWidth="1"/>
    <col min="12551" max="12551" width="11.85546875" style="210" customWidth="1"/>
    <col min="12552" max="12552" width="14.85546875" style="210" bestFit="1" customWidth="1"/>
    <col min="12553" max="12553" width="12.140625" style="210" customWidth="1"/>
    <col min="12554" max="12554" width="14.85546875" style="210" bestFit="1" customWidth="1"/>
    <col min="12555" max="12555" width="13.140625" style="210" customWidth="1"/>
    <col min="12556" max="12556" width="10.5703125" style="210" customWidth="1"/>
    <col min="12557" max="12557" width="12" style="210" customWidth="1"/>
    <col min="12558" max="12800" width="9.140625" style="210"/>
    <col min="12801" max="12801" width="10.140625" style="210" customWidth="1"/>
    <col min="12802" max="12802" width="13.7109375" style="210" customWidth="1"/>
    <col min="12803" max="12803" width="11.28515625" style="210" customWidth="1"/>
    <col min="12804" max="12804" width="14.7109375" style="210" bestFit="1" customWidth="1"/>
    <col min="12805" max="12805" width="10.85546875" style="210" customWidth="1"/>
    <col min="12806" max="12806" width="11.42578125" style="210" bestFit="1" customWidth="1"/>
    <col min="12807" max="12807" width="11.85546875" style="210" customWidth="1"/>
    <col min="12808" max="12808" width="14.85546875" style="210" bestFit="1" customWidth="1"/>
    <col min="12809" max="12809" width="12.140625" style="210" customWidth="1"/>
    <col min="12810" max="12810" width="14.85546875" style="210" bestFit="1" customWidth="1"/>
    <col min="12811" max="12811" width="13.140625" style="210" customWidth="1"/>
    <col min="12812" max="12812" width="10.5703125" style="210" customWidth="1"/>
    <col min="12813" max="12813" width="12" style="210" customWidth="1"/>
    <col min="12814" max="13056" width="9.140625" style="210"/>
    <col min="13057" max="13057" width="10.140625" style="210" customWidth="1"/>
    <col min="13058" max="13058" width="13.7109375" style="210" customWidth="1"/>
    <col min="13059" max="13059" width="11.28515625" style="210" customWidth="1"/>
    <col min="13060" max="13060" width="14.7109375" style="210" bestFit="1" customWidth="1"/>
    <col min="13061" max="13061" width="10.85546875" style="210" customWidth="1"/>
    <col min="13062" max="13062" width="11.42578125" style="210" bestFit="1" customWidth="1"/>
    <col min="13063" max="13063" width="11.85546875" style="210" customWidth="1"/>
    <col min="13064" max="13064" width="14.85546875" style="210" bestFit="1" customWidth="1"/>
    <col min="13065" max="13065" width="12.140625" style="210" customWidth="1"/>
    <col min="13066" max="13066" width="14.85546875" style="210" bestFit="1" customWidth="1"/>
    <col min="13067" max="13067" width="13.140625" style="210" customWidth="1"/>
    <col min="13068" max="13068" width="10.5703125" style="210" customWidth="1"/>
    <col min="13069" max="13069" width="12" style="210" customWidth="1"/>
    <col min="13070" max="13312" width="9.140625" style="210"/>
    <col min="13313" max="13313" width="10.140625" style="210" customWidth="1"/>
    <col min="13314" max="13314" width="13.7109375" style="210" customWidth="1"/>
    <col min="13315" max="13315" width="11.28515625" style="210" customWidth="1"/>
    <col min="13316" max="13316" width="14.7109375" style="210" bestFit="1" customWidth="1"/>
    <col min="13317" max="13317" width="10.85546875" style="210" customWidth="1"/>
    <col min="13318" max="13318" width="11.42578125" style="210" bestFit="1" customWidth="1"/>
    <col min="13319" max="13319" width="11.85546875" style="210" customWidth="1"/>
    <col min="13320" max="13320" width="14.85546875" style="210" bestFit="1" customWidth="1"/>
    <col min="13321" max="13321" width="12.140625" style="210" customWidth="1"/>
    <col min="13322" max="13322" width="14.85546875" style="210" bestFit="1" customWidth="1"/>
    <col min="13323" max="13323" width="13.140625" style="210" customWidth="1"/>
    <col min="13324" max="13324" width="10.5703125" style="210" customWidth="1"/>
    <col min="13325" max="13325" width="12" style="210" customWidth="1"/>
    <col min="13326" max="13568" width="9.140625" style="210"/>
    <col min="13569" max="13569" width="10.140625" style="210" customWidth="1"/>
    <col min="13570" max="13570" width="13.7109375" style="210" customWidth="1"/>
    <col min="13571" max="13571" width="11.28515625" style="210" customWidth="1"/>
    <col min="13572" max="13572" width="14.7109375" style="210" bestFit="1" customWidth="1"/>
    <col min="13573" max="13573" width="10.85546875" style="210" customWidth="1"/>
    <col min="13574" max="13574" width="11.42578125" style="210" bestFit="1" customWidth="1"/>
    <col min="13575" max="13575" width="11.85546875" style="210" customWidth="1"/>
    <col min="13576" max="13576" width="14.85546875" style="210" bestFit="1" customWidth="1"/>
    <col min="13577" max="13577" width="12.140625" style="210" customWidth="1"/>
    <col min="13578" max="13578" width="14.85546875" style="210" bestFit="1" customWidth="1"/>
    <col min="13579" max="13579" width="13.140625" style="210" customWidth="1"/>
    <col min="13580" max="13580" width="10.5703125" style="210" customWidth="1"/>
    <col min="13581" max="13581" width="12" style="210" customWidth="1"/>
    <col min="13582" max="13824" width="9.140625" style="210"/>
    <col min="13825" max="13825" width="10.140625" style="210" customWidth="1"/>
    <col min="13826" max="13826" width="13.7109375" style="210" customWidth="1"/>
    <col min="13827" max="13827" width="11.28515625" style="210" customWidth="1"/>
    <col min="13828" max="13828" width="14.7109375" style="210" bestFit="1" customWidth="1"/>
    <col min="13829" max="13829" width="10.85546875" style="210" customWidth="1"/>
    <col min="13830" max="13830" width="11.42578125" style="210" bestFit="1" customWidth="1"/>
    <col min="13831" max="13831" width="11.85546875" style="210" customWidth="1"/>
    <col min="13832" max="13832" width="14.85546875" style="210" bestFit="1" customWidth="1"/>
    <col min="13833" max="13833" width="12.140625" style="210" customWidth="1"/>
    <col min="13834" max="13834" width="14.85546875" style="210" bestFit="1" customWidth="1"/>
    <col min="13835" max="13835" width="13.140625" style="210" customWidth="1"/>
    <col min="13836" max="13836" width="10.5703125" style="210" customWidth="1"/>
    <col min="13837" max="13837" width="12" style="210" customWidth="1"/>
    <col min="13838" max="14080" width="9.140625" style="210"/>
    <col min="14081" max="14081" width="10.140625" style="210" customWidth="1"/>
    <col min="14082" max="14082" width="13.7109375" style="210" customWidth="1"/>
    <col min="14083" max="14083" width="11.28515625" style="210" customWidth="1"/>
    <col min="14084" max="14084" width="14.7109375" style="210" bestFit="1" customWidth="1"/>
    <col min="14085" max="14085" width="10.85546875" style="210" customWidth="1"/>
    <col min="14086" max="14086" width="11.42578125" style="210" bestFit="1" customWidth="1"/>
    <col min="14087" max="14087" width="11.85546875" style="210" customWidth="1"/>
    <col min="14088" max="14088" width="14.85546875" style="210" bestFit="1" customWidth="1"/>
    <col min="14089" max="14089" width="12.140625" style="210" customWidth="1"/>
    <col min="14090" max="14090" width="14.85546875" style="210" bestFit="1" customWidth="1"/>
    <col min="14091" max="14091" width="13.140625" style="210" customWidth="1"/>
    <col min="14092" max="14092" width="10.5703125" style="210" customWidth="1"/>
    <col min="14093" max="14093" width="12" style="210" customWidth="1"/>
    <col min="14094" max="14336" width="9.140625" style="210"/>
    <col min="14337" max="14337" width="10.140625" style="210" customWidth="1"/>
    <col min="14338" max="14338" width="13.7109375" style="210" customWidth="1"/>
    <col min="14339" max="14339" width="11.28515625" style="210" customWidth="1"/>
    <col min="14340" max="14340" width="14.7109375" style="210" bestFit="1" customWidth="1"/>
    <col min="14341" max="14341" width="10.85546875" style="210" customWidth="1"/>
    <col min="14342" max="14342" width="11.42578125" style="210" bestFit="1" customWidth="1"/>
    <col min="14343" max="14343" width="11.85546875" style="210" customWidth="1"/>
    <col min="14344" max="14344" width="14.85546875" style="210" bestFit="1" customWidth="1"/>
    <col min="14345" max="14345" width="12.140625" style="210" customWidth="1"/>
    <col min="14346" max="14346" width="14.85546875" style="210" bestFit="1" customWidth="1"/>
    <col min="14347" max="14347" width="13.140625" style="210" customWidth="1"/>
    <col min="14348" max="14348" width="10.5703125" style="210" customWidth="1"/>
    <col min="14349" max="14349" width="12" style="210" customWidth="1"/>
    <col min="14350" max="14592" width="9.140625" style="210"/>
    <col min="14593" max="14593" width="10.140625" style="210" customWidth="1"/>
    <col min="14594" max="14594" width="13.7109375" style="210" customWidth="1"/>
    <col min="14595" max="14595" width="11.28515625" style="210" customWidth="1"/>
    <col min="14596" max="14596" width="14.7109375" style="210" bestFit="1" customWidth="1"/>
    <col min="14597" max="14597" width="10.85546875" style="210" customWidth="1"/>
    <col min="14598" max="14598" width="11.42578125" style="210" bestFit="1" customWidth="1"/>
    <col min="14599" max="14599" width="11.85546875" style="210" customWidth="1"/>
    <col min="14600" max="14600" width="14.85546875" style="210" bestFit="1" customWidth="1"/>
    <col min="14601" max="14601" width="12.140625" style="210" customWidth="1"/>
    <col min="14602" max="14602" width="14.85546875" style="210" bestFit="1" customWidth="1"/>
    <col min="14603" max="14603" width="13.140625" style="210" customWidth="1"/>
    <col min="14604" max="14604" width="10.5703125" style="210" customWidth="1"/>
    <col min="14605" max="14605" width="12" style="210" customWidth="1"/>
    <col min="14606" max="14848" width="9.140625" style="210"/>
    <col min="14849" max="14849" width="10.140625" style="210" customWidth="1"/>
    <col min="14850" max="14850" width="13.7109375" style="210" customWidth="1"/>
    <col min="14851" max="14851" width="11.28515625" style="210" customWidth="1"/>
    <col min="14852" max="14852" width="14.7109375" style="210" bestFit="1" customWidth="1"/>
    <col min="14853" max="14853" width="10.85546875" style="210" customWidth="1"/>
    <col min="14854" max="14854" width="11.42578125" style="210" bestFit="1" customWidth="1"/>
    <col min="14855" max="14855" width="11.85546875" style="210" customWidth="1"/>
    <col min="14856" max="14856" width="14.85546875" style="210" bestFit="1" customWidth="1"/>
    <col min="14857" max="14857" width="12.140625" style="210" customWidth="1"/>
    <col min="14858" max="14858" width="14.85546875" style="210" bestFit="1" customWidth="1"/>
    <col min="14859" max="14859" width="13.140625" style="210" customWidth="1"/>
    <col min="14860" max="14860" width="10.5703125" style="210" customWidth="1"/>
    <col min="14861" max="14861" width="12" style="210" customWidth="1"/>
    <col min="14862" max="15104" width="9.140625" style="210"/>
    <col min="15105" max="15105" width="10.140625" style="210" customWidth="1"/>
    <col min="15106" max="15106" width="13.7109375" style="210" customWidth="1"/>
    <col min="15107" max="15107" width="11.28515625" style="210" customWidth="1"/>
    <col min="15108" max="15108" width="14.7109375" style="210" bestFit="1" customWidth="1"/>
    <col min="15109" max="15109" width="10.85546875" style="210" customWidth="1"/>
    <col min="15110" max="15110" width="11.42578125" style="210" bestFit="1" customWidth="1"/>
    <col min="15111" max="15111" width="11.85546875" style="210" customWidth="1"/>
    <col min="15112" max="15112" width="14.85546875" style="210" bestFit="1" customWidth="1"/>
    <col min="15113" max="15113" width="12.140625" style="210" customWidth="1"/>
    <col min="15114" max="15114" width="14.85546875" style="210" bestFit="1" customWidth="1"/>
    <col min="15115" max="15115" width="13.140625" style="210" customWidth="1"/>
    <col min="15116" max="15116" width="10.5703125" style="210" customWidth="1"/>
    <col min="15117" max="15117" width="12" style="210" customWidth="1"/>
    <col min="15118" max="15360" width="9.140625" style="210"/>
    <col min="15361" max="15361" width="10.140625" style="210" customWidth="1"/>
    <col min="15362" max="15362" width="13.7109375" style="210" customWidth="1"/>
    <col min="15363" max="15363" width="11.28515625" style="210" customWidth="1"/>
    <col min="15364" max="15364" width="14.7109375" style="210" bestFit="1" customWidth="1"/>
    <col min="15365" max="15365" width="10.85546875" style="210" customWidth="1"/>
    <col min="15366" max="15366" width="11.42578125" style="210" bestFit="1" customWidth="1"/>
    <col min="15367" max="15367" width="11.85546875" style="210" customWidth="1"/>
    <col min="15368" max="15368" width="14.85546875" style="210" bestFit="1" customWidth="1"/>
    <col min="15369" max="15369" width="12.140625" style="210" customWidth="1"/>
    <col min="15370" max="15370" width="14.85546875" style="210" bestFit="1" customWidth="1"/>
    <col min="15371" max="15371" width="13.140625" style="210" customWidth="1"/>
    <col min="15372" max="15372" width="10.5703125" style="210" customWidth="1"/>
    <col min="15373" max="15373" width="12" style="210" customWidth="1"/>
    <col min="15374" max="15616" width="9.140625" style="210"/>
    <col min="15617" max="15617" width="10.140625" style="210" customWidth="1"/>
    <col min="15618" max="15618" width="13.7109375" style="210" customWidth="1"/>
    <col min="15619" max="15619" width="11.28515625" style="210" customWidth="1"/>
    <col min="15620" max="15620" width="14.7109375" style="210" bestFit="1" customWidth="1"/>
    <col min="15621" max="15621" width="10.85546875" style="210" customWidth="1"/>
    <col min="15622" max="15622" width="11.42578125" style="210" bestFit="1" customWidth="1"/>
    <col min="15623" max="15623" width="11.85546875" style="210" customWidth="1"/>
    <col min="15624" max="15624" width="14.85546875" style="210" bestFit="1" customWidth="1"/>
    <col min="15625" max="15625" width="12.140625" style="210" customWidth="1"/>
    <col min="15626" max="15626" width="14.85546875" style="210" bestFit="1" customWidth="1"/>
    <col min="15627" max="15627" width="13.140625" style="210" customWidth="1"/>
    <col min="15628" max="15628" width="10.5703125" style="210" customWidth="1"/>
    <col min="15629" max="15629" width="12" style="210" customWidth="1"/>
    <col min="15630" max="15872" width="9.140625" style="210"/>
    <col min="15873" max="15873" width="10.140625" style="210" customWidth="1"/>
    <col min="15874" max="15874" width="13.7109375" style="210" customWidth="1"/>
    <col min="15875" max="15875" width="11.28515625" style="210" customWidth="1"/>
    <col min="15876" max="15876" width="14.7109375" style="210" bestFit="1" customWidth="1"/>
    <col min="15877" max="15877" width="10.85546875" style="210" customWidth="1"/>
    <col min="15878" max="15878" width="11.42578125" style="210" bestFit="1" customWidth="1"/>
    <col min="15879" max="15879" width="11.85546875" style="210" customWidth="1"/>
    <col min="15880" max="15880" width="14.85546875" style="210" bestFit="1" customWidth="1"/>
    <col min="15881" max="15881" width="12.140625" style="210" customWidth="1"/>
    <col min="15882" max="15882" width="14.85546875" style="210" bestFit="1" customWidth="1"/>
    <col min="15883" max="15883" width="13.140625" style="210" customWidth="1"/>
    <col min="15884" max="15884" width="10.5703125" style="210" customWidth="1"/>
    <col min="15885" max="15885" width="12" style="210" customWidth="1"/>
    <col min="15886" max="16128" width="9.140625" style="210"/>
    <col min="16129" max="16129" width="10.140625" style="210" customWidth="1"/>
    <col min="16130" max="16130" width="13.7109375" style="210" customWidth="1"/>
    <col min="16131" max="16131" width="11.28515625" style="210" customWidth="1"/>
    <col min="16132" max="16132" width="14.7109375" style="210" bestFit="1" customWidth="1"/>
    <col min="16133" max="16133" width="10.85546875" style="210" customWidth="1"/>
    <col min="16134" max="16134" width="11.42578125" style="210" bestFit="1" customWidth="1"/>
    <col min="16135" max="16135" width="11.85546875" style="210" customWidth="1"/>
    <col min="16136" max="16136" width="14.85546875" style="210" bestFit="1" customWidth="1"/>
    <col min="16137" max="16137" width="12.140625" style="210" customWidth="1"/>
    <col min="16138" max="16138" width="14.85546875" style="210" bestFit="1" customWidth="1"/>
    <col min="16139" max="16139" width="13.140625" style="210" customWidth="1"/>
    <col min="16140" max="16140" width="10.5703125" style="210" customWidth="1"/>
    <col min="16141" max="16141" width="12" style="210" customWidth="1"/>
    <col min="16142" max="16384" width="9.140625" style="210"/>
  </cols>
  <sheetData>
    <row r="1" spans="1:13">
      <c r="A1" s="1846" t="s">
        <v>658</v>
      </c>
      <c r="B1" s="1846"/>
      <c r="C1" s="1846"/>
      <c r="D1" s="1846"/>
      <c r="E1" s="1846"/>
      <c r="F1" s="1846"/>
      <c r="G1" s="1846"/>
      <c r="H1" s="1846"/>
      <c r="I1" s="1846"/>
      <c r="J1" s="1846"/>
      <c r="K1" s="1846"/>
      <c r="L1" s="1846"/>
      <c r="M1" s="1846"/>
    </row>
    <row r="2" spans="1:13">
      <c r="A2" s="1846" t="s">
        <v>130</v>
      </c>
      <c r="B2" s="1846"/>
      <c r="C2" s="1846"/>
      <c r="D2" s="1846"/>
      <c r="E2" s="1846"/>
      <c r="F2" s="1846"/>
      <c r="G2" s="1846"/>
      <c r="H2" s="1846"/>
      <c r="I2" s="1846"/>
      <c r="J2" s="1846"/>
      <c r="K2" s="1846"/>
      <c r="L2" s="1846"/>
      <c r="M2" s="1846"/>
    </row>
    <row r="3" spans="1:13" ht="16.5" thickBot="1">
      <c r="A3" s="774"/>
      <c r="B3" s="774"/>
      <c r="C3" s="774"/>
      <c r="D3" s="774"/>
      <c r="E3" s="774"/>
      <c r="F3" s="774"/>
      <c r="G3" s="774"/>
      <c r="H3" s="774"/>
      <c r="I3" s="774"/>
      <c r="J3" s="1925"/>
      <c r="K3" s="1925"/>
      <c r="L3" s="1925" t="s">
        <v>67</v>
      </c>
      <c r="M3" s="1925"/>
    </row>
    <row r="4" spans="1:13" ht="21" customHeight="1" thickTop="1">
      <c r="A4" s="1926" t="s">
        <v>632</v>
      </c>
      <c r="B4" s="1927" t="s">
        <v>659</v>
      </c>
      <c r="C4" s="1928"/>
      <c r="D4" s="1928"/>
      <c r="E4" s="1928"/>
      <c r="F4" s="1928"/>
      <c r="G4" s="1929"/>
      <c r="H4" s="1930" t="s">
        <v>660</v>
      </c>
      <c r="I4" s="1928"/>
      <c r="J4" s="1928"/>
      <c r="K4" s="1928"/>
      <c r="L4" s="1928"/>
      <c r="M4" s="1929"/>
    </row>
    <row r="5" spans="1:13" ht="21" customHeight="1">
      <c r="A5" s="1852"/>
      <c r="B5" s="1931" t="s">
        <v>6</v>
      </c>
      <c r="C5" s="1932"/>
      <c r="D5" s="1931" t="s">
        <v>7</v>
      </c>
      <c r="E5" s="1932"/>
      <c r="F5" s="1933" t="s">
        <v>50</v>
      </c>
      <c r="G5" s="1934"/>
      <c r="H5" s="1919" t="s">
        <v>6</v>
      </c>
      <c r="I5" s="1920"/>
      <c r="J5" s="1921" t="s">
        <v>7</v>
      </c>
      <c r="K5" s="1922"/>
      <c r="L5" s="1921" t="s">
        <v>50</v>
      </c>
      <c r="M5" s="1923"/>
    </row>
    <row r="6" spans="1:13" ht="21" customHeight="1">
      <c r="A6" s="1853"/>
      <c r="B6" s="775" t="s">
        <v>4</v>
      </c>
      <c r="C6" s="776" t="s">
        <v>661</v>
      </c>
      <c r="D6" s="777" t="s">
        <v>4</v>
      </c>
      <c r="E6" s="776" t="s">
        <v>661</v>
      </c>
      <c r="F6" s="776" t="s">
        <v>4</v>
      </c>
      <c r="G6" s="778" t="s">
        <v>661</v>
      </c>
      <c r="H6" s="779" t="s">
        <v>4</v>
      </c>
      <c r="I6" s="780" t="s">
        <v>661</v>
      </c>
      <c r="J6" s="775" t="s">
        <v>4</v>
      </c>
      <c r="K6" s="776" t="s">
        <v>661</v>
      </c>
      <c r="L6" s="775" t="s">
        <v>4</v>
      </c>
      <c r="M6" s="778" t="s">
        <v>661</v>
      </c>
    </row>
    <row r="7" spans="1:13" ht="21" customHeight="1">
      <c r="A7" s="781" t="s">
        <v>201</v>
      </c>
      <c r="B7" s="782">
        <v>54163.06</v>
      </c>
      <c r="C7" s="783">
        <v>0.73928031280663342</v>
      </c>
      <c r="D7" s="782">
        <v>74532.06</v>
      </c>
      <c r="E7" s="783">
        <v>0.82350000000000001</v>
      </c>
      <c r="F7" s="784">
        <v>35750</v>
      </c>
      <c r="G7" s="785">
        <v>0.28740629370629367</v>
      </c>
      <c r="H7" s="786">
        <v>10386.870000000001</v>
      </c>
      <c r="I7" s="787">
        <v>3.09</v>
      </c>
      <c r="J7" s="788">
        <v>26350.12</v>
      </c>
      <c r="K7" s="789">
        <v>3.1572</v>
      </c>
      <c r="L7" s="790">
        <v>7000</v>
      </c>
      <c r="M7" s="791">
        <v>3.5605727142857146</v>
      </c>
    </row>
    <row r="8" spans="1:13" ht="21" customHeight="1">
      <c r="A8" s="781" t="s">
        <v>202</v>
      </c>
      <c r="B8" s="782">
        <v>87216.62</v>
      </c>
      <c r="C8" s="783">
        <v>1.45</v>
      </c>
      <c r="D8" s="782">
        <v>93260.44</v>
      </c>
      <c r="E8" s="783">
        <v>2.56</v>
      </c>
      <c r="F8" s="784">
        <v>58180.9</v>
      </c>
      <c r="G8" s="785">
        <v>0.39290000000000003</v>
      </c>
      <c r="H8" s="786">
        <v>3614.8099999999995</v>
      </c>
      <c r="I8" s="787">
        <v>2.71</v>
      </c>
      <c r="J8" s="788">
        <v>19240.13</v>
      </c>
      <c r="K8" s="789">
        <v>3.5777000000000001</v>
      </c>
      <c r="L8" s="790">
        <v>80</v>
      </c>
      <c r="M8" s="791">
        <v>4.25</v>
      </c>
    </row>
    <row r="9" spans="1:13" ht="21" customHeight="1">
      <c r="A9" s="781" t="s">
        <v>203</v>
      </c>
      <c r="B9" s="792">
        <v>44212.160000000003</v>
      </c>
      <c r="C9" s="783">
        <v>0.64</v>
      </c>
      <c r="D9" s="782">
        <v>112777.51000000001</v>
      </c>
      <c r="E9" s="783">
        <v>3.2654353261213163</v>
      </c>
      <c r="F9" s="784">
        <v>108468.29</v>
      </c>
      <c r="G9" s="785">
        <v>1.1338999999999999</v>
      </c>
      <c r="H9" s="793">
        <v>4310.22</v>
      </c>
      <c r="I9" s="787">
        <v>2.1</v>
      </c>
      <c r="J9" s="788">
        <v>42780.54</v>
      </c>
      <c r="K9" s="789">
        <v>4.1276929722252218</v>
      </c>
      <c r="L9" s="790">
        <v>0</v>
      </c>
      <c r="M9" s="791">
        <v>0</v>
      </c>
    </row>
    <row r="10" spans="1:13" ht="21" customHeight="1">
      <c r="A10" s="781" t="s">
        <v>204</v>
      </c>
      <c r="B10" s="792">
        <v>45909.37</v>
      </c>
      <c r="C10" s="783">
        <v>0.36</v>
      </c>
      <c r="D10" s="782">
        <v>119761.42000000001</v>
      </c>
      <c r="E10" s="783">
        <v>3.5897992254016362</v>
      </c>
      <c r="F10" s="784">
        <v>118700.81</v>
      </c>
      <c r="G10" s="785">
        <v>2.6753</v>
      </c>
      <c r="H10" s="793">
        <v>5389.0999999999995</v>
      </c>
      <c r="I10" s="787">
        <v>1.49</v>
      </c>
      <c r="J10" s="788">
        <v>32375.370000000003</v>
      </c>
      <c r="K10" s="789">
        <v>5.0840074514360767</v>
      </c>
      <c r="L10" s="790">
        <v>100</v>
      </c>
      <c r="M10" s="791">
        <v>3.5</v>
      </c>
    </row>
    <row r="11" spans="1:13" ht="21" customHeight="1">
      <c r="A11" s="781" t="s">
        <v>205</v>
      </c>
      <c r="B11" s="792">
        <v>86020.75</v>
      </c>
      <c r="C11" s="783">
        <v>0.82</v>
      </c>
      <c r="D11" s="782">
        <v>86370.65</v>
      </c>
      <c r="E11" s="783">
        <v>2.672718214439743</v>
      </c>
      <c r="F11" s="784">
        <v>122227.5</v>
      </c>
      <c r="G11" s="785">
        <v>4.8301971251968672</v>
      </c>
      <c r="H11" s="794">
        <v>7079.22</v>
      </c>
      <c r="I11" s="787">
        <v>1.5</v>
      </c>
      <c r="J11" s="788">
        <v>31129.22</v>
      </c>
      <c r="K11" s="789">
        <v>5.2248389755991305</v>
      </c>
      <c r="L11" s="790">
        <v>0.9</v>
      </c>
      <c r="M11" s="791">
        <v>1.2</v>
      </c>
    </row>
    <row r="12" spans="1:13" ht="21" customHeight="1">
      <c r="A12" s="781" t="s">
        <v>206</v>
      </c>
      <c r="B12" s="792">
        <v>93480.62</v>
      </c>
      <c r="C12" s="783">
        <v>0.26</v>
      </c>
      <c r="D12" s="782">
        <v>108890.69</v>
      </c>
      <c r="E12" s="783">
        <v>2.71</v>
      </c>
      <c r="F12" s="784">
        <v>141951.71</v>
      </c>
      <c r="G12" s="785">
        <v>4.4027000000000003</v>
      </c>
      <c r="H12" s="794">
        <v>3969.74</v>
      </c>
      <c r="I12" s="787">
        <v>1.21</v>
      </c>
      <c r="J12" s="788">
        <v>46055.28</v>
      </c>
      <c r="K12" s="789">
        <v>5.53</v>
      </c>
      <c r="L12" s="790">
        <v>2450</v>
      </c>
      <c r="M12" s="791">
        <v>5.1094999999999997</v>
      </c>
    </row>
    <row r="13" spans="1:13" ht="21" customHeight="1">
      <c r="A13" s="781" t="s">
        <v>207</v>
      </c>
      <c r="B13" s="792">
        <v>37572.03</v>
      </c>
      <c r="C13" s="783">
        <v>0.22</v>
      </c>
      <c r="D13" s="782">
        <v>103429.5</v>
      </c>
      <c r="E13" s="783">
        <v>4.1268000000000002</v>
      </c>
      <c r="F13" s="784">
        <v>108882</v>
      </c>
      <c r="G13" s="785">
        <v>4.3061999999999996</v>
      </c>
      <c r="H13" s="794">
        <v>3770.02</v>
      </c>
      <c r="I13" s="787">
        <v>1.01</v>
      </c>
      <c r="J13" s="795">
        <v>41950</v>
      </c>
      <c r="K13" s="789">
        <v>7.0519999999999996</v>
      </c>
      <c r="L13" s="796">
        <v>4750</v>
      </c>
      <c r="M13" s="791">
        <v>5.3541999999999996</v>
      </c>
    </row>
    <row r="14" spans="1:13" ht="21" customHeight="1">
      <c r="A14" s="781" t="s">
        <v>208</v>
      </c>
      <c r="B14" s="797">
        <v>75260.850000000006</v>
      </c>
      <c r="C14" s="783">
        <v>0.42</v>
      </c>
      <c r="D14" s="782">
        <v>51465.06</v>
      </c>
      <c r="E14" s="783">
        <v>0.89629999999999999</v>
      </c>
      <c r="F14" s="784"/>
      <c r="G14" s="785"/>
      <c r="H14" s="794">
        <v>6680.02</v>
      </c>
      <c r="I14" s="787">
        <v>0.98</v>
      </c>
      <c r="J14" s="795">
        <v>35965.33</v>
      </c>
      <c r="K14" s="789">
        <v>7.9599000000000002</v>
      </c>
      <c r="L14" s="796"/>
      <c r="M14" s="791"/>
    </row>
    <row r="15" spans="1:13" ht="21" customHeight="1">
      <c r="A15" s="781" t="s">
        <v>209</v>
      </c>
      <c r="B15" s="797">
        <v>116403.53</v>
      </c>
      <c r="C15" s="783">
        <v>1.59</v>
      </c>
      <c r="D15" s="782">
        <v>21562.539999999997</v>
      </c>
      <c r="E15" s="783">
        <v>0.747</v>
      </c>
      <c r="F15" s="784"/>
      <c r="G15" s="785"/>
      <c r="H15" s="798">
        <v>16270</v>
      </c>
      <c r="I15" s="799">
        <v>1.52</v>
      </c>
      <c r="J15" s="800">
        <v>20935</v>
      </c>
      <c r="K15" s="801">
        <v>7.2720000000000002</v>
      </c>
      <c r="L15" s="802"/>
      <c r="M15" s="803"/>
    </row>
    <row r="16" spans="1:13" ht="21" customHeight="1">
      <c r="A16" s="781" t="s">
        <v>210</v>
      </c>
      <c r="B16" s="797">
        <v>137484.17000000001</v>
      </c>
      <c r="C16" s="783">
        <v>3.44</v>
      </c>
      <c r="D16" s="782">
        <v>118780.26</v>
      </c>
      <c r="E16" s="783">
        <v>2.7259000000000002</v>
      </c>
      <c r="F16" s="784"/>
      <c r="G16" s="785"/>
      <c r="H16" s="804">
        <v>11660.02</v>
      </c>
      <c r="I16" s="805">
        <v>2.75</v>
      </c>
      <c r="J16" s="795">
        <v>25031.5</v>
      </c>
      <c r="K16" s="789">
        <v>3.9184000000000001</v>
      </c>
      <c r="L16" s="796"/>
      <c r="M16" s="791"/>
    </row>
    <row r="17" spans="1:13" ht="21" customHeight="1">
      <c r="A17" s="781" t="s">
        <v>211</v>
      </c>
      <c r="B17" s="797">
        <v>84443.89</v>
      </c>
      <c r="C17" s="783">
        <v>0.36</v>
      </c>
      <c r="D17" s="782">
        <v>115766.1</v>
      </c>
      <c r="E17" s="783">
        <v>2.46</v>
      </c>
      <c r="F17" s="784"/>
      <c r="G17" s="785"/>
      <c r="H17" s="804">
        <v>21690.04</v>
      </c>
      <c r="I17" s="805">
        <v>2.5499999999999998</v>
      </c>
      <c r="J17" s="795">
        <v>38970.300000000003</v>
      </c>
      <c r="K17" s="789">
        <v>4.4800000000000004</v>
      </c>
      <c r="L17" s="796"/>
      <c r="M17" s="791"/>
    </row>
    <row r="18" spans="1:13" ht="21" customHeight="1">
      <c r="A18" s="806" t="s">
        <v>212</v>
      </c>
      <c r="B18" s="807">
        <v>99550.12</v>
      </c>
      <c r="C18" s="808">
        <v>0.69</v>
      </c>
      <c r="D18" s="809">
        <v>55440.06</v>
      </c>
      <c r="E18" s="808">
        <v>0.6364510804822362</v>
      </c>
      <c r="F18" s="810"/>
      <c r="G18" s="811"/>
      <c r="H18" s="812">
        <v>34244.230000000003</v>
      </c>
      <c r="I18" s="813">
        <v>3.25</v>
      </c>
      <c r="J18" s="800">
        <v>20234.22</v>
      </c>
      <c r="K18" s="801">
        <v>4.4662400074724902</v>
      </c>
      <c r="L18" s="802"/>
      <c r="M18" s="803"/>
    </row>
    <row r="19" spans="1:13" ht="21" customHeight="1" thickBot="1">
      <c r="A19" s="814" t="s">
        <v>422</v>
      </c>
      <c r="B19" s="815">
        <f>SUM(B7:B18)</f>
        <v>961717.17</v>
      </c>
      <c r="C19" s="816">
        <v>1.1499999999999999</v>
      </c>
      <c r="D19" s="817">
        <f>SUM(D7:D18)</f>
        <v>1062036.29</v>
      </c>
      <c r="E19" s="818">
        <v>2.5970446727655725</v>
      </c>
      <c r="F19" s="819"/>
      <c r="G19" s="820"/>
      <c r="H19" s="821">
        <f>SUM(H7:H18)</f>
        <v>129064.29000000001</v>
      </c>
      <c r="I19" s="822">
        <v>2.39</v>
      </c>
      <c r="J19" s="823">
        <f>SUM(J7:J18)</f>
        <v>381017.01</v>
      </c>
      <c r="K19" s="818">
        <v>5.2694089003509035</v>
      </c>
      <c r="L19" s="824"/>
      <c r="M19" s="820"/>
    </row>
    <row r="20" spans="1:13" ht="16.5" thickTop="1">
      <c r="A20" s="1924" t="s">
        <v>662</v>
      </c>
      <c r="B20" s="1924"/>
      <c r="C20" s="1924"/>
      <c r="D20" s="1924"/>
      <c r="E20" s="1924"/>
      <c r="F20" s="1924"/>
      <c r="G20" s="1924"/>
      <c r="H20" s="1924"/>
      <c r="I20" s="1924"/>
      <c r="J20" s="1924"/>
      <c r="K20" s="1924"/>
      <c r="L20" s="1924"/>
      <c r="M20" s="1924"/>
    </row>
    <row r="21" spans="1:13">
      <c r="A21" s="825"/>
    </row>
    <row r="25" spans="1:13">
      <c r="B25" s="826"/>
    </row>
    <row r="34" spans="4:8">
      <c r="D34" s="827"/>
    </row>
    <row r="35" spans="4:8">
      <c r="D35" s="827"/>
      <c r="H35" s="827"/>
    </row>
    <row r="36" spans="4:8">
      <c r="D36" s="827"/>
      <c r="H36" s="827"/>
    </row>
  </sheetData>
  <mergeCells count="14">
    <mergeCell ref="H5:I5"/>
    <mergeCell ref="J5:K5"/>
    <mergeCell ref="L5:M5"/>
    <mergeCell ref="A20:M20"/>
    <mergeCell ref="A1:M1"/>
    <mergeCell ref="A2:M2"/>
    <mergeCell ref="J3:K3"/>
    <mergeCell ref="L3:M3"/>
    <mergeCell ref="A4:A6"/>
    <mergeCell ref="B4:G4"/>
    <mergeCell ref="H4:M4"/>
    <mergeCell ref="B5:C5"/>
    <mergeCell ref="D5:E5"/>
    <mergeCell ref="F5:G5"/>
  </mergeCells>
  <pageMargins left="0.7" right="0.7" top="0.75" bottom="0.75" header="0.3" footer="0.3"/>
  <pageSetup scale="7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1"/>
  <sheetViews>
    <sheetView topLeftCell="A10" zoomScale="84" zoomScaleNormal="84" workbookViewId="0">
      <selection activeCell="O32" sqref="O32"/>
    </sheetView>
  </sheetViews>
  <sheetFormatPr defaultRowHeight="15.75"/>
  <cols>
    <col min="1" max="1" width="62.140625" style="828" bestFit="1" customWidth="1"/>
    <col min="2" max="5" width="12.85546875" style="828" hidden="1" customWidth="1"/>
    <col min="6" max="16" width="12.85546875" style="828" bestFit="1" customWidth="1"/>
    <col min="17" max="18" width="12.85546875" style="828" customWidth="1"/>
    <col min="19" max="16384" width="9.140625" style="828"/>
  </cols>
  <sheetData>
    <row r="1" spans="1:18">
      <c r="A1" s="1935" t="s">
        <v>663</v>
      </c>
      <c r="B1" s="1935"/>
      <c r="C1" s="1935"/>
      <c r="D1" s="1935"/>
      <c r="E1" s="1935"/>
      <c r="F1" s="1935"/>
      <c r="G1" s="1935"/>
      <c r="H1" s="1935"/>
      <c r="I1" s="1935"/>
      <c r="J1" s="1935"/>
      <c r="K1" s="1935"/>
      <c r="L1" s="1935"/>
      <c r="M1" s="1935"/>
      <c r="N1" s="1935"/>
      <c r="O1" s="1935"/>
      <c r="P1" s="1935"/>
    </row>
    <row r="2" spans="1:18">
      <c r="A2" s="1936" t="s">
        <v>131</v>
      </c>
      <c r="B2" s="1936"/>
      <c r="C2" s="1936"/>
      <c r="D2" s="1936"/>
      <c r="E2" s="1936"/>
      <c r="F2" s="1936"/>
      <c r="G2" s="1936"/>
      <c r="H2" s="1936"/>
      <c r="I2" s="1936"/>
      <c r="J2" s="1936"/>
      <c r="K2" s="1936"/>
      <c r="L2" s="1936"/>
      <c r="M2" s="1936"/>
      <c r="N2" s="1936"/>
      <c r="O2" s="1936"/>
      <c r="P2" s="1936"/>
    </row>
    <row r="3" spans="1:18" ht="16.5" thickBot="1"/>
    <row r="4" spans="1:18" ht="32.25" thickTop="1">
      <c r="A4" s="829" t="s">
        <v>664</v>
      </c>
      <c r="B4" s="830" t="s">
        <v>665</v>
      </c>
      <c r="C4" s="830" t="s">
        <v>666</v>
      </c>
      <c r="D4" s="830" t="s">
        <v>667</v>
      </c>
      <c r="E4" s="830" t="s">
        <v>668</v>
      </c>
      <c r="F4" s="830" t="s">
        <v>669</v>
      </c>
      <c r="G4" s="830" t="s">
        <v>670</v>
      </c>
      <c r="H4" s="830" t="s">
        <v>671</v>
      </c>
      <c r="I4" s="830" t="s">
        <v>672</v>
      </c>
      <c r="J4" s="830" t="s">
        <v>673</v>
      </c>
      <c r="K4" s="830" t="s">
        <v>674</v>
      </c>
      <c r="L4" s="830" t="s">
        <v>675</v>
      </c>
      <c r="M4" s="830" t="s">
        <v>676</v>
      </c>
      <c r="N4" s="830" t="s">
        <v>677</v>
      </c>
      <c r="O4" s="830" t="s">
        <v>678</v>
      </c>
      <c r="P4" s="830" t="s">
        <v>679</v>
      </c>
      <c r="Q4" s="830" t="s">
        <v>680</v>
      </c>
      <c r="R4" s="831" t="s">
        <v>681</v>
      </c>
    </row>
    <row r="5" spans="1:18" ht="20.25" customHeight="1">
      <c r="A5" s="832" t="s">
        <v>682</v>
      </c>
      <c r="B5" s="833"/>
      <c r="C5" s="833"/>
      <c r="D5" s="833"/>
      <c r="E5" s="833"/>
      <c r="F5" s="834"/>
      <c r="G5" s="834"/>
      <c r="H5" s="834"/>
      <c r="I5" s="834"/>
      <c r="J5" s="834"/>
      <c r="K5" s="834"/>
      <c r="L5" s="834"/>
      <c r="M5" s="834"/>
      <c r="N5" s="834"/>
      <c r="O5" s="834"/>
      <c r="P5" s="834"/>
      <c r="Q5" s="834"/>
      <c r="R5" s="835"/>
    </row>
    <row r="6" spans="1:18" ht="20.25" customHeight="1">
      <c r="A6" s="836" t="s">
        <v>683</v>
      </c>
      <c r="B6" s="837"/>
      <c r="C6" s="837"/>
      <c r="D6" s="837"/>
      <c r="E6" s="837"/>
      <c r="F6" s="838"/>
      <c r="G6" s="838"/>
      <c r="H6" s="838"/>
      <c r="I6" s="838"/>
      <c r="J6" s="838"/>
      <c r="K6" s="837">
        <v>5</v>
      </c>
      <c r="L6" s="837">
        <v>5</v>
      </c>
      <c r="M6" s="837">
        <v>5</v>
      </c>
      <c r="N6" s="837">
        <v>5</v>
      </c>
      <c r="O6" s="837">
        <v>5</v>
      </c>
      <c r="P6" s="837">
        <v>5</v>
      </c>
      <c r="Q6" s="837">
        <v>5</v>
      </c>
      <c r="R6" s="839">
        <v>5</v>
      </c>
    </row>
    <row r="7" spans="1:18" ht="20.25" customHeight="1">
      <c r="A7" s="836" t="s">
        <v>684</v>
      </c>
      <c r="B7" s="837"/>
      <c r="C7" s="837"/>
      <c r="D7" s="837"/>
      <c r="E7" s="837"/>
      <c r="F7" s="838"/>
      <c r="G7" s="838"/>
      <c r="H7" s="838"/>
      <c r="I7" s="838"/>
      <c r="J7" s="838"/>
      <c r="K7" s="837">
        <v>3</v>
      </c>
      <c r="L7" s="837">
        <v>3</v>
      </c>
      <c r="M7" s="837">
        <v>3</v>
      </c>
      <c r="N7" s="837">
        <v>3</v>
      </c>
      <c r="O7" s="837">
        <v>3</v>
      </c>
      <c r="P7" s="837">
        <v>3</v>
      </c>
      <c r="Q7" s="837">
        <v>3</v>
      </c>
      <c r="R7" s="839">
        <v>3</v>
      </c>
    </row>
    <row r="8" spans="1:18" ht="20.25" customHeight="1">
      <c r="A8" s="836" t="s">
        <v>685</v>
      </c>
      <c r="B8" s="840">
        <v>7</v>
      </c>
      <c r="C8" s="840">
        <v>7</v>
      </c>
      <c r="D8" s="840">
        <v>7</v>
      </c>
      <c r="E8" s="837">
        <v>7</v>
      </c>
      <c r="F8" s="837">
        <v>7</v>
      </c>
      <c r="G8" s="837">
        <v>7</v>
      </c>
      <c r="H8" s="837">
        <v>7</v>
      </c>
      <c r="I8" s="837">
        <v>7</v>
      </c>
      <c r="J8" s="837">
        <v>7</v>
      </c>
      <c r="K8" s="837">
        <v>7</v>
      </c>
      <c r="L8" s="837">
        <v>7</v>
      </c>
      <c r="M8" s="837">
        <v>7</v>
      </c>
      <c r="N8" s="837">
        <v>7</v>
      </c>
      <c r="O8" s="837">
        <v>7</v>
      </c>
      <c r="P8" s="837">
        <v>7</v>
      </c>
      <c r="Q8" s="837">
        <v>7</v>
      </c>
      <c r="R8" s="839">
        <v>7</v>
      </c>
    </row>
    <row r="9" spans="1:18" ht="20.25" customHeight="1">
      <c r="A9" s="836" t="s">
        <v>686</v>
      </c>
      <c r="B9" s="840">
        <v>7</v>
      </c>
      <c r="C9" s="840">
        <v>7</v>
      </c>
      <c r="D9" s="840">
        <v>7</v>
      </c>
      <c r="E9" s="837">
        <v>7</v>
      </c>
      <c r="F9" s="837">
        <v>7</v>
      </c>
      <c r="G9" s="837">
        <v>7</v>
      </c>
      <c r="H9" s="837">
        <v>7</v>
      </c>
      <c r="I9" s="837">
        <v>7</v>
      </c>
      <c r="J9" s="837">
        <v>7</v>
      </c>
      <c r="K9" s="837">
        <v>7</v>
      </c>
      <c r="L9" s="837">
        <v>7</v>
      </c>
      <c r="M9" s="837">
        <v>7</v>
      </c>
      <c r="N9" s="837">
        <v>7</v>
      </c>
      <c r="O9" s="837">
        <v>7</v>
      </c>
      <c r="P9" s="837">
        <v>7</v>
      </c>
      <c r="Q9" s="837">
        <v>7</v>
      </c>
      <c r="R9" s="839">
        <v>7</v>
      </c>
    </row>
    <row r="10" spans="1:18" s="842" customFormat="1" ht="20.25" customHeight="1">
      <c r="A10" s="841" t="s">
        <v>687</v>
      </c>
      <c r="B10" s="833"/>
      <c r="C10" s="833"/>
      <c r="D10" s="833"/>
      <c r="E10" s="833"/>
      <c r="F10" s="834"/>
      <c r="G10" s="834"/>
      <c r="H10" s="834"/>
      <c r="I10" s="834"/>
      <c r="J10" s="834"/>
      <c r="K10" s="834"/>
      <c r="L10" s="834"/>
      <c r="M10" s="834"/>
      <c r="N10" s="834"/>
      <c r="O10" s="834"/>
      <c r="P10" s="834"/>
      <c r="Q10" s="834"/>
      <c r="R10" s="835"/>
    </row>
    <row r="11" spans="1:18" s="842" customFormat="1" ht="20.25" customHeight="1">
      <c r="A11" s="836" t="s">
        <v>688</v>
      </c>
      <c r="B11" s="840">
        <v>1</v>
      </c>
      <c r="C11" s="840">
        <v>1</v>
      </c>
      <c r="D11" s="840">
        <v>1</v>
      </c>
      <c r="E11" s="837">
        <v>1</v>
      </c>
      <c r="F11" s="837">
        <v>1</v>
      </c>
      <c r="G11" s="837">
        <v>1</v>
      </c>
      <c r="H11" s="837">
        <v>1</v>
      </c>
      <c r="I11" s="837">
        <v>1</v>
      </c>
      <c r="J11" s="837">
        <v>1</v>
      </c>
      <c r="K11" s="837">
        <v>1</v>
      </c>
      <c r="L11" s="837">
        <v>1</v>
      </c>
      <c r="M11" s="837">
        <v>1</v>
      </c>
      <c r="N11" s="837">
        <v>1</v>
      </c>
      <c r="O11" s="837">
        <v>1</v>
      </c>
      <c r="P11" s="837">
        <v>1</v>
      </c>
      <c r="Q11" s="837">
        <v>1</v>
      </c>
      <c r="R11" s="839">
        <v>1</v>
      </c>
    </row>
    <row r="12" spans="1:18" s="842" customFormat="1" ht="20.25" customHeight="1">
      <c r="A12" s="836" t="s">
        <v>689</v>
      </c>
      <c r="B12" s="837">
        <v>4</v>
      </c>
      <c r="C12" s="837">
        <v>4</v>
      </c>
      <c r="D12" s="837">
        <v>4</v>
      </c>
      <c r="E12" s="837">
        <v>4</v>
      </c>
      <c r="F12" s="837">
        <v>4</v>
      </c>
      <c r="G12" s="837">
        <v>4</v>
      </c>
      <c r="H12" s="837">
        <v>4</v>
      </c>
      <c r="I12" s="837">
        <v>4</v>
      </c>
      <c r="J12" s="837">
        <v>4</v>
      </c>
      <c r="K12" s="837">
        <v>4</v>
      </c>
      <c r="L12" s="837">
        <v>4</v>
      </c>
      <c r="M12" s="837">
        <v>4</v>
      </c>
      <c r="N12" s="837">
        <v>4</v>
      </c>
      <c r="O12" s="837">
        <v>4</v>
      </c>
      <c r="P12" s="837">
        <v>4</v>
      </c>
      <c r="Q12" s="837">
        <v>4</v>
      </c>
      <c r="R12" s="839">
        <v>4</v>
      </c>
    </row>
    <row r="13" spans="1:18" s="842" customFormat="1" ht="20.25" customHeight="1">
      <c r="A13" s="836" t="s">
        <v>690</v>
      </c>
      <c r="B13" s="843" t="s">
        <v>691</v>
      </c>
      <c r="C13" s="843" t="s">
        <v>691</v>
      </c>
      <c r="D13" s="844" t="s">
        <v>691</v>
      </c>
      <c r="E13" s="845" t="s">
        <v>691</v>
      </c>
      <c r="F13" s="845" t="s">
        <v>691</v>
      </c>
      <c r="G13" s="845" t="s">
        <v>691</v>
      </c>
      <c r="H13" s="845" t="s">
        <v>691</v>
      </c>
      <c r="I13" s="845" t="s">
        <v>691</v>
      </c>
      <c r="J13" s="845" t="s">
        <v>691</v>
      </c>
      <c r="K13" s="845" t="s">
        <v>691</v>
      </c>
      <c r="L13" s="845" t="s">
        <v>691</v>
      </c>
      <c r="M13" s="845" t="s">
        <v>691</v>
      </c>
      <c r="N13" s="845" t="s">
        <v>691</v>
      </c>
      <c r="O13" s="845" t="s">
        <v>691</v>
      </c>
      <c r="P13" s="845" t="s">
        <v>691</v>
      </c>
      <c r="Q13" s="845" t="s">
        <v>691</v>
      </c>
      <c r="R13" s="846" t="s">
        <v>691</v>
      </c>
    </row>
    <row r="14" spans="1:18" s="842" customFormat="1" ht="20.25" customHeight="1">
      <c r="A14" s="847" t="s">
        <v>692</v>
      </c>
      <c r="B14" s="833"/>
      <c r="C14" s="833"/>
      <c r="D14" s="833"/>
      <c r="E14" s="848"/>
      <c r="F14" s="848"/>
      <c r="G14" s="848"/>
      <c r="H14" s="848"/>
      <c r="I14" s="848"/>
      <c r="J14" s="848"/>
      <c r="K14" s="848"/>
      <c r="L14" s="848"/>
      <c r="M14" s="848"/>
      <c r="N14" s="848"/>
      <c r="O14" s="848"/>
      <c r="P14" s="848"/>
      <c r="Q14" s="848"/>
      <c r="R14" s="849"/>
    </row>
    <row r="15" spans="1:18" ht="20.25" customHeight="1">
      <c r="A15" s="836" t="s">
        <v>693</v>
      </c>
      <c r="B15" s="840">
        <v>6</v>
      </c>
      <c r="C15" s="840">
        <v>6</v>
      </c>
      <c r="D15" s="840">
        <v>6</v>
      </c>
      <c r="E15" s="837">
        <v>6</v>
      </c>
      <c r="F15" s="837">
        <v>6</v>
      </c>
      <c r="G15" s="837">
        <v>6</v>
      </c>
      <c r="H15" s="837">
        <v>6</v>
      </c>
      <c r="I15" s="837">
        <v>6</v>
      </c>
      <c r="J15" s="837">
        <v>6</v>
      </c>
      <c r="K15" s="837">
        <v>6</v>
      </c>
      <c r="L15" s="837">
        <v>6</v>
      </c>
      <c r="M15" s="837">
        <v>6</v>
      </c>
      <c r="N15" s="837">
        <v>6</v>
      </c>
      <c r="O15" s="837">
        <v>6</v>
      </c>
      <c r="P15" s="837">
        <v>6</v>
      </c>
      <c r="Q15" s="837">
        <v>6</v>
      </c>
      <c r="R15" s="839">
        <v>6</v>
      </c>
    </row>
    <row r="16" spans="1:18" ht="20.25" customHeight="1">
      <c r="A16" s="836" t="s">
        <v>694</v>
      </c>
      <c r="B16" s="840">
        <v>5</v>
      </c>
      <c r="C16" s="840">
        <v>5</v>
      </c>
      <c r="D16" s="840">
        <v>5</v>
      </c>
      <c r="E16" s="837">
        <v>5</v>
      </c>
      <c r="F16" s="837">
        <v>5</v>
      </c>
      <c r="G16" s="837">
        <v>5</v>
      </c>
      <c r="H16" s="837">
        <v>5</v>
      </c>
      <c r="I16" s="837">
        <v>5</v>
      </c>
      <c r="J16" s="837">
        <v>5</v>
      </c>
      <c r="K16" s="837">
        <v>5</v>
      </c>
      <c r="L16" s="837">
        <v>5</v>
      </c>
      <c r="M16" s="837">
        <v>5</v>
      </c>
      <c r="N16" s="837">
        <v>5</v>
      </c>
      <c r="O16" s="837">
        <v>5</v>
      </c>
      <c r="P16" s="837">
        <v>5</v>
      </c>
      <c r="Q16" s="837">
        <v>5</v>
      </c>
      <c r="R16" s="839">
        <v>5</v>
      </c>
    </row>
    <row r="17" spans="1:18" ht="20.25" customHeight="1">
      <c r="A17" s="836" t="s">
        <v>695</v>
      </c>
      <c r="B17" s="840">
        <v>4</v>
      </c>
      <c r="C17" s="840">
        <v>4</v>
      </c>
      <c r="D17" s="840">
        <v>4</v>
      </c>
      <c r="E17" s="837">
        <v>4</v>
      </c>
      <c r="F17" s="837">
        <v>4</v>
      </c>
      <c r="G17" s="837">
        <v>4</v>
      </c>
      <c r="H17" s="837">
        <v>4</v>
      </c>
      <c r="I17" s="837">
        <v>4</v>
      </c>
      <c r="J17" s="837">
        <v>4</v>
      </c>
      <c r="K17" s="837">
        <v>4</v>
      </c>
      <c r="L17" s="837">
        <v>4</v>
      </c>
      <c r="M17" s="837">
        <v>4</v>
      </c>
      <c r="N17" s="837">
        <v>4</v>
      </c>
      <c r="O17" s="837">
        <v>4</v>
      </c>
      <c r="P17" s="837">
        <v>4</v>
      </c>
      <c r="Q17" s="837">
        <v>4</v>
      </c>
      <c r="R17" s="839">
        <v>4</v>
      </c>
    </row>
    <row r="18" spans="1:18" ht="20.25" customHeight="1">
      <c r="A18" s="847" t="s">
        <v>696</v>
      </c>
      <c r="B18" s="833"/>
      <c r="C18" s="833"/>
      <c r="D18" s="833"/>
      <c r="E18" s="833"/>
      <c r="F18" s="834"/>
      <c r="G18" s="834"/>
      <c r="H18" s="834"/>
      <c r="I18" s="834"/>
      <c r="J18" s="834"/>
      <c r="K18" s="834"/>
      <c r="L18" s="834"/>
      <c r="M18" s="834"/>
      <c r="N18" s="834"/>
      <c r="O18" s="834"/>
      <c r="P18" s="834"/>
      <c r="Q18" s="834"/>
      <c r="R18" s="835"/>
    </row>
    <row r="19" spans="1:18" ht="20.25" customHeight="1">
      <c r="A19" s="850" t="s">
        <v>697</v>
      </c>
      <c r="B19" s="851" t="s">
        <v>634</v>
      </c>
      <c r="C19" s="851" t="s">
        <v>634</v>
      </c>
      <c r="D19" s="851" t="s">
        <v>634</v>
      </c>
      <c r="E19" s="851" t="s">
        <v>634</v>
      </c>
      <c r="F19" s="851" t="s">
        <v>634</v>
      </c>
      <c r="G19" s="851" t="s">
        <v>634</v>
      </c>
      <c r="H19" s="851" t="s">
        <v>634</v>
      </c>
      <c r="I19" s="851" t="s">
        <v>634</v>
      </c>
      <c r="J19" s="851" t="s">
        <v>634</v>
      </c>
      <c r="K19" s="851" t="s">
        <v>634</v>
      </c>
      <c r="L19" s="851">
        <v>0.24049999999999999</v>
      </c>
      <c r="M19" s="851">
        <v>0.35549999999999998</v>
      </c>
      <c r="N19" s="851">
        <v>1.11008</v>
      </c>
      <c r="O19" s="851">
        <v>1.3104</v>
      </c>
      <c r="P19" s="851">
        <v>4.9694454545454549</v>
      </c>
      <c r="Q19" s="851">
        <v>4.2769000000000004</v>
      </c>
      <c r="R19" s="852">
        <v>3.6447159090909089</v>
      </c>
    </row>
    <row r="20" spans="1:18" ht="20.25" customHeight="1">
      <c r="A20" s="850" t="s">
        <v>698</v>
      </c>
      <c r="B20" s="851">
        <v>2.12</v>
      </c>
      <c r="C20" s="851">
        <v>3.004</v>
      </c>
      <c r="D20" s="851">
        <v>2.3420000000000001</v>
      </c>
      <c r="E20" s="851">
        <v>1.74</v>
      </c>
      <c r="F20" s="851">
        <v>2.6432000000000002</v>
      </c>
      <c r="G20" s="851">
        <v>0.74419999999999997</v>
      </c>
      <c r="H20" s="851">
        <v>0.92610000000000003</v>
      </c>
      <c r="I20" s="851">
        <v>0.77629999999999999</v>
      </c>
      <c r="J20" s="851">
        <v>1.03</v>
      </c>
      <c r="K20" s="851">
        <v>0.71033567156063082</v>
      </c>
      <c r="L20" s="851">
        <v>0.55069999999999997</v>
      </c>
      <c r="M20" s="851">
        <v>0.48110000000000003</v>
      </c>
      <c r="N20" s="851">
        <v>1.1832</v>
      </c>
      <c r="O20" s="851">
        <v>2.5548000000000002</v>
      </c>
      <c r="P20" s="851">
        <v>5.5149176531715014</v>
      </c>
      <c r="Q20" s="851">
        <v>5.8220000000000001</v>
      </c>
      <c r="R20" s="852">
        <v>3.9250794520547947</v>
      </c>
    </row>
    <row r="21" spans="1:18" ht="20.25" customHeight="1">
      <c r="A21" s="850" t="s">
        <v>699</v>
      </c>
      <c r="B21" s="851">
        <v>2.2999999999999998</v>
      </c>
      <c r="C21" s="851">
        <v>3.1621084055017827</v>
      </c>
      <c r="D21" s="851" t="s">
        <v>634</v>
      </c>
      <c r="E21" s="851">
        <v>2.23</v>
      </c>
      <c r="F21" s="851" t="s">
        <v>634</v>
      </c>
      <c r="G21" s="851">
        <v>2.8525</v>
      </c>
      <c r="H21" s="851">
        <v>1.4455</v>
      </c>
      <c r="I21" s="851">
        <v>1.3360000000000001</v>
      </c>
      <c r="J21" s="851">
        <v>2.02</v>
      </c>
      <c r="K21" s="851">
        <v>1.7079</v>
      </c>
      <c r="L21" s="851" t="s">
        <v>700</v>
      </c>
      <c r="M21" s="851">
        <v>2.0487000000000002</v>
      </c>
      <c r="N21" s="851">
        <v>1.7726</v>
      </c>
      <c r="O21" s="851">
        <v>2.9860000000000002</v>
      </c>
      <c r="P21" s="851" t="s">
        <v>700</v>
      </c>
      <c r="Q21" s="851">
        <v>5.0168999999999997</v>
      </c>
      <c r="R21" s="852" t="s">
        <v>700</v>
      </c>
    </row>
    <row r="22" spans="1:18" ht="20.25" customHeight="1">
      <c r="A22" s="850" t="s">
        <v>701</v>
      </c>
      <c r="B22" s="851">
        <v>2.74</v>
      </c>
      <c r="C22" s="851">
        <v>3.6509999999999998</v>
      </c>
      <c r="D22" s="851">
        <v>3.25</v>
      </c>
      <c r="E22" s="851">
        <v>2.7</v>
      </c>
      <c r="F22" s="851" t="s">
        <v>634</v>
      </c>
      <c r="G22" s="851">
        <v>2.2334999999999998</v>
      </c>
      <c r="H22" s="851">
        <v>2.3067000000000002</v>
      </c>
      <c r="I22" s="851">
        <v>2.8351000000000002</v>
      </c>
      <c r="J22" s="851">
        <v>2.1</v>
      </c>
      <c r="K22" s="851" t="s">
        <v>700</v>
      </c>
      <c r="L22" s="851">
        <v>1.3228599999999999</v>
      </c>
      <c r="M22" s="851">
        <v>1.5144</v>
      </c>
      <c r="N22" s="851">
        <v>2.0476999999999999</v>
      </c>
      <c r="O22" s="851">
        <v>3.1175000000000002</v>
      </c>
      <c r="P22" s="851">
        <v>4.9699</v>
      </c>
      <c r="Q22" s="851">
        <v>5.7587999999999999</v>
      </c>
      <c r="R22" s="852" t="s">
        <v>700</v>
      </c>
    </row>
    <row r="23" spans="1:18" s="842" customFormat="1" ht="20.25" customHeight="1">
      <c r="A23" s="836" t="s">
        <v>77</v>
      </c>
      <c r="B23" s="851" t="s">
        <v>702</v>
      </c>
      <c r="C23" s="851" t="s">
        <v>702</v>
      </c>
      <c r="D23" s="851" t="s">
        <v>702</v>
      </c>
      <c r="E23" s="851" t="s">
        <v>702</v>
      </c>
      <c r="F23" s="851" t="s">
        <v>702</v>
      </c>
      <c r="G23" s="851" t="s">
        <v>702</v>
      </c>
      <c r="H23" s="851" t="s">
        <v>702</v>
      </c>
      <c r="I23" s="851" t="s">
        <v>702</v>
      </c>
      <c r="J23" s="851" t="s">
        <v>702</v>
      </c>
      <c r="K23" s="851" t="s">
        <v>702</v>
      </c>
      <c r="L23" s="851" t="s">
        <v>703</v>
      </c>
      <c r="M23" s="851" t="s">
        <v>703</v>
      </c>
      <c r="N23" s="851" t="s">
        <v>703</v>
      </c>
      <c r="O23" s="851" t="s">
        <v>703</v>
      </c>
      <c r="P23" s="851" t="s">
        <v>703</v>
      </c>
      <c r="Q23" s="851" t="s">
        <v>703</v>
      </c>
      <c r="R23" s="852" t="s">
        <v>703</v>
      </c>
    </row>
    <row r="24" spans="1:18" ht="20.25" customHeight="1">
      <c r="A24" s="836" t="s">
        <v>704</v>
      </c>
      <c r="B24" s="851" t="s">
        <v>705</v>
      </c>
      <c r="C24" s="851" t="s">
        <v>705</v>
      </c>
      <c r="D24" s="851" t="s">
        <v>705</v>
      </c>
      <c r="E24" s="851" t="s">
        <v>705</v>
      </c>
      <c r="F24" s="851" t="s">
        <v>705</v>
      </c>
      <c r="G24" s="851" t="s">
        <v>705</v>
      </c>
      <c r="H24" s="851" t="s">
        <v>705</v>
      </c>
      <c r="I24" s="851" t="s">
        <v>705</v>
      </c>
      <c r="J24" s="851" t="s">
        <v>705</v>
      </c>
      <c r="K24" s="851" t="s">
        <v>705</v>
      </c>
      <c r="L24" s="851" t="s">
        <v>706</v>
      </c>
      <c r="M24" s="851" t="s">
        <v>706</v>
      </c>
      <c r="N24" s="851" t="s">
        <v>706</v>
      </c>
      <c r="O24" s="851" t="s">
        <v>707</v>
      </c>
      <c r="P24" s="851" t="s">
        <v>707</v>
      </c>
      <c r="Q24" s="851" t="s">
        <v>707</v>
      </c>
      <c r="R24" s="852" t="s">
        <v>707</v>
      </c>
    </row>
    <row r="25" spans="1:18" s="854" customFormat="1" ht="20.25" customHeight="1">
      <c r="A25" s="853" t="s">
        <v>708</v>
      </c>
      <c r="B25" s="851">
        <v>3.2654353261213163</v>
      </c>
      <c r="C25" s="851">
        <v>3.5897992254016362</v>
      </c>
      <c r="D25" s="851">
        <v>2.6726999999999999</v>
      </c>
      <c r="E25" s="851">
        <v>2.71</v>
      </c>
      <c r="F25" s="851">
        <v>4.1268000000000002</v>
      </c>
      <c r="G25" s="851">
        <v>0.89629999999999999</v>
      </c>
      <c r="H25" s="851">
        <v>0.75</v>
      </c>
      <c r="I25" s="851">
        <v>2.7259000000000002</v>
      </c>
      <c r="J25" s="851">
        <v>2.46</v>
      </c>
      <c r="K25" s="851">
        <v>0.6364510804822362</v>
      </c>
      <c r="L25" s="851">
        <v>0.28739999999999999</v>
      </c>
      <c r="M25" s="851">
        <v>0.39</v>
      </c>
      <c r="N25" s="851">
        <v>1.1299999999999999</v>
      </c>
      <c r="O25" s="851">
        <v>2.6753</v>
      </c>
      <c r="P25" s="851">
        <v>4.8301971251968672</v>
      </c>
      <c r="Q25" s="851">
        <v>4.4000000000000004</v>
      </c>
      <c r="R25" s="852">
        <v>4.3062330467845928</v>
      </c>
    </row>
    <row r="26" spans="1:18" ht="20.25" customHeight="1">
      <c r="A26" s="855" t="s">
        <v>709</v>
      </c>
      <c r="B26" s="851">
        <v>3.3</v>
      </c>
      <c r="C26" s="851">
        <v>3.46</v>
      </c>
      <c r="D26" s="851">
        <v>3.74</v>
      </c>
      <c r="E26" s="851">
        <v>3.98</v>
      </c>
      <c r="F26" s="851">
        <v>4.7</v>
      </c>
      <c r="G26" s="851">
        <v>5.04</v>
      </c>
      <c r="H26" s="851">
        <v>5.0843628028065915</v>
      </c>
      <c r="I26" s="851">
        <v>5.51</v>
      </c>
      <c r="J26" s="851">
        <v>5.91</v>
      </c>
      <c r="K26" s="851">
        <v>6.15</v>
      </c>
      <c r="L26" s="851">
        <v>6.25</v>
      </c>
      <c r="M26" s="851">
        <v>6.19</v>
      </c>
      <c r="N26" s="851">
        <v>6.17</v>
      </c>
      <c r="O26" s="851">
        <v>6.1</v>
      </c>
      <c r="P26" s="851">
        <v>6.17</v>
      </c>
      <c r="Q26" s="851">
        <v>6.21</v>
      </c>
      <c r="R26" s="852">
        <v>6.3792078001806285</v>
      </c>
    </row>
    <row r="27" spans="1:18" ht="20.25" customHeight="1">
      <c r="A27" s="855" t="s">
        <v>710</v>
      </c>
      <c r="B27" s="851">
        <v>8.6199999999999992</v>
      </c>
      <c r="C27" s="851">
        <v>8.8800000000000008</v>
      </c>
      <c r="D27" s="851">
        <v>9.11</v>
      </c>
      <c r="E27" s="851">
        <v>9.31</v>
      </c>
      <c r="F27" s="851">
        <v>10.119999999999999</v>
      </c>
      <c r="G27" s="851">
        <v>10.6</v>
      </c>
      <c r="H27" s="851">
        <v>10.768996824709188</v>
      </c>
      <c r="I27" s="851">
        <v>10.69</v>
      </c>
      <c r="J27" s="851">
        <v>11.29</v>
      </c>
      <c r="K27" s="851">
        <v>11.33</v>
      </c>
      <c r="L27" s="851">
        <v>11.68</v>
      </c>
      <c r="M27" s="851">
        <v>11.78</v>
      </c>
      <c r="N27" s="851">
        <v>11.1</v>
      </c>
      <c r="O27" s="851">
        <v>11.64</v>
      </c>
      <c r="P27" s="851">
        <v>11.25</v>
      </c>
      <c r="Q27" s="851">
        <v>11.79</v>
      </c>
      <c r="R27" s="852">
        <v>11.903910782512302</v>
      </c>
    </row>
    <row r="28" spans="1:18" ht="20.25" customHeight="1" thickBot="1">
      <c r="A28" s="856" t="s">
        <v>711</v>
      </c>
      <c r="B28" s="857">
        <v>6.43</v>
      </c>
      <c r="C28" s="857">
        <v>6.55</v>
      </c>
      <c r="D28" s="857">
        <v>6.78</v>
      </c>
      <c r="E28" s="857">
        <v>7.1</v>
      </c>
      <c r="F28" s="857">
        <v>7.8</v>
      </c>
      <c r="G28" s="857">
        <v>8.3000000000000007</v>
      </c>
      <c r="H28" s="857">
        <v>8.6</v>
      </c>
      <c r="I28" s="857">
        <v>9</v>
      </c>
      <c r="J28" s="857">
        <v>9.4</v>
      </c>
      <c r="K28" s="857">
        <v>9.89</v>
      </c>
      <c r="L28" s="857">
        <v>9.67</v>
      </c>
      <c r="M28" s="857">
        <v>10.130000000000001</v>
      </c>
      <c r="N28" s="857">
        <v>10.08</v>
      </c>
      <c r="O28" s="857">
        <v>10.11</v>
      </c>
      <c r="P28" s="857">
        <v>9.8699999999999992</v>
      </c>
      <c r="Q28" s="857">
        <v>9.94</v>
      </c>
      <c r="R28" s="858">
        <v>10.19</v>
      </c>
    </row>
    <row r="29" spans="1:18" ht="16.5" customHeight="1" thickTop="1">
      <c r="A29" s="1937" t="s">
        <v>712</v>
      </c>
      <c r="B29" s="1937"/>
      <c r="C29" s="1937"/>
      <c r="D29" s="1937"/>
      <c r="E29" s="1937"/>
      <c r="F29" s="1937"/>
      <c r="G29" s="1937"/>
      <c r="H29" s="1937"/>
      <c r="I29" s="1937"/>
      <c r="J29" s="1937"/>
      <c r="K29" s="1937"/>
      <c r="L29" s="1937"/>
      <c r="M29" s="1937"/>
      <c r="N29" s="1937"/>
      <c r="O29" s="1937"/>
      <c r="P29" s="1937"/>
    </row>
    <row r="30" spans="1:18">
      <c r="A30" s="1938" t="s">
        <v>713</v>
      </c>
      <c r="B30" s="1938"/>
      <c r="C30" s="1938"/>
      <c r="D30" s="1938"/>
      <c r="E30" s="1938"/>
      <c r="F30" s="1938"/>
      <c r="G30" s="1938"/>
      <c r="H30" s="1938"/>
      <c r="I30" s="1938"/>
      <c r="J30" s="1938"/>
      <c r="K30" s="1938"/>
      <c r="L30" s="1938"/>
      <c r="M30" s="1938"/>
      <c r="N30" s="1938"/>
      <c r="O30" s="1938"/>
      <c r="P30" s="1938"/>
    </row>
    <row r="31" spans="1:18">
      <c r="A31" s="1938" t="s">
        <v>714</v>
      </c>
      <c r="B31" s="1938"/>
      <c r="C31" s="1938"/>
      <c r="D31" s="1938"/>
      <c r="E31" s="1938"/>
      <c r="F31" s="1938"/>
      <c r="G31" s="1938"/>
      <c r="H31" s="1938"/>
      <c r="I31" s="1938"/>
      <c r="J31" s="1938"/>
      <c r="K31" s="1938"/>
      <c r="L31" s="1938"/>
      <c r="M31" s="1938"/>
      <c r="N31" s="1938"/>
      <c r="O31" s="1938"/>
      <c r="P31" s="1938"/>
    </row>
  </sheetData>
  <mergeCells count="5">
    <mergeCell ref="A1:P1"/>
    <mergeCell ref="A2:P2"/>
    <mergeCell ref="A29:P29"/>
    <mergeCell ref="A30:P30"/>
    <mergeCell ref="A31:P31"/>
  </mergeCells>
  <pageMargins left="0.7" right="0.7" top="1" bottom="1" header="0.5" footer="0.5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workbookViewId="0">
      <selection activeCell="N9" sqref="N9"/>
    </sheetView>
  </sheetViews>
  <sheetFormatPr defaultRowHeight="15.75"/>
  <cols>
    <col min="1" max="10" width="12.7109375" style="210" customWidth="1"/>
    <col min="11" max="253" width="9.140625" style="210"/>
    <col min="254" max="254" width="11.7109375" style="210" bestFit="1" customWidth="1"/>
    <col min="255" max="257" width="0" style="210" hidden="1" customWidth="1"/>
    <col min="258" max="260" width="9.140625" style="210" customWidth="1"/>
    <col min="261" max="261" width="9.7109375" style="210" customWidth="1"/>
    <col min="262" max="262" width="9.140625" style="210" customWidth="1"/>
    <col min="263" max="509" width="9.140625" style="210"/>
    <col min="510" max="510" width="11.7109375" style="210" bestFit="1" customWidth="1"/>
    <col min="511" max="513" width="0" style="210" hidden="1" customWidth="1"/>
    <col min="514" max="516" width="9.140625" style="210" customWidth="1"/>
    <col min="517" max="517" width="9.7109375" style="210" customWidth="1"/>
    <col min="518" max="518" width="9.140625" style="210" customWidth="1"/>
    <col min="519" max="765" width="9.140625" style="210"/>
    <col min="766" max="766" width="11.7109375" style="210" bestFit="1" customWidth="1"/>
    <col min="767" max="769" width="0" style="210" hidden="1" customWidth="1"/>
    <col min="770" max="772" width="9.140625" style="210" customWidth="1"/>
    <col min="773" max="773" width="9.7109375" style="210" customWidth="1"/>
    <col min="774" max="774" width="9.140625" style="210" customWidth="1"/>
    <col min="775" max="1021" width="9.140625" style="210"/>
    <col min="1022" max="1022" width="11.7109375" style="210" bestFit="1" customWidth="1"/>
    <col min="1023" max="1025" width="0" style="210" hidden="1" customWidth="1"/>
    <col min="1026" max="1028" width="9.140625" style="210" customWidth="1"/>
    <col min="1029" max="1029" width="9.7109375" style="210" customWidth="1"/>
    <col min="1030" max="1030" width="9.140625" style="210" customWidth="1"/>
    <col min="1031" max="1277" width="9.140625" style="210"/>
    <col min="1278" max="1278" width="11.7109375" style="210" bestFit="1" customWidth="1"/>
    <col min="1279" max="1281" width="0" style="210" hidden="1" customWidth="1"/>
    <col min="1282" max="1284" width="9.140625" style="210" customWidth="1"/>
    <col min="1285" max="1285" width="9.7109375" style="210" customWidth="1"/>
    <col min="1286" max="1286" width="9.140625" style="210" customWidth="1"/>
    <col min="1287" max="1533" width="9.140625" style="210"/>
    <col min="1534" max="1534" width="11.7109375" style="210" bestFit="1" customWidth="1"/>
    <col min="1535" max="1537" width="0" style="210" hidden="1" customWidth="1"/>
    <col min="1538" max="1540" width="9.140625" style="210" customWidth="1"/>
    <col min="1541" max="1541" width="9.7109375" style="210" customWidth="1"/>
    <col min="1542" max="1542" width="9.140625" style="210" customWidth="1"/>
    <col min="1543" max="1789" width="9.140625" style="210"/>
    <col min="1790" max="1790" width="11.7109375" style="210" bestFit="1" customWidth="1"/>
    <col min="1791" max="1793" width="0" style="210" hidden="1" customWidth="1"/>
    <col min="1794" max="1796" width="9.140625" style="210" customWidth="1"/>
    <col min="1797" max="1797" width="9.7109375" style="210" customWidth="1"/>
    <col min="1798" max="1798" width="9.140625" style="210" customWidth="1"/>
    <col min="1799" max="2045" width="9.140625" style="210"/>
    <col min="2046" max="2046" width="11.7109375" style="210" bestFit="1" customWidth="1"/>
    <col min="2047" max="2049" width="0" style="210" hidden="1" customWidth="1"/>
    <col min="2050" max="2052" width="9.140625" style="210" customWidth="1"/>
    <col min="2053" max="2053" width="9.7109375" style="210" customWidth="1"/>
    <col min="2054" max="2054" width="9.140625" style="210" customWidth="1"/>
    <col min="2055" max="2301" width="9.140625" style="210"/>
    <col min="2302" max="2302" width="11.7109375" style="210" bestFit="1" customWidth="1"/>
    <col min="2303" max="2305" width="0" style="210" hidden="1" customWidth="1"/>
    <col min="2306" max="2308" width="9.140625" style="210" customWidth="1"/>
    <col min="2309" max="2309" width="9.7109375" style="210" customWidth="1"/>
    <col min="2310" max="2310" width="9.140625" style="210" customWidth="1"/>
    <col min="2311" max="2557" width="9.140625" style="210"/>
    <col min="2558" max="2558" width="11.7109375" style="210" bestFit="1" customWidth="1"/>
    <col min="2559" max="2561" width="0" style="210" hidden="1" customWidth="1"/>
    <col min="2562" max="2564" width="9.140625" style="210" customWidth="1"/>
    <col min="2565" max="2565" width="9.7109375" style="210" customWidth="1"/>
    <col min="2566" max="2566" width="9.140625" style="210" customWidth="1"/>
    <col min="2567" max="2813" width="9.140625" style="210"/>
    <col min="2814" max="2814" width="11.7109375" style="210" bestFit="1" customWidth="1"/>
    <col min="2815" max="2817" width="0" style="210" hidden="1" customWidth="1"/>
    <col min="2818" max="2820" width="9.140625" style="210" customWidth="1"/>
    <col min="2821" max="2821" width="9.7109375" style="210" customWidth="1"/>
    <col min="2822" max="2822" width="9.140625" style="210" customWidth="1"/>
    <col min="2823" max="3069" width="9.140625" style="210"/>
    <col min="3070" max="3070" width="11.7109375" style="210" bestFit="1" customWidth="1"/>
    <col min="3071" max="3073" width="0" style="210" hidden="1" customWidth="1"/>
    <col min="3074" max="3076" width="9.140625" style="210" customWidth="1"/>
    <col min="3077" max="3077" width="9.7109375" style="210" customWidth="1"/>
    <col min="3078" max="3078" width="9.140625" style="210" customWidth="1"/>
    <col min="3079" max="3325" width="9.140625" style="210"/>
    <col min="3326" max="3326" width="11.7109375" style="210" bestFit="1" customWidth="1"/>
    <col min="3327" max="3329" width="0" style="210" hidden="1" customWidth="1"/>
    <col min="3330" max="3332" width="9.140625" style="210" customWidth="1"/>
    <col min="3333" max="3333" width="9.7109375" style="210" customWidth="1"/>
    <col min="3334" max="3334" width="9.140625" style="210" customWidth="1"/>
    <col min="3335" max="3581" width="9.140625" style="210"/>
    <col min="3582" max="3582" width="11.7109375" style="210" bestFit="1" customWidth="1"/>
    <col min="3583" max="3585" width="0" style="210" hidden="1" customWidth="1"/>
    <col min="3586" max="3588" width="9.140625" style="210" customWidth="1"/>
    <col min="3589" max="3589" width="9.7109375" style="210" customWidth="1"/>
    <col min="3590" max="3590" width="9.140625" style="210" customWidth="1"/>
    <col min="3591" max="3837" width="9.140625" style="210"/>
    <col min="3838" max="3838" width="11.7109375" style="210" bestFit="1" customWidth="1"/>
    <col min="3839" max="3841" width="0" style="210" hidden="1" customWidth="1"/>
    <col min="3842" max="3844" width="9.140625" style="210" customWidth="1"/>
    <col min="3845" max="3845" width="9.7109375" style="210" customWidth="1"/>
    <col min="3846" max="3846" width="9.140625" style="210" customWidth="1"/>
    <col min="3847" max="4093" width="9.140625" style="210"/>
    <col min="4094" max="4094" width="11.7109375" style="210" bestFit="1" customWidth="1"/>
    <col min="4095" max="4097" width="0" style="210" hidden="1" customWidth="1"/>
    <col min="4098" max="4100" width="9.140625" style="210" customWidth="1"/>
    <col min="4101" max="4101" width="9.7109375" style="210" customWidth="1"/>
    <col min="4102" max="4102" width="9.140625" style="210" customWidth="1"/>
    <col min="4103" max="4349" width="9.140625" style="210"/>
    <col min="4350" max="4350" width="11.7109375" style="210" bestFit="1" customWidth="1"/>
    <col min="4351" max="4353" width="0" style="210" hidden="1" customWidth="1"/>
    <col min="4354" max="4356" width="9.140625" style="210" customWidth="1"/>
    <col min="4357" max="4357" width="9.7109375" style="210" customWidth="1"/>
    <col min="4358" max="4358" width="9.140625" style="210" customWidth="1"/>
    <col min="4359" max="4605" width="9.140625" style="210"/>
    <col min="4606" max="4606" width="11.7109375" style="210" bestFit="1" customWidth="1"/>
    <col min="4607" max="4609" width="0" style="210" hidden="1" customWidth="1"/>
    <col min="4610" max="4612" width="9.140625" style="210" customWidth="1"/>
    <col min="4613" max="4613" width="9.7109375" style="210" customWidth="1"/>
    <col min="4614" max="4614" width="9.140625" style="210" customWidth="1"/>
    <col min="4615" max="4861" width="9.140625" style="210"/>
    <col min="4862" max="4862" width="11.7109375" style="210" bestFit="1" customWidth="1"/>
    <col min="4863" max="4865" width="0" style="210" hidden="1" customWidth="1"/>
    <col min="4866" max="4868" width="9.140625" style="210" customWidth="1"/>
    <col min="4869" max="4869" width="9.7109375" style="210" customWidth="1"/>
    <col min="4870" max="4870" width="9.140625" style="210" customWidth="1"/>
    <col min="4871" max="5117" width="9.140625" style="210"/>
    <col min="5118" max="5118" width="11.7109375" style="210" bestFit="1" customWidth="1"/>
    <col min="5119" max="5121" width="0" style="210" hidden="1" customWidth="1"/>
    <col min="5122" max="5124" width="9.140625" style="210" customWidth="1"/>
    <col min="5125" max="5125" width="9.7109375" style="210" customWidth="1"/>
    <col min="5126" max="5126" width="9.140625" style="210" customWidth="1"/>
    <col min="5127" max="5373" width="9.140625" style="210"/>
    <col min="5374" max="5374" width="11.7109375" style="210" bestFit="1" customWidth="1"/>
    <col min="5375" max="5377" width="0" style="210" hidden="1" customWidth="1"/>
    <col min="5378" max="5380" width="9.140625" style="210" customWidth="1"/>
    <col min="5381" max="5381" width="9.7109375" style="210" customWidth="1"/>
    <col min="5382" max="5382" width="9.140625" style="210" customWidth="1"/>
    <col min="5383" max="5629" width="9.140625" style="210"/>
    <col min="5630" max="5630" width="11.7109375" style="210" bestFit="1" customWidth="1"/>
    <col min="5631" max="5633" width="0" style="210" hidden="1" customWidth="1"/>
    <col min="5634" max="5636" width="9.140625" style="210" customWidth="1"/>
    <col min="5637" max="5637" width="9.7109375" style="210" customWidth="1"/>
    <col min="5638" max="5638" width="9.140625" style="210" customWidth="1"/>
    <col min="5639" max="5885" width="9.140625" style="210"/>
    <col min="5886" max="5886" width="11.7109375" style="210" bestFit="1" customWidth="1"/>
    <col min="5887" max="5889" width="0" style="210" hidden="1" customWidth="1"/>
    <col min="5890" max="5892" width="9.140625" style="210" customWidth="1"/>
    <col min="5893" max="5893" width="9.7109375" style="210" customWidth="1"/>
    <col min="5894" max="5894" width="9.140625" style="210" customWidth="1"/>
    <col min="5895" max="6141" width="9.140625" style="210"/>
    <col min="6142" max="6142" width="11.7109375" style="210" bestFit="1" customWidth="1"/>
    <col min="6143" max="6145" width="0" style="210" hidden="1" customWidth="1"/>
    <col min="6146" max="6148" width="9.140625" style="210" customWidth="1"/>
    <col min="6149" max="6149" width="9.7109375" style="210" customWidth="1"/>
    <col min="6150" max="6150" width="9.140625" style="210" customWidth="1"/>
    <col min="6151" max="6397" width="9.140625" style="210"/>
    <col min="6398" max="6398" width="11.7109375" style="210" bestFit="1" customWidth="1"/>
    <col min="6399" max="6401" width="0" style="210" hidden="1" customWidth="1"/>
    <col min="6402" max="6404" width="9.140625" style="210" customWidth="1"/>
    <col min="6405" max="6405" width="9.7109375" style="210" customWidth="1"/>
    <col min="6406" max="6406" width="9.140625" style="210" customWidth="1"/>
    <col min="6407" max="6653" width="9.140625" style="210"/>
    <col min="6654" max="6654" width="11.7109375" style="210" bestFit="1" customWidth="1"/>
    <col min="6655" max="6657" width="0" style="210" hidden="1" customWidth="1"/>
    <col min="6658" max="6660" width="9.140625" style="210" customWidth="1"/>
    <col min="6661" max="6661" width="9.7109375" style="210" customWidth="1"/>
    <col min="6662" max="6662" width="9.140625" style="210" customWidth="1"/>
    <col min="6663" max="6909" width="9.140625" style="210"/>
    <col min="6910" max="6910" width="11.7109375" style="210" bestFit="1" customWidth="1"/>
    <col min="6911" max="6913" width="0" style="210" hidden="1" customWidth="1"/>
    <col min="6914" max="6916" width="9.140625" style="210" customWidth="1"/>
    <col min="6917" max="6917" width="9.7109375" style="210" customWidth="1"/>
    <col min="6918" max="6918" width="9.140625" style="210" customWidth="1"/>
    <col min="6919" max="7165" width="9.140625" style="210"/>
    <col min="7166" max="7166" width="11.7109375" style="210" bestFit="1" customWidth="1"/>
    <col min="7167" max="7169" width="0" style="210" hidden="1" customWidth="1"/>
    <col min="7170" max="7172" width="9.140625" style="210" customWidth="1"/>
    <col min="7173" max="7173" width="9.7109375" style="210" customWidth="1"/>
    <col min="7174" max="7174" width="9.140625" style="210" customWidth="1"/>
    <col min="7175" max="7421" width="9.140625" style="210"/>
    <col min="7422" max="7422" width="11.7109375" style="210" bestFit="1" customWidth="1"/>
    <col min="7423" max="7425" width="0" style="210" hidden="1" customWidth="1"/>
    <col min="7426" max="7428" width="9.140625" style="210" customWidth="1"/>
    <col min="7429" max="7429" width="9.7109375" style="210" customWidth="1"/>
    <col min="7430" max="7430" width="9.140625" style="210" customWidth="1"/>
    <col min="7431" max="7677" width="9.140625" style="210"/>
    <col min="7678" max="7678" width="11.7109375" style="210" bestFit="1" customWidth="1"/>
    <col min="7679" max="7681" width="0" style="210" hidden="1" customWidth="1"/>
    <col min="7682" max="7684" width="9.140625" style="210" customWidth="1"/>
    <col min="7685" max="7685" width="9.7109375" style="210" customWidth="1"/>
    <col min="7686" max="7686" width="9.140625" style="210" customWidth="1"/>
    <col min="7687" max="7933" width="9.140625" style="210"/>
    <col min="7934" max="7934" width="11.7109375" style="210" bestFit="1" customWidth="1"/>
    <col min="7935" max="7937" width="0" style="210" hidden="1" customWidth="1"/>
    <col min="7938" max="7940" width="9.140625" style="210" customWidth="1"/>
    <col min="7941" max="7941" width="9.7109375" style="210" customWidth="1"/>
    <col min="7942" max="7942" width="9.140625" style="210" customWidth="1"/>
    <col min="7943" max="8189" width="9.140625" style="210"/>
    <col min="8190" max="8190" width="11.7109375" style="210" bestFit="1" customWidth="1"/>
    <col min="8191" max="8193" width="0" style="210" hidden="1" customWidth="1"/>
    <col min="8194" max="8196" width="9.140625" style="210" customWidth="1"/>
    <col min="8197" max="8197" width="9.7109375" style="210" customWidth="1"/>
    <col min="8198" max="8198" width="9.140625" style="210" customWidth="1"/>
    <col min="8199" max="8445" width="9.140625" style="210"/>
    <col min="8446" max="8446" width="11.7109375" style="210" bestFit="1" customWidth="1"/>
    <col min="8447" max="8449" width="0" style="210" hidden="1" customWidth="1"/>
    <col min="8450" max="8452" width="9.140625" style="210" customWidth="1"/>
    <col min="8453" max="8453" width="9.7109375" style="210" customWidth="1"/>
    <col min="8454" max="8454" width="9.140625" style="210" customWidth="1"/>
    <col min="8455" max="8701" width="9.140625" style="210"/>
    <col min="8702" max="8702" width="11.7109375" style="210" bestFit="1" customWidth="1"/>
    <col min="8703" max="8705" width="0" style="210" hidden="1" customWidth="1"/>
    <col min="8706" max="8708" width="9.140625" style="210" customWidth="1"/>
    <col min="8709" max="8709" width="9.7109375" style="210" customWidth="1"/>
    <col min="8710" max="8710" width="9.140625" style="210" customWidth="1"/>
    <col min="8711" max="8957" width="9.140625" style="210"/>
    <col min="8958" max="8958" width="11.7109375" style="210" bestFit="1" customWidth="1"/>
    <col min="8959" max="8961" width="0" style="210" hidden="1" customWidth="1"/>
    <col min="8962" max="8964" width="9.140625" style="210" customWidth="1"/>
    <col min="8965" max="8965" width="9.7109375" style="210" customWidth="1"/>
    <col min="8966" max="8966" width="9.140625" style="210" customWidth="1"/>
    <col min="8967" max="9213" width="9.140625" style="210"/>
    <col min="9214" max="9214" width="11.7109375" style="210" bestFit="1" customWidth="1"/>
    <col min="9215" max="9217" width="0" style="210" hidden="1" customWidth="1"/>
    <col min="9218" max="9220" width="9.140625" style="210" customWidth="1"/>
    <col min="9221" max="9221" width="9.7109375" style="210" customWidth="1"/>
    <col min="9222" max="9222" width="9.140625" style="210" customWidth="1"/>
    <col min="9223" max="9469" width="9.140625" style="210"/>
    <col min="9470" max="9470" width="11.7109375" style="210" bestFit="1" customWidth="1"/>
    <col min="9471" max="9473" width="0" style="210" hidden="1" customWidth="1"/>
    <col min="9474" max="9476" width="9.140625" style="210" customWidth="1"/>
    <col min="9477" max="9477" width="9.7109375" style="210" customWidth="1"/>
    <col min="9478" max="9478" width="9.140625" style="210" customWidth="1"/>
    <col min="9479" max="9725" width="9.140625" style="210"/>
    <col min="9726" max="9726" width="11.7109375" style="210" bestFit="1" customWidth="1"/>
    <col min="9727" max="9729" width="0" style="210" hidden="1" customWidth="1"/>
    <col min="9730" max="9732" width="9.140625" style="210" customWidth="1"/>
    <col min="9733" max="9733" width="9.7109375" style="210" customWidth="1"/>
    <col min="9734" max="9734" width="9.140625" style="210" customWidth="1"/>
    <col min="9735" max="9981" width="9.140625" style="210"/>
    <col min="9982" max="9982" width="11.7109375" style="210" bestFit="1" customWidth="1"/>
    <col min="9983" max="9985" width="0" style="210" hidden="1" customWidth="1"/>
    <col min="9986" max="9988" width="9.140625" style="210" customWidth="1"/>
    <col min="9989" max="9989" width="9.7109375" style="210" customWidth="1"/>
    <col min="9990" max="9990" width="9.140625" style="210" customWidth="1"/>
    <col min="9991" max="10237" width="9.140625" style="210"/>
    <col min="10238" max="10238" width="11.7109375" style="210" bestFit="1" customWidth="1"/>
    <col min="10239" max="10241" width="0" style="210" hidden="1" customWidth="1"/>
    <col min="10242" max="10244" width="9.140625" style="210" customWidth="1"/>
    <col min="10245" max="10245" width="9.7109375" style="210" customWidth="1"/>
    <col min="10246" max="10246" width="9.140625" style="210" customWidth="1"/>
    <col min="10247" max="10493" width="9.140625" style="210"/>
    <col min="10494" max="10494" width="11.7109375" style="210" bestFit="1" customWidth="1"/>
    <col min="10495" max="10497" width="0" style="210" hidden="1" customWidth="1"/>
    <col min="10498" max="10500" width="9.140625" style="210" customWidth="1"/>
    <col min="10501" max="10501" width="9.7109375" style="210" customWidth="1"/>
    <col min="10502" max="10502" width="9.140625" style="210" customWidth="1"/>
    <col min="10503" max="10749" width="9.140625" style="210"/>
    <col min="10750" max="10750" width="11.7109375" style="210" bestFit="1" customWidth="1"/>
    <col min="10751" max="10753" width="0" style="210" hidden="1" customWidth="1"/>
    <col min="10754" max="10756" width="9.140625" style="210" customWidth="1"/>
    <col min="10757" max="10757" width="9.7109375" style="210" customWidth="1"/>
    <col min="10758" max="10758" width="9.140625" style="210" customWidth="1"/>
    <col min="10759" max="11005" width="9.140625" style="210"/>
    <col min="11006" max="11006" width="11.7109375" style="210" bestFit="1" customWidth="1"/>
    <col min="11007" max="11009" width="0" style="210" hidden="1" customWidth="1"/>
    <col min="11010" max="11012" width="9.140625" style="210" customWidth="1"/>
    <col min="11013" max="11013" width="9.7109375" style="210" customWidth="1"/>
    <col min="11014" max="11014" width="9.140625" style="210" customWidth="1"/>
    <col min="11015" max="11261" width="9.140625" style="210"/>
    <col min="11262" max="11262" width="11.7109375" style="210" bestFit="1" customWidth="1"/>
    <col min="11263" max="11265" width="0" style="210" hidden="1" customWidth="1"/>
    <col min="11266" max="11268" width="9.140625" style="210" customWidth="1"/>
    <col min="11269" max="11269" width="9.7109375" style="210" customWidth="1"/>
    <col min="11270" max="11270" width="9.140625" style="210" customWidth="1"/>
    <col min="11271" max="11517" width="9.140625" style="210"/>
    <col min="11518" max="11518" width="11.7109375" style="210" bestFit="1" customWidth="1"/>
    <col min="11519" max="11521" width="0" style="210" hidden="1" customWidth="1"/>
    <col min="11522" max="11524" width="9.140625" style="210" customWidth="1"/>
    <col min="11525" max="11525" width="9.7109375" style="210" customWidth="1"/>
    <col min="11526" max="11526" width="9.140625" style="210" customWidth="1"/>
    <col min="11527" max="11773" width="9.140625" style="210"/>
    <col min="11774" max="11774" width="11.7109375" style="210" bestFit="1" customWidth="1"/>
    <col min="11775" max="11777" width="0" style="210" hidden="1" customWidth="1"/>
    <col min="11778" max="11780" width="9.140625" style="210" customWidth="1"/>
    <col min="11781" max="11781" width="9.7109375" style="210" customWidth="1"/>
    <col min="11782" max="11782" width="9.140625" style="210" customWidth="1"/>
    <col min="11783" max="12029" width="9.140625" style="210"/>
    <col min="12030" max="12030" width="11.7109375" style="210" bestFit="1" customWidth="1"/>
    <col min="12031" max="12033" width="0" style="210" hidden="1" customWidth="1"/>
    <col min="12034" max="12036" width="9.140625" style="210" customWidth="1"/>
    <col min="12037" max="12037" width="9.7109375" style="210" customWidth="1"/>
    <col min="12038" max="12038" width="9.140625" style="210" customWidth="1"/>
    <col min="12039" max="12285" width="9.140625" style="210"/>
    <col min="12286" max="12286" width="11.7109375" style="210" bestFit="1" customWidth="1"/>
    <col min="12287" max="12289" width="0" style="210" hidden="1" customWidth="1"/>
    <col min="12290" max="12292" width="9.140625" style="210" customWidth="1"/>
    <col min="12293" max="12293" width="9.7109375" style="210" customWidth="1"/>
    <col min="12294" max="12294" width="9.140625" style="210" customWidth="1"/>
    <col min="12295" max="12541" width="9.140625" style="210"/>
    <col min="12542" max="12542" width="11.7109375" style="210" bestFit="1" customWidth="1"/>
    <col min="12543" max="12545" width="0" style="210" hidden="1" customWidth="1"/>
    <col min="12546" max="12548" width="9.140625" style="210" customWidth="1"/>
    <col min="12549" max="12549" width="9.7109375" style="210" customWidth="1"/>
    <col min="12550" max="12550" width="9.140625" style="210" customWidth="1"/>
    <col min="12551" max="12797" width="9.140625" style="210"/>
    <col min="12798" max="12798" width="11.7109375" style="210" bestFit="1" customWidth="1"/>
    <col min="12799" max="12801" width="0" style="210" hidden="1" customWidth="1"/>
    <col min="12802" max="12804" width="9.140625" style="210" customWidth="1"/>
    <col min="12805" max="12805" width="9.7109375" style="210" customWidth="1"/>
    <col min="12806" max="12806" width="9.140625" style="210" customWidth="1"/>
    <col min="12807" max="13053" width="9.140625" style="210"/>
    <col min="13054" max="13054" width="11.7109375" style="210" bestFit="1" customWidth="1"/>
    <col min="13055" max="13057" width="0" style="210" hidden="1" customWidth="1"/>
    <col min="13058" max="13060" width="9.140625" style="210" customWidth="1"/>
    <col min="13061" max="13061" width="9.7109375" style="210" customWidth="1"/>
    <col min="13062" max="13062" width="9.140625" style="210" customWidth="1"/>
    <col min="13063" max="13309" width="9.140625" style="210"/>
    <col min="13310" max="13310" width="11.7109375" style="210" bestFit="1" customWidth="1"/>
    <col min="13311" max="13313" width="0" style="210" hidden="1" customWidth="1"/>
    <col min="13314" max="13316" width="9.140625" style="210" customWidth="1"/>
    <col min="13317" max="13317" width="9.7109375" style="210" customWidth="1"/>
    <col min="13318" max="13318" width="9.140625" style="210" customWidth="1"/>
    <col min="13319" max="13565" width="9.140625" style="210"/>
    <col min="13566" max="13566" width="11.7109375" style="210" bestFit="1" customWidth="1"/>
    <col min="13567" max="13569" width="0" style="210" hidden="1" customWidth="1"/>
    <col min="13570" max="13572" width="9.140625" style="210" customWidth="1"/>
    <col min="13573" max="13573" width="9.7109375" style="210" customWidth="1"/>
    <col min="13574" max="13574" width="9.140625" style="210" customWidth="1"/>
    <col min="13575" max="13821" width="9.140625" style="210"/>
    <col min="13822" max="13822" width="11.7109375" style="210" bestFit="1" customWidth="1"/>
    <col min="13823" max="13825" width="0" style="210" hidden="1" customWidth="1"/>
    <col min="13826" max="13828" width="9.140625" style="210" customWidth="1"/>
    <col min="13829" max="13829" width="9.7109375" style="210" customWidth="1"/>
    <col min="13830" max="13830" width="9.140625" style="210" customWidth="1"/>
    <col min="13831" max="14077" width="9.140625" style="210"/>
    <col min="14078" max="14078" width="11.7109375" style="210" bestFit="1" customWidth="1"/>
    <col min="14079" max="14081" width="0" style="210" hidden="1" customWidth="1"/>
    <col min="14082" max="14084" width="9.140625" style="210" customWidth="1"/>
    <col min="14085" max="14085" width="9.7109375" style="210" customWidth="1"/>
    <col min="14086" max="14086" width="9.140625" style="210" customWidth="1"/>
    <col min="14087" max="14333" width="9.140625" style="210"/>
    <col min="14334" max="14334" width="11.7109375" style="210" bestFit="1" customWidth="1"/>
    <col min="14335" max="14337" width="0" style="210" hidden="1" customWidth="1"/>
    <col min="14338" max="14340" width="9.140625" style="210" customWidth="1"/>
    <col min="14341" max="14341" width="9.7109375" style="210" customWidth="1"/>
    <col min="14342" max="14342" width="9.140625" style="210" customWidth="1"/>
    <col min="14343" max="14589" width="9.140625" style="210"/>
    <col min="14590" max="14590" width="11.7109375" style="210" bestFit="1" customWidth="1"/>
    <col min="14591" max="14593" width="0" style="210" hidden="1" customWidth="1"/>
    <col min="14594" max="14596" width="9.140625" style="210" customWidth="1"/>
    <col min="14597" max="14597" width="9.7109375" style="210" customWidth="1"/>
    <col min="14598" max="14598" width="9.140625" style="210" customWidth="1"/>
    <col min="14599" max="14845" width="9.140625" style="210"/>
    <col min="14846" max="14846" width="11.7109375" style="210" bestFit="1" customWidth="1"/>
    <col min="14847" max="14849" width="0" style="210" hidden="1" customWidth="1"/>
    <col min="14850" max="14852" width="9.140625" style="210" customWidth="1"/>
    <col min="14853" max="14853" width="9.7109375" style="210" customWidth="1"/>
    <col min="14854" max="14854" width="9.140625" style="210" customWidth="1"/>
    <col min="14855" max="15101" width="9.140625" style="210"/>
    <col min="15102" max="15102" width="11.7109375" style="210" bestFit="1" customWidth="1"/>
    <col min="15103" max="15105" width="0" style="210" hidden="1" customWidth="1"/>
    <col min="15106" max="15108" width="9.140625" style="210" customWidth="1"/>
    <col min="15109" max="15109" width="9.7109375" style="210" customWidth="1"/>
    <col min="15110" max="15110" width="9.140625" style="210" customWidth="1"/>
    <col min="15111" max="15357" width="9.140625" style="210"/>
    <col min="15358" max="15358" width="11.7109375" style="210" bestFit="1" customWidth="1"/>
    <col min="15359" max="15361" width="0" style="210" hidden="1" customWidth="1"/>
    <col min="15362" max="15364" width="9.140625" style="210" customWidth="1"/>
    <col min="15365" max="15365" width="9.7109375" style="210" customWidth="1"/>
    <col min="15366" max="15366" width="9.140625" style="210" customWidth="1"/>
    <col min="15367" max="15613" width="9.140625" style="210"/>
    <col min="15614" max="15614" width="11.7109375" style="210" bestFit="1" customWidth="1"/>
    <col min="15615" max="15617" width="0" style="210" hidden="1" customWidth="1"/>
    <col min="15618" max="15620" width="9.140625" style="210" customWidth="1"/>
    <col min="15621" max="15621" width="9.7109375" style="210" customWidth="1"/>
    <col min="15622" max="15622" width="9.140625" style="210" customWidth="1"/>
    <col min="15623" max="15869" width="9.140625" style="210"/>
    <col min="15870" max="15870" width="11.7109375" style="210" bestFit="1" customWidth="1"/>
    <col min="15871" max="15873" width="0" style="210" hidden="1" customWidth="1"/>
    <col min="15874" max="15876" width="9.140625" style="210" customWidth="1"/>
    <col min="15877" max="15877" width="9.7109375" style="210" customWidth="1"/>
    <col min="15878" max="15878" width="9.140625" style="210" customWidth="1"/>
    <col min="15879" max="16125" width="9.140625" style="210"/>
    <col min="16126" max="16126" width="11.7109375" style="210" bestFit="1" customWidth="1"/>
    <col min="16127" max="16129" width="0" style="210" hidden="1" customWidth="1"/>
    <col min="16130" max="16132" width="9.140625" style="210" customWidth="1"/>
    <col min="16133" max="16133" width="9.7109375" style="210" customWidth="1"/>
    <col min="16134" max="16134" width="9.140625" style="210" customWidth="1"/>
    <col min="16135" max="16384" width="9.140625" style="210"/>
  </cols>
  <sheetData>
    <row r="1" spans="1:10">
      <c r="A1" s="1555" t="s">
        <v>196</v>
      </c>
      <c r="B1" s="1555"/>
      <c r="C1" s="1555"/>
      <c r="D1" s="1555"/>
      <c r="E1" s="1555"/>
      <c r="F1" s="1555"/>
      <c r="G1" s="1555"/>
      <c r="H1" s="1555"/>
      <c r="I1" s="1555"/>
      <c r="J1" s="1555"/>
    </row>
    <row r="2" spans="1:10">
      <c r="A2" s="1556" t="s">
        <v>91</v>
      </c>
      <c r="B2" s="1556"/>
      <c r="C2" s="1556"/>
      <c r="D2" s="1556"/>
      <c r="E2" s="1556"/>
      <c r="F2" s="1556"/>
      <c r="G2" s="1556"/>
      <c r="H2" s="1556"/>
      <c r="I2" s="1556"/>
      <c r="J2" s="1556"/>
    </row>
    <row r="3" spans="1:10">
      <c r="A3" s="1557" t="s">
        <v>215</v>
      </c>
      <c r="B3" s="1557"/>
      <c r="C3" s="1557"/>
      <c r="D3" s="1557"/>
      <c r="E3" s="1557"/>
      <c r="F3" s="1557"/>
      <c r="G3" s="1557"/>
      <c r="H3" s="1557"/>
      <c r="I3" s="1557"/>
      <c r="J3" s="1557"/>
    </row>
    <row r="4" spans="1:10" ht="16.5" thickBot="1">
      <c r="A4" s="211"/>
      <c r="B4" s="211"/>
      <c r="C4" s="211"/>
      <c r="D4" s="211"/>
    </row>
    <row r="5" spans="1:10" ht="27" customHeight="1" thickTop="1">
      <c r="A5" s="1558" t="s">
        <v>216</v>
      </c>
      <c r="B5" s="1560" t="s">
        <v>6</v>
      </c>
      <c r="C5" s="1560"/>
      <c r="D5" s="1561"/>
      <c r="E5" s="1560" t="s">
        <v>7</v>
      </c>
      <c r="F5" s="1560"/>
      <c r="G5" s="1561"/>
      <c r="H5" s="1560" t="s">
        <v>50</v>
      </c>
      <c r="I5" s="1560"/>
      <c r="J5" s="1562"/>
    </row>
    <row r="6" spans="1:10" ht="27" customHeight="1">
      <c r="A6" s="1559"/>
      <c r="B6" s="212" t="s">
        <v>217</v>
      </c>
      <c r="C6" s="212" t="s">
        <v>218</v>
      </c>
      <c r="D6" s="212" t="s">
        <v>219</v>
      </c>
      <c r="E6" s="212" t="s">
        <v>217</v>
      </c>
      <c r="F6" s="212" t="s">
        <v>218</v>
      </c>
      <c r="G6" s="212" t="s">
        <v>219</v>
      </c>
      <c r="H6" s="212" t="s">
        <v>217</v>
      </c>
      <c r="I6" s="212" t="s">
        <v>218</v>
      </c>
      <c r="J6" s="230" t="s">
        <v>219</v>
      </c>
    </row>
    <row r="7" spans="1:10" ht="27" customHeight="1">
      <c r="A7" s="231" t="s">
        <v>201</v>
      </c>
      <c r="B7" s="213">
        <v>6.9</v>
      </c>
      <c r="C7" s="214">
        <v>3.7</v>
      </c>
      <c r="D7" s="215">
        <f t="shared" ref="D7:D18" si="0">B7-C7</f>
        <v>3.2</v>
      </c>
      <c r="E7" s="213">
        <v>8.6</v>
      </c>
      <c r="F7" s="214">
        <v>5.0999999999999996</v>
      </c>
      <c r="G7" s="216">
        <f t="shared" ref="G7:G18" si="1">E7-F7</f>
        <v>3.5</v>
      </c>
      <c r="H7" s="217">
        <v>2.29</v>
      </c>
      <c r="I7" s="218">
        <v>3.4</v>
      </c>
      <c r="J7" s="232">
        <f t="shared" ref="J7:J13" si="2">H7-I7</f>
        <v>-1.1099999999999999</v>
      </c>
    </row>
    <row r="8" spans="1:10" ht="27" customHeight="1">
      <c r="A8" s="231" t="s">
        <v>202</v>
      </c>
      <c r="B8" s="219">
        <v>7.2</v>
      </c>
      <c r="C8" s="220">
        <v>4.4000000000000004</v>
      </c>
      <c r="D8" s="215">
        <f t="shared" si="0"/>
        <v>2.8</v>
      </c>
      <c r="E8" s="219">
        <v>7.9</v>
      </c>
      <c r="F8" s="220">
        <v>4.3</v>
      </c>
      <c r="G8" s="221">
        <f t="shared" si="1"/>
        <v>3.6000000000000005</v>
      </c>
      <c r="H8" s="222">
        <v>3.39</v>
      </c>
      <c r="I8" s="223">
        <v>3.3</v>
      </c>
      <c r="J8" s="233">
        <f t="shared" si="2"/>
        <v>9.0000000000000302E-2</v>
      </c>
    </row>
    <row r="9" spans="1:10" ht="27" customHeight="1">
      <c r="A9" s="231" t="s">
        <v>203</v>
      </c>
      <c r="B9" s="224">
        <v>8.1999999999999993</v>
      </c>
      <c r="C9" s="220">
        <v>5</v>
      </c>
      <c r="D9" s="215">
        <f t="shared" si="0"/>
        <v>3.1999999999999993</v>
      </c>
      <c r="E9" s="224">
        <v>6.7</v>
      </c>
      <c r="F9" s="220">
        <v>4.2</v>
      </c>
      <c r="G9" s="221">
        <f t="shared" si="1"/>
        <v>2.5</v>
      </c>
      <c r="H9" s="222">
        <v>3.1</v>
      </c>
      <c r="I9" s="220">
        <v>3.6</v>
      </c>
      <c r="J9" s="233">
        <f t="shared" si="2"/>
        <v>-0.5</v>
      </c>
    </row>
    <row r="10" spans="1:10" ht="27" customHeight="1">
      <c r="A10" s="231" t="s">
        <v>204</v>
      </c>
      <c r="B10" s="224">
        <v>10.4</v>
      </c>
      <c r="C10" s="220">
        <v>5.4</v>
      </c>
      <c r="D10" s="215">
        <f t="shared" si="0"/>
        <v>5</v>
      </c>
      <c r="E10" s="224">
        <v>4.8</v>
      </c>
      <c r="F10" s="220">
        <v>3.6</v>
      </c>
      <c r="G10" s="221">
        <f t="shared" si="1"/>
        <v>1.1999999999999997</v>
      </c>
      <c r="H10" s="222">
        <v>3.85</v>
      </c>
      <c r="I10" s="220">
        <v>4.88</v>
      </c>
      <c r="J10" s="233">
        <f t="shared" si="2"/>
        <v>-1.0299999999999998</v>
      </c>
    </row>
    <row r="11" spans="1:10" ht="27" customHeight="1">
      <c r="A11" s="231" t="s">
        <v>205</v>
      </c>
      <c r="B11" s="224">
        <v>11.6</v>
      </c>
      <c r="C11" s="220">
        <v>5.6</v>
      </c>
      <c r="D11" s="215">
        <f t="shared" si="0"/>
        <v>6</v>
      </c>
      <c r="E11" s="224">
        <v>3.8</v>
      </c>
      <c r="F11" s="220">
        <v>3.4</v>
      </c>
      <c r="G11" s="215">
        <f t="shared" si="1"/>
        <v>0.39999999999999991</v>
      </c>
      <c r="H11" s="222">
        <v>4.16</v>
      </c>
      <c r="I11" s="223">
        <v>5.2</v>
      </c>
      <c r="J11" s="233">
        <f t="shared" si="2"/>
        <v>-1.04</v>
      </c>
    </row>
    <row r="12" spans="1:10" ht="27" customHeight="1">
      <c r="A12" s="231" t="s">
        <v>206</v>
      </c>
      <c r="B12" s="224">
        <v>12.1</v>
      </c>
      <c r="C12" s="220">
        <v>5.7</v>
      </c>
      <c r="D12" s="215">
        <f t="shared" si="0"/>
        <v>6.3999999999999995</v>
      </c>
      <c r="E12" s="224">
        <v>3.2</v>
      </c>
      <c r="F12" s="220">
        <v>3.2</v>
      </c>
      <c r="G12" s="215">
        <f t="shared" si="1"/>
        <v>0</v>
      </c>
      <c r="H12" s="224">
        <v>4</v>
      </c>
      <c r="I12" s="223">
        <v>5.07</v>
      </c>
      <c r="J12" s="233">
        <f t="shared" si="2"/>
        <v>-1.0700000000000003</v>
      </c>
    </row>
    <row r="13" spans="1:10" ht="27" customHeight="1">
      <c r="A13" s="231" t="s">
        <v>207</v>
      </c>
      <c r="B13" s="225">
        <v>11.3</v>
      </c>
      <c r="C13" s="220">
        <v>5.2</v>
      </c>
      <c r="D13" s="215">
        <f t="shared" si="0"/>
        <v>6.1000000000000005</v>
      </c>
      <c r="E13" s="224">
        <v>3.26</v>
      </c>
      <c r="F13" s="220">
        <v>3.7</v>
      </c>
      <c r="G13" s="215">
        <f t="shared" si="1"/>
        <v>-0.44000000000000039</v>
      </c>
      <c r="H13" s="224">
        <v>4.99</v>
      </c>
      <c r="I13" s="223">
        <v>4.4000000000000004</v>
      </c>
      <c r="J13" s="233">
        <f t="shared" si="2"/>
        <v>0.58999999999999986</v>
      </c>
    </row>
    <row r="14" spans="1:10" ht="27" customHeight="1">
      <c r="A14" s="231" t="s">
        <v>208</v>
      </c>
      <c r="B14" s="225">
        <v>10.199999999999999</v>
      </c>
      <c r="C14" s="220">
        <v>4.83</v>
      </c>
      <c r="D14" s="215">
        <f t="shared" si="0"/>
        <v>5.3699999999999992</v>
      </c>
      <c r="E14" s="224">
        <v>2.9</v>
      </c>
      <c r="F14" s="220">
        <v>3.8</v>
      </c>
      <c r="G14" s="215">
        <f t="shared" si="1"/>
        <v>-0.89999999999999991</v>
      </c>
      <c r="H14" s="224"/>
      <c r="I14" s="223"/>
      <c r="J14" s="233"/>
    </row>
    <row r="15" spans="1:10" ht="27" customHeight="1">
      <c r="A15" s="231" t="s">
        <v>209</v>
      </c>
      <c r="B15" s="224">
        <v>9.6999999999999993</v>
      </c>
      <c r="C15" s="220">
        <v>5.39</v>
      </c>
      <c r="D15" s="215">
        <f t="shared" si="0"/>
        <v>4.3099999999999996</v>
      </c>
      <c r="E15" s="224">
        <v>3.8</v>
      </c>
      <c r="F15" s="220">
        <v>3</v>
      </c>
      <c r="G15" s="215">
        <f t="shared" si="1"/>
        <v>0.79999999999999982</v>
      </c>
      <c r="H15" s="224"/>
      <c r="I15" s="223"/>
      <c r="J15" s="233"/>
    </row>
    <row r="16" spans="1:10" ht="27" customHeight="1">
      <c r="A16" s="231" t="s">
        <v>210</v>
      </c>
      <c r="B16" s="224">
        <v>10</v>
      </c>
      <c r="C16" s="220">
        <v>5.76</v>
      </c>
      <c r="D16" s="215">
        <f t="shared" si="0"/>
        <v>4.24</v>
      </c>
      <c r="E16" s="224">
        <v>3.36</v>
      </c>
      <c r="F16" s="220">
        <v>2.2000000000000002</v>
      </c>
      <c r="G16" s="215">
        <f t="shared" si="1"/>
        <v>1.1599999999999997</v>
      </c>
      <c r="H16" s="224"/>
      <c r="I16" s="223"/>
      <c r="J16" s="233"/>
    </row>
    <row r="17" spans="1:10" ht="27" customHeight="1">
      <c r="A17" s="231" t="s">
        <v>211</v>
      </c>
      <c r="B17" s="224">
        <v>11.1</v>
      </c>
      <c r="C17" s="220">
        <v>5.8</v>
      </c>
      <c r="D17" s="215">
        <f t="shared" si="0"/>
        <v>5.3</v>
      </c>
      <c r="E17" s="224">
        <v>2.78</v>
      </c>
      <c r="F17" s="220">
        <v>1.54</v>
      </c>
      <c r="G17" s="215">
        <f t="shared" si="1"/>
        <v>1.2399999999999998</v>
      </c>
      <c r="H17" s="224"/>
      <c r="I17" s="223"/>
      <c r="J17" s="233"/>
    </row>
    <row r="18" spans="1:10" ht="27" customHeight="1">
      <c r="A18" s="231" t="s">
        <v>212</v>
      </c>
      <c r="B18" s="213">
        <v>10.4</v>
      </c>
      <c r="C18" s="226">
        <v>6.1</v>
      </c>
      <c r="D18" s="215">
        <f t="shared" si="0"/>
        <v>4.3000000000000007</v>
      </c>
      <c r="E18" s="213">
        <v>2.71</v>
      </c>
      <c r="F18" s="226">
        <v>2.36</v>
      </c>
      <c r="G18" s="227">
        <f t="shared" si="1"/>
        <v>0.35000000000000009</v>
      </c>
      <c r="H18" s="213"/>
      <c r="I18" s="228"/>
      <c r="J18" s="234"/>
    </row>
    <row r="19" spans="1:10" ht="27" customHeight="1" thickBot="1">
      <c r="A19" s="235" t="s">
        <v>213</v>
      </c>
      <c r="B19" s="236">
        <f t="shared" ref="B19:J19" si="3">AVERAGE(B7:B18)</f>
        <v>9.9250000000000007</v>
      </c>
      <c r="C19" s="236">
        <f t="shared" si="3"/>
        <v>5.2399999999999993</v>
      </c>
      <c r="D19" s="236">
        <f t="shared" si="3"/>
        <v>4.6849999999999996</v>
      </c>
      <c r="E19" s="236">
        <f t="shared" si="3"/>
        <v>4.484166666666666</v>
      </c>
      <c r="F19" s="236">
        <f t="shared" si="3"/>
        <v>3.3666666666666667</v>
      </c>
      <c r="G19" s="236">
        <f t="shared" si="3"/>
        <v>1.1174999999999999</v>
      </c>
      <c r="H19" s="236">
        <f t="shared" si="3"/>
        <v>3.6828571428571428</v>
      </c>
      <c r="I19" s="236">
        <f t="shared" si="3"/>
        <v>4.2642857142857142</v>
      </c>
      <c r="J19" s="237">
        <f t="shared" si="3"/>
        <v>-0.58142857142857152</v>
      </c>
    </row>
    <row r="20" spans="1:10" ht="16.5" thickTop="1">
      <c r="A20" s="229"/>
      <c r="B20" s="229"/>
      <c r="C20" s="229"/>
      <c r="D20" s="229"/>
    </row>
    <row r="23" spans="1:10">
      <c r="J23" s="210" t="s">
        <v>121</v>
      </c>
    </row>
    <row r="24" spans="1:10">
      <c r="I24" s="210" t="s">
        <v>121</v>
      </c>
    </row>
  </sheetData>
  <mergeCells count="7">
    <mergeCell ref="A1:J1"/>
    <mergeCell ref="A2:J2"/>
    <mergeCell ref="A3:J3"/>
    <mergeCell ref="A5:A6"/>
    <mergeCell ref="B5:D5"/>
    <mergeCell ref="E5:G5"/>
    <mergeCell ref="H5:J5"/>
  </mergeCells>
  <printOptions horizontalCentered="1"/>
  <pageMargins left="0.75" right="0.75" top="0.7" bottom="0.7" header="0" footer="0"/>
  <pageSetup paperSize="9" scale="67" orientation="portrait" errors="blank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O15" sqref="O15"/>
    </sheetView>
  </sheetViews>
  <sheetFormatPr defaultRowHeight="15.75"/>
  <cols>
    <col min="1" max="1" width="9.140625" style="861"/>
    <col min="2" max="2" width="16.140625" style="861" bestFit="1" customWidth="1"/>
    <col min="3" max="5" width="11" style="860" customWidth="1"/>
    <col min="6" max="7" width="10.7109375" style="860" customWidth="1"/>
    <col min="8" max="8" width="11.7109375" style="860" customWidth="1"/>
    <col min="9" max="9" width="10.7109375" style="860" customWidth="1"/>
    <col min="10" max="10" width="11.28515625" style="860" customWidth="1"/>
    <col min="11" max="11" width="11.42578125" style="860" customWidth="1"/>
    <col min="12" max="12" width="12.42578125" style="860" customWidth="1"/>
    <col min="13" max="257" width="9.140625" style="860"/>
    <col min="258" max="258" width="12.7109375" style="860" bestFit="1" customWidth="1"/>
    <col min="259" max="261" width="11" style="860" customWidth="1"/>
    <col min="262" max="263" width="10.7109375" style="860" customWidth="1"/>
    <col min="264" max="264" width="11.7109375" style="860" customWidth="1"/>
    <col min="265" max="265" width="10.7109375" style="860" customWidth="1"/>
    <col min="266" max="266" width="11.28515625" style="860" customWidth="1"/>
    <col min="267" max="267" width="11.42578125" style="860" customWidth="1"/>
    <col min="268" max="268" width="12.42578125" style="860" customWidth="1"/>
    <col min="269" max="513" width="9.140625" style="860"/>
    <col min="514" max="514" width="12.7109375" style="860" bestFit="1" customWidth="1"/>
    <col min="515" max="517" width="11" style="860" customWidth="1"/>
    <col min="518" max="519" width="10.7109375" style="860" customWidth="1"/>
    <col min="520" max="520" width="11.7109375" style="860" customWidth="1"/>
    <col min="521" max="521" width="10.7109375" style="860" customWidth="1"/>
    <col min="522" max="522" width="11.28515625" style="860" customWidth="1"/>
    <col min="523" max="523" width="11.42578125" style="860" customWidth="1"/>
    <col min="524" max="524" width="12.42578125" style="860" customWidth="1"/>
    <col min="525" max="769" width="9.140625" style="860"/>
    <col min="770" max="770" width="12.7109375" style="860" bestFit="1" customWidth="1"/>
    <col min="771" max="773" width="11" style="860" customWidth="1"/>
    <col min="774" max="775" width="10.7109375" style="860" customWidth="1"/>
    <col min="776" max="776" width="11.7109375" style="860" customWidth="1"/>
    <col min="777" max="777" width="10.7109375" style="860" customWidth="1"/>
    <col min="778" max="778" width="11.28515625" style="860" customWidth="1"/>
    <col min="779" max="779" width="11.42578125" style="860" customWidth="1"/>
    <col min="780" max="780" width="12.42578125" style="860" customWidth="1"/>
    <col min="781" max="1025" width="9.140625" style="860"/>
    <col min="1026" max="1026" width="12.7109375" style="860" bestFit="1" customWidth="1"/>
    <col min="1027" max="1029" width="11" style="860" customWidth="1"/>
    <col min="1030" max="1031" width="10.7109375" style="860" customWidth="1"/>
    <col min="1032" max="1032" width="11.7109375" style="860" customWidth="1"/>
    <col min="1033" max="1033" width="10.7109375" style="860" customWidth="1"/>
    <col min="1034" max="1034" width="11.28515625" style="860" customWidth="1"/>
    <col min="1035" max="1035" width="11.42578125" style="860" customWidth="1"/>
    <col min="1036" max="1036" width="12.42578125" style="860" customWidth="1"/>
    <col min="1037" max="1281" width="9.140625" style="860"/>
    <col min="1282" max="1282" width="12.7109375" style="860" bestFit="1" customWidth="1"/>
    <col min="1283" max="1285" width="11" style="860" customWidth="1"/>
    <col min="1286" max="1287" width="10.7109375" style="860" customWidth="1"/>
    <col min="1288" max="1288" width="11.7109375" style="860" customWidth="1"/>
    <col min="1289" max="1289" width="10.7109375" style="860" customWidth="1"/>
    <col min="1290" max="1290" width="11.28515625" style="860" customWidth="1"/>
    <col min="1291" max="1291" width="11.42578125" style="860" customWidth="1"/>
    <col min="1292" max="1292" width="12.42578125" style="860" customWidth="1"/>
    <col min="1293" max="1537" width="9.140625" style="860"/>
    <col min="1538" max="1538" width="12.7109375" style="860" bestFit="1" customWidth="1"/>
    <col min="1539" max="1541" width="11" style="860" customWidth="1"/>
    <col min="1542" max="1543" width="10.7109375" style="860" customWidth="1"/>
    <col min="1544" max="1544" width="11.7109375" style="860" customWidth="1"/>
    <col min="1545" max="1545" width="10.7109375" style="860" customWidth="1"/>
    <col min="1546" max="1546" width="11.28515625" style="860" customWidth="1"/>
    <col min="1547" max="1547" width="11.42578125" style="860" customWidth="1"/>
    <col min="1548" max="1548" width="12.42578125" style="860" customWidth="1"/>
    <col min="1549" max="1793" width="9.140625" style="860"/>
    <col min="1794" max="1794" width="12.7109375" style="860" bestFit="1" customWidth="1"/>
    <col min="1795" max="1797" width="11" style="860" customWidth="1"/>
    <col min="1798" max="1799" width="10.7109375" style="860" customWidth="1"/>
    <col min="1800" max="1800" width="11.7109375" style="860" customWidth="1"/>
    <col min="1801" max="1801" width="10.7109375" style="860" customWidth="1"/>
    <col min="1802" max="1802" width="11.28515625" style="860" customWidth="1"/>
    <col min="1803" max="1803" width="11.42578125" style="860" customWidth="1"/>
    <col min="1804" max="1804" width="12.42578125" style="860" customWidth="1"/>
    <col min="1805" max="2049" width="9.140625" style="860"/>
    <col min="2050" max="2050" width="12.7109375" style="860" bestFit="1" customWidth="1"/>
    <col min="2051" max="2053" width="11" style="860" customWidth="1"/>
    <col min="2054" max="2055" width="10.7109375" style="860" customWidth="1"/>
    <col min="2056" max="2056" width="11.7109375" style="860" customWidth="1"/>
    <col min="2057" max="2057" width="10.7109375" style="860" customWidth="1"/>
    <col min="2058" max="2058" width="11.28515625" style="860" customWidth="1"/>
    <col min="2059" max="2059" width="11.42578125" style="860" customWidth="1"/>
    <col min="2060" max="2060" width="12.42578125" style="860" customWidth="1"/>
    <col min="2061" max="2305" width="9.140625" style="860"/>
    <col min="2306" max="2306" width="12.7109375" style="860" bestFit="1" customWidth="1"/>
    <col min="2307" max="2309" width="11" style="860" customWidth="1"/>
    <col min="2310" max="2311" width="10.7109375" style="860" customWidth="1"/>
    <col min="2312" max="2312" width="11.7109375" style="860" customWidth="1"/>
    <col min="2313" max="2313" width="10.7109375" style="860" customWidth="1"/>
    <col min="2314" max="2314" width="11.28515625" style="860" customWidth="1"/>
    <col min="2315" max="2315" width="11.42578125" style="860" customWidth="1"/>
    <col min="2316" max="2316" width="12.42578125" style="860" customWidth="1"/>
    <col min="2317" max="2561" width="9.140625" style="860"/>
    <col min="2562" max="2562" width="12.7109375" style="860" bestFit="1" customWidth="1"/>
    <col min="2563" max="2565" width="11" style="860" customWidth="1"/>
    <col min="2566" max="2567" width="10.7109375" style="860" customWidth="1"/>
    <col min="2568" max="2568" width="11.7109375" style="860" customWidth="1"/>
    <col min="2569" max="2569" width="10.7109375" style="860" customWidth="1"/>
    <col min="2570" max="2570" width="11.28515625" style="860" customWidth="1"/>
    <col min="2571" max="2571" width="11.42578125" style="860" customWidth="1"/>
    <col min="2572" max="2572" width="12.42578125" style="860" customWidth="1"/>
    <col min="2573" max="2817" width="9.140625" style="860"/>
    <col min="2818" max="2818" width="12.7109375" style="860" bestFit="1" customWidth="1"/>
    <col min="2819" max="2821" width="11" style="860" customWidth="1"/>
    <col min="2822" max="2823" width="10.7109375" style="860" customWidth="1"/>
    <col min="2824" max="2824" width="11.7109375" style="860" customWidth="1"/>
    <col min="2825" max="2825" width="10.7109375" style="860" customWidth="1"/>
    <col min="2826" max="2826" width="11.28515625" style="860" customWidth="1"/>
    <col min="2827" max="2827" width="11.42578125" style="860" customWidth="1"/>
    <col min="2828" max="2828" width="12.42578125" style="860" customWidth="1"/>
    <col min="2829" max="3073" width="9.140625" style="860"/>
    <col min="3074" max="3074" width="12.7109375" style="860" bestFit="1" customWidth="1"/>
    <col min="3075" max="3077" width="11" style="860" customWidth="1"/>
    <col min="3078" max="3079" width="10.7109375" style="860" customWidth="1"/>
    <col min="3080" max="3080" width="11.7109375" style="860" customWidth="1"/>
    <col min="3081" max="3081" width="10.7109375" style="860" customWidth="1"/>
    <col min="3082" max="3082" width="11.28515625" style="860" customWidth="1"/>
    <col min="3083" max="3083" width="11.42578125" style="860" customWidth="1"/>
    <col min="3084" max="3084" width="12.42578125" style="860" customWidth="1"/>
    <col min="3085" max="3329" width="9.140625" style="860"/>
    <col min="3330" max="3330" width="12.7109375" style="860" bestFit="1" customWidth="1"/>
    <col min="3331" max="3333" width="11" style="860" customWidth="1"/>
    <col min="3334" max="3335" width="10.7109375" style="860" customWidth="1"/>
    <col min="3336" max="3336" width="11.7109375" style="860" customWidth="1"/>
    <col min="3337" max="3337" width="10.7109375" style="860" customWidth="1"/>
    <col min="3338" max="3338" width="11.28515625" style="860" customWidth="1"/>
    <col min="3339" max="3339" width="11.42578125" style="860" customWidth="1"/>
    <col min="3340" max="3340" width="12.42578125" style="860" customWidth="1"/>
    <col min="3341" max="3585" width="9.140625" style="860"/>
    <col min="3586" max="3586" width="12.7109375" style="860" bestFit="1" customWidth="1"/>
    <col min="3587" max="3589" width="11" style="860" customWidth="1"/>
    <col min="3590" max="3591" width="10.7109375" style="860" customWidth="1"/>
    <col min="3592" max="3592" width="11.7109375" style="860" customWidth="1"/>
    <col min="3593" max="3593" width="10.7109375" style="860" customWidth="1"/>
    <col min="3594" max="3594" width="11.28515625" style="860" customWidth="1"/>
    <col min="3595" max="3595" width="11.42578125" style="860" customWidth="1"/>
    <col min="3596" max="3596" width="12.42578125" style="860" customWidth="1"/>
    <col min="3597" max="3841" width="9.140625" style="860"/>
    <col min="3842" max="3842" width="12.7109375" style="860" bestFit="1" customWidth="1"/>
    <col min="3843" max="3845" width="11" style="860" customWidth="1"/>
    <col min="3846" max="3847" width="10.7109375" style="860" customWidth="1"/>
    <col min="3848" max="3848" width="11.7109375" style="860" customWidth="1"/>
    <col min="3849" max="3849" width="10.7109375" style="860" customWidth="1"/>
    <col min="3850" max="3850" width="11.28515625" style="860" customWidth="1"/>
    <col min="3851" max="3851" width="11.42578125" style="860" customWidth="1"/>
    <col min="3852" max="3852" width="12.42578125" style="860" customWidth="1"/>
    <col min="3853" max="4097" width="9.140625" style="860"/>
    <col min="4098" max="4098" width="12.7109375" style="860" bestFit="1" customWidth="1"/>
    <col min="4099" max="4101" width="11" style="860" customWidth="1"/>
    <col min="4102" max="4103" width="10.7109375" style="860" customWidth="1"/>
    <col min="4104" max="4104" width="11.7109375" style="860" customWidth="1"/>
    <col min="4105" max="4105" width="10.7109375" style="860" customWidth="1"/>
    <col min="4106" max="4106" width="11.28515625" style="860" customWidth="1"/>
    <col min="4107" max="4107" width="11.42578125" style="860" customWidth="1"/>
    <col min="4108" max="4108" width="12.42578125" style="860" customWidth="1"/>
    <col min="4109" max="4353" width="9.140625" style="860"/>
    <col min="4354" max="4354" width="12.7109375" style="860" bestFit="1" customWidth="1"/>
    <col min="4355" max="4357" width="11" style="860" customWidth="1"/>
    <col min="4358" max="4359" width="10.7109375" style="860" customWidth="1"/>
    <col min="4360" max="4360" width="11.7109375" style="860" customWidth="1"/>
    <col min="4361" max="4361" width="10.7109375" style="860" customWidth="1"/>
    <col min="4362" max="4362" width="11.28515625" style="860" customWidth="1"/>
    <col min="4363" max="4363" width="11.42578125" style="860" customWidth="1"/>
    <col min="4364" max="4364" width="12.42578125" style="860" customWidth="1"/>
    <col min="4365" max="4609" width="9.140625" style="860"/>
    <col min="4610" max="4610" width="12.7109375" style="860" bestFit="1" customWidth="1"/>
    <col min="4611" max="4613" width="11" style="860" customWidth="1"/>
    <col min="4614" max="4615" width="10.7109375" style="860" customWidth="1"/>
    <col min="4616" max="4616" width="11.7109375" style="860" customWidth="1"/>
    <col min="4617" max="4617" width="10.7109375" style="860" customWidth="1"/>
    <col min="4618" max="4618" width="11.28515625" style="860" customWidth="1"/>
    <col min="4619" max="4619" width="11.42578125" style="860" customWidth="1"/>
    <col min="4620" max="4620" width="12.42578125" style="860" customWidth="1"/>
    <col min="4621" max="4865" width="9.140625" style="860"/>
    <col min="4866" max="4866" width="12.7109375" style="860" bestFit="1" customWidth="1"/>
    <col min="4867" max="4869" width="11" style="860" customWidth="1"/>
    <col min="4870" max="4871" width="10.7109375" style="860" customWidth="1"/>
    <col min="4872" max="4872" width="11.7109375" style="860" customWidth="1"/>
    <col min="4873" max="4873" width="10.7109375" style="860" customWidth="1"/>
    <col min="4874" max="4874" width="11.28515625" style="860" customWidth="1"/>
    <col min="4875" max="4875" width="11.42578125" style="860" customWidth="1"/>
    <col min="4876" max="4876" width="12.42578125" style="860" customWidth="1"/>
    <col min="4877" max="5121" width="9.140625" style="860"/>
    <col min="5122" max="5122" width="12.7109375" style="860" bestFit="1" customWidth="1"/>
    <col min="5123" max="5125" width="11" style="860" customWidth="1"/>
    <col min="5126" max="5127" width="10.7109375" style="860" customWidth="1"/>
    <col min="5128" max="5128" width="11.7109375" style="860" customWidth="1"/>
    <col min="5129" max="5129" width="10.7109375" style="860" customWidth="1"/>
    <col min="5130" max="5130" width="11.28515625" style="860" customWidth="1"/>
    <col min="5131" max="5131" width="11.42578125" style="860" customWidth="1"/>
    <col min="5132" max="5132" width="12.42578125" style="860" customWidth="1"/>
    <col min="5133" max="5377" width="9.140625" style="860"/>
    <col min="5378" max="5378" width="12.7109375" style="860" bestFit="1" customWidth="1"/>
    <col min="5379" max="5381" width="11" style="860" customWidth="1"/>
    <col min="5382" max="5383" width="10.7109375" style="860" customWidth="1"/>
    <col min="5384" max="5384" width="11.7109375" style="860" customWidth="1"/>
    <col min="5385" max="5385" width="10.7109375" style="860" customWidth="1"/>
    <col min="5386" max="5386" width="11.28515625" style="860" customWidth="1"/>
    <col min="5387" max="5387" width="11.42578125" style="860" customWidth="1"/>
    <col min="5388" max="5388" width="12.42578125" style="860" customWidth="1"/>
    <col min="5389" max="5633" width="9.140625" style="860"/>
    <col min="5634" max="5634" width="12.7109375" style="860" bestFit="1" customWidth="1"/>
    <col min="5635" max="5637" width="11" style="860" customWidth="1"/>
    <col min="5638" max="5639" width="10.7109375" style="860" customWidth="1"/>
    <col min="5640" max="5640" width="11.7109375" style="860" customWidth="1"/>
    <col min="5641" max="5641" width="10.7109375" style="860" customWidth="1"/>
    <col min="5642" max="5642" width="11.28515625" style="860" customWidth="1"/>
    <col min="5643" max="5643" width="11.42578125" style="860" customWidth="1"/>
    <col min="5644" max="5644" width="12.42578125" style="860" customWidth="1"/>
    <col min="5645" max="5889" width="9.140625" style="860"/>
    <col min="5890" max="5890" width="12.7109375" style="860" bestFit="1" customWidth="1"/>
    <col min="5891" max="5893" width="11" style="860" customWidth="1"/>
    <col min="5894" max="5895" width="10.7109375" style="860" customWidth="1"/>
    <col min="5896" max="5896" width="11.7109375" style="860" customWidth="1"/>
    <col min="5897" max="5897" width="10.7109375" style="860" customWidth="1"/>
    <col min="5898" max="5898" width="11.28515625" style="860" customWidth="1"/>
    <col min="5899" max="5899" width="11.42578125" style="860" customWidth="1"/>
    <col min="5900" max="5900" width="12.42578125" style="860" customWidth="1"/>
    <col min="5901" max="6145" width="9.140625" style="860"/>
    <col min="6146" max="6146" width="12.7109375" style="860" bestFit="1" customWidth="1"/>
    <col min="6147" max="6149" width="11" style="860" customWidth="1"/>
    <col min="6150" max="6151" width="10.7109375" style="860" customWidth="1"/>
    <col min="6152" max="6152" width="11.7109375" style="860" customWidth="1"/>
    <col min="6153" max="6153" width="10.7109375" style="860" customWidth="1"/>
    <col min="6154" max="6154" width="11.28515625" style="860" customWidth="1"/>
    <col min="6155" max="6155" width="11.42578125" style="860" customWidth="1"/>
    <col min="6156" max="6156" width="12.42578125" style="860" customWidth="1"/>
    <col min="6157" max="6401" width="9.140625" style="860"/>
    <col min="6402" max="6402" width="12.7109375" style="860" bestFit="1" customWidth="1"/>
    <col min="6403" max="6405" width="11" style="860" customWidth="1"/>
    <col min="6406" max="6407" width="10.7109375" style="860" customWidth="1"/>
    <col min="6408" max="6408" width="11.7109375" style="860" customWidth="1"/>
    <col min="6409" max="6409" width="10.7109375" style="860" customWidth="1"/>
    <col min="6410" max="6410" width="11.28515625" style="860" customWidth="1"/>
    <col min="6411" max="6411" width="11.42578125" style="860" customWidth="1"/>
    <col min="6412" max="6412" width="12.42578125" style="860" customWidth="1"/>
    <col min="6413" max="6657" width="9.140625" style="860"/>
    <col min="6658" max="6658" width="12.7109375" style="860" bestFit="1" customWidth="1"/>
    <col min="6659" max="6661" width="11" style="860" customWidth="1"/>
    <col min="6662" max="6663" width="10.7109375" style="860" customWidth="1"/>
    <col min="6664" max="6664" width="11.7109375" style="860" customWidth="1"/>
    <col min="6665" max="6665" width="10.7109375" style="860" customWidth="1"/>
    <col min="6666" max="6666" width="11.28515625" style="860" customWidth="1"/>
    <col min="6667" max="6667" width="11.42578125" style="860" customWidth="1"/>
    <col min="6668" max="6668" width="12.42578125" style="860" customWidth="1"/>
    <col min="6669" max="6913" width="9.140625" style="860"/>
    <col min="6914" max="6914" width="12.7109375" style="860" bestFit="1" customWidth="1"/>
    <col min="6915" max="6917" width="11" style="860" customWidth="1"/>
    <col min="6918" max="6919" width="10.7109375" style="860" customWidth="1"/>
    <col min="6920" max="6920" width="11.7109375" style="860" customWidth="1"/>
    <col min="6921" max="6921" width="10.7109375" style="860" customWidth="1"/>
    <col min="6922" max="6922" width="11.28515625" style="860" customWidth="1"/>
    <col min="6923" max="6923" width="11.42578125" style="860" customWidth="1"/>
    <col min="6924" max="6924" width="12.42578125" style="860" customWidth="1"/>
    <col min="6925" max="7169" width="9.140625" style="860"/>
    <col min="7170" max="7170" width="12.7109375" style="860" bestFit="1" customWidth="1"/>
    <col min="7171" max="7173" width="11" style="860" customWidth="1"/>
    <col min="7174" max="7175" width="10.7109375" style="860" customWidth="1"/>
    <col min="7176" max="7176" width="11.7109375" style="860" customWidth="1"/>
    <col min="7177" max="7177" width="10.7109375" style="860" customWidth="1"/>
    <col min="7178" max="7178" width="11.28515625" style="860" customWidth="1"/>
    <col min="7179" max="7179" width="11.42578125" style="860" customWidth="1"/>
    <col min="7180" max="7180" width="12.42578125" style="860" customWidth="1"/>
    <col min="7181" max="7425" width="9.140625" style="860"/>
    <col min="7426" max="7426" width="12.7109375" style="860" bestFit="1" customWidth="1"/>
    <col min="7427" max="7429" width="11" style="860" customWidth="1"/>
    <col min="7430" max="7431" width="10.7109375" style="860" customWidth="1"/>
    <col min="7432" max="7432" width="11.7109375" style="860" customWidth="1"/>
    <col min="7433" max="7433" width="10.7109375" style="860" customWidth="1"/>
    <col min="7434" max="7434" width="11.28515625" style="860" customWidth="1"/>
    <col min="7435" max="7435" width="11.42578125" style="860" customWidth="1"/>
    <col min="7436" max="7436" width="12.42578125" style="860" customWidth="1"/>
    <col min="7437" max="7681" width="9.140625" style="860"/>
    <col min="7682" max="7682" width="12.7109375" style="860" bestFit="1" customWidth="1"/>
    <col min="7683" max="7685" width="11" style="860" customWidth="1"/>
    <col min="7686" max="7687" width="10.7109375" style="860" customWidth="1"/>
    <col min="7688" max="7688" width="11.7109375" style="860" customWidth="1"/>
    <col min="7689" max="7689" width="10.7109375" style="860" customWidth="1"/>
    <col min="7690" max="7690" width="11.28515625" style="860" customWidth="1"/>
    <col min="7691" max="7691" width="11.42578125" style="860" customWidth="1"/>
    <col min="7692" max="7692" width="12.42578125" style="860" customWidth="1"/>
    <col min="7693" max="7937" width="9.140625" style="860"/>
    <col min="7938" max="7938" width="12.7109375" style="860" bestFit="1" customWidth="1"/>
    <col min="7939" max="7941" width="11" style="860" customWidth="1"/>
    <col min="7942" max="7943" width="10.7109375" style="860" customWidth="1"/>
    <col min="7944" max="7944" width="11.7109375" style="860" customWidth="1"/>
    <col min="7945" max="7945" width="10.7109375" style="860" customWidth="1"/>
    <col min="7946" max="7946" width="11.28515625" style="860" customWidth="1"/>
    <col min="7947" max="7947" width="11.42578125" style="860" customWidth="1"/>
    <col min="7948" max="7948" width="12.42578125" style="860" customWidth="1"/>
    <col min="7949" max="8193" width="9.140625" style="860"/>
    <col min="8194" max="8194" width="12.7109375" style="860" bestFit="1" customWidth="1"/>
    <col min="8195" max="8197" width="11" style="860" customWidth="1"/>
    <col min="8198" max="8199" width="10.7109375" style="860" customWidth="1"/>
    <col min="8200" max="8200" width="11.7109375" style="860" customWidth="1"/>
    <col min="8201" max="8201" width="10.7109375" style="860" customWidth="1"/>
    <col min="8202" max="8202" width="11.28515625" style="860" customWidth="1"/>
    <col min="8203" max="8203" width="11.42578125" style="860" customWidth="1"/>
    <col min="8204" max="8204" width="12.42578125" style="860" customWidth="1"/>
    <col min="8205" max="8449" width="9.140625" style="860"/>
    <col min="8450" max="8450" width="12.7109375" style="860" bestFit="1" customWidth="1"/>
    <col min="8451" max="8453" width="11" style="860" customWidth="1"/>
    <col min="8454" max="8455" width="10.7109375" style="860" customWidth="1"/>
    <col min="8456" max="8456" width="11.7109375" style="860" customWidth="1"/>
    <col min="8457" max="8457" width="10.7109375" style="860" customWidth="1"/>
    <col min="8458" max="8458" width="11.28515625" style="860" customWidth="1"/>
    <col min="8459" max="8459" width="11.42578125" style="860" customWidth="1"/>
    <col min="8460" max="8460" width="12.42578125" style="860" customWidth="1"/>
    <col min="8461" max="8705" width="9.140625" style="860"/>
    <col min="8706" max="8706" width="12.7109375" style="860" bestFit="1" customWidth="1"/>
    <col min="8707" max="8709" width="11" style="860" customWidth="1"/>
    <col min="8710" max="8711" width="10.7109375" style="860" customWidth="1"/>
    <col min="8712" max="8712" width="11.7109375" style="860" customWidth="1"/>
    <col min="8713" max="8713" width="10.7109375" style="860" customWidth="1"/>
    <col min="8714" max="8714" width="11.28515625" style="860" customWidth="1"/>
    <col min="8715" max="8715" width="11.42578125" style="860" customWidth="1"/>
    <col min="8716" max="8716" width="12.42578125" style="860" customWidth="1"/>
    <col min="8717" max="8961" width="9.140625" style="860"/>
    <col min="8962" max="8962" width="12.7109375" style="860" bestFit="1" customWidth="1"/>
    <col min="8963" max="8965" width="11" style="860" customWidth="1"/>
    <col min="8966" max="8967" width="10.7109375" style="860" customWidth="1"/>
    <col min="8968" max="8968" width="11.7109375" style="860" customWidth="1"/>
    <col min="8969" max="8969" width="10.7109375" style="860" customWidth="1"/>
    <col min="8970" max="8970" width="11.28515625" style="860" customWidth="1"/>
    <col min="8971" max="8971" width="11.42578125" style="860" customWidth="1"/>
    <col min="8972" max="8972" width="12.42578125" style="860" customWidth="1"/>
    <col min="8973" max="9217" width="9.140625" style="860"/>
    <col min="9218" max="9218" width="12.7109375" style="860" bestFit="1" customWidth="1"/>
    <col min="9219" max="9221" width="11" style="860" customWidth="1"/>
    <col min="9222" max="9223" width="10.7109375" style="860" customWidth="1"/>
    <col min="9224" max="9224" width="11.7109375" style="860" customWidth="1"/>
    <col min="9225" max="9225" width="10.7109375" style="860" customWidth="1"/>
    <col min="9226" max="9226" width="11.28515625" style="860" customWidth="1"/>
    <col min="9227" max="9227" width="11.42578125" style="860" customWidth="1"/>
    <col min="9228" max="9228" width="12.42578125" style="860" customWidth="1"/>
    <col min="9229" max="9473" width="9.140625" style="860"/>
    <col min="9474" max="9474" width="12.7109375" style="860" bestFit="1" customWidth="1"/>
    <col min="9475" max="9477" width="11" style="860" customWidth="1"/>
    <col min="9478" max="9479" width="10.7109375" style="860" customWidth="1"/>
    <col min="9480" max="9480" width="11.7109375" style="860" customWidth="1"/>
    <col min="9481" max="9481" width="10.7109375" style="860" customWidth="1"/>
    <col min="9482" max="9482" width="11.28515625" style="860" customWidth="1"/>
    <col min="9483" max="9483" width="11.42578125" style="860" customWidth="1"/>
    <col min="9484" max="9484" width="12.42578125" style="860" customWidth="1"/>
    <col min="9485" max="9729" width="9.140625" style="860"/>
    <col min="9730" max="9730" width="12.7109375" style="860" bestFit="1" customWidth="1"/>
    <col min="9731" max="9733" width="11" style="860" customWidth="1"/>
    <col min="9734" max="9735" width="10.7109375" style="860" customWidth="1"/>
    <col min="9736" max="9736" width="11.7109375" style="860" customWidth="1"/>
    <col min="9737" max="9737" width="10.7109375" style="860" customWidth="1"/>
    <col min="9738" max="9738" width="11.28515625" style="860" customWidth="1"/>
    <col min="9739" max="9739" width="11.42578125" style="860" customWidth="1"/>
    <col min="9740" max="9740" width="12.42578125" style="860" customWidth="1"/>
    <col min="9741" max="9985" width="9.140625" style="860"/>
    <col min="9986" max="9986" width="12.7109375" style="860" bestFit="1" customWidth="1"/>
    <col min="9987" max="9989" width="11" style="860" customWidth="1"/>
    <col min="9990" max="9991" width="10.7109375" style="860" customWidth="1"/>
    <col min="9992" max="9992" width="11.7109375" style="860" customWidth="1"/>
    <col min="9993" max="9993" width="10.7109375" style="860" customWidth="1"/>
    <col min="9994" max="9994" width="11.28515625" style="860" customWidth="1"/>
    <col min="9995" max="9995" width="11.42578125" style="860" customWidth="1"/>
    <col min="9996" max="9996" width="12.42578125" style="860" customWidth="1"/>
    <col min="9997" max="10241" width="9.140625" style="860"/>
    <col min="10242" max="10242" width="12.7109375" style="860" bestFit="1" customWidth="1"/>
    <col min="10243" max="10245" width="11" style="860" customWidth="1"/>
    <col min="10246" max="10247" width="10.7109375" style="860" customWidth="1"/>
    <col min="10248" max="10248" width="11.7109375" style="860" customWidth="1"/>
    <col min="10249" max="10249" width="10.7109375" style="860" customWidth="1"/>
    <col min="10250" max="10250" width="11.28515625" style="860" customWidth="1"/>
    <col min="10251" max="10251" width="11.42578125" style="860" customWidth="1"/>
    <col min="10252" max="10252" width="12.42578125" style="860" customWidth="1"/>
    <col min="10253" max="10497" width="9.140625" style="860"/>
    <col min="10498" max="10498" width="12.7109375" style="860" bestFit="1" customWidth="1"/>
    <col min="10499" max="10501" width="11" style="860" customWidth="1"/>
    <col min="10502" max="10503" width="10.7109375" style="860" customWidth="1"/>
    <col min="10504" max="10504" width="11.7109375" style="860" customWidth="1"/>
    <col min="10505" max="10505" width="10.7109375" style="860" customWidth="1"/>
    <col min="10506" max="10506" width="11.28515625" style="860" customWidth="1"/>
    <col min="10507" max="10507" width="11.42578125" style="860" customWidth="1"/>
    <col min="10508" max="10508" width="12.42578125" style="860" customWidth="1"/>
    <col min="10509" max="10753" width="9.140625" style="860"/>
    <col min="10754" max="10754" width="12.7109375" style="860" bestFit="1" customWidth="1"/>
    <col min="10755" max="10757" width="11" style="860" customWidth="1"/>
    <col min="10758" max="10759" width="10.7109375" style="860" customWidth="1"/>
    <col min="10760" max="10760" width="11.7109375" style="860" customWidth="1"/>
    <col min="10761" max="10761" width="10.7109375" style="860" customWidth="1"/>
    <col min="10762" max="10762" width="11.28515625" style="860" customWidth="1"/>
    <col min="10763" max="10763" width="11.42578125" style="860" customWidth="1"/>
    <col min="10764" max="10764" width="12.42578125" style="860" customWidth="1"/>
    <col min="10765" max="11009" width="9.140625" style="860"/>
    <col min="11010" max="11010" width="12.7109375" style="860" bestFit="1" customWidth="1"/>
    <col min="11011" max="11013" width="11" style="860" customWidth="1"/>
    <col min="11014" max="11015" width="10.7109375" style="860" customWidth="1"/>
    <col min="11016" max="11016" width="11.7109375" style="860" customWidth="1"/>
    <col min="11017" max="11017" width="10.7109375" style="860" customWidth="1"/>
    <col min="11018" max="11018" width="11.28515625" style="860" customWidth="1"/>
    <col min="11019" max="11019" width="11.42578125" style="860" customWidth="1"/>
    <col min="11020" max="11020" width="12.42578125" style="860" customWidth="1"/>
    <col min="11021" max="11265" width="9.140625" style="860"/>
    <col min="11266" max="11266" width="12.7109375" style="860" bestFit="1" customWidth="1"/>
    <col min="11267" max="11269" width="11" style="860" customWidth="1"/>
    <col min="11270" max="11271" width="10.7109375" style="860" customWidth="1"/>
    <col min="11272" max="11272" width="11.7109375" style="860" customWidth="1"/>
    <col min="11273" max="11273" width="10.7109375" style="860" customWidth="1"/>
    <col min="11274" max="11274" width="11.28515625" style="860" customWidth="1"/>
    <col min="11275" max="11275" width="11.42578125" style="860" customWidth="1"/>
    <col min="11276" max="11276" width="12.42578125" style="860" customWidth="1"/>
    <col min="11277" max="11521" width="9.140625" style="860"/>
    <col min="11522" max="11522" width="12.7109375" style="860" bestFit="1" customWidth="1"/>
    <col min="11523" max="11525" width="11" style="860" customWidth="1"/>
    <col min="11526" max="11527" width="10.7109375" style="860" customWidth="1"/>
    <col min="11528" max="11528" width="11.7109375" style="860" customWidth="1"/>
    <col min="11529" max="11529" width="10.7109375" style="860" customWidth="1"/>
    <col min="11530" max="11530" width="11.28515625" style="860" customWidth="1"/>
    <col min="11531" max="11531" width="11.42578125" style="860" customWidth="1"/>
    <col min="11532" max="11532" width="12.42578125" style="860" customWidth="1"/>
    <col min="11533" max="11777" width="9.140625" style="860"/>
    <col min="11778" max="11778" width="12.7109375" style="860" bestFit="1" customWidth="1"/>
    <col min="11779" max="11781" width="11" style="860" customWidth="1"/>
    <col min="11782" max="11783" width="10.7109375" style="860" customWidth="1"/>
    <col min="11784" max="11784" width="11.7109375" style="860" customWidth="1"/>
    <col min="11785" max="11785" width="10.7109375" style="860" customWidth="1"/>
    <col min="11786" max="11786" width="11.28515625" style="860" customWidth="1"/>
    <col min="11787" max="11787" width="11.42578125" style="860" customWidth="1"/>
    <col min="11788" max="11788" width="12.42578125" style="860" customWidth="1"/>
    <col min="11789" max="12033" width="9.140625" style="860"/>
    <col min="12034" max="12034" width="12.7109375" style="860" bestFit="1" customWidth="1"/>
    <col min="12035" max="12037" width="11" style="860" customWidth="1"/>
    <col min="12038" max="12039" width="10.7109375" style="860" customWidth="1"/>
    <col min="12040" max="12040" width="11.7109375" style="860" customWidth="1"/>
    <col min="12041" max="12041" width="10.7109375" style="860" customWidth="1"/>
    <col min="12042" max="12042" width="11.28515625" style="860" customWidth="1"/>
    <col min="12043" max="12043" width="11.42578125" style="860" customWidth="1"/>
    <col min="12044" max="12044" width="12.42578125" style="860" customWidth="1"/>
    <col min="12045" max="12289" width="9.140625" style="860"/>
    <col min="12290" max="12290" width="12.7109375" style="860" bestFit="1" customWidth="1"/>
    <col min="12291" max="12293" width="11" style="860" customWidth="1"/>
    <col min="12294" max="12295" width="10.7109375" style="860" customWidth="1"/>
    <col min="12296" max="12296" width="11.7109375" style="860" customWidth="1"/>
    <col min="12297" max="12297" width="10.7109375" style="860" customWidth="1"/>
    <col min="12298" max="12298" width="11.28515625" style="860" customWidth="1"/>
    <col min="12299" max="12299" width="11.42578125" style="860" customWidth="1"/>
    <col min="12300" max="12300" width="12.42578125" style="860" customWidth="1"/>
    <col min="12301" max="12545" width="9.140625" style="860"/>
    <col min="12546" max="12546" width="12.7109375" style="860" bestFit="1" customWidth="1"/>
    <col min="12547" max="12549" width="11" style="860" customWidth="1"/>
    <col min="12550" max="12551" width="10.7109375" style="860" customWidth="1"/>
    <col min="12552" max="12552" width="11.7109375" style="860" customWidth="1"/>
    <col min="12553" max="12553" width="10.7109375" style="860" customWidth="1"/>
    <col min="12554" max="12554" width="11.28515625" style="860" customWidth="1"/>
    <col min="12555" max="12555" width="11.42578125" style="860" customWidth="1"/>
    <col min="12556" max="12556" width="12.42578125" style="860" customWidth="1"/>
    <col min="12557" max="12801" width="9.140625" style="860"/>
    <col min="12802" max="12802" width="12.7109375" style="860" bestFit="1" customWidth="1"/>
    <col min="12803" max="12805" width="11" style="860" customWidth="1"/>
    <col min="12806" max="12807" width="10.7109375" style="860" customWidth="1"/>
    <col min="12808" max="12808" width="11.7109375" style="860" customWidth="1"/>
    <col min="12809" max="12809" width="10.7109375" style="860" customWidth="1"/>
    <col min="12810" max="12810" width="11.28515625" style="860" customWidth="1"/>
    <col min="12811" max="12811" width="11.42578125" style="860" customWidth="1"/>
    <col min="12812" max="12812" width="12.42578125" style="860" customWidth="1"/>
    <col min="12813" max="13057" width="9.140625" style="860"/>
    <col min="13058" max="13058" width="12.7109375" style="860" bestFit="1" customWidth="1"/>
    <col min="13059" max="13061" width="11" style="860" customWidth="1"/>
    <col min="13062" max="13063" width="10.7109375" style="860" customWidth="1"/>
    <col min="13064" max="13064" width="11.7109375" style="860" customWidth="1"/>
    <col min="13065" max="13065" width="10.7109375" style="860" customWidth="1"/>
    <col min="13066" max="13066" width="11.28515625" style="860" customWidth="1"/>
    <col min="13067" max="13067" width="11.42578125" style="860" customWidth="1"/>
    <col min="13068" max="13068" width="12.42578125" style="860" customWidth="1"/>
    <col min="13069" max="13313" width="9.140625" style="860"/>
    <col min="13314" max="13314" width="12.7109375" style="860" bestFit="1" customWidth="1"/>
    <col min="13315" max="13317" width="11" style="860" customWidth="1"/>
    <col min="13318" max="13319" width="10.7109375" style="860" customWidth="1"/>
    <col min="13320" max="13320" width="11.7109375" style="860" customWidth="1"/>
    <col min="13321" max="13321" width="10.7109375" style="860" customWidth="1"/>
    <col min="13322" max="13322" width="11.28515625" style="860" customWidth="1"/>
    <col min="13323" max="13323" width="11.42578125" style="860" customWidth="1"/>
    <col min="13324" max="13324" width="12.42578125" style="860" customWidth="1"/>
    <col min="13325" max="13569" width="9.140625" style="860"/>
    <col min="13570" max="13570" width="12.7109375" style="860" bestFit="1" customWidth="1"/>
    <col min="13571" max="13573" width="11" style="860" customWidth="1"/>
    <col min="13574" max="13575" width="10.7109375" style="860" customWidth="1"/>
    <col min="13576" max="13576" width="11.7109375" style="860" customWidth="1"/>
    <col min="13577" max="13577" width="10.7109375" style="860" customWidth="1"/>
    <col min="13578" max="13578" width="11.28515625" style="860" customWidth="1"/>
    <col min="13579" max="13579" width="11.42578125" style="860" customWidth="1"/>
    <col min="13580" max="13580" width="12.42578125" style="860" customWidth="1"/>
    <col min="13581" max="13825" width="9.140625" style="860"/>
    <col min="13826" max="13826" width="12.7109375" style="860" bestFit="1" customWidth="1"/>
    <col min="13827" max="13829" width="11" style="860" customWidth="1"/>
    <col min="13830" max="13831" width="10.7109375" style="860" customWidth="1"/>
    <col min="13832" max="13832" width="11.7109375" style="860" customWidth="1"/>
    <col min="13833" max="13833" width="10.7109375" style="860" customWidth="1"/>
    <col min="13834" max="13834" width="11.28515625" style="860" customWidth="1"/>
    <col min="13835" max="13835" width="11.42578125" style="860" customWidth="1"/>
    <col min="13836" max="13836" width="12.42578125" style="860" customWidth="1"/>
    <col min="13837" max="14081" width="9.140625" style="860"/>
    <col min="14082" max="14082" width="12.7109375" style="860" bestFit="1" customWidth="1"/>
    <col min="14083" max="14085" width="11" style="860" customWidth="1"/>
    <col min="14086" max="14087" width="10.7109375" style="860" customWidth="1"/>
    <col min="14088" max="14088" width="11.7109375" style="860" customWidth="1"/>
    <col min="14089" max="14089" width="10.7109375" style="860" customWidth="1"/>
    <col min="14090" max="14090" width="11.28515625" style="860" customWidth="1"/>
    <col min="14091" max="14091" width="11.42578125" style="860" customWidth="1"/>
    <col min="14092" max="14092" width="12.42578125" style="860" customWidth="1"/>
    <col min="14093" max="14337" width="9.140625" style="860"/>
    <col min="14338" max="14338" width="12.7109375" style="860" bestFit="1" customWidth="1"/>
    <col min="14339" max="14341" width="11" style="860" customWidth="1"/>
    <col min="14342" max="14343" width="10.7109375" style="860" customWidth="1"/>
    <col min="14344" max="14344" width="11.7109375" style="860" customWidth="1"/>
    <col min="14345" max="14345" width="10.7109375" style="860" customWidth="1"/>
    <col min="14346" max="14346" width="11.28515625" style="860" customWidth="1"/>
    <col min="14347" max="14347" width="11.42578125" style="860" customWidth="1"/>
    <col min="14348" max="14348" width="12.42578125" style="860" customWidth="1"/>
    <col min="14349" max="14593" width="9.140625" style="860"/>
    <col min="14594" max="14594" width="12.7109375" style="860" bestFit="1" customWidth="1"/>
    <col min="14595" max="14597" width="11" style="860" customWidth="1"/>
    <col min="14598" max="14599" width="10.7109375" style="860" customWidth="1"/>
    <col min="14600" max="14600" width="11.7109375" style="860" customWidth="1"/>
    <col min="14601" max="14601" width="10.7109375" style="860" customWidth="1"/>
    <col min="14602" max="14602" width="11.28515625" style="860" customWidth="1"/>
    <col min="14603" max="14603" width="11.42578125" style="860" customWidth="1"/>
    <col min="14604" max="14604" width="12.42578125" style="860" customWidth="1"/>
    <col min="14605" max="14849" width="9.140625" style="860"/>
    <col min="14850" max="14850" width="12.7109375" style="860" bestFit="1" customWidth="1"/>
    <col min="14851" max="14853" width="11" style="860" customWidth="1"/>
    <col min="14854" max="14855" width="10.7109375" style="860" customWidth="1"/>
    <col min="14856" max="14856" width="11.7109375" style="860" customWidth="1"/>
    <col min="14857" max="14857" width="10.7109375" style="860" customWidth="1"/>
    <col min="14858" max="14858" width="11.28515625" style="860" customWidth="1"/>
    <col min="14859" max="14859" width="11.42578125" style="860" customWidth="1"/>
    <col min="14860" max="14860" width="12.42578125" style="860" customWidth="1"/>
    <col min="14861" max="15105" width="9.140625" style="860"/>
    <col min="15106" max="15106" width="12.7109375" style="860" bestFit="1" customWidth="1"/>
    <col min="15107" max="15109" width="11" style="860" customWidth="1"/>
    <col min="15110" max="15111" width="10.7109375" style="860" customWidth="1"/>
    <col min="15112" max="15112" width="11.7109375" style="860" customWidth="1"/>
    <col min="15113" max="15113" width="10.7109375" style="860" customWidth="1"/>
    <col min="15114" max="15114" width="11.28515625" style="860" customWidth="1"/>
    <col min="15115" max="15115" width="11.42578125" style="860" customWidth="1"/>
    <col min="15116" max="15116" width="12.42578125" style="860" customWidth="1"/>
    <col min="15117" max="15361" width="9.140625" style="860"/>
    <col min="15362" max="15362" width="12.7109375" style="860" bestFit="1" customWidth="1"/>
    <col min="15363" max="15365" width="11" style="860" customWidth="1"/>
    <col min="15366" max="15367" width="10.7109375" style="860" customWidth="1"/>
    <col min="15368" max="15368" width="11.7109375" style="860" customWidth="1"/>
    <col min="15369" max="15369" width="10.7109375" style="860" customWidth="1"/>
    <col min="15370" max="15370" width="11.28515625" style="860" customWidth="1"/>
    <col min="15371" max="15371" width="11.42578125" style="860" customWidth="1"/>
    <col min="15372" max="15372" width="12.42578125" style="860" customWidth="1"/>
    <col min="15373" max="15617" width="9.140625" style="860"/>
    <col min="15618" max="15618" width="12.7109375" style="860" bestFit="1" customWidth="1"/>
    <col min="15619" max="15621" width="11" style="860" customWidth="1"/>
    <col min="15622" max="15623" width="10.7109375" style="860" customWidth="1"/>
    <col min="15624" max="15624" width="11.7109375" style="860" customWidth="1"/>
    <col min="15625" max="15625" width="10.7109375" style="860" customWidth="1"/>
    <col min="15626" max="15626" width="11.28515625" style="860" customWidth="1"/>
    <col min="15627" max="15627" width="11.42578125" style="860" customWidth="1"/>
    <col min="15628" max="15628" width="12.42578125" style="860" customWidth="1"/>
    <col min="15629" max="15873" width="9.140625" style="860"/>
    <col min="15874" max="15874" width="12.7109375" style="860" bestFit="1" customWidth="1"/>
    <col min="15875" max="15877" width="11" style="860" customWidth="1"/>
    <col min="15878" max="15879" width="10.7109375" style="860" customWidth="1"/>
    <col min="15880" max="15880" width="11.7109375" style="860" customWidth="1"/>
    <col min="15881" max="15881" width="10.7109375" style="860" customWidth="1"/>
    <col min="15882" max="15882" width="11.28515625" style="860" customWidth="1"/>
    <col min="15883" max="15883" width="11.42578125" style="860" customWidth="1"/>
    <col min="15884" max="15884" width="12.42578125" style="860" customWidth="1"/>
    <col min="15885" max="16129" width="9.140625" style="860"/>
    <col min="16130" max="16130" width="12.7109375" style="860" bestFit="1" customWidth="1"/>
    <col min="16131" max="16133" width="11" style="860" customWidth="1"/>
    <col min="16134" max="16135" width="10.7109375" style="860" customWidth="1"/>
    <col min="16136" max="16136" width="11.7109375" style="860" customWidth="1"/>
    <col min="16137" max="16137" width="10.7109375" style="860" customWidth="1"/>
    <col min="16138" max="16138" width="11.28515625" style="860" customWidth="1"/>
    <col min="16139" max="16139" width="11.42578125" style="860" customWidth="1"/>
    <col min="16140" max="16140" width="12.42578125" style="860" customWidth="1"/>
    <col min="16141" max="16384" width="9.140625" style="860"/>
  </cols>
  <sheetData>
    <row r="1" spans="1:12">
      <c r="A1" s="859"/>
      <c r="B1" s="1939" t="s">
        <v>715</v>
      </c>
      <c r="C1" s="1939"/>
      <c r="D1" s="1939"/>
      <c r="E1" s="1939"/>
      <c r="F1" s="1939"/>
      <c r="G1" s="1939"/>
      <c r="H1" s="1939"/>
      <c r="I1" s="1939"/>
      <c r="J1" s="1939"/>
      <c r="K1" s="1939"/>
      <c r="L1" s="1939"/>
    </row>
    <row r="2" spans="1:12">
      <c r="A2" s="859"/>
      <c r="B2" s="1939" t="s">
        <v>132</v>
      </c>
      <c r="C2" s="1939"/>
      <c r="D2" s="1939"/>
      <c r="E2" s="1939"/>
      <c r="F2" s="1939"/>
      <c r="G2" s="1939"/>
      <c r="H2" s="1939"/>
      <c r="I2" s="1939"/>
      <c r="J2" s="1939"/>
      <c r="K2" s="1939"/>
      <c r="L2" s="1939"/>
    </row>
    <row r="3" spans="1:12" ht="16.5" thickBot="1">
      <c r="B3" s="862"/>
      <c r="C3" s="862"/>
      <c r="D3" s="862"/>
      <c r="E3" s="862"/>
      <c r="F3" s="862"/>
      <c r="G3" s="862"/>
      <c r="H3" s="862"/>
      <c r="I3" s="862"/>
      <c r="J3" s="862"/>
      <c r="L3" s="862" t="s">
        <v>716</v>
      </c>
    </row>
    <row r="4" spans="1:12" ht="24.75" customHeight="1" thickTop="1">
      <c r="B4" s="1940" t="s">
        <v>632</v>
      </c>
      <c r="C4" s="1942" t="s">
        <v>717</v>
      </c>
      <c r="D4" s="1942"/>
      <c r="E4" s="1942"/>
      <c r="F4" s="1942"/>
      <c r="G4" s="1943"/>
      <c r="H4" s="1944" t="s">
        <v>718</v>
      </c>
      <c r="I4" s="1945"/>
      <c r="J4" s="1945"/>
      <c r="K4" s="1945"/>
      <c r="L4" s="1946"/>
    </row>
    <row r="5" spans="1:12" ht="24.75" customHeight="1">
      <c r="B5" s="1941"/>
      <c r="C5" s="863" t="s">
        <v>719</v>
      </c>
      <c r="D5" s="864" t="s">
        <v>720</v>
      </c>
      <c r="E5" s="864" t="s">
        <v>6</v>
      </c>
      <c r="F5" s="864" t="s">
        <v>7</v>
      </c>
      <c r="G5" s="865" t="s">
        <v>50</v>
      </c>
      <c r="H5" s="866" t="s">
        <v>719</v>
      </c>
      <c r="I5" s="864" t="s">
        <v>720</v>
      </c>
      <c r="J5" s="863" t="s">
        <v>6</v>
      </c>
      <c r="K5" s="866" t="s">
        <v>7</v>
      </c>
      <c r="L5" s="867" t="s">
        <v>50</v>
      </c>
    </row>
    <row r="6" spans="1:12" ht="24.75" customHeight="1">
      <c r="B6" s="868" t="s">
        <v>201</v>
      </c>
      <c r="C6" s="869">
        <v>0.25</v>
      </c>
      <c r="D6" s="870">
        <v>4.4000000000000003E-3</v>
      </c>
      <c r="E6" s="870">
        <v>0.94777795275590537</v>
      </c>
      <c r="F6" s="871">
        <v>0.43990000000000001</v>
      </c>
      <c r="G6" s="872">
        <v>0.55069999999999997</v>
      </c>
      <c r="H6" s="873" t="s">
        <v>634</v>
      </c>
      <c r="I6" s="874" t="s">
        <v>634</v>
      </c>
      <c r="J6" s="875" t="s">
        <v>634</v>
      </c>
      <c r="K6" s="876" t="s">
        <v>634</v>
      </c>
      <c r="L6" s="877">
        <v>1.3228599999999999</v>
      </c>
    </row>
    <row r="7" spans="1:12" ht="24.75" customHeight="1">
      <c r="B7" s="878" t="s">
        <v>202</v>
      </c>
      <c r="C7" s="879">
        <v>0.14000000000000001</v>
      </c>
      <c r="D7" s="879">
        <v>6.5600000000000006E-2</v>
      </c>
      <c r="E7" s="879">
        <v>2.2200000000000002</v>
      </c>
      <c r="F7" s="880">
        <v>2.0503999999999998</v>
      </c>
      <c r="G7" s="872">
        <v>0.48</v>
      </c>
      <c r="H7" s="881">
        <v>1</v>
      </c>
      <c r="I7" s="882">
        <v>0.54</v>
      </c>
      <c r="J7" s="879">
        <v>3.04</v>
      </c>
      <c r="K7" s="881">
        <v>2.6856</v>
      </c>
      <c r="L7" s="877">
        <v>1.51</v>
      </c>
    </row>
    <row r="8" spans="1:12" ht="24.75" customHeight="1">
      <c r="B8" s="878" t="s">
        <v>203</v>
      </c>
      <c r="C8" s="879">
        <v>7.0000000000000007E-2</v>
      </c>
      <c r="D8" s="879">
        <v>0.92669999999999997</v>
      </c>
      <c r="E8" s="879">
        <v>1.1000000000000001</v>
      </c>
      <c r="F8" s="880">
        <v>2.1162000000000001</v>
      </c>
      <c r="G8" s="872">
        <v>1.1832</v>
      </c>
      <c r="H8" s="881">
        <v>0.79</v>
      </c>
      <c r="I8" s="882">
        <v>0.93489999999999995</v>
      </c>
      <c r="J8" s="879">
        <v>1.97</v>
      </c>
      <c r="K8" s="881">
        <v>2.7359</v>
      </c>
      <c r="L8" s="877">
        <v>2.0476999999999999</v>
      </c>
    </row>
    <row r="9" spans="1:12" ht="24.75" customHeight="1">
      <c r="B9" s="878" t="s">
        <v>204</v>
      </c>
      <c r="C9" s="879">
        <v>0.03</v>
      </c>
      <c r="D9" s="879">
        <v>0.52349999999999997</v>
      </c>
      <c r="E9" s="879">
        <v>0.28999999999999998</v>
      </c>
      <c r="F9" s="880">
        <v>3.0040184818481848</v>
      </c>
      <c r="G9" s="872">
        <v>2.5548000000000002</v>
      </c>
      <c r="H9" s="881">
        <v>0.5</v>
      </c>
      <c r="I9" s="882">
        <v>0.87260000000000004</v>
      </c>
      <c r="J9" s="879">
        <v>0.97</v>
      </c>
      <c r="K9" s="881">
        <v>3.6509746666666669</v>
      </c>
      <c r="L9" s="877">
        <v>3.1175000000000002</v>
      </c>
    </row>
    <row r="10" spans="1:12" ht="24.75" customHeight="1">
      <c r="B10" s="878" t="s">
        <v>205</v>
      </c>
      <c r="C10" s="879">
        <v>0.08</v>
      </c>
      <c r="D10" s="879">
        <v>0.128</v>
      </c>
      <c r="E10" s="879">
        <v>0.48370000000000002</v>
      </c>
      <c r="F10" s="880">
        <v>2.3419982353698852</v>
      </c>
      <c r="G10" s="872">
        <v>5.5149176531715014</v>
      </c>
      <c r="H10" s="881">
        <v>0.75</v>
      </c>
      <c r="I10" s="882">
        <v>0.58030000000000004</v>
      </c>
      <c r="J10" s="879">
        <v>0.95879999999999999</v>
      </c>
      <c r="K10" s="881">
        <v>3.25</v>
      </c>
      <c r="L10" s="877">
        <v>4.9699</v>
      </c>
    </row>
    <row r="11" spans="1:12" ht="24.75" customHeight="1">
      <c r="B11" s="878" t="s">
        <v>206</v>
      </c>
      <c r="C11" s="879">
        <v>0.47</v>
      </c>
      <c r="D11" s="879">
        <v>0.15509999999999999</v>
      </c>
      <c r="E11" s="879">
        <v>0.67949999999999999</v>
      </c>
      <c r="F11" s="880">
        <v>1.7373000000000001</v>
      </c>
      <c r="G11" s="872">
        <v>5.8220000000000001</v>
      </c>
      <c r="H11" s="881">
        <v>1.06</v>
      </c>
      <c r="I11" s="882">
        <v>0.36899999999999999</v>
      </c>
      <c r="J11" s="879">
        <v>0.94340000000000002</v>
      </c>
      <c r="K11" s="881">
        <v>2.6956000000000002</v>
      </c>
      <c r="L11" s="877">
        <v>5.7587999999999999</v>
      </c>
    </row>
    <row r="12" spans="1:12" ht="24.75" customHeight="1">
      <c r="B12" s="878" t="s">
        <v>207</v>
      </c>
      <c r="C12" s="879">
        <v>0.23400000000000001</v>
      </c>
      <c r="D12" s="879">
        <v>0.7409</v>
      </c>
      <c r="E12" s="879">
        <v>0.35</v>
      </c>
      <c r="F12" s="880">
        <v>2.6432000000000002</v>
      </c>
      <c r="G12" s="872">
        <v>3.9250794520547947</v>
      </c>
      <c r="H12" s="883" t="s">
        <v>634</v>
      </c>
      <c r="I12" s="884" t="s">
        <v>634</v>
      </c>
      <c r="J12" s="885" t="s">
        <v>634</v>
      </c>
      <c r="K12" s="883" t="s">
        <v>634</v>
      </c>
      <c r="L12" s="877" t="s">
        <v>634</v>
      </c>
    </row>
    <row r="13" spans="1:12" ht="24.75" customHeight="1">
      <c r="B13" s="878" t="s">
        <v>208</v>
      </c>
      <c r="C13" s="879">
        <v>0.08</v>
      </c>
      <c r="D13" s="886">
        <v>1.1286</v>
      </c>
      <c r="E13" s="886">
        <v>0.5323</v>
      </c>
      <c r="F13" s="887">
        <v>0.74419999999999997</v>
      </c>
      <c r="G13" s="872"/>
      <c r="H13" s="883">
        <v>0.83</v>
      </c>
      <c r="I13" s="888">
        <v>1.3758999999999999</v>
      </c>
      <c r="J13" s="886">
        <v>1.3328</v>
      </c>
      <c r="K13" s="889">
        <v>2.2334999999999998</v>
      </c>
      <c r="L13" s="877"/>
    </row>
    <row r="14" spans="1:12" ht="24.75" customHeight="1">
      <c r="B14" s="878" t="s">
        <v>209</v>
      </c>
      <c r="C14" s="879">
        <v>0.06</v>
      </c>
      <c r="D14" s="879">
        <v>0.68700000000000006</v>
      </c>
      <c r="E14" s="879">
        <v>1.0973999999999999</v>
      </c>
      <c r="F14" s="880">
        <v>0.92610000000000003</v>
      </c>
      <c r="G14" s="872"/>
      <c r="H14" s="883">
        <v>0.68</v>
      </c>
      <c r="I14" s="882">
        <v>1.1623000000000001</v>
      </c>
      <c r="J14" s="879">
        <v>1.2907999999999999</v>
      </c>
      <c r="K14" s="881">
        <v>2.3067000000000002</v>
      </c>
      <c r="L14" s="877"/>
    </row>
    <row r="15" spans="1:12" ht="24.75" customHeight="1">
      <c r="B15" s="878" t="s">
        <v>210</v>
      </c>
      <c r="C15" s="879">
        <v>0.04</v>
      </c>
      <c r="D15" s="886">
        <v>0.59040000000000004</v>
      </c>
      <c r="E15" s="886">
        <v>1.3361000000000001</v>
      </c>
      <c r="F15" s="887">
        <v>0.77629999999999999</v>
      </c>
      <c r="G15" s="872"/>
      <c r="H15" s="883">
        <v>0.64</v>
      </c>
      <c r="I15" s="882">
        <v>0.98270000000000002</v>
      </c>
      <c r="J15" s="879">
        <v>0.60160000000000002</v>
      </c>
      <c r="K15" s="881">
        <v>2.8351000000000002</v>
      </c>
      <c r="L15" s="877"/>
    </row>
    <row r="16" spans="1:12" ht="24.75" customHeight="1">
      <c r="B16" s="878" t="s">
        <v>211</v>
      </c>
      <c r="C16" s="879">
        <v>0.13</v>
      </c>
      <c r="D16" s="879">
        <v>0.37190000000000001</v>
      </c>
      <c r="E16" s="879">
        <v>0.1182</v>
      </c>
      <c r="F16" s="880">
        <v>1.03</v>
      </c>
      <c r="G16" s="872"/>
      <c r="H16" s="883" t="s">
        <v>634</v>
      </c>
      <c r="I16" s="884" t="s">
        <v>634</v>
      </c>
      <c r="J16" s="879">
        <v>0.67369999999999997</v>
      </c>
      <c r="K16" s="881">
        <v>2.1</v>
      </c>
      <c r="L16" s="877"/>
    </row>
    <row r="17" spans="2:12" ht="24.75" customHeight="1">
      <c r="B17" s="890" t="s">
        <v>212</v>
      </c>
      <c r="C17" s="891">
        <v>0.02</v>
      </c>
      <c r="D17" s="892">
        <v>0.1739</v>
      </c>
      <c r="E17" s="891">
        <v>4.5600000000000002E-2</v>
      </c>
      <c r="F17" s="893">
        <v>0.71033567156063082</v>
      </c>
      <c r="G17" s="872"/>
      <c r="H17" s="894">
        <v>0.72</v>
      </c>
      <c r="I17" s="892">
        <v>0.75790000000000002</v>
      </c>
      <c r="J17" s="879">
        <v>0.7218</v>
      </c>
      <c r="K17" s="881" t="s">
        <v>700</v>
      </c>
      <c r="L17" s="877"/>
    </row>
    <row r="18" spans="2:12" ht="24.75" customHeight="1" thickBot="1">
      <c r="B18" s="895" t="s">
        <v>721</v>
      </c>
      <c r="C18" s="896">
        <v>0.13277667199723711</v>
      </c>
      <c r="D18" s="897">
        <v>0.43</v>
      </c>
      <c r="E18" s="896">
        <v>0.7860129132792667</v>
      </c>
      <c r="F18" s="898">
        <v>1.4459628150761978</v>
      </c>
      <c r="G18" s="899"/>
      <c r="H18" s="900">
        <v>0.76148128800003412</v>
      </c>
      <c r="I18" s="897">
        <v>0.78</v>
      </c>
      <c r="J18" s="896">
        <v>1.03</v>
      </c>
      <c r="K18" s="900">
        <v>2.5409970529741455</v>
      </c>
      <c r="L18" s="901"/>
    </row>
    <row r="19" spans="2:12" ht="16.5" thickTop="1">
      <c r="K19" s="902"/>
      <c r="L19" s="902"/>
    </row>
    <row r="20" spans="2:12">
      <c r="K20" s="902"/>
      <c r="L20" s="902"/>
    </row>
    <row r="21" spans="2:12">
      <c r="C21" s="903"/>
      <c r="D21" s="904"/>
      <c r="E21" s="904"/>
      <c r="F21" s="904"/>
      <c r="G21" s="904"/>
    </row>
    <row r="22" spans="2:12">
      <c r="C22" s="905"/>
      <c r="D22" s="906"/>
      <c r="E22" s="906"/>
      <c r="F22" s="906"/>
      <c r="G22" s="906"/>
    </row>
    <row r="23" spans="2:12">
      <c r="C23" s="905"/>
      <c r="D23" s="906"/>
      <c r="E23" s="906"/>
      <c r="F23" s="906"/>
      <c r="G23" s="906"/>
    </row>
    <row r="24" spans="2:12">
      <c r="C24" s="905"/>
      <c r="D24" s="906"/>
      <c r="E24" s="906"/>
      <c r="F24" s="906"/>
      <c r="G24" s="906"/>
    </row>
    <row r="25" spans="2:12">
      <c r="C25" s="905"/>
      <c r="D25" s="906"/>
      <c r="E25" s="906"/>
      <c r="F25" s="906"/>
      <c r="G25" s="906"/>
    </row>
    <row r="26" spans="2:12">
      <c r="C26" s="905"/>
      <c r="D26" s="906"/>
      <c r="E26" s="906"/>
      <c r="F26" s="906"/>
      <c r="G26" s="906"/>
    </row>
    <row r="27" spans="2:12">
      <c r="C27" s="905"/>
      <c r="D27" s="906"/>
      <c r="E27" s="906"/>
      <c r="F27" s="906"/>
      <c r="G27" s="906"/>
    </row>
    <row r="28" spans="2:12">
      <c r="C28" s="905"/>
      <c r="D28" s="907"/>
      <c r="E28" s="907"/>
      <c r="F28" s="907"/>
      <c r="G28" s="907"/>
    </row>
    <row r="29" spans="2:12">
      <c r="C29" s="903"/>
      <c r="D29" s="906"/>
      <c r="E29" s="906"/>
      <c r="F29" s="906"/>
      <c r="G29" s="906"/>
    </row>
    <row r="30" spans="2:12">
      <c r="C30" s="905"/>
      <c r="D30" s="908"/>
      <c r="E30" s="908"/>
      <c r="F30" s="908"/>
      <c r="G30" s="908"/>
    </row>
    <row r="31" spans="2:12">
      <c r="C31" s="903"/>
      <c r="D31" s="909"/>
      <c r="E31" s="909"/>
      <c r="F31" s="909"/>
      <c r="G31" s="909"/>
    </row>
    <row r="32" spans="2:12">
      <c r="C32" s="905"/>
      <c r="D32" s="908"/>
      <c r="E32" s="908"/>
      <c r="F32" s="908"/>
      <c r="G32" s="908"/>
      <c r="H32" s="10"/>
      <c r="I32" s="10"/>
      <c r="J32" s="10"/>
      <c r="K32" s="10"/>
      <c r="L32" s="10"/>
    </row>
    <row r="33" spans="3:12">
      <c r="C33" s="905"/>
      <c r="D33" s="909"/>
      <c r="E33" s="909"/>
      <c r="F33" s="909"/>
      <c r="G33" s="909"/>
      <c r="H33" s="910"/>
      <c r="I33" s="10"/>
      <c r="J33" s="10"/>
      <c r="K33" s="10"/>
      <c r="L33" s="10"/>
    </row>
    <row r="34" spans="3:12">
      <c r="C34" s="911"/>
      <c r="D34" s="909"/>
      <c r="E34" s="909"/>
      <c r="F34" s="909"/>
      <c r="G34" s="909"/>
    </row>
    <row r="35" spans="3:12">
      <c r="C35" s="912"/>
      <c r="E35" s="912"/>
    </row>
    <row r="36" spans="3:12">
      <c r="C36" s="912"/>
      <c r="E36" s="912"/>
    </row>
  </sheetData>
  <mergeCells count="5">
    <mergeCell ref="B1:L1"/>
    <mergeCell ref="B2:L2"/>
    <mergeCell ref="B4:B5"/>
    <mergeCell ref="C4:G4"/>
    <mergeCell ref="H4:L4"/>
  </mergeCells>
  <pageMargins left="1.1000000000000001" right="0.7" top="0.87" bottom="0.75" header="0.3" footer="0.3"/>
  <pageSetup scale="84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4"/>
  <sheetViews>
    <sheetView workbookViewId="0">
      <selection activeCell="H11" sqref="H11"/>
    </sheetView>
  </sheetViews>
  <sheetFormatPr defaultRowHeight="15.75"/>
  <cols>
    <col min="1" max="1" width="54.7109375" style="489" customWidth="1"/>
    <col min="2" max="4" width="12.7109375" style="489" customWidth="1"/>
    <col min="5" max="6" width="10.5703125" style="489" customWidth="1"/>
    <col min="7" max="7" width="9.140625" style="489"/>
    <col min="8" max="8" width="255.7109375" style="489" bestFit="1" customWidth="1"/>
    <col min="9" max="9" width="9.140625" style="489"/>
    <col min="10" max="10" width="1.5703125" style="489" bestFit="1" customWidth="1"/>
    <col min="11" max="256" width="9.140625" style="489"/>
    <col min="257" max="257" width="46.85546875" style="489" customWidth="1"/>
    <col min="258" max="260" width="8.28515625" style="489" bestFit="1" customWidth="1"/>
    <col min="261" max="262" width="7.7109375" style="489" bestFit="1" customWidth="1"/>
    <col min="263" max="263" width="9.140625" style="489"/>
    <col min="264" max="264" width="9.5703125" style="489" bestFit="1" customWidth="1"/>
    <col min="265" max="512" width="9.140625" style="489"/>
    <col min="513" max="513" width="46.85546875" style="489" customWidth="1"/>
    <col min="514" max="516" width="8.28515625" style="489" bestFit="1" customWidth="1"/>
    <col min="517" max="518" width="7.7109375" style="489" bestFit="1" customWidth="1"/>
    <col min="519" max="519" width="9.140625" style="489"/>
    <col min="520" max="520" width="9.5703125" style="489" bestFit="1" customWidth="1"/>
    <col min="521" max="768" width="9.140625" style="489"/>
    <col min="769" max="769" width="46.85546875" style="489" customWidth="1"/>
    <col min="770" max="772" width="8.28515625" style="489" bestFit="1" customWidth="1"/>
    <col min="773" max="774" width="7.7109375" style="489" bestFit="1" customWidth="1"/>
    <col min="775" max="775" width="9.140625" style="489"/>
    <col min="776" max="776" width="9.5703125" style="489" bestFit="1" customWidth="1"/>
    <col min="777" max="1024" width="9.140625" style="489"/>
    <col min="1025" max="1025" width="46.85546875" style="489" customWidth="1"/>
    <col min="1026" max="1028" width="8.28515625" style="489" bestFit="1" customWidth="1"/>
    <col min="1029" max="1030" width="7.7109375" style="489" bestFit="1" customWidth="1"/>
    <col min="1031" max="1031" width="9.140625" style="489"/>
    <col min="1032" max="1032" width="9.5703125" style="489" bestFit="1" customWidth="1"/>
    <col min="1033" max="1280" width="9.140625" style="489"/>
    <col min="1281" max="1281" width="46.85546875" style="489" customWidth="1"/>
    <col min="1282" max="1284" width="8.28515625" style="489" bestFit="1" customWidth="1"/>
    <col min="1285" max="1286" width="7.7109375" style="489" bestFit="1" customWidth="1"/>
    <col min="1287" max="1287" width="9.140625" style="489"/>
    <col min="1288" max="1288" width="9.5703125" style="489" bestFit="1" customWidth="1"/>
    <col min="1289" max="1536" width="9.140625" style="489"/>
    <col min="1537" max="1537" width="46.85546875" style="489" customWidth="1"/>
    <col min="1538" max="1540" width="8.28515625" style="489" bestFit="1" customWidth="1"/>
    <col min="1541" max="1542" width="7.7109375" style="489" bestFit="1" customWidth="1"/>
    <col min="1543" max="1543" width="9.140625" style="489"/>
    <col min="1544" max="1544" width="9.5703125" style="489" bestFit="1" customWidth="1"/>
    <col min="1545" max="1792" width="9.140625" style="489"/>
    <col min="1793" max="1793" width="46.85546875" style="489" customWidth="1"/>
    <col min="1794" max="1796" width="8.28515625" style="489" bestFit="1" customWidth="1"/>
    <col min="1797" max="1798" width="7.7109375" style="489" bestFit="1" customWidth="1"/>
    <col min="1799" max="1799" width="9.140625" style="489"/>
    <col min="1800" max="1800" width="9.5703125" style="489" bestFit="1" customWidth="1"/>
    <col min="1801" max="2048" width="9.140625" style="489"/>
    <col min="2049" max="2049" width="46.85546875" style="489" customWidth="1"/>
    <col min="2050" max="2052" width="8.28515625" style="489" bestFit="1" customWidth="1"/>
    <col min="2053" max="2054" width="7.7109375" style="489" bestFit="1" customWidth="1"/>
    <col min="2055" max="2055" width="9.140625" style="489"/>
    <col min="2056" max="2056" width="9.5703125" style="489" bestFit="1" customWidth="1"/>
    <col min="2057" max="2304" width="9.140625" style="489"/>
    <col min="2305" max="2305" width="46.85546875" style="489" customWidth="1"/>
    <col min="2306" max="2308" width="8.28515625" style="489" bestFit="1" customWidth="1"/>
    <col min="2309" max="2310" width="7.7109375" style="489" bestFit="1" customWidth="1"/>
    <col min="2311" max="2311" width="9.140625" style="489"/>
    <col min="2312" max="2312" width="9.5703125" style="489" bestFit="1" customWidth="1"/>
    <col min="2313" max="2560" width="9.140625" style="489"/>
    <col min="2561" max="2561" width="46.85546875" style="489" customWidth="1"/>
    <col min="2562" max="2564" width="8.28515625" style="489" bestFit="1" customWidth="1"/>
    <col min="2565" max="2566" width="7.7109375" style="489" bestFit="1" customWidth="1"/>
    <col min="2567" max="2567" width="9.140625" style="489"/>
    <col min="2568" max="2568" width="9.5703125" style="489" bestFit="1" customWidth="1"/>
    <col min="2569" max="2816" width="9.140625" style="489"/>
    <col min="2817" max="2817" width="46.85546875" style="489" customWidth="1"/>
    <col min="2818" max="2820" width="8.28515625" style="489" bestFit="1" customWidth="1"/>
    <col min="2821" max="2822" width="7.7109375" style="489" bestFit="1" customWidth="1"/>
    <col min="2823" max="2823" width="9.140625" style="489"/>
    <col min="2824" max="2824" width="9.5703125" style="489" bestFit="1" customWidth="1"/>
    <col min="2825" max="3072" width="9.140625" style="489"/>
    <col min="3073" max="3073" width="46.85546875" style="489" customWidth="1"/>
    <col min="3074" max="3076" width="8.28515625" style="489" bestFit="1" customWidth="1"/>
    <col min="3077" max="3078" width="7.7109375" style="489" bestFit="1" customWidth="1"/>
    <col min="3079" max="3079" width="9.140625" style="489"/>
    <col min="3080" max="3080" width="9.5703125" style="489" bestFit="1" customWidth="1"/>
    <col min="3081" max="3328" width="9.140625" style="489"/>
    <col min="3329" max="3329" width="46.85546875" style="489" customWidth="1"/>
    <col min="3330" max="3332" width="8.28515625" style="489" bestFit="1" customWidth="1"/>
    <col min="3333" max="3334" width="7.7109375" style="489" bestFit="1" customWidth="1"/>
    <col min="3335" max="3335" width="9.140625" style="489"/>
    <col min="3336" max="3336" width="9.5703125" style="489" bestFit="1" customWidth="1"/>
    <col min="3337" max="3584" width="9.140625" style="489"/>
    <col min="3585" max="3585" width="46.85546875" style="489" customWidth="1"/>
    <col min="3586" max="3588" width="8.28515625" style="489" bestFit="1" customWidth="1"/>
    <col min="3589" max="3590" width="7.7109375" style="489" bestFit="1" customWidth="1"/>
    <col min="3591" max="3591" width="9.140625" style="489"/>
    <col min="3592" max="3592" width="9.5703125" style="489" bestFit="1" customWidth="1"/>
    <col min="3593" max="3840" width="9.140625" style="489"/>
    <col min="3841" max="3841" width="46.85546875" style="489" customWidth="1"/>
    <col min="3842" max="3844" width="8.28515625" style="489" bestFit="1" customWidth="1"/>
    <col min="3845" max="3846" width="7.7109375" style="489" bestFit="1" customWidth="1"/>
    <col min="3847" max="3847" width="9.140625" style="489"/>
    <col min="3848" max="3848" width="9.5703125" style="489" bestFit="1" customWidth="1"/>
    <col min="3849" max="4096" width="9.140625" style="489"/>
    <col min="4097" max="4097" width="46.85546875" style="489" customWidth="1"/>
    <col min="4098" max="4100" width="8.28515625" style="489" bestFit="1" customWidth="1"/>
    <col min="4101" max="4102" width="7.7109375" style="489" bestFit="1" customWidth="1"/>
    <col min="4103" max="4103" width="9.140625" style="489"/>
    <col min="4104" max="4104" width="9.5703125" style="489" bestFit="1" customWidth="1"/>
    <col min="4105" max="4352" width="9.140625" style="489"/>
    <col min="4353" max="4353" width="46.85546875" style="489" customWidth="1"/>
    <col min="4354" max="4356" width="8.28515625" style="489" bestFit="1" customWidth="1"/>
    <col min="4357" max="4358" width="7.7109375" style="489" bestFit="1" customWidth="1"/>
    <col min="4359" max="4359" width="9.140625" style="489"/>
    <col min="4360" max="4360" width="9.5703125" style="489" bestFit="1" customWidth="1"/>
    <col min="4361" max="4608" width="9.140625" style="489"/>
    <col min="4609" max="4609" width="46.85546875" style="489" customWidth="1"/>
    <col min="4610" max="4612" width="8.28515625" style="489" bestFit="1" customWidth="1"/>
    <col min="4613" max="4614" width="7.7109375" style="489" bestFit="1" customWidth="1"/>
    <col min="4615" max="4615" width="9.140625" style="489"/>
    <col min="4616" max="4616" width="9.5703125" style="489" bestFit="1" customWidth="1"/>
    <col min="4617" max="4864" width="9.140625" style="489"/>
    <col min="4865" max="4865" width="46.85546875" style="489" customWidth="1"/>
    <col min="4866" max="4868" width="8.28515625" style="489" bestFit="1" customWidth="1"/>
    <col min="4869" max="4870" width="7.7109375" style="489" bestFit="1" customWidth="1"/>
    <col min="4871" max="4871" width="9.140625" style="489"/>
    <col min="4872" max="4872" width="9.5703125" style="489" bestFit="1" customWidth="1"/>
    <col min="4873" max="5120" width="9.140625" style="489"/>
    <col min="5121" max="5121" width="46.85546875" style="489" customWidth="1"/>
    <col min="5122" max="5124" width="8.28515625" style="489" bestFit="1" customWidth="1"/>
    <col min="5125" max="5126" width="7.7109375" style="489" bestFit="1" customWidth="1"/>
    <col min="5127" max="5127" width="9.140625" style="489"/>
    <col min="5128" max="5128" width="9.5703125" style="489" bestFit="1" customWidth="1"/>
    <col min="5129" max="5376" width="9.140625" style="489"/>
    <col min="5377" max="5377" width="46.85546875" style="489" customWidth="1"/>
    <col min="5378" max="5380" width="8.28515625" style="489" bestFit="1" customWidth="1"/>
    <col min="5381" max="5382" width="7.7109375" style="489" bestFit="1" customWidth="1"/>
    <col min="5383" max="5383" width="9.140625" style="489"/>
    <col min="5384" max="5384" width="9.5703125" style="489" bestFit="1" customWidth="1"/>
    <col min="5385" max="5632" width="9.140625" style="489"/>
    <col min="5633" max="5633" width="46.85546875" style="489" customWidth="1"/>
    <col min="5634" max="5636" width="8.28515625" style="489" bestFit="1" customWidth="1"/>
    <col min="5637" max="5638" width="7.7109375" style="489" bestFit="1" customWidth="1"/>
    <col min="5639" max="5639" width="9.140625" style="489"/>
    <col min="5640" max="5640" width="9.5703125" style="489" bestFit="1" customWidth="1"/>
    <col min="5641" max="5888" width="9.140625" style="489"/>
    <col min="5889" max="5889" width="46.85546875" style="489" customWidth="1"/>
    <col min="5890" max="5892" width="8.28515625" style="489" bestFit="1" customWidth="1"/>
    <col min="5893" max="5894" width="7.7109375" style="489" bestFit="1" customWidth="1"/>
    <col min="5895" max="5895" width="9.140625" style="489"/>
    <col min="5896" max="5896" width="9.5703125" style="489" bestFit="1" customWidth="1"/>
    <col min="5897" max="6144" width="9.140625" style="489"/>
    <col min="6145" max="6145" width="46.85546875" style="489" customWidth="1"/>
    <col min="6146" max="6148" width="8.28515625" style="489" bestFit="1" customWidth="1"/>
    <col min="6149" max="6150" width="7.7109375" style="489" bestFit="1" customWidth="1"/>
    <col min="6151" max="6151" width="9.140625" style="489"/>
    <col min="6152" max="6152" width="9.5703125" style="489" bestFit="1" customWidth="1"/>
    <col min="6153" max="6400" width="9.140625" style="489"/>
    <col min="6401" max="6401" width="46.85546875" style="489" customWidth="1"/>
    <col min="6402" max="6404" width="8.28515625" style="489" bestFit="1" customWidth="1"/>
    <col min="6405" max="6406" width="7.7109375" style="489" bestFit="1" customWidth="1"/>
    <col min="6407" max="6407" width="9.140625" style="489"/>
    <col min="6408" max="6408" width="9.5703125" style="489" bestFit="1" customWidth="1"/>
    <col min="6409" max="6656" width="9.140625" style="489"/>
    <col min="6657" max="6657" width="46.85546875" style="489" customWidth="1"/>
    <col min="6658" max="6660" width="8.28515625" style="489" bestFit="1" customWidth="1"/>
    <col min="6661" max="6662" width="7.7109375" style="489" bestFit="1" customWidth="1"/>
    <col min="6663" max="6663" width="9.140625" style="489"/>
    <col min="6664" max="6664" width="9.5703125" style="489" bestFit="1" customWidth="1"/>
    <col min="6665" max="6912" width="9.140625" style="489"/>
    <col min="6913" max="6913" width="46.85546875" style="489" customWidth="1"/>
    <col min="6914" max="6916" width="8.28515625" style="489" bestFit="1" customWidth="1"/>
    <col min="6917" max="6918" width="7.7109375" style="489" bestFit="1" customWidth="1"/>
    <col min="6919" max="6919" width="9.140625" style="489"/>
    <col min="6920" max="6920" width="9.5703125" style="489" bestFit="1" customWidth="1"/>
    <col min="6921" max="7168" width="9.140625" style="489"/>
    <col min="7169" max="7169" width="46.85546875" style="489" customWidth="1"/>
    <col min="7170" max="7172" width="8.28515625" style="489" bestFit="1" customWidth="1"/>
    <col min="7173" max="7174" width="7.7109375" style="489" bestFit="1" customWidth="1"/>
    <col min="7175" max="7175" width="9.140625" style="489"/>
    <col min="7176" max="7176" width="9.5703125" style="489" bestFit="1" customWidth="1"/>
    <col min="7177" max="7424" width="9.140625" style="489"/>
    <col min="7425" max="7425" width="46.85546875" style="489" customWidth="1"/>
    <col min="7426" max="7428" width="8.28515625" style="489" bestFit="1" customWidth="1"/>
    <col min="7429" max="7430" width="7.7109375" style="489" bestFit="1" customWidth="1"/>
    <col min="7431" max="7431" width="9.140625" style="489"/>
    <col min="7432" max="7432" width="9.5703125" style="489" bestFit="1" customWidth="1"/>
    <col min="7433" max="7680" width="9.140625" style="489"/>
    <col min="7681" max="7681" width="46.85546875" style="489" customWidth="1"/>
    <col min="7682" max="7684" width="8.28515625" style="489" bestFit="1" customWidth="1"/>
    <col min="7685" max="7686" width="7.7109375" style="489" bestFit="1" customWidth="1"/>
    <col min="7687" max="7687" width="9.140625" style="489"/>
    <col min="7688" max="7688" width="9.5703125" style="489" bestFit="1" customWidth="1"/>
    <col min="7689" max="7936" width="9.140625" style="489"/>
    <col min="7937" max="7937" width="46.85546875" style="489" customWidth="1"/>
    <col min="7938" max="7940" width="8.28515625" style="489" bestFit="1" customWidth="1"/>
    <col min="7941" max="7942" width="7.7109375" style="489" bestFit="1" customWidth="1"/>
    <col min="7943" max="7943" width="9.140625" style="489"/>
    <col min="7944" max="7944" width="9.5703125" style="489" bestFit="1" customWidth="1"/>
    <col min="7945" max="8192" width="9.140625" style="489"/>
    <col min="8193" max="8193" width="46.85546875" style="489" customWidth="1"/>
    <col min="8194" max="8196" width="8.28515625" style="489" bestFit="1" customWidth="1"/>
    <col min="8197" max="8198" width="7.7109375" style="489" bestFit="1" customWidth="1"/>
    <col min="8199" max="8199" width="9.140625" style="489"/>
    <col min="8200" max="8200" width="9.5703125" style="489" bestFit="1" customWidth="1"/>
    <col min="8201" max="8448" width="9.140625" style="489"/>
    <col min="8449" max="8449" width="46.85546875" style="489" customWidth="1"/>
    <col min="8450" max="8452" width="8.28515625" style="489" bestFit="1" customWidth="1"/>
    <col min="8453" max="8454" width="7.7109375" style="489" bestFit="1" customWidth="1"/>
    <col min="8455" max="8455" width="9.140625" style="489"/>
    <col min="8456" max="8456" width="9.5703125" style="489" bestFit="1" customWidth="1"/>
    <col min="8457" max="8704" width="9.140625" style="489"/>
    <col min="8705" max="8705" width="46.85546875" style="489" customWidth="1"/>
    <col min="8706" max="8708" width="8.28515625" style="489" bestFit="1" customWidth="1"/>
    <col min="8709" max="8710" width="7.7109375" style="489" bestFit="1" customWidth="1"/>
    <col min="8711" max="8711" width="9.140625" style="489"/>
    <col min="8712" max="8712" width="9.5703125" style="489" bestFit="1" customWidth="1"/>
    <col min="8713" max="8960" width="9.140625" style="489"/>
    <col min="8961" max="8961" width="46.85546875" style="489" customWidth="1"/>
    <col min="8962" max="8964" width="8.28515625" style="489" bestFit="1" customWidth="1"/>
    <col min="8965" max="8966" width="7.7109375" style="489" bestFit="1" customWidth="1"/>
    <col min="8967" max="8967" width="9.140625" style="489"/>
    <col min="8968" max="8968" width="9.5703125" style="489" bestFit="1" customWidth="1"/>
    <col min="8969" max="9216" width="9.140625" style="489"/>
    <col min="9217" max="9217" width="46.85546875" style="489" customWidth="1"/>
    <col min="9218" max="9220" width="8.28515625" style="489" bestFit="1" customWidth="1"/>
    <col min="9221" max="9222" width="7.7109375" style="489" bestFit="1" customWidth="1"/>
    <col min="9223" max="9223" width="9.140625" style="489"/>
    <col min="9224" max="9224" width="9.5703125" style="489" bestFit="1" customWidth="1"/>
    <col min="9225" max="9472" width="9.140625" style="489"/>
    <col min="9473" max="9473" width="46.85546875" style="489" customWidth="1"/>
    <col min="9474" max="9476" width="8.28515625" style="489" bestFit="1" customWidth="1"/>
    <col min="9477" max="9478" width="7.7109375" style="489" bestFit="1" customWidth="1"/>
    <col min="9479" max="9479" width="9.140625" style="489"/>
    <col min="9480" max="9480" width="9.5703125" style="489" bestFit="1" customWidth="1"/>
    <col min="9481" max="9728" width="9.140625" style="489"/>
    <col min="9729" max="9729" width="46.85546875" style="489" customWidth="1"/>
    <col min="9730" max="9732" width="8.28515625" style="489" bestFit="1" customWidth="1"/>
    <col min="9733" max="9734" width="7.7109375" style="489" bestFit="1" customWidth="1"/>
    <col min="9735" max="9735" width="9.140625" style="489"/>
    <col min="9736" max="9736" width="9.5703125" style="489" bestFit="1" customWidth="1"/>
    <col min="9737" max="9984" width="9.140625" style="489"/>
    <col min="9985" max="9985" width="46.85546875" style="489" customWidth="1"/>
    <col min="9986" max="9988" width="8.28515625" style="489" bestFit="1" customWidth="1"/>
    <col min="9989" max="9990" width="7.7109375" style="489" bestFit="1" customWidth="1"/>
    <col min="9991" max="9991" width="9.140625" style="489"/>
    <col min="9992" max="9992" width="9.5703125" style="489" bestFit="1" customWidth="1"/>
    <col min="9993" max="10240" width="9.140625" style="489"/>
    <col min="10241" max="10241" width="46.85546875" style="489" customWidth="1"/>
    <col min="10242" max="10244" width="8.28515625" style="489" bestFit="1" customWidth="1"/>
    <col min="10245" max="10246" width="7.7109375" style="489" bestFit="1" customWidth="1"/>
    <col min="10247" max="10247" width="9.140625" style="489"/>
    <col min="10248" max="10248" width="9.5703125" style="489" bestFit="1" customWidth="1"/>
    <col min="10249" max="10496" width="9.140625" style="489"/>
    <col min="10497" max="10497" width="46.85546875" style="489" customWidth="1"/>
    <col min="10498" max="10500" width="8.28515625" style="489" bestFit="1" customWidth="1"/>
    <col min="10501" max="10502" width="7.7109375" style="489" bestFit="1" customWidth="1"/>
    <col min="10503" max="10503" width="9.140625" style="489"/>
    <col min="10504" max="10504" width="9.5703125" style="489" bestFit="1" customWidth="1"/>
    <col min="10505" max="10752" width="9.140625" style="489"/>
    <col min="10753" max="10753" width="46.85546875" style="489" customWidth="1"/>
    <col min="10754" max="10756" width="8.28515625" style="489" bestFit="1" customWidth="1"/>
    <col min="10757" max="10758" width="7.7109375" style="489" bestFit="1" customWidth="1"/>
    <col min="10759" max="10759" width="9.140625" style="489"/>
    <col min="10760" max="10760" width="9.5703125" style="489" bestFit="1" customWidth="1"/>
    <col min="10761" max="11008" width="9.140625" style="489"/>
    <col min="11009" max="11009" width="46.85546875" style="489" customWidth="1"/>
    <col min="11010" max="11012" width="8.28515625" style="489" bestFit="1" customWidth="1"/>
    <col min="11013" max="11014" width="7.7109375" style="489" bestFit="1" customWidth="1"/>
    <col min="11015" max="11015" width="9.140625" style="489"/>
    <col min="11016" max="11016" width="9.5703125" style="489" bestFit="1" customWidth="1"/>
    <col min="11017" max="11264" width="9.140625" style="489"/>
    <col min="11265" max="11265" width="46.85546875" style="489" customWidth="1"/>
    <col min="11266" max="11268" width="8.28515625" style="489" bestFit="1" customWidth="1"/>
    <col min="11269" max="11270" width="7.7109375" style="489" bestFit="1" customWidth="1"/>
    <col min="11271" max="11271" width="9.140625" style="489"/>
    <col min="11272" max="11272" width="9.5703125" style="489" bestFit="1" customWidth="1"/>
    <col min="11273" max="11520" width="9.140625" style="489"/>
    <col min="11521" max="11521" width="46.85546875" style="489" customWidth="1"/>
    <col min="11522" max="11524" width="8.28515625" style="489" bestFit="1" customWidth="1"/>
    <col min="11525" max="11526" width="7.7109375" style="489" bestFit="1" customWidth="1"/>
    <col min="11527" max="11527" width="9.140625" style="489"/>
    <col min="11528" max="11528" width="9.5703125" style="489" bestFit="1" customWidth="1"/>
    <col min="11529" max="11776" width="9.140625" style="489"/>
    <col min="11777" max="11777" width="46.85546875" style="489" customWidth="1"/>
    <col min="11778" max="11780" width="8.28515625" style="489" bestFit="1" customWidth="1"/>
    <col min="11781" max="11782" width="7.7109375" style="489" bestFit="1" customWidth="1"/>
    <col min="11783" max="11783" width="9.140625" style="489"/>
    <col min="11784" max="11784" width="9.5703125" style="489" bestFit="1" customWidth="1"/>
    <col min="11785" max="12032" width="9.140625" style="489"/>
    <col min="12033" max="12033" width="46.85546875" style="489" customWidth="1"/>
    <col min="12034" max="12036" width="8.28515625" style="489" bestFit="1" customWidth="1"/>
    <col min="12037" max="12038" width="7.7109375" style="489" bestFit="1" customWidth="1"/>
    <col min="12039" max="12039" width="9.140625" style="489"/>
    <col min="12040" max="12040" width="9.5703125" style="489" bestFit="1" customWidth="1"/>
    <col min="12041" max="12288" width="9.140625" style="489"/>
    <col min="12289" max="12289" width="46.85546875" style="489" customWidth="1"/>
    <col min="12290" max="12292" width="8.28515625" style="489" bestFit="1" customWidth="1"/>
    <col min="12293" max="12294" width="7.7109375" style="489" bestFit="1" customWidth="1"/>
    <col min="12295" max="12295" width="9.140625" style="489"/>
    <col min="12296" max="12296" width="9.5703125" style="489" bestFit="1" customWidth="1"/>
    <col min="12297" max="12544" width="9.140625" style="489"/>
    <col min="12545" max="12545" width="46.85546875" style="489" customWidth="1"/>
    <col min="12546" max="12548" width="8.28515625" style="489" bestFit="1" customWidth="1"/>
    <col min="12549" max="12550" width="7.7109375" style="489" bestFit="1" customWidth="1"/>
    <col min="12551" max="12551" width="9.140625" style="489"/>
    <col min="12552" max="12552" width="9.5703125" style="489" bestFit="1" customWidth="1"/>
    <col min="12553" max="12800" width="9.140625" style="489"/>
    <col min="12801" max="12801" width="46.85546875" style="489" customWidth="1"/>
    <col min="12802" max="12804" width="8.28515625" style="489" bestFit="1" customWidth="1"/>
    <col min="12805" max="12806" width="7.7109375" style="489" bestFit="1" customWidth="1"/>
    <col min="12807" max="12807" width="9.140625" style="489"/>
    <col min="12808" max="12808" width="9.5703125" style="489" bestFit="1" customWidth="1"/>
    <col min="12809" max="13056" width="9.140625" style="489"/>
    <col min="13057" max="13057" width="46.85546875" style="489" customWidth="1"/>
    <col min="13058" max="13060" width="8.28515625" style="489" bestFit="1" customWidth="1"/>
    <col min="13061" max="13062" width="7.7109375" style="489" bestFit="1" customWidth="1"/>
    <col min="13063" max="13063" width="9.140625" style="489"/>
    <col min="13064" max="13064" width="9.5703125" style="489" bestFit="1" customWidth="1"/>
    <col min="13065" max="13312" width="9.140625" style="489"/>
    <col min="13313" max="13313" width="46.85546875" style="489" customWidth="1"/>
    <col min="13314" max="13316" width="8.28515625" style="489" bestFit="1" customWidth="1"/>
    <col min="13317" max="13318" width="7.7109375" style="489" bestFit="1" customWidth="1"/>
    <col min="13319" max="13319" width="9.140625" style="489"/>
    <col min="13320" max="13320" width="9.5703125" style="489" bestFit="1" customWidth="1"/>
    <col min="13321" max="13568" width="9.140625" style="489"/>
    <col min="13569" max="13569" width="46.85546875" style="489" customWidth="1"/>
    <col min="13570" max="13572" width="8.28515625" style="489" bestFit="1" customWidth="1"/>
    <col min="13573" max="13574" width="7.7109375" style="489" bestFit="1" customWidth="1"/>
    <col min="13575" max="13575" width="9.140625" style="489"/>
    <col min="13576" max="13576" width="9.5703125" style="489" bestFit="1" customWidth="1"/>
    <col min="13577" max="13824" width="9.140625" style="489"/>
    <col min="13825" max="13825" width="46.85546875" style="489" customWidth="1"/>
    <col min="13826" max="13828" width="8.28515625" style="489" bestFit="1" customWidth="1"/>
    <col min="13829" max="13830" width="7.7109375" style="489" bestFit="1" customWidth="1"/>
    <col min="13831" max="13831" width="9.140625" style="489"/>
    <col min="13832" max="13832" width="9.5703125" style="489" bestFit="1" customWidth="1"/>
    <col min="13833" max="14080" width="9.140625" style="489"/>
    <col min="14081" max="14081" width="46.85546875" style="489" customWidth="1"/>
    <col min="14082" max="14084" width="8.28515625" style="489" bestFit="1" customWidth="1"/>
    <col min="14085" max="14086" width="7.7109375" style="489" bestFit="1" customWidth="1"/>
    <col min="14087" max="14087" width="9.140625" style="489"/>
    <col min="14088" max="14088" width="9.5703125" style="489" bestFit="1" customWidth="1"/>
    <col min="14089" max="14336" width="9.140625" style="489"/>
    <col min="14337" max="14337" width="46.85546875" style="489" customWidth="1"/>
    <col min="14338" max="14340" width="8.28515625" style="489" bestFit="1" customWidth="1"/>
    <col min="14341" max="14342" width="7.7109375" style="489" bestFit="1" customWidth="1"/>
    <col min="14343" max="14343" width="9.140625" style="489"/>
    <col min="14344" max="14344" width="9.5703125" style="489" bestFit="1" customWidth="1"/>
    <col min="14345" max="14592" width="9.140625" style="489"/>
    <col min="14593" max="14593" width="46.85546875" style="489" customWidth="1"/>
    <col min="14594" max="14596" width="8.28515625" style="489" bestFit="1" customWidth="1"/>
    <col min="14597" max="14598" width="7.7109375" style="489" bestFit="1" customWidth="1"/>
    <col min="14599" max="14599" width="9.140625" style="489"/>
    <col min="14600" max="14600" width="9.5703125" style="489" bestFit="1" customWidth="1"/>
    <col min="14601" max="14848" width="9.140625" style="489"/>
    <col min="14849" max="14849" width="46.85546875" style="489" customWidth="1"/>
    <col min="14850" max="14852" width="8.28515625" style="489" bestFit="1" customWidth="1"/>
    <col min="14853" max="14854" width="7.7109375" style="489" bestFit="1" customWidth="1"/>
    <col min="14855" max="14855" width="9.140625" style="489"/>
    <col min="14856" max="14856" width="9.5703125" style="489" bestFit="1" customWidth="1"/>
    <col min="14857" max="15104" width="9.140625" style="489"/>
    <col min="15105" max="15105" width="46.85546875" style="489" customWidth="1"/>
    <col min="15106" max="15108" width="8.28515625" style="489" bestFit="1" customWidth="1"/>
    <col min="15109" max="15110" width="7.7109375" style="489" bestFit="1" customWidth="1"/>
    <col min="15111" max="15111" width="9.140625" style="489"/>
    <col min="15112" max="15112" width="9.5703125" style="489" bestFit="1" customWidth="1"/>
    <col min="15113" max="15360" width="9.140625" style="489"/>
    <col min="15361" max="15361" width="46.85546875" style="489" customWidth="1"/>
    <col min="15362" max="15364" width="8.28515625" style="489" bestFit="1" customWidth="1"/>
    <col min="15365" max="15366" width="7.7109375" style="489" bestFit="1" customWidth="1"/>
    <col min="15367" max="15367" width="9.140625" style="489"/>
    <col min="15368" max="15368" width="9.5703125" style="489" bestFit="1" customWidth="1"/>
    <col min="15369" max="15616" width="9.140625" style="489"/>
    <col min="15617" max="15617" width="46.85546875" style="489" customWidth="1"/>
    <col min="15618" max="15620" width="8.28515625" style="489" bestFit="1" customWidth="1"/>
    <col min="15621" max="15622" width="7.7109375" style="489" bestFit="1" customWidth="1"/>
    <col min="15623" max="15623" width="9.140625" style="489"/>
    <col min="15624" max="15624" width="9.5703125" style="489" bestFit="1" customWidth="1"/>
    <col min="15625" max="15872" width="9.140625" style="489"/>
    <col min="15873" max="15873" width="46.85546875" style="489" customWidth="1"/>
    <col min="15874" max="15876" width="8.28515625" style="489" bestFit="1" customWidth="1"/>
    <col min="15877" max="15878" width="7.7109375" style="489" bestFit="1" customWidth="1"/>
    <col min="15879" max="15879" width="9.140625" style="489"/>
    <col min="15880" max="15880" width="9.5703125" style="489" bestFit="1" customWidth="1"/>
    <col min="15881" max="16128" width="9.140625" style="489"/>
    <col min="16129" max="16129" width="46.85546875" style="489" customWidth="1"/>
    <col min="16130" max="16132" width="8.28515625" style="489" bestFit="1" customWidth="1"/>
    <col min="16133" max="16134" width="7.7109375" style="489" bestFit="1" customWidth="1"/>
    <col min="16135" max="16135" width="9.140625" style="489"/>
    <col min="16136" max="16136" width="9.5703125" style="489" bestFit="1" customWidth="1"/>
    <col min="16137" max="16384" width="9.140625" style="489"/>
  </cols>
  <sheetData>
    <row r="1" spans="1:10">
      <c r="A1" s="1819" t="s">
        <v>1255</v>
      </c>
      <c r="B1" s="1819"/>
      <c r="C1" s="1819"/>
      <c r="D1" s="1819"/>
      <c r="E1" s="1819"/>
      <c r="F1" s="1819"/>
    </row>
    <row r="2" spans="1:10">
      <c r="A2" s="1947" t="s">
        <v>134</v>
      </c>
      <c r="B2" s="1947"/>
      <c r="C2" s="1947"/>
      <c r="D2" s="1947"/>
      <c r="E2" s="1947"/>
      <c r="F2" s="1947"/>
    </row>
    <row r="3" spans="1:10" ht="16.5" thickBot="1">
      <c r="A3" s="1155"/>
      <c r="B3" s="1155"/>
      <c r="C3" s="1155"/>
      <c r="D3" s="1155"/>
      <c r="E3" s="1155"/>
      <c r="F3" s="1155"/>
      <c r="G3" s="163"/>
      <c r="J3" s="489" t="s">
        <v>121</v>
      </c>
    </row>
    <row r="4" spans="1:10" ht="22.5" customHeight="1" thickTop="1">
      <c r="A4" s="1948" t="s">
        <v>1005</v>
      </c>
      <c r="B4" s="1950" t="s">
        <v>148</v>
      </c>
      <c r="C4" s="1950"/>
      <c r="D4" s="1950"/>
      <c r="E4" s="1950" t="s">
        <v>5</v>
      </c>
      <c r="F4" s="1951"/>
    </row>
    <row r="5" spans="1:10" ht="22.5" customHeight="1">
      <c r="A5" s="1949"/>
      <c r="B5" s="1157">
        <v>2016</v>
      </c>
      <c r="C5" s="1157">
        <v>2017</v>
      </c>
      <c r="D5" s="1157">
        <v>2018</v>
      </c>
      <c r="E5" s="1952" t="s">
        <v>1118</v>
      </c>
      <c r="F5" s="1953" t="s">
        <v>1119</v>
      </c>
    </row>
    <row r="6" spans="1:10" ht="22.5" customHeight="1">
      <c r="A6" s="1949"/>
      <c r="B6" s="1157">
        <v>1</v>
      </c>
      <c r="C6" s="1157">
        <v>2</v>
      </c>
      <c r="D6" s="1157">
        <v>3</v>
      </c>
      <c r="E6" s="1952"/>
      <c r="F6" s="1953"/>
    </row>
    <row r="7" spans="1:10" ht="22.5" customHeight="1">
      <c r="A7" s="1173" t="s">
        <v>1120</v>
      </c>
      <c r="B7" s="1158">
        <v>1263.72</v>
      </c>
      <c r="C7" s="1158">
        <v>1296.23</v>
      </c>
      <c r="D7" s="1158">
        <v>1380.29</v>
      </c>
      <c r="E7" s="1159">
        <v>2.5725635425568925</v>
      </c>
      <c r="F7" s="1174">
        <v>6.4849602308232193</v>
      </c>
    </row>
    <row r="8" spans="1:10" ht="22.5" customHeight="1">
      <c r="A8" s="1173" t="s">
        <v>1121</v>
      </c>
      <c r="B8" s="1158">
        <v>272.45</v>
      </c>
      <c r="C8" s="1158">
        <v>281.45999999999998</v>
      </c>
      <c r="D8" s="1158">
        <v>292.07</v>
      </c>
      <c r="E8" s="1159">
        <v>3.3070288126261715</v>
      </c>
      <c r="F8" s="1174">
        <v>3.7696297875364166</v>
      </c>
    </row>
    <row r="9" spans="1:10" ht="22.5" customHeight="1">
      <c r="A9" s="1175" t="s">
        <v>1122</v>
      </c>
      <c r="B9" s="1158">
        <v>90.58</v>
      </c>
      <c r="C9" s="1158">
        <v>95.81</v>
      </c>
      <c r="D9" s="1158">
        <v>99.28</v>
      </c>
      <c r="E9" s="1159">
        <v>5.7739015235151356</v>
      </c>
      <c r="F9" s="1174">
        <v>3.6217513829454049</v>
      </c>
    </row>
    <row r="10" spans="1:10" ht="22.5" customHeight="1">
      <c r="A10" s="1175" t="s">
        <v>1123</v>
      </c>
      <c r="B10" s="1158">
        <v>1150.55</v>
      </c>
      <c r="C10" s="1158">
        <v>1245.97</v>
      </c>
      <c r="D10" s="1158">
        <v>1205.3800000000001</v>
      </c>
      <c r="E10" s="1159">
        <v>8.293424883751257</v>
      </c>
      <c r="F10" s="1174">
        <v>-3.2577028339366052</v>
      </c>
    </row>
    <row r="11" spans="1:10" ht="22.5" customHeight="1">
      <c r="A11" s="1173" t="s">
        <v>1124</v>
      </c>
      <c r="B11" s="1160">
        <v>1360508.77</v>
      </c>
      <c r="C11" s="1160">
        <v>1458434.98</v>
      </c>
      <c r="D11" s="1160">
        <v>1614165.03</v>
      </c>
      <c r="E11" s="1159">
        <v>7.1977639659022543</v>
      </c>
      <c r="F11" s="1174">
        <v>10.677887745122518</v>
      </c>
    </row>
    <row r="12" spans="1:10" ht="22.5" customHeight="1">
      <c r="A12" s="1176" t="s">
        <v>1125</v>
      </c>
      <c r="B12" s="1160">
        <v>186837.02</v>
      </c>
      <c r="C12" s="1160">
        <v>245733.57</v>
      </c>
      <c r="D12" s="1160">
        <v>333068.74</v>
      </c>
      <c r="E12" s="1159">
        <v>31.522955140260763</v>
      </c>
      <c r="F12" s="1174">
        <v>35.540593822813861</v>
      </c>
    </row>
    <row r="13" spans="1:10" ht="22.5" customHeight="1">
      <c r="A13" s="1177" t="s">
        <v>1126</v>
      </c>
      <c r="B13" s="1160">
        <v>230</v>
      </c>
      <c r="C13" s="1160">
        <v>216</v>
      </c>
      <c r="D13" s="1160">
        <v>192</v>
      </c>
      <c r="E13" s="1161">
        <v>-6.0869565217391255</v>
      </c>
      <c r="F13" s="1174">
        <v>-11.111111111111114</v>
      </c>
    </row>
    <row r="14" spans="1:10" ht="22.5" customHeight="1">
      <c r="A14" s="1177" t="s">
        <v>1127</v>
      </c>
      <c r="B14" s="1160">
        <v>1933611</v>
      </c>
      <c r="C14" s="1162">
        <v>2527316</v>
      </c>
      <c r="D14" s="1160">
        <v>3408487</v>
      </c>
      <c r="E14" s="1161">
        <v>30.704469513257834</v>
      </c>
      <c r="F14" s="1174">
        <v>34.86588143310928</v>
      </c>
      <c r="H14" s="1163"/>
    </row>
    <row r="15" spans="1:10" ht="22.5" customHeight="1">
      <c r="A15" s="1178" t="s">
        <v>1128</v>
      </c>
      <c r="B15" s="1158">
        <v>63.869166108022135</v>
      </c>
      <c r="C15" s="1158">
        <v>64.893554258773619</v>
      </c>
      <c r="D15" s="1158">
        <v>62.101573495578855</v>
      </c>
      <c r="E15" s="1164">
        <v>1.6038852754378183</v>
      </c>
      <c r="F15" s="1179">
        <v>-4.3024007470160939</v>
      </c>
    </row>
    <row r="16" spans="1:10" ht="22.5" customHeight="1">
      <c r="A16" s="1180" t="s">
        <v>1129</v>
      </c>
      <c r="B16" s="1158">
        <v>118.1</v>
      </c>
      <c r="C16" s="1158">
        <v>182.4</v>
      </c>
      <c r="D16" s="1158">
        <v>111.1</v>
      </c>
      <c r="E16" s="1165">
        <v>54.445385266723122</v>
      </c>
      <c r="F16" s="1174">
        <v>-39.08991228070176</v>
      </c>
    </row>
    <row r="17" spans="1:8" ht="22.5" customHeight="1">
      <c r="A17" s="1180" t="s">
        <v>1262</v>
      </c>
      <c r="B17" s="1158">
        <v>0.77614008195029927</v>
      </c>
      <c r="C17" s="1158">
        <v>1.6923823534532287</v>
      </c>
      <c r="D17" s="1158">
        <v>0.46574975935070306</v>
      </c>
      <c r="E17" s="1165">
        <v>118.05114731358529</v>
      </c>
      <c r="F17" s="1179">
        <v>-72.479637453063603</v>
      </c>
    </row>
    <row r="18" spans="1:8" ht="22.5" customHeight="1">
      <c r="A18" s="1180" t="s">
        <v>1261</v>
      </c>
      <c r="B18" s="1158">
        <v>0.69162655967296693</v>
      </c>
      <c r="C18" s="1158">
        <v>0.55152407274268755</v>
      </c>
      <c r="D18" s="1158">
        <v>0.3665759008544498</v>
      </c>
      <c r="E18" s="1165">
        <v>-20.256955863078247</v>
      </c>
      <c r="F18" s="1179">
        <v>-33.534016197788873</v>
      </c>
    </row>
    <row r="19" spans="1:8" ht="22.5" customHeight="1" thickBot="1">
      <c r="A19" s="1181" t="s">
        <v>1130</v>
      </c>
      <c r="B19" s="1182">
        <v>91.146213633007306</v>
      </c>
      <c r="C19" s="1182">
        <v>89.711012691151993</v>
      </c>
      <c r="D19" s="1182">
        <v>84.822578519124519</v>
      </c>
      <c r="E19" s="1183">
        <v>-1.5746138919539021</v>
      </c>
      <c r="F19" s="1184">
        <v>-5.4490903907827715</v>
      </c>
    </row>
    <row r="20" spans="1:8" ht="16.5" thickTop="1">
      <c r="A20" s="489" t="s">
        <v>1131</v>
      </c>
      <c r="B20" s="1166"/>
      <c r="C20" s="1167"/>
      <c r="D20" s="1167"/>
      <c r="E20" s="1168"/>
      <c r="F20" s="1168"/>
      <c r="H20" s="489" t="s">
        <v>1132</v>
      </c>
    </row>
    <row r="21" spans="1:8">
      <c r="A21" s="489" t="s">
        <v>1133</v>
      </c>
    </row>
    <row r="22" spans="1:8">
      <c r="A22" s="489" t="s">
        <v>1134</v>
      </c>
    </row>
    <row r="23" spans="1:8">
      <c r="A23" s="489" t="s">
        <v>1135</v>
      </c>
      <c r="D23" s="1169"/>
      <c r="E23" s="1170"/>
    </row>
    <row r="24" spans="1:8">
      <c r="A24" s="489" t="s">
        <v>1136</v>
      </c>
    </row>
    <row r="25" spans="1:8" ht="30.75" customHeight="1"/>
    <row r="26" spans="1:8" s="163" customFormat="1" ht="33" customHeight="1">
      <c r="A26" s="489"/>
      <c r="B26" s="489"/>
      <c r="C26" s="489"/>
      <c r="D26" s="489"/>
      <c r="E26" s="489"/>
      <c r="F26" s="489"/>
    </row>
    <row r="27" spans="1:8" ht="28.5" customHeight="1"/>
    <row r="28" spans="1:8" ht="9" customHeight="1"/>
    <row r="50" spans="1:6">
      <c r="A50" s="1171"/>
      <c r="B50" s="1171"/>
      <c r="C50" s="1171"/>
      <c r="D50" s="1171"/>
    </row>
    <row r="51" spans="1:6">
      <c r="A51" s="1171"/>
      <c r="B51" s="1171"/>
      <c r="C51" s="1171"/>
      <c r="D51" s="1171"/>
    </row>
    <row r="52" spans="1:6">
      <c r="A52" s="1171"/>
      <c r="B52" s="1171"/>
      <c r="C52" s="1171"/>
      <c r="D52" s="1171"/>
      <c r="E52" s="1172"/>
      <c r="F52" s="1172"/>
    </row>
    <row r="53" spans="1:6">
      <c r="A53" s="1171"/>
      <c r="B53" s="1171"/>
      <c r="C53" s="1171"/>
      <c r="D53" s="1171"/>
    </row>
    <row r="54" spans="1:6">
      <c r="A54" s="1171"/>
      <c r="B54" s="1171"/>
      <c r="C54" s="1171"/>
      <c r="D54" s="1171"/>
    </row>
  </sheetData>
  <mergeCells count="7">
    <mergeCell ref="A1:F1"/>
    <mergeCell ref="A2:F2"/>
    <mergeCell ref="A4:A6"/>
    <mergeCell ref="B4:D4"/>
    <mergeCell ref="E4:F4"/>
    <mergeCell ref="E5:E6"/>
    <mergeCell ref="F5:F6"/>
  </mergeCells>
  <pageMargins left="0.7" right="0.7" top="0.75" bottom="0.75" header="0.3" footer="0.3"/>
  <pageSetup paperSize="9" scale="76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C1:IX71"/>
  <sheetViews>
    <sheetView workbookViewId="0">
      <selection activeCell="K11" sqref="K11"/>
    </sheetView>
  </sheetViews>
  <sheetFormatPr defaultRowHeight="15.75"/>
  <cols>
    <col min="1" max="2" width="9.140625" style="489"/>
    <col min="3" max="3" width="46.5703125" style="489" bestFit="1" customWidth="1"/>
    <col min="4" max="4" width="15.140625" style="489" customWidth="1"/>
    <col min="5" max="5" width="15.140625" style="489" bestFit="1" customWidth="1"/>
    <col min="6" max="258" width="9.140625" style="489"/>
    <col min="259" max="259" width="39.85546875" style="489" customWidth="1"/>
    <col min="260" max="260" width="14" style="489" customWidth="1"/>
    <col min="261" max="261" width="12.5703125" style="489" customWidth="1"/>
    <col min="262" max="514" width="9.140625" style="489"/>
    <col min="515" max="515" width="39.85546875" style="489" customWidth="1"/>
    <col min="516" max="516" width="14" style="489" customWidth="1"/>
    <col min="517" max="517" width="12.5703125" style="489" customWidth="1"/>
    <col min="518" max="770" width="9.140625" style="489"/>
    <col min="771" max="771" width="39.85546875" style="489" customWidth="1"/>
    <col min="772" max="772" width="14" style="489" customWidth="1"/>
    <col min="773" max="773" width="12.5703125" style="489" customWidth="1"/>
    <col min="774" max="1026" width="9.140625" style="489"/>
    <col min="1027" max="1027" width="39.85546875" style="489" customWidth="1"/>
    <col min="1028" max="1028" width="14" style="489" customWidth="1"/>
    <col min="1029" max="1029" width="12.5703125" style="489" customWidth="1"/>
    <col min="1030" max="1282" width="9.140625" style="489"/>
    <col min="1283" max="1283" width="39.85546875" style="489" customWidth="1"/>
    <col min="1284" max="1284" width="14" style="489" customWidth="1"/>
    <col min="1285" max="1285" width="12.5703125" style="489" customWidth="1"/>
    <col min="1286" max="1538" width="9.140625" style="489"/>
    <col min="1539" max="1539" width="39.85546875" style="489" customWidth="1"/>
    <col min="1540" max="1540" width="14" style="489" customWidth="1"/>
    <col min="1541" max="1541" width="12.5703125" style="489" customWidth="1"/>
    <col min="1542" max="1794" width="9.140625" style="489"/>
    <col min="1795" max="1795" width="39.85546875" style="489" customWidth="1"/>
    <col min="1796" max="1796" width="14" style="489" customWidth="1"/>
    <col min="1797" max="1797" width="12.5703125" style="489" customWidth="1"/>
    <col min="1798" max="2050" width="9.140625" style="489"/>
    <col min="2051" max="2051" width="39.85546875" style="489" customWidth="1"/>
    <col min="2052" max="2052" width="14" style="489" customWidth="1"/>
    <col min="2053" max="2053" width="12.5703125" style="489" customWidth="1"/>
    <col min="2054" max="2306" width="9.140625" style="489"/>
    <col min="2307" max="2307" width="39.85546875" style="489" customWidth="1"/>
    <col min="2308" max="2308" width="14" style="489" customWidth="1"/>
    <col min="2309" max="2309" width="12.5703125" style="489" customWidth="1"/>
    <col min="2310" max="2562" width="9.140625" style="489"/>
    <col min="2563" max="2563" width="39.85546875" style="489" customWidth="1"/>
    <col min="2564" max="2564" width="14" style="489" customWidth="1"/>
    <col min="2565" max="2565" width="12.5703125" style="489" customWidth="1"/>
    <col min="2566" max="2818" width="9.140625" style="489"/>
    <col min="2819" max="2819" width="39.85546875" style="489" customWidth="1"/>
    <col min="2820" max="2820" width="14" style="489" customWidth="1"/>
    <col min="2821" max="2821" width="12.5703125" style="489" customWidth="1"/>
    <col min="2822" max="3074" width="9.140625" style="489"/>
    <col min="3075" max="3075" width="39.85546875" style="489" customWidth="1"/>
    <col min="3076" max="3076" width="14" style="489" customWidth="1"/>
    <col min="3077" max="3077" width="12.5703125" style="489" customWidth="1"/>
    <col min="3078" max="3330" width="9.140625" style="489"/>
    <col min="3331" max="3331" width="39.85546875" style="489" customWidth="1"/>
    <col min="3332" max="3332" width="14" style="489" customWidth="1"/>
    <col min="3333" max="3333" width="12.5703125" style="489" customWidth="1"/>
    <col min="3334" max="3586" width="9.140625" style="489"/>
    <col min="3587" max="3587" width="39.85546875" style="489" customWidth="1"/>
    <col min="3588" max="3588" width="14" style="489" customWidth="1"/>
    <col min="3589" max="3589" width="12.5703125" style="489" customWidth="1"/>
    <col min="3590" max="3842" width="9.140625" style="489"/>
    <col min="3843" max="3843" width="39.85546875" style="489" customWidth="1"/>
    <col min="3844" max="3844" width="14" style="489" customWidth="1"/>
    <col min="3845" max="3845" width="12.5703125" style="489" customWidth="1"/>
    <col min="3846" max="4098" width="9.140625" style="489"/>
    <col min="4099" max="4099" width="39.85546875" style="489" customWidth="1"/>
    <col min="4100" max="4100" width="14" style="489" customWidth="1"/>
    <col min="4101" max="4101" width="12.5703125" style="489" customWidth="1"/>
    <col min="4102" max="4354" width="9.140625" style="489"/>
    <col min="4355" max="4355" width="39.85546875" style="489" customWidth="1"/>
    <col min="4356" max="4356" width="14" style="489" customWidth="1"/>
    <col min="4357" max="4357" width="12.5703125" style="489" customWidth="1"/>
    <col min="4358" max="4610" width="9.140625" style="489"/>
    <col min="4611" max="4611" width="39.85546875" style="489" customWidth="1"/>
    <col min="4612" max="4612" width="14" style="489" customWidth="1"/>
    <col min="4613" max="4613" width="12.5703125" style="489" customWidth="1"/>
    <col min="4614" max="4866" width="9.140625" style="489"/>
    <col min="4867" max="4867" width="39.85546875" style="489" customWidth="1"/>
    <col min="4868" max="4868" width="14" style="489" customWidth="1"/>
    <col min="4869" max="4869" width="12.5703125" style="489" customWidth="1"/>
    <col min="4870" max="5122" width="9.140625" style="489"/>
    <col min="5123" max="5123" width="39.85546875" style="489" customWidth="1"/>
    <col min="5124" max="5124" width="14" style="489" customWidth="1"/>
    <col min="5125" max="5125" width="12.5703125" style="489" customWidth="1"/>
    <col min="5126" max="5378" width="9.140625" style="489"/>
    <col min="5379" max="5379" width="39.85546875" style="489" customWidth="1"/>
    <col min="5380" max="5380" width="14" style="489" customWidth="1"/>
    <col min="5381" max="5381" width="12.5703125" style="489" customWidth="1"/>
    <col min="5382" max="5634" width="9.140625" style="489"/>
    <col min="5635" max="5635" width="39.85546875" style="489" customWidth="1"/>
    <col min="5636" max="5636" width="14" style="489" customWidth="1"/>
    <col min="5637" max="5637" width="12.5703125" style="489" customWidth="1"/>
    <col min="5638" max="5890" width="9.140625" style="489"/>
    <col min="5891" max="5891" width="39.85546875" style="489" customWidth="1"/>
    <col min="5892" max="5892" width="14" style="489" customWidth="1"/>
    <col min="5893" max="5893" width="12.5703125" style="489" customWidth="1"/>
    <col min="5894" max="6146" width="9.140625" style="489"/>
    <col min="6147" max="6147" width="39.85546875" style="489" customWidth="1"/>
    <col min="6148" max="6148" width="14" style="489" customWidth="1"/>
    <col min="6149" max="6149" width="12.5703125" style="489" customWidth="1"/>
    <col min="6150" max="6402" width="9.140625" style="489"/>
    <col min="6403" max="6403" width="39.85546875" style="489" customWidth="1"/>
    <col min="6404" max="6404" width="14" style="489" customWidth="1"/>
    <col min="6405" max="6405" width="12.5703125" style="489" customWidth="1"/>
    <col min="6406" max="6658" width="9.140625" style="489"/>
    <col min="6659" max="6659" width="39.85546875" style="489" customWidth="1"/>
    <col min="6660" max="6660" width="14" style="489" customWidth="1"/>
    <col min="6661" max="6661" width="12.5703125" style="489" customWidth="1"/>
    <col min="6662" max="6914" width="9.140625" style="489"/>
    <col min="6915" max="6915" width="39.85546875" style="489" customWidth="1"/>
    <col min="6916" max="6916" width="14" style="489" customWidth="1"/>
    <col min="6917" max="6917" width="12.5703125" style="489" customWidth="1"/>
    <col min="6918" max="7170" width="9.140625" style="489"/>
    <col min="7171" max="7171" width="39.85546875" style="489" customWidth="1"/>
    <col min="7172" max="7172" width="14" style="489" customWidth="1"/>
    <col min="7173" max="7173" width="12.5703125" style="489" customWidth="1"/>
    <col min="7174" max="7426" width="9.140625" style="489"/>
    <col min="7427" max="7427" width="39.85546875" style="489" customWidth="1"/>
    <col min="7428" max="7428" width="14" style="489" customWidth="1"/>
    <col min="7429" max="7429" width="12.5703125" style="489" customWidth="1"/>
    <col min="7430" max="7682" width="9.140625" style="489"/>
    <col min="7683" max="7683" width="39.85546875" style="489" customWidth="1"/>
    <col min="7684" max="7684" width="14" style="489" customWidth="1"/>
    <col min="7685" max="7685" width="12.5703125" style="489" customWidth="1"/>
    <col min="7686" max="7938" width="9.140625" style="489"/>
    <col min="7939" max="7939" width="39.85546875" style="489" customWidth="1"/>
    <col min="7940" max="7940" width="14" style="489" customWidth="1"/>
    <col min="7941" max="7941" width="12.5703125" style="489" customWidth="1"/>
    <col min="7942" max="8194" width="9.140625" style="489"/>
    <col min="8195" max="8195" width="39.85546875" style="489" customWidth="1"/>
    <col min="8196" max="8196" width="14" style="489" customWidth="1"/>
    <col min="8197" max="8197" width="12.5703125" style="489" customWidth="1"/>
    <col min="8198" max="8450" width="9.140625" style="489"/>
    <col min="8451" max="8451" width="39.85546875" style="489" customWidth="1"/>
    <col min="8452" max="8452" width="14" style="489" customWidth="1"/>
    <col min="8453" max="8453" width="12.5703125" style="489" customWidth="1"/>
    <col min="8454" max="8706" width="9.140625" style="489"/>
    <col min="8707" max="8707" width="39.85546875" style="489" customWidth="1"/>
    <col min="8708" max="8708" width="14" style="489" customWidth="1"/>
    <col min="8709" max="8709" width="12.5703125" style="489" customWidth="1"/>
    <col min="8710" max="8962" width="9.140625" style="489"/>
    <col min="8963" max="8963" width="39.85546875" style="489" customWidth="1"/>
    <col min="8964" max="8964" width="14" style="489" customWidth="1"/>
    <col min="8965" max="8965" width="12.5703125" style="489" customWidth="1"/>
    <col min="8966" max="9218" width="9.140625" style="489"/>
    <col min="9219" max="9219" width="39.85546875" style="489" customWidth="1"/>
    <col min="9220" max="9220" width="14" style="489" customWidth="1"/>
    <col min="9221" max="9221" width="12.5703125" style="489" customWidth="1"/>
    <col min="9222" max="9474" width="9.140625" style="489"/>
    <col min="9475" max="9475" width="39.85546875" style="489" customWidth="1"/>
    <col min="9476" max="9476" width="14" style="489" customWidth="1"/>
    <col min="9477" max="9477" width="12.5703125" style="489" customWidth="1"/>
    <col min="9478" max="9730" width="9.140625" style="489"/>
    <col min="9731" max="9731" width="39.85546875" style="489" customWidth="1"/>
    <col min="9732" max="9732" width="14" style="489" customWidth="1"/>
    <col min="9733" max="9733" width="12.5703125" style="489" customWidth="1"/>
    <col min="9734" max="9986" width="9.140625" style="489"/>
    <col min="9987" max="9987" width="39.85546875" style="489" customWidth="1"/>
    <col min="9988" max="9988" width="14" style="489" customWidth="1"/>
    <col min="9989" max="9989" width="12.5703125" style="489" customWidth="1"/>
    <col min="9990" max="10242" width="9.140625" style="489"/>
    <col min="10243" max="10243" width="39.85546875" style="489" customWidth="1"/>
    <col min="10244" max="10244" width="14" style="489" customWidth="1"/>
    <col min="10245" max="10245" width="12.5703125" style="489" customWidth="1"/>
    <col min="10246" max="10498" width="9.140625" style="489"/>
    <col min="10499" max="10499" width="39.85546875" style="489" customWidth="1"/>
    <col min="10500" max="10500" width="14" style="489" customWidth="1"/>
    <col min="10501" max="10501" width="12.5703125" style="489" customWidth="1"/>
    <col min="10502" max="10754" width="9.140625" style="489"/>
    <col min="10755" max="10755" width="39.85546875" style="489" customWidth="1"/>
    <col min="10756" max="10756" width="14" style="489" customWidth="1"/>
    <col min="10757" max="10757" width="12.5703125" style="489" customWidth="1"/>
    <col min="10758" max="11010" width="9.140625" style="489"/>
    <col min="11011" max="11011" width="39.85546875" style="489" customWidth="1"/>
    <col min="11012" max="11012" width="14" style="489" customWidth="1"/>
    <col min="11013" max="11013" width="12.5703125" style="489" customWidth="1"/>
    <col min="11014" max="11266" width="9.140625" style="489"/>
    <col min="11267" max="11267" width="39.85546875" style="489" customWidth="1"/>
    <col min="11268" max="11268" width="14" style="489" customWidth="1"/>
    <col min="11269" max="11269" width="12.5703125" style="489" customWidth="1"/>
    <col min="11270" max="11522" width="9.140625" style="489"/>
    <col min="11523" max="11523" width="39.85546875" style="489" customWidth="1"/>
    <col min="11524" max="11524" width="14" style="489" customWidth="1"/>
    <col min="11525" max="11525" width="12.5703125" style="489" customWidth="1"/>
    <col min="11526" max="11778" width="9.140625" style="489"/>
    <col min="11779" max="11779" width="39.85546875" style="489" customWidth="1"/>
    <col min="11780" max="11780" width="14" style="489" customWidth="1"/>
    <col min="11781" max="11781" width="12.5703125" style="489" customWidth="1"/>
    <col min="11782" max="12034" width="9.140625" style="489"/>
    <col min="12035" max="12035" width="39.85546875" style="489" customWidth="1"/>
    <col min="12036" max="12036" width="14" style="489" customWidth="1"/>
    <col min="12037" max="12037" width="12.5703125" style="489" customWidth="1"/>
    <col min="12038" max="12290" width="9.140625" style="489"/>
    <col min="12291" max="12291" width="39.85546875" style="489" customWidth="1"/>
    <col min="12292" max="12292" width="14" style="489" customWidth="1"/>
    <col min="12293" max="12293" width="12.5703125" style="489" customWidth="1"/>
    <col min="12294" max="12546" width="9.140625" style="489"/>
    <col min="12547" max="12547" width="39.85546875" style="489" customWidth="1"/>
    <col min="12548" max="12548" width="14" style="489" customWidth="1"/>
    <col min="12549" max="12549" width="12.5703125" style="489" customWidth="1"/>
    <col min="12550" max="12802" width="9.140625" style="489"/>
    <col min="12803" max="12803" width="39.85546875" style="489" customWidth="1"/>
    <col min="12804" max="12804" width="14" style="489" customWidth="1"/>
    <col min="12805" max="12805" width="12.5703125" style="489" customWidth="1"/>
    <col min="12806" max="13058" width="9.140625" style="489"/>
    <col min="13059" max="13059" width="39.85546875" style="489" customWidth="1"/>
    <col min="13060" max="13060" width="14" style="489" customWidth="1"/>
    <col min="13061" max="13061" width="12.5703125" style="489" customWidth="1"/>
    <col min="13062" max="13314" width="9.140625" style="489"/>
    <col min="13315" max="13315" width="39.85546875" style="489" customWidth="1"/>
    <col min="13316" max="13316" width="14" style="489" customWidth="1"/>
    <col min="13317" max="13317" width="12.5703125" style="489" customWidth="1"/>
    <col min="13318" max="13570" width="9.140625" style="489"/>
    <col min="13571" max="13571" width="39.85546875" style="489" customWidth="1"/>
    <col min="13572" max="13572" width="14" style="489" customWidth="1"/>
    <col min="13573" max="13573" width="12.5703125" style="489" customWidth="1"/>
    <col min="13574" max="13826" width="9.140625" style="489"/>
    <col min="13827" max="13827" width="39.85546875" style="489" customWidth="1"/>
    <col min="13828" max="13828" width="14" style="489" customWidth="1"/>
    <col min="13829" max="13829" width="12.5703125" style="489" customWidth="1"/>
    <col min="13830" max="14082" width="9.140625" style="489"/>
    <col min="14083" max="14083" width="39.85546875" style="489" customWidth="1"/>
    <col min="14084" max="14084" width="14" style="489" customWidth="1"/>
    <col min="14085" max="14085" width="12.5703125" style="489" customWidth="1"/>
    <col min="14086" max="14338" width="9.140625" style="489"/>
    <col min="14339" max="14339" width="39.85546875" style="489" customWidth="1"/>
    <col min="14340" max="14340" width="14" style="489" customWidth="1"/>
    <col min="14341" max="14341" width="12.5703125" style="489" customWidth="1"/>
    <col min="14342" max="14594" width="9.140625" style="489"/>
    <col min="14595" max="14595" width="39.85546875" style="489" customWidth="1"/>
    <col min="14596" max="14596" width="14" style="489" customWidth="1"/>
    <col min="14597" max="14597" width="12.5703125" style="489" customWidth="1"/>
    <col min="14598" max="14850" width="9.140625" style="489"/>
    <col min="14851" max="14851" width="39.85546875" style="489" customWidth="1"/>
    <col min="14852" max="14852" width="14" style="489" customWidth="1"/>
    <col min="14853" max="14853" width="12.5703125" style="489" customWidth="1"/>
    <col min="14854" max="15106" width="9.140625" style="489"/>
    <col min="15107" max="15107" width="39.85546875" style="489" customWidth="1"/>
    <col min="15108" max="15108" width="14" style="489" customWidth="1"/>
    <col min="15109" max="15109" width="12.5703125" style="489" customWidth="1"/>
    <col min="15110" max="15362" width="9.140625" style="489"/>
    <col min="15363" max="15363" width="39.85546875" style="489" customWidth="1"/>
    <col min="15364" max="15364" width="14" style="489" customWidth="1"/>
    <col min="15365" max="15365" width="12.5703125" style="489" customWidth="1"/>
    <col min="15366" max="15618" width="9.140625" style="489"/>
    <col min="15619" max="15619" width="39.85546875" style="489" customWidth="1"/>
    <col min="15620" max="15620" width="14" style="489" customWidth="1"/>
    <col min="15621" max="15621" width="12.5703125" style="489" customWidth="1"/>
    <col min="15622" max="15874" width="9.140625" style="489"/>
    <col min="15875" max="15875" width="39.85546875" style="489" customWidth="1"/>
    <col min="15876" max="15876" width="14" style="489" customWidth="1"/>
    <col min="15877" max="15877" width="12.5703125" style="489" customWidth="1"/>
    <col min="15878" max="16130" width="9.140625" style="489"/>
    <col min="16131" max="16131" width="39.85546875" style="489" customWidth="1"/>
    <col min="16132" max="16132" width="14" style="489" customWidth="1"/>
    <col min="16133" max="16133" width="12.5703125" style="489" customWidth="1"/>
    <col min="16134" max="16384" width="9.140625" style="489"/>
  </cols>
  <sheetData>
    <row r="1" spans="3:9">
      <c r="C1" s="1954" t="s">
        <v>1256</v>
      </c>
      <c r="D1" s="1954"/>
      <c r="E1" s="1954"/>
    </row>
    <row r="2" spans="3:9">
      <c r="C2" s="1947" t="s">
        <v>135</v>
      </c>
      <c r="D2" s="1947"/>
      <c r="E2" s="1947"/>
    </row>
    <row r="3" spans="3:9">
      <c r="C3" s="1955" t="s">
        <v>1263</v>
      </c>
      <c r="D3" s="1955"/>
      <c r="E3" s="1955"/>
    </row>
    <row r="4" spans="3:9" ht="16.5" thickBot="1">
      <c r="C4" s="1185"/>
      <c r="D4" s="1185"/>
      <c r="E4" s="1186" t="s">
        <v>1137</v>
      </c>
    </row>
    <row r="5" spans="3:9" ht="32.25" thickTop="1">
      <c r="C5" s="1187" t="s">
        <v>1138</v>
      </c>
      <c r="D5" s="1188" t="s">
        <v>1139</v>
      </c>
      <c r="E5" s="1189" t="s">
        <v>1140</v>
      </c>
    </row>
    <row r="6" spans="3:9">
      <c r="C6" s="1190" t="s">
        <v>1141</v>
      </c>
      <c r="D6" s="1191">
        <f>SUM(D7:D40)</f>
        <v>19225.305006999999</v>
      </c>
      <c r="E6" s="1192"/>
      <c r="F6" s="1193"/>
    </row>
    <row r="7" spans="3:9">
      <c r="C7" s="1194" t="s">
        <v>1142</v>
      </c>
      <c r="D7" s="1195">
        <v>617.08650399999999</v>
      </c>
      <c r="E7" s="1192">
        <v>63646</v>
      </c>
      <c r="F7" s="1196"/>
      <c r="G7" s="1197"/>
    </row>
    <row r="8" spans="3:9">
      <c r="C8" s="1194" t="s">
        <v>1143</v>
      </c>
      <c r="D8" s="1195">
        <v>288.95625000000001</v>
      </c>
      <c r="E8" s="1192">
        <v>63648</v>
      </c>
      <c r="F8" s="1196"/>
      <c r="G8" s="1197"/>
      <c r="I8" s="1163"/>
    </row>
    <row r="9" spans="3:9">
      <c r="C9" s="1194" t="s">
        <v>1144</v>
      </c>
      <c r="D9" s="1195">
        <v>230</v>
      </c>
      <c r="E9" s="1192">
        <v>63649</v>
      </c>
      <c r="F9" s="1196"/>
      <c r="G9" s="1197"/>
      <c r="I9" s="1163"/>
    </row>
    <row r="10" spans="3:9">
      <c r="C10" s="1194" t="s">
        <v>1145</v>
      </c>
      <c r="D10" s="1195">
        <v>165.285</v>
      </c>
      <c r="E10" s="1192">
        <v>63650</v>
      </c>
      <c r="F10" s="1196"/>
      <c r="G10" s="1197"/>
      <c r="I10" s="1163"/>
    </row>
    <row r="11" spans="3:9">
      <c r="C11" s="1194" t="s">
        <v>1146</v>
      </c>
      <c r="D11" s="1195">
        <v>7.8</v>
      </c>
      <c r="E11" s="1192">
        <v>63664</v>
      </c>
      <c r="F11" s="1196"/>
      <c r="G11" s="1197"/>
      <c r="I11" s="1163"/>
    </row>
    <row r="12" spans="3:9">
      <c r="C12" s="1194" t="s">
        <v>1147</v>
      </c>
      <c r="D12" s="1195">
        <v>72.5</v>
      </c>
      <c r="E12" s="1192">
        <v>63667</v>
      </c>
      <c r="F12" s="1196"/>
      <c r="G12" s="1197"/>
      <c r="I12" s="1163"/>
    </row>
    <row r="13" spans="3:9">
      <c r="C13" s="1194" t="s">
        <v>1148</v>
      </c>
      <c r="D13" s="1195">
        <v>192.28125</v>
      </c>
      <c r="E13" s="1198">
        <v>63667</v>
      </c>
      <c r="F13" s="1199"/>
      <c r="G13" s="1197"/>
      <c r="H13" s="1167"/>
      <c r="I13" s="1200"/>
    </row>
    <row r="14" spans="3:9">
      <c r="C14" s="1194" t="s">
        <v>1149</v>
      </c>
      <c r="D14" s="1195">
        <v>2978.503463</v>
      </c>
      <c r="E14" s="1198">
        <v>63670</v>
      </c>
      <c r="F14" s="1199"/>
      <c r="G14" s="1197"/>
      <c r="H14" s="1167"/>
      <c r="I14" s="1200"/>
    </row>
    <row r="15" spans="3:9">
      <c r="C15" s="1194" t="s">
        <v>1150</v>
      </c>
      <c r="D15" s="1195">
        <v>493.18349999999998</v>
      </c>
      <c r="E15" s="1198" t="s">
        <v>1151</v>
      </c>
      <c r="F15" s="1199"/>
      <c r="G15" s="1197"/>
      <c r="H15" s="1201"/>
      <c r="I15" s="1200"/>
    </row>
    <row r="16" spans="3:9">
      <c r="C16" s="1194" t="s">
        <v>1152</v>
      </c>
      <c r="D16" s="1202">
        <v>197.39</v>
      </c>
      <c r="E16" s="1198">
        <v>63699</v>
      </c>
      <c r="G16" s="1169"/>
      <c r="H16" s="1201"/>
      <c r="I16" s="1200"/>
    </row>
    <row r="17" spans="3:9">
      <c r="C17" s="1194" t="s">
        <v>1153</v>
      </c>
      <c r="D17" s="1202">
        <v>264.35388</v>
      </c>
      <c r="E17" s="1198">
        <v>63699</v>
      </c>
      <c r="F17" s="1196"/>
      <c r="G17" s="1169"/>
      <c r="H17" s="1201"/>
      <c r="I17" s="1200"/>
    </row>
    <row r="18" spans="3:9">
      <c r="C18" s="1194" t="s">
        <v>1154</v>
      </c>
      <c r="D18" s="1202">
        <v>211.2</v>
      </c>
      <c r="E18" s="1198">
        <v>63699</v>
      </c>
      <c r="F18" s="1196"/>
      <c r="G18" s="1169"/>
      <c r="H18" s="1201"/>
      <c r="I18" s="1200"/>
    </row>
    <row r="19" spans="3:9">
      <c r="C19" s="1194" t="s">
        <v>1155</v>
      </c>
      <c r="D19" s="1202">
        <v>34.58</v>
      </c>
      <c r="E19" s="1198">
        <v>63728</v>
      </c>
      <c r="F19" s="1196"/>
      <c r="G19" s="1169"/>
      <c r="H19" s="1201"/>
      <c r="I19" s="1200"/>
    </row>
    <row r="20" spans="3:9">
      <c r="C20" s="1194" t="s">
        <v>1156</v>
      </c>
      <c r="D20" s="1202">
        <v>230.65716</v>
      </c>
      <c r="E20" s="1198">
        <v>63730</v>
      </c>
      <c r="F20" s="1196"/>
      <c r="G20" s="1169"/>
      <c r="H20" s="1201"/>
      <c r="I20" s="1200"/>
    </row>
    <row r="21" spans="3:9">
      <c r="C21" s="1203" t="s">
        <v>1157</v>
      </c>
      <c r="D21" s="1202">
        <v>2074.0880000000002</v>
      </c>
      <c r="E21" s="1204">
        <v>63736</v>
      </c>
      <c r="F21" s="1196"/>
      <c r="G21" s="1169"/>
      <c r="H21" s="1201"/>
      <c r="I21" s="1200"/>
    </row>
    <row r="22" spans="3:9">
      <c r="C22" s="1203" t="s">
        <v>1158</v>
      </c>
      <c r="D22" s="1202">
        <v>260.33</v>
      </c>
      <c r="E22" s="1204">
        <v>63758</v>
      </c>
      <c r="F22" s="1196"/>
      <c r="G22" s="1169"/>
      <c r="H22" s="1201"/>
      <c r="I22" s="1200"/>
    </row>
    <row r="23" spans="3:9">
      <c r="C23" s="1203" t="s">
        <v>1159</v>
      </c>
      <c r="D23" s="1202">
        <v>128.30000000000001</v>
      </c>
      <c r="E23" s="1204">
        <v>63758</v>
      </c>
      <c r="F23" s="1196"/>
      <c r="G23" s="1169"/>
      <c r="H23" s="1201"/>
      <c r="I23" s="1200"/>
    </row>
    <row r="24" spans="3:9">
      <c r="C24" s="1203" t="s">
        <v>1160</v>
      </c>
      <c r="D24" s="1202">
        <v>1086.78</v>
      </c>
      <c r="E24" s="1204">
        <v>63758</v>
      </c>
      <c r="F24" s="1196"/>
      <c r="G24" s="1169"/>
      <c r="H24" s="1201"/>
      <c r="I24" s="1200"/>
    </row>
    <row r="25" spans="3:9">
      <c r="C25" s="1203" t="s">
        <v>1161</v>
      </c>
      <c r="D25" s="1202">
        <v>400</v>
      </c>
      <c r="E25" s="1192">
        <v>63769</v>
      </c>
      <c r="F25" s="1196"/>
      <c r="G25" s="1169"/>
      <c r="H25" s="1201"/>
      <c r="I25" s="1200"/>
    </row>
    <row r="26" spans="3:9">
      <c r="C26" s="1203" t="s">
        <v>1162</v>
      </c>
      <c r="D26" s="1202">
        <v>2304.9</v>
      </c>
      <c r="E26" s="1192">
        <v>63770</v>
      </c>
      <c r="F26" s="1196"/>
      <c r="G26" s="1169"/>
      <c r="H26" s="1201"/>
      <c r="I26" s="1200"/>
    </row>
    <row r="27" spans="3:9">
      <c r="C27" s="1203" t="s">
        <v>1163</v>
      </c>
      <c r="D27" s="1202">
        <v>286.72000000000003</v>
      </c>
      <c r="E27" s="1192">
        <v>63784</v>
      </c>
      <c r="F27" s="1196"/>
      <c r="G27" s="1169"/>
      <c r="H27" s="1201"/>
      <c r="I27" s="1200"/>
    </row>
    <row r="28" spans="3:9">
      <c r="C28" s="1203" t="s">
        <v>1164</v>
      </c>
      <c r="D28" s="1202">
        <v>339.75</v>
      </c>
      <c r="E28" s="1205">
        <v>63799</v>
      </c>
      <c r="F28" s="1196"/>
      <c r="G28" s="1169"/>
      <c r="H28" s="1201"/>
      <c r="I28" s="1200"/>
    </row>
    <row r="29" spans="3:9">
      <c r="C29" s="1203" t="s">
        <v>1165</v>
      </c>
      <c r="D29" s="1202">
        <v>682.61</v>
      </c>
      <c r="E29" s="1205">
        <v>63801</v>
      </c>
      <c r="F29" s="1196"/>
      <c r="G29" s="1169"/>
      <c r="H29" s="1201"/>
      <c r="I29" s="1200"/>
    </row>
    <row r="30" spans="3:9">
      <c r="C30" s="1203" t="s">
        <v>1166</v>
      </c>
      <c r="D30" s="1202">
        <v>98.37</v>
      </c>
      <c r="E30" s="1205">
        <v>63801</v>
      </c>
      <c r="F30" s="1196"/>
      <c r="G30" s="1169"/>
      <c r="H30" s="1201"/>
      <c r="I30" s="1200"/>
    </row>
    <row r="31" spans="3:9">
      <c r="C31" s="1203" t="s">
        <v>1167</v>
      </c>
      <c r="D31" s="1202">
        <v>2352.56</v>
      </c>
      <c r="E31" s="1205">
        <v>63803</v>
      </c>
      <c r="F31" s="1196"/>
      <c r="G31" s="1169"/>
      <c r="H31" s="1201"/>
      <c r="I31" s="1200"/>
    </row>
    <row r="32" spans="3:9">
      <c r="C32" s="1203" t="s">
        <v>1168</v>
      </c>
      <c r="D32" s="1202">
        <v>200.89</v>
      </c>
      <c r="E32" s="1205">
        <v>63810</v>
      </c>
      <c r="F32" s="1196"/>
      <c r="G32" s="1169"/>
      <c r="H32" s="1201"/>
      <c r="I32" s="1200"/>
    </row>
    <row r="33" spans="3:9">
      <c r="C33" s="1203" t="s">
        <v>1169</v>
      </c>
      <c r="D33" s="1202">
        <v>402.8</v>
      </c>
      <c r="E33" s="1205">
        <v>63820</v>
      </c>
      <c r="F33" s="1196"/>
      <c r="G33" s="1169"/>
      <c r="H33" s="1201"/>
      <c r="I33" s="1200"/>
    </row>
    <row r="34" spans="3:9">
      <c r="C34" s="1203" t="s">
        <v>1170</v>
      </c>
      <c r="D34" s="1202">
        <v>228.13</v>
      </c>
      <c r="E34" s="1205">
        <v>63820</v>
      </c>
      <c r="F34" s="1196"/>
      <c r="G34" s="1169"/>
      <c r="H34" s="1201"/>
      <c r="I34" s="1200"/>
    </row>
    <row r="35" spans="3:9">
      <c r="C35" s="1203" t="s">
        <v>1171</v>
      </c>
      <c r="D35" s="1202">
        <v>309.41000000000003</v>
      </c>
      <c r="E35" s="1205">
        <v>63820</v>
      </c>
      <c r="F35" s="1196"/>
      <c r="G35" s="1169"/>
      <c r="H35" s="1201"/>
      <c r="I35" s="1200"/>
    </row>
    <row r="36" spans="3:9">
      <c r="C36" s="1203" t="s">
        <v>1172</v>
      </c>
      <c r="D36" s="1202">
        <v>392.09</v>
      </c>
      <c r="E36" s="1205">
        <v>63822</v>
      </c>
      <c r="F36" s="1196"/>
      <c r="G36" s="1169"/>
      <c r="H36" s="1201"/>
      <c r="I36" s="1200"/>
    </row>
    <row r="37" spans="3:9">
      <c r="C37" s="1203" t="s">
        <v>1173</v>
      </c>
      <c r="D37" s="1202">
        <v>36.200000000000003</v>
      </c>
      <c r="E37" s="1205">
        <v>63836</v>
      </c>
      <c r="F37" s="1196"/>
      <c r="G37" s="1169"/>
      <c r="H37" s="1201"/>
      <c r="I37" s="1200"/>
    </row>
    <row r="38" spans="3:9">
      <c r="C38" s="1203" t="s">
        <v>1174</v>
      </c>
      <c r="D38" s="1202">
        <v>28</v>
      </c>
      <c r="E38" s="1205">
        <v>63838</v>
      </c>
      <c r="F38" s="1196"/>
      <c r="G38" s="1169"/>
      <c r="H38" s="1201"/>
      <c r="I38" s="1200"/>
    </row>
    <row r="39" spans="3:9">
      <c r="C39" s="1203" t="s">
        <v>1175</v>
      </c>
      <c r="D39" s="1202">
        <v>653.29999999999995</v>
      </c>
      <c r="E39" s="1205">
        <v>63852</v>
      </c>
      <c r="F39" s="1196"/>
      <c r="G39" s="1169"/>
      <c r="H39" s="1201"/>
      <c r="I39" s="1200"/>
    </row>
    <row r="40" spans="3:9">
      <c r="C40" s="1203" t="s">
        <v>1176</v>
      </c>
      <c r="D40" s="1202">
        <v>976.3</v>
      </c>
      <c r="E40" s="1205">
        <v>63855</v>
      </c>
      <c r="F40" s="1196"/>
      <c r="G40" s="1169"/>
      <c r="H40" s="1201"/>
      <c r="I40" s="1200"/>
    </row>
    <row r="41" spans="3:9">
      <c r="C41" s="1206" t="s">
        <v>1177</v>
      </c>
      <c r="D41" s="1207">
        <f>SUM(D42:D53)</f>
        <v>5527.5299999999988</v>
      </c>
      <c r="E41" s="1205"/>
      <c r="G41" s="1197"/>
      <c r="H41" s="1193"/>
    </row>
    <row r="42" spans="3:9">
      <c r="C42" s="1194" t="s">
        <v>1178</v>
      </c>
      <c r="D42" s="1208">
        <v>18</v>
      </c>
      <c r="E42" s="1198">
        <v>63664</v>
      </c>
      <c r="F42" s="1196"/>
      <c r="G42" s="1197"/>
      <c r="H42" s="1193"/>
    </row>
    <row r="43" spans="3:9">
      <c r="C43" s="1194" t="s">
        <v>1179</v>
      </c>
      <c r="D43" s="1208">
        <v>97.5</v>
      </c>
      <c r="E43" s="1198">
        <v>63667</v>
      </c>
      <c r="F43" s="1196"/>
      <c r="G43" s="1197"/>
      <c r="H43" s="1163"/>
    </row>
    <row r="44" spans="3:9">
      <c r="C44" s="1194" t="s">
        <v>1180</v>
      </c>
      <c r="D44" s="1208">
        <v>76.459999999999994</v>
      </c>
      <c r="E44" s="1198">
        <v>63742</v>
      </c>
      <c r="F44" s="1196"/>
      <c r="G44" s="1197"/>
      <c r="H44" s="1163"/>
    </row>
    <row r="45" spans="3:9">
      <c r="C45" s="1194" t="s">
        <v>1181</v>
      </c>
      <c r="D45" s="1208">
        <v>110</v>
      </c>
      <c r="E45" s="1198">
        <v>63771</v>
      </c>
      <c r="F45" s="1196"/>
      <c r="G45" s="1197"/>
      <c r="H45" s="1163"/>
    </row>
    <row r="46" spans="3:9">
      <c r="C46" s="1194" t="s">
        <v>1182</v>
      </c>
      <c r="D46" s="1208">
        <v>876</v>
      </c>
      <c r="E46" s="1198">
        <v>63792</v>
      </c>
      <c r="F46" s="1196"/>
      <c r="G46" s="1197"/>
      <c r="H46" s="1163"/>
    </row>
    <row r="47" spans="3:9">
      <c r="C47" s="1194" t="s">
        <v>1183</v>
      </c>
      <c r="D47" s="1208">
        <v>16.5</v>
      </c>
      <c r="E47" s="1198">
        <v>63795</v>
      </c>
      <c r="F47" s="1196"/>
      <c r="G47" s="1197"/>
      <c r="H47" s="1163"/>
    </row>
    <row r="48" spans="3:9">
      <c r="C48" s="1194" t="s">
        <v>1184</v>
      </c>
      <c r="D48" s="1208">
        <v>526.99</v>
      </c>
      <c r="E48" s="1198">
        <v>63784</v>
      </c>
      <c r="F48" s="1196"/>
      <c r="G48" s="1197"/>
      <c r="H48" s="1163"/>
    </row>
    <row r="49" spans="3:258">
      <c r="C49" s="1194" t="s">
        <v>1185</v>
      </c>
      <c r="D49" s="1208">
        <v>2044.58</v>
      </c>
      <c r="E49" s="1198">
        <v>63784</v>
      </c>
      <c r="F49" s="1196"/>
      <c r="G49" s="1197"/>
      <c r="H49" s="1163"/>
    </row>
    <row r="50" spans="3:258">
      <c r="C50" s="1194" t="s">
        <v>1186</v>
      </c>
      <c r="D50" s="1208">
        <v>30</v>
      </c>
      <c r="E50" s="1198">
        <v>63808</v>
      </c>
      <c r="F50" s="1196"/>
      <c r="G50" s="1197"/>
      <c r="H50" s="1163"/>
    </row>
    <row r="51" spans="3:258">
      <c r="C51" s="1194" t="s">
        <v>1187</v>
      </c>
      <c r="D51" s="1208">
        <v>1642.1</v>
      </c>
      <c r="E51" s="1198">
        <v>63817</v>
      </c>
      <c r="F51" s="1196"/>
      <c r="G51" s="1197"/>
      <c r="H51" s="1163"/>
    </row>
    <row r="52" spans="3:258">
      <c r="C52" s="1194" t="s">
        <v>1188</v>
      </c>
      <c r="D52" s="1208">
        <v>29.4</v>
      </c>
      <c r="E52" s="1198">
        <v>63817</v>
      </c>
      <c r="F52" s="1196"/>
      <c r="G52" s="1197"/>
      <c r="H52" s="1163"/>
    </row>
    <row r="53" spans="3:258">
      <c r="C53" s="1194" t="s">
        <v>1189</v>
      </c>
      <c r="D53" s="1208">
        <v>60</v>
      </c>
      <c r="E53" s="1198">
        <v>63818</v>
      </c>
      <c r="F53" s="1196"/>
      <c r="G53" s="1197"/>
      <c r="H53" s="1163"/>
    </row>
    <row r="54" spans="3:258">
      <c r="C54" s="1209" t="s">
        <v>1190</v>
      </c>
      <c r="D54" s="1191">
        <f>SUM(D55:D58)</f>
        <v>4800</v>
      </c>
      <c r="E54" s="1198"/>
      <c r="F54" s="1210"/>
      <c r="G54" s="1167"/>
      <c r="H54" s="1200"/>
    </row>
    <row r="55" spans="3:258">
      <c r="C55" s="1194" t="s">
        <v>1191</v>
      </c>
      <c r="D55" s="1211">
        <v>1500</v>
      </c>
      <c r="E55" s="1198">
        <v>63688</v>
      </c>
      <c r="F55" s="1196"/>
      <c r="G55" s="1167"/>
      <c r="H55" s="1200"/>
    </row>
    <row r="56" spans="3:258">
      <c r="C56" s="1212" t="s">
        <v>1192</v>
      </c>
      <c r="D56" s="1211">
        <v>1300</v>
      </c>
      <c r="E56" s="1213">
        <v>63762</v>
      </c>
      <c r="F56" s="1196"/>
      <c r="G56" s="1167"/>
      <c r="H56" s="1200"/>
    </row>
    <row r="57" spans="3:258">
      <c r="C57" s="1212" t="s">
        <v>1193</v>
      </c>
      <c r="D57" s="1211">
        <v>1000</v>
      </c>
      <c r="E57" s="1213">
        <v>63808</v>
      </c>
      <c r="F57" s="1196"/>
      <c r="G57" s="1167"/>
      <c r="H57" s="1200"/>
    </row>
    <row r="58" spans="3:258">
      <c r="C58" s="1194" t="s">
        <v>1194</v>
      </c>
      <c r="D58" s="1211">
        <v>1000</v>
      </c>
      <c r="E58" s="1198"/>
      <c r="F58" s="1167"/>
      <c r="G58" s="1210"/>
      <c r="H58" s="1200"/>
      <c r="AT58" s="489">
        <v>5527.5299999999988</v>
      </c>
      <c r="AU58" s="489">
        <v>5527.5299999999988</v>
      </c>
      <c r="AV58" s="489">
        <v>5527.5299999999988</v>
      </c>
      <c r="AW58" s="489">
        <v>5527.5299999999988</v>
      </c>
      <c r="AX58" s="489">
        <v>5527.5299999999988</v>
      </c>
      <c r="AY58" s="489">
        <v>5527.5299999999988</v>
      </c>
      <c r="AZ58" s="489">
        <v>5527.5299999999988</v>
      </c>
      <c r="BA58" s="489">
        <v>5527.5299999999988</v>
      </c>
      <c r="BB58" s="489">
        <v>5527.5299999999988</v>
      </c>
      <c r="BC58" s="489">
        <v>5527.5299999999988</v>
      </c>
      <c r="BD58" s="489">
        <v>5527.5299999999988</v>
      </c>
      <c r="BE58" s="489">
        <v>5527.5299999999988</v>
      </c>
      <c r="BF58" s="489">
        <v>5527.5299999999988</v>
      </c>
      <c r="BG58" s="489">
        <v>5527.5299999999988</v>
      </c>
      <c r="BH58" s="489">
        <v>5527.5299999999988</v>
      </c>
      <c r="BI58" s="489">
        <v>5527.5299999999988</v>
      </c>
      <c r="BJ58" s="489">
        <v>5527.5299999999988</v>
      </c>
      <c r="BK58" s="489">
        <v>5527.5299999999988</v>
      </c>
      <c r="BL58" s="489">
        <v>5527.5299999999988</v>
      </c>
      <c r="BM58" s="489">
        <v>5527.5299999999988</v>
      </c>
      <c r="BN58" s="489">
        <v>5527.5299999999988</v>
      </c>
      <c r="BO58" s="489">
        <v>5527.5299999999988</v>
      </c>
      <c r="BP58" s="489">
        <v>5527.5299999999988</v>
      </c>
      <c r="BQ58" s="489">
        <v>5527.5299999999988</v>
      </c>
      <c r="BR58" s="489">
        <v>5527.5299999999988</v>
      </c>
      <c r="BS58" s="489">
        <v>5527.5299999999988</v>
      </c>
      <c r="BT58" s="489">
        <v>5527.5299999999988</v>
      </c>
      <c r="BU58" s="489">
        <v>5527.5299999999988</v>
      </c>
      <c r="BV58" s="489">
        <v>5527.5299999999988</v>
      </c>
      <c r="BW58" s="489">
        <v>5527.5299999999988</v>
      </c>
      <c r="BX58" s="489">
        <v>5527.5299999999988</v>
      </c>
      <c r="BY58" s="489">
        <v>5527.5299999999988</v>
      </c>
      <c r="BZ58" s="489">
        <v>5527.5299999999988</v>
      </c>
      <c r="CA58" s="489">
        <v>5527.5299999999988</v>
      </c>
      <c r="CB58" s="489">
        <v>5527.5299999999988</v>
      </c>
      <c r="CC58" s="489">
        <v>5527.5299999999988</v>
      </c>
      <c r="CD58" s="489">
        <v>5527.5299999999988</v>
      </c>
      <c r="CE58" s="489">
        <v>5527.5299999999988</v>
      </c>
      <c r="CF58" s="489">
        <v>5527.5299999999988</v>
      </c>
      <c r="CG58" s="489">
        <v>5527.5299999999988</v>
      </c>
      <c r="CH58" s="489">
        <v>5527.5299999999988</v>
      </c>
      <c r="CI58" s="489">
        <v>5527.5299999999988</v>
      </c>
      <c r="CJ58" s="489">
        <v>5527.5299999999988</v>
      </c>
      <c r="CK58" s="489">
        <v>5527.5299999999988</v>
      </c>
      <c r="CL58" s="489">
        <v>5527.5299999999988</v>
      </c>
      <c r="CM58" s="489">
        <v>5527.5299999999988</v>
      </c>
      <c r="CN58" s="489">
        <v>5527.5299999999988</v>
      </c>
      <c r="CO58" s="489">
        <v>5527.5299999999988</v>
      </c>
      <c r="CP58" s="489">
        <v>5527.5299999999988</v>
      </c>
      <c r="CQ58" s="489">
        <v>5527.5299999999988</v>
      </c>
      <c r="CR58" s="489">
        <v>5527.5299999999988</v>
      </c>
      <c r="CS58" s="489">
        <v>5527.5299999999988</v>
      </c>
      <c r="CT58" s="489">
        <v>5527.5299999999988</v>
      </c>
      <c r="CU58" s="489">
        <v>5527.5299999999988</v>
      </c>
      <c r="CV58" s="489">
        <v>5527.5299999999988</v>
      </c>
      <c r="CW58" s="489">
        <v>5527.5299999999988</v>
      </c>
      <c r="CX58" s="489">
        <v>5527.5299999999988</v>
      </c>
      <c r="CY58" s="489">
        <v>5527.5299999999988</v>
      </c>
      <c r="CZ58" s="489">
        <v>5527.5299999999988</v>
      </c>
      <c r="DA58" s="489">
        <v>5527.5299999999988</v>
      </c>
      <c r="DB58" s="489">
        <v>5527.5299999999988</v>
      </c>
      <c r="DC58" s="489">
        <v>5527.5299999999988</v>
      </c>
      <c r="DD58" s="489">
        <v>5527.5299999999988</v>
      </c>
      <c r="DE58" s="489">
        <v>5527.5299999999988</v>
      </c>
      <c r="DF58" s="489">
        <v>5527.5299999999988</v>
      </c>
      <c r="DG58" s="489">
        <v>5527.5299999999988</v>
      </c>
      <c r="DH58" s="489">
        <v>5527.5299999999988</v>
      </c>
      <c r="DI58" s="489">
        <v>5527.5299999999988</v>
      </c>
      <c r="DJ58" s="489">
        <v>5527.5299999999988</v>
      </c>
      <c r="DK58" s="489">
        <v>5527.5299999999988</v>
      </c>
      <c r="DL58" s="489">
        <v>5527.5299999999988</v>
      </c>
      <c r="DM58" s="489">
        <v>5527.5299999999988</v>
      </c>
      <c r="DN58" s="489">
        <v>5527.5299999999988</v>
      </c>
      <c r="DO58" s="489">
        <v>5527.5299999999988</v>
      </c>
      <c r="DP58" s="489">
        <v>5527.5299999999988</v>
      </c>
      <c r="DQ58" s="489">
        <v>5527.5299999999988</v>
      </c>
      <c r="DR58" s="489">
        <v>5527.5299999999988</v>
      </c>
      <c r="DS58" s="489">
        <v>5527.5299999999988</v>
      </c>
      <c r="DT58" s="489">
        <v>5527.5299999999988</v>
      </c>
      <c r="DU58" s="489">
        <v>5527.5299999999988</v>
      </c>
      <c r="DV58" s="489">
        <v>5527.5299999999988</v>
      </c>
      <c r="DW58" s="489">
        <v>5527.5299999999988</v>
      </c>
      <c r="DX58" s="489">
        <v>5527.5299999999988</v>
      </c>
      <c r="DY58" s="489">
        <v>5527.5299999999988</v>
      </c>
      <c r="DZ58" s="489">
        <v>5527.5299999999988</v>
      </c>
      <c r="EA58" s="489">
        <v>5527.5299999999988</v>
      </c>
      <c r="EB58" s="489">
        <v>5527.5299999999988</v>
      </c>
      <c r="EC58" s="489">
        <v>5527.5299999999988</v>
      </c>
      <c r="ED58" s="489">
        <v>5527.5299999999988</v>
      </c>
      <c r="EE58" s="489">
        <v>5527.5299999999988</v>
      </c>
      <c r="EF58" s="489">
        <v>5527.5299999999988</v>
      </c>
      <c r="EG58" s="489">
        <v>5527.5299999999988</v>
      </c>
      <c r="EH58" s="489">
        <v>5527.5299999999988</v>
      </c>
      <c r="EI58" s="489">
        <v>5527.5299999999988</v>
      </c>
      <c r="EJ58" s="489">
        <v>5527.5299999999988</v>
      </c>
      <c r="EK58" s="489">
        <v>5527.5299999999988</v>
      </c>
      <c r="EL58" s="489">
        <v>5527.5299999999988</v>
      </c>
      <c r="EM58" s="489">
        <v>5527.5299999999988</v>
      </c>
      <c r="EN58" s="489">
        <v>5527.5299999999988</v>
      </c>
      <c r="EO58" s="489">
        <v>5527.5299999999988</v>
      </c>
      <c r="EP58" s="489">
        <v>5527.5299999999988</v>
      </c>
      <c r="EQ58" s="489">
        <v>5527.5299999999988</v>
      </c>
      <c r="ER58" s="489">
        <v>5527.5299999999988</v>
      </c>
      <c r="ES58" s="489">
        <v>5527.5299999999988</v>
      </c>
      <c r="ET58" s="489">
        <v>5527.5299999999988</v>
      </c>
      <c r="EU58" s="489">
        <v>5527.5299999999988</v>
      </c>
      <c r="EV58" s="489">
        <v>5527.5299999999988</v>
      </c>
      <c r="EW58" s="489">
        <v>5527.5299999999988</v>
      </c>
      <c r="EX58" s="489">
        <v>5527.5299999999988</v>
      </c>
      <c r="EY58" s="489">
        <v>5527.5299999999988</v>
      </c>
      <c r="EZ58" s="489">
        <v>5527.5299999999988</v>
      </c>
      <c r="FA58" s="489">
        <v>5527.5299999999988</v>
      </c>
      <c r="FB58" s="489">
        <v>5527.5299999999988</v>
      </c>
      <c r="FC58" s="489">
        <v>5527.5299999999988</v>
      </c>
      <c r="FD58" s="489">
        <v>5527.5299999999988</v>
      </c>
      <c r="FE58" s="489">
        <v>5527.5299999999988</v>
      </c>
      <c r="FF58" s="489">
        <v>5527.5299999999988</v>
      </c>
      <c r="FG58" s="489">
        <v>5527.5299999999988</v>
      </c>
      <c r="FH58" s="489">
        <v>5527.5299999999988</v>
      </c>
      <c r="FI58" s="489">
        <v>5527.5299999999988</v>
      </c>
      <c r="FJ58" s="489">
        <v>5527.5299999999988</v>
      </c>
      <c r="FK58" s="489">
        <v>5527.5299999999988</v>
      </c>
      <c r="FL58" s="489">
        <v>5527.5299999999988</v>
      </c>
      <c r="FM58" s="489">
        <v>5527.5299999999988</v>
      </c>
      <c r="FN58" s="489">
        <v>5527.5299999999988</v>
      </c>
      <c r="FO58" s="489">
        <v>5527.5299999999988</v>
      </c>
      <c r="FP58" s="489">
        <v>5527.5299999999988</v>
      </c>
      <c r="FQ58" s="489">
        <v>5527.5299999999988</v>
      </c>
      <c r="FR58" s="489">
        <v>5527.5299999999988</v>
      </c>
      <c r="FS58" s="489">
        <v>5527.5299999999988</v>
      </c>
      <c r="FT58" s="489">
        <v>5527.5299999999988</v>
      </c>
      <c r="FU58" s="489">
        <v>5527.5299999999988</v>
      </c>
      <c r="FV58" s="489">
        <v>5527.5299999999988</v>
      </c>
      <c r="FW58" s="489">
        <v>5527.5299999999988</v>
      </c>
      <c r="FX58" s="489">
        <v>5527.5299999999988</v>
      </c>
      <c r="FY58" s="489">
        <v>5527.5299999999988</v>
      </c>
      <c r="FZ58" s="489">
        <v>5527.5299999999988</v>
      </c>
      <c r="GA58" s="489">
        <v>5527.5299999999988</v>
      </c>
      <c r="GB58" s="489">
        <v>5527.5299999999988</v>
      </c>
      <c r="GC58" s="489">
        <v>5527.5299999999988</v>
      </c>
      <c r="GD58" s="489">
        <v>5527.5299999999988</v>
      </c>
      <c r="GE58" s="489">
        <v>5527.5299999999988</v>
      </c>
      <c r="GF58" s="489">
        <v>5527.5299999999988</v>
      </c>
      <c r="GG58" s="489">
        <v>5527.5299999999988</v>
      </c>
      <c r="GH58" s="489">
        <v>5527.5299999999988</v>
      </c>
      <c r="GI58" s="489">
        <v>5527.5299999999988</v>
      </c>
      <c r="GJ58" s="489">
        <v>5527.5299999999988</v>
      </c>
      <c r="GK58" s="489">
        <v>5527.5299999999988</v>
      </c>
      <c r="GL58" s="489">
        <v>5527.5299999999988</v>
      </c>
      <c r="GM58" s="489">
        <v>5527.5299999999988</v>
      </c>
      <c r="GN58" s="489">
        <v>5527.5299999999988</v>
      </c>
      <c r="GO58" s="489">
        <v>5527.5299999999988</v>
      </c>
      <c r="GP58" s="489">
        <v>5527.5299999999988</v>
      </c>
      <c r="GQ58" s="489">
        <v>5527.5299999999988</v>
      </c>
      <c r="GR58" s="489">
        <v>5527.5299999999988</v>
      </c>
      <c r="GS58" s="489">
        <v>5527.5299999999988</v>
      </c>
      <c r="GT58" s="489">
        <v>5527.5299999999988</v>
      </c>
      <c r="GU58" s="489">
        <v>5527.5299999999988</v>
      </c>
      <c r="GV58" s="489">
        <v>5527.5299999999988</v>
      </c>
      <c r="GW58" s="489">
        <v>5527.5299999999988</v>
      </c>
      <c r="GX58" s="489">
        <v>5527.5299999999988</v>
      </c>
      <c r="GY58" s="489">
        <v>5527.5299999999988</v>
      </c>
      <c r="GZ58" s="489">
        <v>5527.5299999999988</v>
      </c>
      <c r="HA58" s="489">
        <v>5527.5299999999988</v>
      </c>
      <c r="HB58" s="489">
        <v>5527.5299999999988</v>
      </c>
      <c r="HC58" s="489">
        <v>5527.5299999999988</v>
      </c>
      <c r="HD58" s="489">
        <v>5527.5299999999988</v>
      </c>
      <c r="HE58" s="489">
        <v>5527.5299999999988</v>
      </c>
      <c r="HF58" s="489">
        <v>5527.5299999999988</v>
      </c>
      <c r="HG58" s="489">
        <v>5527.5299999999988</v>
      </c>
      <c r="HH58" s="489">
        <v>5527.5299999999988</v>
      </c>
      <c r="HI58" s="489">
        <v>5527.5299999999988</v>
      </c>
      <c r="HJ58" s="489">
        <v>5527.5299999999988</v>
      </c>
      <c r="HK58" s="489">
        <v>5527.5299999999988</v>
      </c>
      <c r="HL58" s="489">
        <v>5527.5299999999988</v>
      </c>
      <c r="HM58" s="489">
        <v>5527.5299999999988</v>
      </c>
      <c r="HN58" s="489">
        <v>5527.5299999999988</v>
      </c>
      <c r="HO58" s="489">
        <v>5527.5299999999988</v>
      </c>
      <c r="HP58" s="489">
        <v>5527.5299999999988</v>
      </c>
      <c r="HQ58" s="489">
        <v>5527.5299999999988</v>
      </c>
      <c r="HR58" s="489">
        <v>5527.5299999999988</v>
      </c>
      <c r="HS58" s="489">
        <v>5527.5299999999988</v>
      </c>
      <c r="HT58" s="489">
        <v>5527.5299999999988</v>
      </c>
      <c r="HU58" s="489">
        <v>5527.5299999999988</v>
      </c>
      <c r="HV58" s="489">
        <v>5527.5299999999988</v>
      </c>
      <c r="HW58" s="489">
        <v>5527.5299999999988</v>
      </c>
      <c r="HX58" s="489">
        <v>5527.5299999999988</v>
      </c>
      <c r="HY58" s="489">
        <v>5527.5299999999988</v>
      </c>
      <c r="HZ58" s="489">
        <v>5527.5299999999988</v>
      </c>
      <c r="IA58" s="489">
        <v>5527.5299999999988</v>
      </c>
      <c r="IB58" s="489">
        <v>5527.5299999999988</v>
      </c>
      <c r="IC58" s="489">
        <v>5527.5299999999988</v>
      </c>
      <c r="ID58" s="489">
        <v>5527.5299999999988</v>
      </c>
      <c r="IE58" s="489">
        <v>5527.5299999999988</v>
      </c>
      <c r="IF58" s="489">
        <v>5527.5299999999988</v>
      </c>
      <c r="IG58" s="489">
        <v>5527.5299999999988</v>
      </c>
      <c r="IH58" s="489">
        <v>5527.5299999999988</v>
      </c>
      <c r="II58" s="489">
        <v>5527.5299999999988</v>
      </c>
      <c r="IJ58" s="489">
        <v>5527.5299999999988</v>
      </c>
      <c r="IK58" s="489">
        <v>5527.5299999999988</v>
      </c>
      <c r="IL58" s="489">
        <v>5527.5299999999988</v>
      </c>
      <c r="IM58" s="489">
        <v>5527.5299999999988</v>
      </c>
      <c r="IN58" s="489">
        <v>5527.5299999999988</v>
      </c>
      <c r="IO58" s="489">
        <v>5527.5299999999988</v>
      </c>
      <c r="IP58" s="489">
        <v>5527.5299999999988</v>
      </c>
      <c r="IQ58" s="489">
        <v>5527.5299999999988</v>
      </c>
      <c r="IR58" s="489">
        <v>5527.5299999999988</v>
      </c>
      <c r="IS58" s="489">
        <v>5527.5299999999988</v>
      </c>
      <c r="IT58" s="489">
        <v>5527.5299999999988</v>
      </c>
      <c r="IU58" s="489">
        <v>5527.5299999999988</v>
      </c>
      <c r="IV58" s="489">
        <v>5527.5299999999988</v>
      </c>
      <c r="IW58" s="489">
        <v>5527.5299999999988</v>
      </c>
      <c r="IX58" s="489">
        <v>5527.5299999999988</v>
      </c>
    </row>
    <row r="59" spans="3:258" ht="16.5" thickBot="1">
      <c r="C59" s="1214" t="s">
        <v>422</v>
      </c>
      <c r="D59" s="1215">
        <f>D54+D41+D6</f>
        <v>29552.835006999998</v>
      </c>
      <c r="E59" s="1216"/>
      <c r="F59" s="1167"/>
      <c r="G59" s="1210"/>
      <c r="H59" s="1200"/>
      <c r="AD59" s="489">
        <v>27681.384293999999</v>
      </c>
      <c r="AE59" s="489" t="s">
        <v>422</v>
      </c>
      <c r="AF59" s="489">
        <v>27681.384293999999</v>
      </c>
      <c r="AG59" s="489" t="s">
        <v>422</v>
      </c>
      <c r="AH59" s="489">
        <v>27681.384293999999</v>
      </c>
      <c r="AI59" s="489" t="s">
        <v>422</v>
      </c>
      <c r="AJ59" s="489">
        <v>27681.384293999999</v>
      </c>
      <c r="AK59" s="489" t="s">
        <v>422</v>
      </c>
      <c r="AL59" s="489">
        <v>27681.384293999999</v>
      </c>
      <c r="AM59" s="489" t="s">
        <v>422</v>
      </c>
      <c r="AN59" s="489">
        <v>27681.384293999999</v>
      </c>
      <c r="AO59" s="489" t="s">
        <v>422</v>
      </c>
      <c r="AP59" s="489">
        <v>27681.384293999999</v>
      </c>
      <c r="AQ59" s="489" t="s">
        <v>422</v>
      </c>
      <c r="AR59" s="489">
        <v>27681.384293999999</v>
      </c>
      <c r="AS59" s="489" t="s">
        <v>422</v>
      </c>
      <c r="AT59" s="489">
        <v>27681.384293999999</v>
      </c>
      <c r="AU59" s="489" t="s">
        <v>422</v>
      </c>
      <c r="AV59" s="489">
        <v>27681.384293999999</v>
      </c>
      <c r="AW59" s="489" t="s">
        <v>422</v>
      </c>
      <c r="AX59" s="489">
        <v>27681.384293999999</v>
      </c>
      <c r="AY59" s="489" t="s">
        <v>422</v>
      </c>
      <c r="AZ59" s="489">
        <v>27681.384293999999</v>
      </c>
      <c r="BA59" s="489" t="s">
        <v>422</v>
      </c>
      <c r="BB59" s="489">
        <v>27681.384293999999</v>
      </c>
      <c r="BC59" s="489" t="s">
        <v>422</v>
      </c>
      <c r="BD59" s="489">
        <v>27681.384293999999</v>
      </c>
      <c r="BE59" s="489" t="s">
        <v>422</v>
      </c>
      <c r="BF59" s="489">
        <v>27681.384293999999</v>
      </c>
      <c r="BG59" s="489" t="s">
        <v>422</v>
      </c>
      <c r="BH59" s="489">
        <v>27681.384293999999</v>
      </c>
      <c r="BI59" s="489" t="s">
        <v>422</v>
      </c>
      <c r="BJ59" s="489">
        <v>27681.384293999999</v>
      </c>
      <c r="BK59" s="489" t="s">
        <v>422</v>
      </c>
      <c r="BL59" s="489">
        <v>27681.384293999999</v>
      </c>
      <c r="BM59" s="489" t="s">
        <v>422</v>
      </c>
      <c r="BN59" s="489">
        <v>27681.384293999999</v>
      </c>
      <c r="BO59" s="489" t="s">
        <v>422</v>
      </c>
      <c r="BP59" s="489">
        <v>27681.384293999999</v>
      </c>
      <c r="BQ59" s="489" t="s">
        <v>422</v>
      </c>
      <c r="BR59" s="489">
        <v>27681.384293999999</v>
      </c>
      <c r="BS59" s="489" t="s">
        <v>422</v>
      </c>
      <c r="BT59" s="489">
        <v>27681.384293999999</v>
      </c>
      <c r="BU59" s="489" t="s">
        <v>422</v>
      </c>
      <c r="BV59" s="489">
        <v>27681.384293999999</v>
      </c>
      <c r="BW59" s="489" t="s">
        <v>422</v>
      </c>
      <c r="BX59" s="489">
        <v>27681.384293999999</v>
      </c>
      <c r="BY59" s="489" t="s">
        <v>422</v>
      </c>
      <c r="BZ59" s="489">
        <v>27681.384293999999</v>
      </c>
      <c r="CA59" s="489" t="s">
        <v>422</v>
      </c>
      <c r="CB59" s="489">
        <v>27681.384293999999</v>
      </c>
      <c r="CC59" s="489" t="s">
        <v>422</v>
      </c>
      <c r="CD59" s="489">
        <v>27681.384293999999</v>
      </c>
      <c r="CE59" s="489" t="s">
        <v>422</v>
      </c>
      <c r="CF59" s="489">
        <v>27681.384293999999</v>
      </c>
      <c r="CG59" s="489" t="s">
        <v>422</v>
      </c>
      <c r="CH59" s="489">
        <v>27681.384293999999</v>
      </c>
      <c r="CI59" s="489" t="s">
        <v>422</v>
      </c>
      <c r="CJ59" s="489">
        <v>27681.384293999999</v>
      </c>
      <c r="CK59" s="489" t="s">
        <v>422</v>
      </c>
      <c r="CL59" s="489">
        <v>27681.384293999999</v>
      </c>
      <c r="CM59" s="489" t="s">
        <v>422</v>
      </c>
      <c r="CN59" s="489">
        <v>27681.384293999999</v>
      </c>
      <c r="CO59" s="489" t="s">
        <v>422</v>
      </c>
      <c r="CP59" s="489">
        <v>27681.384293999999</v>
      </c>
      <c r="CQ59" s="489" t="s">
        <v>422</v>
      </c>
      <c r="CR59" s="489">
        <v>27681.384293999999</v>
      </c>
      <c r="CS59" s="489" t="s">
        <v>422</v>
      </c>
      <c r="CT59" s="489">
        <v>27681.384293999999</v>
      </c>
      <c r="CU59" s="489" t="s">
        <v>422</v>
      </c>
      <c r="CV59" s="489">
        <v>27681.384293999999</v>
      </c>
      <c r="CW59" s="489" t="s">
        <v>422</v>
      </c>
      <c r="CX59" s="489">
        <v>27681.384293999999</v>
      </c>
      <c r="CY59" s="489" t="s">
        <v>422</v>
      </c>
      <c r="CZ59" s="489">
        <v>27681.384293999999</v>
      </c>
      <c r="DA59" s="489" t="s">
        <v>422</v>
      </c>
      <c r="DB59" s="489">
        <v>27681.384293999999</v>
      </c>
      <c r="DC59" s="489" t="s">
        <v>422</v>
      </c>
      <c r="DD59" s="489">
        <v>27681.384293999999</v>
      </c>
      <c r="DE59" s="489" t="s">
        <v>422</v>
      </c>
      <c r="DF59" s="489">
        <v>27681.384293999999</v>
      </c>
      <c r="DG59" s="489" t="s">
        <v>422</v>
      </c>
      <c r="DH59" s="489">
        <v>27681.384293999999</v>
      </c>
      <c r="DI59" s="489" t="s">
        <v>422</v>
      </c>
      <c r="DJ59" s="489">
        <v>27681.384293999999</v>
      </c>
      <c r="DK59" s="489" t="s">
        <v>422</v>
      </c>
      <c r="DL59" s="489">
        <v>27681.384293999999</v>
      </c>
      <c r="DM59" s="489" t="s">
        <v>422</v>
      </c>
      <c r="DN59" s="489">
        <v>27681.384293999999</v>
      </c>
      <c r="DO59" s="489" t="s">
        <v>422</v>
      </c>
      <c r="DP59" s="489">
        <v>27681.384293999999</v>
      </c>
      <c r="DQ59" s="489" t="s">
        <v>422</v>
      </c>
      <c r="DR59" s="489">
        <v>27681.384293999999</v>
      </c>
      <c r="DS59" s="489" t="s">
        <v>422</v>
      </c>
      <c r="DT59" s="489">
        <v>27681.384293999999</v>
      </c>
      <c r="DU59" s="489" t="s">
        <v>422</v>
      </c>
      <c r="DV59" s="489">
        <v>27681.384293999999</v>
      </c>
      <c r="DW59" s="489" t="s">
        <v>422</v>
      </c>
      <c r="DX59" s="489">
        <v>27681.384293999999</v>
      </c>
      <c r="DY59" s="489" t="s">
        <v>422</v>
      </c>
      <c r="DZ59" s="489">
        <v>27681.384293999999</v>
      </c>
      <c r="EA59" s="489" t="s">
        <v>422</v>
      </c>
      <c r="EB59" s="489">
        <v>27681.384293999999</v>
      </c>
      <c r="EC59" s="489" t="s">
        <v>422</v>
      </c>
      <c r="ED59" s="489">
        <v>27681.384293999999</v>
      </c>
      <c r="EE59" s="489" t="s">
        <v>422</v>
      </c>
      <c r="EF59" s="489">
        <v>27681.384293999999</v>
      </c>
      <c r="EG59" s="489" t="s">
        <v>422</v>
      </c>
      <c r="EH59" s="489">
        <v>27681.384293999999</v>
      </c>
      <c r="EI59" s="489" t="s">
        <v>422</v>
      </c>
      <c r="EJ59" s="489">
        <v>27681.384293999999</v>
      </c>
      <c r="EK59" s="489" t="s">
        <v>422</v>
      </c>
      <c r="EL59" s="489">
        <v>27681.384293999999</v>
      </c>
      <c r="EM59" s="489" t="s">
        <v>422</v>
      </c>
      <c r="EN59" s="489">
        <v>27681.384293999999</v>
      </c>
      <c r="EO59" s="489" t="s">
        <v>422</v>
      </c>
      <c r="EP59" s="489">
        <v>27681.384293999999</v>
      </c>
      <c r="EQ59" s="489" t="s">
        <v>422</v>
      </c>
      <c r="ER59" s="489">
        <v>27681.384293999999</v>
      </c>
      <c r="ES59" s="489" t="s">
        <v>422</v>
      </c>
      <c r="ET59" s="489">
        <v>27681.384293999999</v>
      </c>
      <c r="EU59" s="489" t="s">
        <v>422</v>
      </c>
      <c r="EV59" s="489">
        <v>27681.384293999999</v>
      </c>
      <c r="EW59" s="489" t="s">
        <v>422</v>
      </c>
      <c r="EX59" s="489">
        <v>27681.384293999999</v>
      </c>
      <c r="EY59" s="489" t="s">
        <v>422</v>
      </c>
      <c r="EZ59" s="489">
        <v>27681.384293999999</v>
      </c>
      <c r="FA59" s="489" t="s">
        <v>422</v>
      </c>
      <c r="FB59" s="489">
        <v>27681.384293999999</v>
      </c>
      <c r="FC59" s="489" t="s">
        <v>422</v>
      </c>
      <c r="FD59" s="489">
        <v>27681.384293999999</v>
      </c>
      <c r="FE59" s="489" t="s">
        <v>422</v>
      </c>
      <c r="FF59" s="489">
        <v>27681.384293999999</v>
      </c>
      <c r="FG59" s="489" t="s">
        <v>422</v>
      </c>
      <c r="FH59" s="489">
        <v>27681.384293999999</v>
      </c>
      <c r="FI59" s="489" t="s">
        <v>422</v>
      </c>
      <c r="FJ59" s="489">
        <v>27681.384293999999</v>
      </c>
      <c r="FK59" s="489" t="s">
        <v>422</v>
      </c>
      <c r="FL59" s="489">
        <v>27681.384293999999</v>
      </c>
      <c r="FM59" s="489" t="s">
        <v>422</v>
      </c>
      <c r="FN59" s="489">
        <v>27681.384293999999</v>
      </c>
      <c r="FO59" s="489" t="s">
        <v>422</v>
      </c>
      <c r="FP59" s="489">
        <v>27681.384293999999</v>
      </c>
      <c r="FQ59" s="489" t="s">
        <v>422</v>
      </c>
      <c r="FR59" s="489">
        <v>27681.384293999999</v>
      </c>
      <c r="FS59" s="489" t="s">
        <v>422</v>
      </c>
      <c r="FT59" s="489">
        <v>27681.384293999999</v>
      </c>
      <c r="FU59" s="489" t="s">
        <v>422</v>
      </c>
      <c r="FV59" s="489">
        <v>27681.384293999999</v>
      </c>
      <c r="FW59" s="489" t="s">
        <v>422</v>
      </c>
      <c r="FX59" s="489">
        <v>27681.384293999999</v>
      </c>
      <c r="FY59" s="489" t="s">
        <v>422</v>
      </c>
      <c r="FZ59" s="489">
        <v>27681.384293999999</v>
      </c>
      <c r="GA59" s="489" t="s">
        <v>422</v>
      </c>
      <c r="GB59" s="489">
        <v>27681.384293999999</v>
      </c>
      <c r="GC59" s="489" t="s">
        <v>422</v>
      </c>
      <c r="GD59" s="489">
        <v>27681.384293999999</v>
      </c>
      <c r="GE59" s="489" t="s">
        <v>422</v>
      </c>
      <c r="GF59" s="489">
        <v>27681.384293999999</v>
      </c>
      <c r="GG59" s="489" t="s">
        <v>422</v>
      </c>
      <c r="GH59" s="489">
        <v>27681.384293999999</v>
      </c>
      <c r="GI59" s="489" t="s">
        <v>422</v>
      </c>
      <c r="GJ59" s="489">
        <v>27681.384293999999</v>
      </c>
      <c r="GK59" s="489" t="s">
        <v>422</v>
      </c>
      <c r="GL59" s="489">
        <v>27681.384293999999</v>
      </c>
      <c r="GM59" s="489" t="s">
        <v>422</v>
      </c>
      <c r="GN59" s="489">
        <v>27681.384293999999</v>
      </c>
      <c r="GO59" s="489" t="s">
        <v>422</v>
      </c>
      <c r="GP59" s="489">
        <v>27681.384293999999</v>
      </c>
      <c r="GQ59" s="489" t="s">
        <v>422</v>
      </c>
      <c r="GR59" s="489">
        <v>27681.384293999999</v>
      </c>
      <c r="GS59" s="489" t="s">
        <v>422</v>
      </c>
      <c r="GT59" s="489">
        <v>27681.384293999999</v>
      </c>
      <c r="GU59" s="489" t="s">
        <v>422</v>
      </c>
      <c r="GV59" s="489">
        <v>27681.384293999999</v>
      </c>
      <c r="GW59" s="489" t="s">
        <v>422</v>
      </c>
      <c r="GX59" s="489">
        <v>27681.384293999999</v>
      </c>
      <c r="GY59" s="489" t="s">
        <v>422</v>
      </c>
      <c r="GZ59" s="489">
        <v>27681.384293999999</v>
      </c>
      <c r="HA59" s="489" t="s">
        <v>422</v>
      </c>
      <c r="HB59" s="489">
        <v>27681.384293999999</v>
      </c>
      <c r="HC59" s="489" t="s">
        <v>422</v>
      </c>
      <c r="HD59" s="489">
        <v>27681.384293999999</v>
      </c>
      <c r="HE59" s="489" t="s">
        <v>422</v>
      </c>
      <c r="HF59" s="489">
        <v>27681.384293999999</v>
      </c>
      <c r="HG59" s="489" t="s">
        <v>422</v>
      </c>
      <c r="HH59" s="489">
        <v>27681.384293999999</v>
      </c>
      <c r="HI59" s="489" t="s">
        <v>422</v>
      </c>
      <c r="HJ59" s="489">
        <v>27681.384293999999</v>
      </c>
      <c r="HK59" s="489" t="s">
        <v>422</v>
      </c>
      <c r="HL59" s="489">
        <v>27681.384293999999</v>
      </c>
      <c r="HM59" s="489" t="s">
        <v>422</v>
      </c>
      <c r="HN59" s="489">
        <v>27681.384293999999</v>
      </c>
      <c r="HO59" s="489" t="s">
        <v>422</v>
      </c>
      <c r="HP59" s="489">
        <v>27681.384293999999</v>
      </c>
      <c r="HQ59" s="489" t="s">
        <v>422</v>
      </c>
      <c r="HR59" s="489">
        <v>27681.384293999999</v>
      </c>
      <c r="HS59" s="489" t="s">
        <v>422</v>
      </c>
      <c r="HT59" s="489">
        <v>27681.384293999999</v>
      </c>
      <c r="HU59" s="489" t="s">
        <v>422</v>
      </c>
      <c r="HV59" s="489">
        <v>27681.384293999999</v>
      </c>
      <c r="HW59" s="489" t="s">
        <v>422</v>
      </c>
      <c r="HX59" s="489">
        <v>27681.384293999999</v>
      </c>
      <c r="HY59" s="489" t="s">
        <v>422</v>
      </c>
      <c r="HZ59" s="489">
        <v>27681.384293999999</v>
      </c>
      <c r="IA59" s="489" t="s">
        <v>422</v>
      </c>
      <c r="IB59" s="489">
        <v>27681.384293999999</v>
      </c>
      <c r="IC59" s="489" t="s">
        <v>422</v>
      </c>
      <c r="ID59" s="489">
        <v>27681.384293999999</v>
      </c>
      <c r="IE59" s="489" t="s">
        <v>422</v>
      </c>
      <c r="IF59" s="489">
        <v>27681.384293999999</v>
      </c>
      <c r="IG59" s="489" t="s">
        <v>422</v>
      </c>
      <c r="IH59" s="489">
        <v>27681.384293999999</v>
      </c>
      <c r="II59" s="489" t="s">
        <v>422</v>
      </c>
      <c r="IJ59" s="489">
        <v>27681.384293999999</v>
      </c>
      <c r="IK59" s="489" t="s">
        <v>422</v>
      </c>
      <c r="IL59" s="489">
        <v>27681.384293999999</v>
      </c>
      <c r="IM59" s="489" t="s">
        <v>422</v>
      </c>
      <c r="IN59" s="489">
        <v>27681.384293999999</v>
      </c>
      <c r="IO59" s="489" t="s">
        <v>422</v>
      </c>
      <c r="IP59" s="489">
        <v>27681.384293999999</v>
      </c>
      <c r="IQ59" s="489" t="s">
        <v>422</v>
      </c>
      <c r="IR59" s="489">
        <v>27681.384293999999</v>
      </c>
      <c r="IS59" s="489" t="s">
        <v>422</v>
      </c>
      <c r="IT59" s="489">
        <v>27681.384293999999</v>
      </c>
      <c r="IU59" s="489" t="s">
        <v>422</v>
      </c>
      <c r="IV59" s="489">
        <v>27681.384293999999</v>
      </c>
      <c r="IW59" s="489" t="s">
        <v>422</v>
      </c>
      <c r="IX59" s="489">
        <v>27681.384293999999</v>
      </c>
    </row>
    <row r="60" spans="3:258" ht="16.5" thickTop="1">
      <c r="C60" s="489" t="s">
        <v>1195</v>
      </c>
      <c r="E60" s="1167"/>
      <c r="F60" s="1167"/>
      <c r="G60" s="1210"/>
      <c r="H60" s="1200"/>
    </row>
    <row r="61" spans="3:258">
      <c r="F61" s="1167"/>
      <c r="G61" s="1210"/>
      <c r="H61" s="1200"/>
    </row>
    <row r="62" spans="3:258">
      <c r="G62" s="1193"/>
      <c r="H62" s="1193"/>
    </row>
    <row r="63" spans="3:258">
      <c r="F63" s="1193"/>
      <c r="G63" s="1193"/>
    </row>
    <row r="64" spans="3:258">
      <c r="F64" s="1193"/>
      <c r="G64" s="1193"/>
    </row>
    <row r="65" spans="6:9">
      <c r="F65" s="1193"/>
      <c r="G65" s="1193"/>
    </row>
    <row r="66" spans="6:9">
      <c r="F66" s="1193"/>
      <c r="G66" s="1193"/>
    </row>
    <row r="67" spans="6:9">
      <c r="F67" s="1193"/>
      <c r="G67" s="1193"/>
    </row>
    <row r="68" spans="6:9">
      <c r="F68" s="1193"/>
      <c r="G68" s="1193"/>
    </row>
    <row r="69" spans="6:9">
      <c r="F69" s="1193"/>
      <c r="G69" s="1193"/>
      <c r="H69" s="1193"/>
      <c r="I69" s="1193"/>
    </row>
    <row r="70" spans="6:9">
      <c r="F70" s="1193"/>
      <c r="G70" s="1193"/>
    </row>
    <row r="71" spans="6:9">
      <c r="H71" s="1193"/>
    </row>
  </sheetData>
  <mergeCells count="3">
    <mergeCell ref="C1:E1"/>
    <mergeCell ref="C2:E2"/>
    <mergeCell ref="C3:E3"/>
  </mergeCells>
  <pageMargins left="0.7" right="0.7" top="0.75" bottom="0.75" header="0.3" footer="0.3"/>
  <pageSetup paperSize="9" scale="78"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workbookViewId="0">
      <selection activeCell="J21" sqref="J21"/>
    </sheetView>
  </sheetViews>
  <sheetFormatPr defaultColWidth="12" defaultRowHeight="15.75"/>
  <cols>
    <col min="1" max="1" width="40.7109375" style="489" bestFit="1" customWidth="1"/>
    <col min="2" max="4" width="9.7109375" style="489" customWidth="1"/>
    <col min="5" max="10" width="13.5703125" style="489" customWidth="1"/>
    <col min="11" max="12" width="10.7109375" style="489" customWidth="1"/>
    <col min="13" max="256" width="12" style="489"/>
    <col min="257" max="257" width="24.85546875" style="489" customWidth="1"/>
    <col min="258" max="258" width="10.140625" style="489" customWidth="1"/>
    <col min="259" max="259" width="6.7109375" style="489" customWidth="1"/>
    <col min="260" max="260" width="7.140625" style="489" customWidth="1"/>
    <col min="261" max="261" width="9.140625" style="489" customWidth="1"/>
    <col min="262" max="262" width="8.28515625" style="489" bestFit="1" customWidth="1"/>
    <col min="263" max="263" width="10.42578125" style="489" customWidth="1"/>
    <col min="264" max="264" width="8.28515625" style="489" bestFit="1" customWidth="1"/>
    <col min="265" max="265" width="9" style="489" customWidth="1"/>
    <col min="266" max="266" width="8.28515625" style="489" bestFit="1" customWidth="1"/>
    <col min="267" max="267" width="8.140625" style="489" customWidth="1"/>
    <col min="268" max="268" width="6.7109375" style="489" bestFit="1" customWidth="1"/>
    <col min="269" max="512" width="12" style="489"/>
    <col min="513" max="513" width="24.85546875" style="489" customWidth="1"/>
    <col min="514" max="514" width="10.140625" style="489" customWidth="1"/>
    <col min="515" max="515" width="6.7109375" style="489" customWidth="1"/>
    <col min="516" max="516" width="7.140625" style="489" customWidth="1"/>
    <col min="517" max="517" width="9.140625" style="489" customWidth="1"/>
    <col min="518" max="518" width="8.28515625" style="489" bestFit="1" customWidth="1"/>
    <col min="519" max="519" width="10.42578125" style="489" customWidth="1"/>
    <col min="520" max="520" width="8.28515625" style="489" bestFit="1" customWidth="1"/>
    <col min="521" max="521" width="9" style="489" customWidth="1"/>
    <col min="522" max="522" width="8.28515625" style="489" bestFit="1" customWidth="1"/>
    <col min="523" max="523" width="8.140625" style="489" customWidth="1"/>
    <col min="524" max="524" width="6.7109375" style="489" bestFit="1" customWidth="1"/>
    <col min="525" max="768" width="12" style="489"/>
    <col min="769" max="769" width="24.85546875" style="489" customWidth="1"/>
    <col min="770" max="770" width="10.140625" style="489" customWidth="1"/>
    <col min="771" max="771" width="6.7109375" style="489" customWidth="1"/>
    <col min="772" max="772" width="7.140625" style="489" customWidth="1"/>
    <col min="773" max="773" width="9.140625" style="489" customWidth="1"/>
    <col min="774" max="774" width="8.28515625" style="489" bestFit="1" customWidth="1"/>
    <col min="775" max="775" width="10.42578125" style="489" customWidth="1"/>
    <col min="776" max="776" width="8.28515625" style="489" bestFit="1" customWidth="1"/>
    <col min="777" max="777" width="9" style="489" customWidth="1"/>
    <col min="778" max="778" width="8.28515625" style="489" bestFit="1" customWidth="1"/>
    <col min="779" max="779" width="8.140625" style="489" customWidth="1"/>
    <col min="780" max="780" width="6.7109375" style="489" bestFit="1" customWidth="1"/>
    <col min="781" max="1024" width="12" style="489"/>
    <col min="1025" max="1025" width="24.85546875" style="489" customWidth="1"/>
    <col min="1026" max="1026" width="10.140625" style="489" customWidth="1"/>
    <col min="1027" max="1027" width="6.7109375" style="489" customWidth="1"/>
    <col min="1028" max="1028" width="7.140625" style="489" customWidth="1"/>
    <col min="1029" max="1029" width="9.140625" style="489" customWidth="1"/>
    <col min="1030" max="1030" width="8.28515625" style="489" bestFit="1" customWidth="1"/>
    <col min="1031" max="1031" width="10.42578125" style="489" customWidth="1"/>
    <col min="1032" max="1032" width="8.28515625" style="489" bestFit="1" customWidth="1"/>
    <col min="1033" max="1033" width="9" style="489" customWidth="1"/>
    <col min="1034" max="1034" width="8.28515625" style="489" bestFit="1" customWidth="1"/>
    <col min="1035" max="1035" width="8.140625" style="489" customWidth="1"/>
    <col min="1036" max="1036" width="6.7109375" style="489" bestFit="1" customWidth="1"/>
    <col min="1037" max="1280" width="12" style="489"/>
    <col min="1281" max="1281" width="24.85546875" style="489" customWidth="1"/>
    <col min="1282" max="1282" width="10.140625" style="489" customWidth="1"/>
    <col min="1283" max="1283" width="6.7109375" style="489" customWidth="1"/>
    <col min="1284" max="1284" width="7.140625" style="489" customWidth="1"/>
    <col min="1285" max="1285" width="9.140625" style="489" customWidth="1"/>
    <col min="1286" max="1286" width="8.28515625" style="489" bestFit="1" customWidth="1"/>
    <col min="1287" max="1287" width="10.42578125" style="489" customWidth="1"/>
    <col min="1288" max="1288" width="8.28515625" style="489" bestFit="1" customWidth="1"/>
    <col min="1289" max="1289" width="9" style="489" customWidth="1"/>
    <col min="1290" max="1290" width="8.28515625" style="489" bestFit="1" customWidth="1"/>
    <col min="1291" max="1291" width="8.140625" style="489" customWidth="1"/>
    <col min="1292" max="1292" width="6.7109375" style="489" bestFit="1" customWidth="1"/>
    <col min="1293" max="1536" width="12" style="489"/>
    <col min="1537" max="1537" width="24.85546875" style="489" customWidth="1"/>
    <col min="1538" max="1538" width="10.140625" style="489" customWidth="1"/>
    <col min="1539" max="1539" width="6.7109375" style="489" customWidth="1"/>
    <col min="1540" max="1540" width="7.140625" style="489" customWidth="1"/>
    <col min="1541" max="1541" width="9.140625" style="489" customWidth="1"/>
    <col min="1542" max="1542" width="8.28515625" style="489" bestFit="1" customWidth="1"/>
    <col min="1543" max="1543" width="10.42578125" style="489" customWidth="1"/>
    <col min="1544" max="1544" width="8.28515625" style="489" bestFit="1" customWidth="1"/>
    <col min="1545" max="1545" width="9" style="489" customWidth="1"/>
    <col min="1546" max="1546" width="8.28515625" style="489" bestFit="1" customWidth="1"/>
    <col min="1547" max="1547" width="8.140625" style="489" customWidth="1"/>
    <col min="1548" max="1548" width="6.7109375" style="489" bestFit="1" customWidth="1"/>
    <col min="1549" max="1792" width="12" style="489"/>
    <col min="1793" max="1793" width="24.85546875" style="489" customWidth="1"/>
    <col min="1794" max="1794" width="10.140625" style="489" customWidth="1"/>
    <col min="1795" max="1795" width="6.7109375" style="489" customWidth="1"/>
    <col min="1796" max="1796" width="7.140625" style="489" customWidth="1"/>
    <col min="1797" max="1797" width="9.140625" style="489" customWidth="1"/>
    <col min="1798" max="1798" width="8.28515625" style="489" bestFit="1" customWidth="1"/>
    <col min="1799" max="1799" width="10.42578125" style="489" customWidth="1"/>
    <col min="1800" max="1800" width="8.28515625" style="489" bestFit="1" customWidth="1"/>
    <col min="1801" max="1801" width="9" style="489" customWidth="1"/>
    <col min="1802" max="1802" width="8.28515625" style="489" bestFit="1" customWidth="1"/>
    <col min="1803" max="1803" width="8.140625" style="489" customWidth="1"/>
    <col min="1804" max="1804" width="6.7109375" style="489" bestFit="1" customWidth="1"/>
    <col min="1805" max="2048" width="12" style="489"/>
    <col min="2049" max="2049" width="24.85546875" style="489" customWidth="1"/>
    <col min="2050" max="2050" width="10.140625" style="489" customWidth="1"/>
    <col min="2051" max="2051" width="6.7109375" style="489" customWidth="1"/>
    <col min="2052" max="2052" width="7.140625" style="489" customWidth="1"/>
    <col min="2053" max="2053" width="9.140625" style="489" customWidth="1"/>
    <col min="2054" max="2054" width="8.28515625" style="489" bestFit="1" customWidth="1"/>
    <col min="2055" max="2055" width="10.42578125" style="489" customWidth="1"/>
    <col min="2056" max="2056" width="8.28515625" style="489" bestFit="1" customWidth="1"/>
    <col min="2057" max="2057" width="9" style="489" customWidth="1"/>
    <col min="2058" max="2058" width="8.28515625" style="489" bestFit="1" customWidth="1"/>
    <col min="2059" max="2059" width="8.140625" style="489" customWidth="1"/>
    <col min="2060" max="2060" width="6.7109375" style="489" bestFit="1" customWidth="1"/>
    <col min="2061" max="2304" width="12" style="489"/>
    <col min="2305" max="2305" width="24.85546875" style="489" customWidth="1"/>
    <col min="2306" max="2306" width="10.140625" style="489" customWidth="1"/>
    <col min="2307" max="2307" width="6.7109375" style="489" customWidth="1"/>
    <col min="2308" max="2308" width="7.140625" style="489" customWidth="1"/>
    <col min="2309" max="2309" width="9.140625" style="489" customWidth="1"/>
    <col min="2310" max="2310" width="8.28515625" style="489" bestFit="1" customWidth="1"/>
    <col min="2311" max="2311" width="10.42578125" style="489" customWidth="1"/>
    <col min="2312" max="2312" width="8.28515625" style="489" bestFit="1" customWidth="1"/>
    <col min="2313" max="2313" width="9" style="489" customWidth="1"/>
    <col min="2314" max="2314" width="8.28515625" style="489" bestFit="1" customWidth="1"/>
    <col min="2315" max="2315" width="8.140625" style="489" customWidth="1"/>
    <col min="2316" max="2316" width="6.7109375" style="489" bestFit="1" customWidth="1"/>
    <col min="2317" max="2560" width="12" style="489"/>
    <col min="2561" max="2561" width="24.85546875" style="489" customWidth="1"/>
    <col min="2562" max="2562" width="10.140625" style="489" customWidth="1"/>
    <col min="2563" max="2563" width="6.7109375" style="489" customWidth="1"/>
    <col min="2564" max="2564" width="7.140625" style="489" customWidth="1"/>
    <col min="2565" max="2565" width="9.140625" style="489" customWidth="1"/>
    <col min="2566" max="2566" width="8.28515625" style="489" bestFit="1" customWidth="1"/>
    <col min="2567" max="2567" width="10.42578125" style="489" customWidth="1"/>
    <col min="2568" max="2568" width="8.28515625" style="489" bestFit="1" customWidth="1"/>
    <col min="2569" max="2569" width="9" style="489" customWidth="1"/>
    <col min="2570" max="2570" width="8.28515625" style="489" bestFit="1" customWidth="1"/>
    <col min="2571" max="2571" width="8.140625" style="489" customWidth="1"/>
    <col min="2572" max="2572" width="6.7109375" style="489" bestFit="1" customWidth="1"/>
    <col min="2573" max="2816" width="12" style="489"/>
    <col min="2817" max="2817" width="24.85546875" style="489" customWidth="1"/>
    <col min="2818" max="2818" width="10.140625" style="489" customWidth="1"/>
    <col min="2819" max="2819" width="6.7109375" style="489" customWidth="1"/>
    <col min="2820" max="2820" width="7.140625" style="489" customWidth="1"/>
    <col min="2821" max="2821" width="9.140625" style="489" customWidth="1"/>
    <col min="2822" max="2822" width="8.28515625" style="489" bestFit="1" customWidth="1"/>
    <col min="2823" max="2823" width="10.42578125" style="489" customWidth="1"/>
    <col min="2824" max="2824" width="8.28515625" style="489" bestFit="1" customWidth="1"/>
    <col min="2825" max="2825" width="9" style="489" customWidth="1"/>
    <col min="2826" max="2826" width="8.28515625" style="489" bestFit="1" customWidth="1"/>
    <col min="2827" max="2827" width="8.140625" style="489" customWidth="1"/>
    <col min="2828" max="2828" width="6.7109375" style="489" bestFit="1" customWidth="1"/>
    <col min="2829" max="3072" width="12" style="489"/>
    <col min="3073" max="3073" width="24.85546875" style="489" customWidth="1"/>
    <col min="3074" max="3074" width="10.140625" style="489" customWidth="1"/>
    <col min="3075" max="3075" width="6.7109375" style="489" customWidth="1"/>
    <col min="3076" max="3076" width="7.140625" style="489" customWidth="1"/>
    <col min="3077" max="3077" width="9.140625" style="489" customWidth="1"/>
    <col min="3078" max="3078" width="8.28515625" style="489" bestFit="1" customWidth="1"/>
    <col min="3079" max="3079" width="10.42578125" style="489" customWidth="1"/>
    <col min="3080" max="3080" width="8.28515625" style="489" bestFit="1" customWidth="1"/>
    <col min="3081" max="3081" width="9" style="489" customWidth="1"/>
    <col min="3082" max="3082" width="8.28515625" style="489" bestFit="1" customWidth="1"/>
    <col min="3083" max="3083" width="8.140625" style="489" customWidth="1"/>
    <col min="3084" max="3084" width="6.7109375" style="489" bestFit="1" customWidth="1"/>
    <col min="3085" max="3328" width="12" style="489"/>
    <col min="3329" max="3329" width="24.85546875" style="489" customWidth="1"/>
    <col min="3330" max="3330" width="10.140625" style="489" customWidth="1"/>
    <col min="3331" max="3331" width="6.7109375" style="489" customWidth="1"/>
    <col min="3332" max="3332" width="7.140625" style="489" customWidth="1"/>
    <col min="3333" max="3333" width="9.140625" style="489" customWidth="1"/>
    <col min="3334" max="3334" width="8.28515625" style="489" bestFit="1" customWidth="1"/>
    <col min="3335" max="3335" width="10.42578125" style="489" customWidth="1"/>
    <col min="3336" max="3336" width="8.28515625" style="489" bestFit="1" customWidth="1"/>
    <col min="3337" max="3337" width="9" style="489" customWidth="1"/>
    <col min="3338" max="3338" width="8.28515625" style="489" bestFit="1" customWidth="1"/>
    <col min="3339" max="3339" width="8.140625" style="489" customWidth="1"/>
    <col min="3340" max="3340" width="6.7109375" style="489" bestFit="1" customWidth="1"/>
    <col min="3341" max="3584" width="12" style="489"/>
    <col min="3585" max="3585" width="24.85546875" style="489" customWidth="1"/>
    <col min="3586" max="3586" width="10.140625" style="489" customWidth="1"/>
    <col min="3587" max="3587" width="6.7109375" style="489" customWidth="1"/>
    <col min="3588" max="3588" width="7.140625" style="489" customWidth="1"/>
    <col min="3589" max="3589" width="9.140625" style="489" customWidth="1"/>
    <col min="3590" max="3590" width="8.28515625" style="489" bestFit="1" customWidth="1"/>
    <col min="3591" max="3591" width="10.42578125" style="489" customWidth="1"/>
    <col min="3592" max="3592" width="8.28515625" style="489" bestFit="1" customWidth="1"/>
    <col min="3593" max="3593" width="9" style="489" customWidth="1"/>
    <col min="3594" max="3594" width="8.28515625" style="489" bestFit="1" customWidth="1"/>
    <col min="3595" max="3595" width="8.140625" style="489" customWidth="1"/>
    <col min="3596" max="3596" width="6.7109375" style="489" bestFit="1" customWidth="1"/>
    <col min="3597" max="3840" width="12" style="489"/>
    <col min="3841" max="3841" width="24.85546875" style="489" customWidth="1"/>
    <col min="3842" max="3842" width="10.140625" style="489" customWidth="1"/>
    <col min="3843" max="3843" width="6.7109375" style="489" customWidth="1"/>
    <col min="3844" max="3844" width="7.140625" style="489" customWidth="1"/>
    <col min="3845" max="3845" width="9.140625" style="489" customWidth="1"/>
    <col min="3846" max="3846" width="8.28515625" style="489" bestFit="1" customWidth="1"/>
    <col min="3847" max="3847" width="10.42578125" style="489" customWidth="1"/>
    <col min="3848" max="3848" width="8.28515625" style="489" bestFit="1" customWidth="1"/>
    <col min="3849" max="3849" width="9" style="489" customWidth="1"/>
    <col min="3850" max="3850" width="8.28515625" style="489" bestFit="1" customWidth="1"/>
    <col min="3851" max="3851" width="8.140625" style="489" customWidth="1"/>
    <col min="3852" max="3852" width="6.7109375" style="489" bestFit="1" customWidth="1"/>
    <col min="3853" max="4096" width="12" style="489"/>
    <col min="4097" max="4097" width="24.85546875" style="489" customWidth="1"/>
    <col min="4098" max="4098" width="10.140625" style="489" customWidth="1"/>
    <col min="4099" max="4099" width="6.7109375" style="489" customWidth="1"/>
    <col min="4100" max="4100" width="7.140625" style="489" customWidth="1"/>
    <col min="4101" max="4101" width="9.140625" style="489" customWidth="1"/>
    <col min="4102" max="4102" width="8.28515625" style="489" bestFit="1" customWidth="1"/>
    <col min="4103" max="4103" width="10.42578125" style="489" customWidth="1"/>
    <col min="4104" max="4104" width="8.28515625" style="489" bestFit="1" customWidth="1"/>
    <col min="4105" max="4105" width="9" style="489" customWidth="1"/>
    <col min="4106" max="4106" width="8.28515625" style="489" bestFit="1" customWidth="1"/>
    <col min="4107" max="4107" width="8.140625" style="489" customWidth="1"/>
    <col min="4108" max="4108" width="6.7109375" style="489" bestFit="1" customWidth="1"/>
    <col min="4109" max="4352" width="12" style="489"/>
    <col min="4353" max="4353" width="24.85546875" style="489" customWidth="1"/>
    <col min="4354" max="4354" width="10.140625" style="489" customWidth="1"/>
    <col min="4355" max="4355" width="6.7109375" style="489" customWidth="1"/>
    <col min="4356" max="4356" width="7.140625" style="489" customWidth="1"/>
    <col min="4357" max="4357" width="9.140625" style="489" customWidth="1"/>
    <col min="4358" max="4358" width="8.28515625" style="489" bestFit="1" customWidth="1"/>
    <col min="4359" max="4359" width="10.42578125" style="489" customWidth="1"/>
    <col min="4360" max="4360" width="8.28515625" style="489" bestFit="1" customWidth="1"/>
    <col min="4361" max="4361" width="9" style="489" customWidth="1"/>
    <col min="4362" max="4362" width="8.28515625" style="489" bestFit="1" customWidth="1"/>
    <col min="4363" max="4363" width="8.140625" style="489" customWidth="1"/>
    <col min="4364" max="4364" width="6.7109375" style="489" bestFit="1" customWidth="1"/>
    <col min="4365" max="4608" width="12" style="489"/>
    <col min="4609" max="4609" width="24.85546875" style="489" customWidth="1"/>
    <col min="4610" max="4610" width="10.140625" style="489" customWidth="1"/>
    <col min="4611" max="4611" width="6.7109375" style="489" customWidth="1"/>
    <col min="4612" max="4612" width="7.140625" style="489" customWidth="1"/>
    <col min="4613" max="4613" width="9.140625" style="489" customWidth="1"/>
    <col min="4614" max="4614" width="8.28515625" style="489" bestFit="1" customWidth="1"/>
    <col min="4615" max="4615" width="10.42578125" style="489" customWidth="1"/>
    <col min="4616" max="4616" width="8.28515625" style="489" bestFit="1" customWidth="1"/>
    <col min="4617" max="4617" width="9" style="489" customWidth="1"/>
    <col min="4618" max="4618" width="8.28515625" style="489" bestFit="1" customWidth="1"/>
    <col min="4619" max="4619" width="8.140625" style="489" customWidth="1"/>
    <col min="4620" max="4620" width="6.7109375" style="489" bestFit="1" customWidth="1"/>
    <col min="4621" max="4864" width="12" style="489"/>
    <col min="4865" max="4865" width="24.85546875" style="489" customWidth="1"/>
    <col min="4866" max="4866" width="10.140625" style="489" customWidth="1"/>
    <col min="4867" max="4867" width="6.7109375" style="489" customWidth="1"/>
    <col min="4868" max="4868" width="7.140625" style="489" customWidth="1"/>
    <col min="4869" max="4869" width="9.140625" style="489" customWidth="1"/>
    <col min="4870" max="4870" width="8.28515625" style="489" bestFit="1" customWidth="1"/>
    <col min="4871" max="4871" width="10.42578125" style="489" customWidth="1"/>
    <col min="4872" max="4872" width="8.28515625" style="489" bestFit="1" customWidth="1"/>
    <col min="4873" max="4873" width="9" style="489" customWidth="1"/>
    <col min="4874" max="4874" width="8.28515625" style="489" bestFit="1" customWidth="1"/>
    <col min="4875" max="4875" width="8.140625" style="489" customWidth="1"/>
    <col min="4876" max="4876" width="6.7109375" style="489" bestFit="1" customWidth="1"/>
    <col min="4877" max="5120" width="12" style="489"/>
    <col min="5121" max="5121" width="24.85546875" style="489" customWidth="1"/>
    <col min="5122" max="5122" width="10.140625" style="489" customWidth="1"/>
    <col min="5123" max="5123" width="6.7109375" style="489" customWidth="1"/>
    <col min="5124" max="5124" width="7.140625" style="489" customWidth="1"/>
    <col min="5125" max="5125" width="9.140625" style="489" customWidth="1"/>
    <col min="5126" max="5126" width="8.28515625" style="489" bestFit="1" customWidth="1"/>
    <col min="5127" max="5127" width="10.42578125" style="489" customWidth="1"/>
    <col min="5128" max="5128" width="8.28515625" style="489" bestFit="1" customWidth="1"/>
    <col min="5129" max="5129" width="9" style="489" customWidth="1"/>
    <col min="5130" max="5130" width="8.28515625" style="489" bestFit="1" customWidth="1"/>
    <col min="5131" max="5131" width="8.140625" style="489" customWidth="1"/>
    <col min="5132" max="5132" width="6.7109375" style="489" bestFit="1" customWidth="1"/>
    <col min="5133" max="5376" width="12" style="489"/>
    <col min="5377" max="5377" width="24.85546875" style="489" customWidth="1"/>
    <col min="5378" max="5378" width="10.140625" style="489" customWidth="1"/>
    <col min="5379" max="5379" width="6.7109375" style="489" customWidth="1"/>
    <col min="5380" max="5380" width="7.140625" style="489" customWidth="1"/>
    <col min="5381" max="5381" width="9.140625" style="489" customWidth="1"/>
    <col min="5382" max="5382" width="8.28515625" style="489" bestFit="1" customWidth="1"/>
    <col min="5383" max="5383" width="10.42578125" style="489" customWidth="1"/>
    <col min="5384" max="5384" width="8.28515625" style="489" bestFit="1" customWidth="1"/>
    <col min="5385" max="5385" width="9" style="489" customWidth="1"/>
    <col min="5386" max="5386" width="8.28515625" style="489" bestFit="1" customWidth="1"/>
    <col min="5387" max="5387" width="8.140625" style="489" customWidth="1"/>
    <col min="5388" max="5388" width="6.7109375" style="489" bestFit="1" customWidth="1"/>
    <col min="5389" max="5632" width="12" style="489"/>
    <col min="5633" max="5633" width="24.85546875" style="489" customWidth="1"/>
    <col min="5634" max="5634" width="10.140625" style="489" customWidth="1"/>
    <col min="5635" max="5635" width="6.7109375" style="489" customWidth="1"/>
    <col min="5636" max="5636" width="7.140625" style="489" customWidth="1"/>
    <col min="5637" max="5637" width="9.140625" style="489" customWidth="1"/>
    <col min="5638" max="5638" width="8.28515625" style="489" bestFit="1" customWidth="1"/>
    <col min="5639" max="5639" width="10.42578125" style="489" customWidth="1"/>
    <col min="5640" max="5640" width="8.28515625" style="489" bestFit="1" customWidth="1"/>
    <col min="5641" max="5641" width="9" style="489" customWidth="1"/>
    <col min="5642" max="5642" width="8.28515625" style="489" bestFit="1" customWidth="1"/>
    <col min="5643" max="5643" width="8.140625" style="489" customWidth="1"/>
    <col min="5644" max="5644" width="6.7109375" style="489" bestFit="1" customWidth="1"/>
    <col min="5645" max="5888" width="12" style="489"/>
    <col min="5889" max="5889" width="24.85546875" style="489" customWidth="1"/>
    <col min="5890" max="5890" width="10.140625" style="489" customWidth="1"/>
    <col min="5891" max="5891" width="6.7109375" style="489" customWidth="1"/>
    <col min="5892" max="5892" width="7.140625" style="489" customWidth="1"/>
    <col min="5893" max="5893" width="9.140625" style="489" customWidth="1"/>
    <col min="5894" max="5894" width="8.28515625" style="489" bestFit="1" customWidth="1"/>
    <col min="5895" max="5895" width="10.42578125" style="489" customWidth="1"/>
    <col min="5896" max="5896" width="8.28515625" style="489" bestFit="1" customWidth="1"/>
    <col min="5897" max="5897" width="9" style="489" customWidth="1"/>
    <col min="5898" max="5898" width="8.28515625" style="489" bestFit="1" customWidth="1"/>
    <col min="5899" max="5899" width="8.140625" style="489" customWidth="1"/>
    <col min="5900" max="5900" width="6.7109375" style="489" bestFit="1" customWidth="1"/>
    <col min="5901" max="6144" width="12" style="489"/>
    <col min="6145" max="6145" width="24.85546875" style="489" customWidth="1"/>
    <col min="6146" max="6146" width="10.140625" style="489" customWidth="1"/>
    <col min="6147" max="6147" width="6.7109375" style="489" customWidth="1"/>
    <col min="6148" max="6148" width="7.140625" style="489" customWidth="1"/>
    <col min="6149" max="6149" width="9.140625" style="489" customWidth="1"/>
    <col min="6150" max="6150" width="8.28515625" style="489" bestFit="1" customWidth="1"/>
    <col min="6151" max="6151" width="10.42578125" style="489" customWidth="1"/>
    <col min="6152" max="6152" width="8.28515625" style="489" bestFit="1" customWidth="1"/>
    <col min="6153" max="6153" width="9" style="489" customWidth="1"/>
    <col min="6154" max="6154" width="8.28515625" style="489" bestFit="1" customWidth="1"/>
    <col min="6155" max="6155" width="8.140625" style="489" customWidth="1"/>
    <col min="6156" max="6156" width="6.7109375" style="489" bestFit="1" customWidth="1"/>
    <col min="6157" max="6400" width="12" style="489"/>
    <col min="6401" max="6401" width="24.85546875" style="489" customWidth="1"/>
    <col min="6402" max="6402" width="10.140625" style="489" customWidth="1"/>
    <col min="6403" max="6403" width="6.7109375" style="489" customWidth="1"/>
    <col min="6404" max="6404" width="7.140625" style="489" customWidth="1"/>
    <col min="6405" max="6405" width="9.140625" style="489" customWidth="1"/>
    <col min="6406" max="6406" width="8.28515625" style="489" bestFit="1" customWidth="1"/>
    <col min="6407" max="6407" width="10.42578125" style="489" customWidth="1"/>
    <col min="6408" max="6408" width="8.28515625" style="489" bestFit="1" customWidth="1"/>
    <col min="6409" max="6409" width="9" style="489" customWidth="1"/>
    <col min="6410" max="6410" width="8.28515625" style="489" bestFit="1" customWidth="1"/>
    <col min="6411" max="6411" width="8.140625" style="489" customWidth="1"/>
    <col min="6412" max="6412" width="6.7109375" style="489" bestFit="1" customWidth="1"/>
    <col min="6413" max="6656" width="12" style="489"/>
    <col min="6657" max="6657" width="24.85546875" style="489" customWidth="1"/>
    <col min="6658" max="6658" width="10.140625" style="489" customWidth="1"/>
    <col min="6659" max="6659" width="6.7109375" style="489" customWidth="1"/>
    <col min="6660" max="6660" width="7.140625" style="489" customWidth="1"/>
    <col min="6661" max="6661" width="9.140625" style="489" customWidth="1"/>
    <col min="6662" max="6662" width="8.28515625" style="489" bestFit="1" customWidth="1"/>
    <col min="6663" max="6663" width="10.42578125" style="489" customWidth="1"/>
    <col min="6664" max="6664" width="8.28515625" style="489" bestFit="1" customWidth="1"/>
    <col min="6665" max="6665" width="9" style="489" customWidth="1"/>
    <col min="6666" max="6666" width="8.28515625" style="489" bestFit="1" customWidth="1"/>
    <col min="6667" max="6667" width="8.140625" style="489" customWidth="1"/>
    <col min="6668" max="6668" width="6.7109375" style="489" bestFit="1" customWidth="1"/>
    <col min="6669" max="6912" width="12" style="489"/>
    <col min="6913" max="6913" width="24.85546875" style="489" customWidth="1"/>
    <col min="6914" max="6914" width="10.140625" style="489" customWidth="1"/>
    <col min="6915" max="6915" width="6.7109375" style="489" customWidth="1"/>
    <col min="6916" max="6916" width="7.140625" style="489" customWidth="1"/>
    <col min="6917" max="6917" width="9.140625" style="489" customWidth="1"/>
    <col min="6918" max="6918" width="8.28515625" style="489" bestFit="1" customWidth="1"/>
    <col min="6919" max="6919" width="10.42578125" style="489" customWidth="1"/>
    <col min="6920" max="6920" width="8.28515625" style="489" bestFit="1" customWidth="1"/>
    <col min="6921" max="6921" width="9" style="489" customWidth="1"/>
    <col min="6922" max="6922" width="8.28515625" style="489" bestFit="1" customWidth="1"/>
    <col min="6923" max="6923" width="8.140625" style="489" customWidth="1"/>
    <col min="6924" max="6924" width="6.7109375" style="489" bestFit="1" customWidth="1"/>
    <col min="6925" max="7168" width="12" style="489"/>
    <col min="7169" max="7169" width="24.85546875" style="489" customWidth="1"/>
    <col min="7170" max="7170" width="10.140625" style="489" customWidth="1"/>
    <col min="7171" max="7171" width="6.7109375" style="489" customWidth="1"/>
    <col min="7172" max="7172" width="7.140625" style="489" customWidth="1"/>
    <col min="7173" max="7173" width="9.140625" style="489" customWidth="1"/>
    <col min="7174" max="7174" width="8.28515625" style="489" bestFit="1" customWidth="1"/>
    <col min="7175" max="7175" width="10.42578125" style="489" customWidth="1"/>
    <col min="7176" max="7176" width="8.28515625" style="489" bestFit="1" customWidth="1"/>
    <col min="7177" max="7177" width="9" style="489" customWidth="1"/>
    <col min="7178" max="7178" width="8.28515625" style="489" bestFit="1" customWidth="1"/>
    <col min="7179" max="7179" width="8.140625" style="489" customWidth="1"/>
    <col min="7180" max="7180" width="6.7109375" style="489" bestFit="1" customWidth="1"/>
    <col min="7181" max="7424" width="12" style="489"/>
    <col min="7425" max="7425" width="24.85546875" style="489" customWidth="1"/>
    <col min="7426" max="7426" width="10.140625" style="489" customWidth="1"/>
    <col min="7427" max="7427" width="6.7109375" style="489" customWidth="1"/>
    <col min="7428" max="7428" width="7.140625" style="489" customWidth="1"/>
    <col min="7429" max="7429" width="9.140625" style="489" customWidth="1"/>
    <col min="7430" max="7430" width="8.28515625" style="489" bestFit="1" customWidth="1"/>
    <col min="7431" max="7431" width="10.42578125" style="489" customWidth="1"/>
    <col min="7432" max="7432" width="8.28515625" style="489" bestFit="1" customWidth="1"/>
    <col min="7433" max="7433" width="9" style="489" customWidth="1"/>
    <col min="7434" max="7434" width="8.28515625" style="489" bestFit="1" customWidth="1"/>
    <col min="7435" max="7435" width="8.140625" style="489" customWidth="1"/>
    <col min="7436" max="7436" width="6.7109375" style="489" bestFit="1" customWidth="1"/>
    <col min="7437" max="7680" width="12" style="489"/>
    <col min="7681" max="7681" width="24.85546875" style="489" customWidth="1"/>
    <col min="7682" max="7682" width="10.140625" style="489" customWidth="1"/>
    <col min="7683" max="7683" width="6.7109375" style="489" customWidth="1"/>
    <col min="7684" max="7684" width="7.140625" style="489" customWidth="1"/>
    <col min="7685" max="7685" width="9.140625" style="489" customWidth="1"/>
    <col min="7686" max="7686" width="8.28515625" style="489" bestFit="1" customWidth="1"/>
    <col min="7687" max="7687" width="10.42578125" style="489" customWidth="1"/>
    <col min="7688" max="7688" width="8.28515625" style="489" bestFit="1" customWidth="1"/>
    <col min="7689" max="7689" width="9" style="489" customWidth="1"/>
    <col min="7690" max="7690" width="8.28515625" style="489" bestFit="1" customWidth="1"/>
    <col min="7691" max="7691" width="8.140625" style="489" customWidth="1"/>
    <col min="7692" max="7692" width="6.7109375" style="489" bestFit="1" customWidth="1"/>
    <col min="7693" max="7936" width="12" style="489"/>
    <col min="7937" max="7937" width="24.85546875" style="489" customWidth="1"/>
    <col min="7938" max="7938" width="10.140625" style="489" customWidth="1"/>
    <col min="7939" max="7939" width="6.7109375" style="489" customWidth="1"/>
    <col min="7940" max="7940" width="7.140625" style="489" customWidth="1"/>
    <col min="7941" max="7941" width="9.140625" style="489" customWidth="1"/>
    <col min="7942" max="7942" width="8.28515625" style="489" bestFit="1" customWidth="1"/>
    <col min="7943" max="7943" width="10.42578125" style="489" customWidth="1"/>
    <col min="7944" max="7944" width="8.28515625" style="489" bestFit="1" customWidth="1"/>
    <col min="7945" max="7945" width="9" style="489" customWidth="1"/>
    <col min="7946" max="7946" width="8.28515625" style="489" bestFit="1" customWidth="1"/>
    <col min="7947" max="7947" width="8.140625" style="489" customWidth="1"/>
    <col min="7948" max="7948" width="6.7109375" style="489" bestFit="1" customWidth="1"/>
    <col min="7949" max="8192" width="12" style="489"/>
    <col min="8193" max="8193" width="24.85546875" style="489" customWidth="1"/>
    <col min="8194" max="8194" width="10.140625" style="489" customWidth="1"/>
    <col min="8195" max="8195" width="6.7109375" style="489" customWidth="1"/>
    <col min="8196" max="8196" width="7.140625" style="489" customWidth="1"/>
    <col min="8197" max="8197" width="9.140625" style="489" customWidth="1"/>
    <col min="8198" max="8198" width="8.28515625" style="489" bestFit="1" customWidth="1"/>
    <col min="8199" max="8199" width="10.42578125" style="489" customWidth="1"/>
    <col min="8200" max="8200" width="8.28515625" style="489" bestFit="1" customWidth="1"/>
    <col min="8201" max="8201" width="9" style="489" customWidth="1"/>
    <col min="8202" max="8202" width="8.28515625" style="489" bestFit="1" customWidth="1"/>
    <col min="8203" max="8203" width="8.140625" style="489" customWidth="1"/>
    <col min="8204" max="8204" width="6.7109375" style="489" bestFit="1" customWidth="1"/>
    <col min="8205" max="8448" width="12" style="489"/>
    <col min="8449" max="8449" width="24.85546875" style="489" customWidth="1"/>
    <col min="8450" max="8450" width="10.140625" style="489" customWidth="1"/>
    <col min="8451" max="8451" width="6.7109375" style="489" customWidth="1"/>
    <col min="8452" max="8452" width="7.140625" style="489" customWidth="1"/>
    <col min="8453" max="8453" width="9.140625" style="489" customWidth="1"/>
    <col min="8454" max="8454" width="8.28515625" style="489" bestFit="1" customWidth="1"/>
    <col min="8455" max="8455" width="10.42578125" style="489" customWidth="1"/>
    <col min="8456" max="8456" width="8.28515625" style="489" bestFit="1" customWidth="1"/>
    <col min="8457" max="8457" width="9" style="489" customWidth="1"/>
    <col min="8458" max="8458" width="8.28515625" style="489" bestFit="1" customWidth="1"/>
    <col min="8459" max="8459" width="8.140625" style="489" customWidth="1"/>
    <col min="8460" max="8460" width="6.7109375" style="489" bestFit="1" customWidth="1"/>
    <col min="8461" max="8704" width="12" style="489"/>
    <col min="8705" max="8705" width="24.85546875" style="489" customWidth="1"/>
    <col min="8706" max="8706" width="10.140625" style="489" customWidth="1"/>
    <col min="8707" max="8707" width="6.7109375" style="489" customWidth="1"/>
    <col min="8708" max="8708" width="7.140625" style="489" customWidth="1"/>
    <col min="8709" max="8709" width="9.140625" style="489" customWidth="1"/>
    <col min="8710" max="8710" width="8.28515625" style="489" bestFit="1" customWidth="1"/>
    <col min="8711" max="8711" width="10.42578125" style="489" customWidth="1"/>
    <col min="8712" max="8712" width="8.28515625" style="489" bestFit="1" customWidth="1"/>
    <col min="8713" max="8713" width="9" style="489" customWidth="1"/>
    <col min="8714" max="8714" width="8.28515625" style="489" bestFit="1" customWidth="1"/>
    <col min="8715" max="8715" width="8.140625" style="489" customWidth="1"/>
    <col min="8716" max="8716" width="6.7109375" style="489" bestFit="1" customWidth="1"/>
    <col min="8717" max="8960" width="12" style="489"/>
    <col min="8961" max="8961" width="24.85546875" style="489" customWidth="1"/>
    <col min="8962" max="8962" width="10.140625" style="489" customWidth="1"/>
    <col min="8963" max="8963" width="6.7109375" style="489" customWidth="1"/>
    <col min="8964" max="8964" width="7.140625" style="489" customWidth="1"/>
    <col min="8965" max="8965" width="9.140625" style="489" customWidth="1"/>
    <col min="8966" max="8966" width="8.28515625" style="489" bestFit="1" customWidth="1"/>
    <col min="8967" max="8967" width="10.42578125" style="489" customWidth="1"/>
    <col min="8968" max="8968" width="8.28515625" style="489" bestFit="1" customWidth="1"/>
    <col min="8969" max="8969" width="9" style="489" customWidth="1"/>
    <col min="8970" max="8970" width="8.28515625" style="489" bestFit="1" customWidth="1"/>
    <col min="8971" max="8971" width="8.140625" style="489" customWidth="1"/>
    <col min="8972" max="8972" width="6.7109375" style="489" bestFit="1" customWidth="1"/>
    <col min="8973" max="9216" width="12" style="489"/>
    <col min="9217" max="9217" width="24.85546875" style="489" customWidth="1"/>
    <col min="9218" max="9218" width="10.140625" style="489" customWidth="1"/>
    <col min="9219" max="9219" width="6.7109375" style="489" customWidth="1"/>
    <col min="9220" max="9220" width="7.140625" style="489" customWidth="1"/>
    <col min="9221" max="9221" width="9.140625" style="489" customWidth="1"/>
    <col min="9222" max="9222" width="8.28515625" style="489" bestFit="1" customWidth="1"/>
    <col min="9223" max="9223" width="10.42578125" style="489" customWidth="1"/>
    <col min="9224" max="9224" width="8.28515625" style="489" bestFit="1" customWidth="1"/>
    <col min="9225" max="9225" width="9" style="489" customWidth="1"/>
    <col min="9226" max="9226" width="8.28515625" style="489" bestFit="1" customWidth="1"/>
    <col min="9227" max="9227" width="8.140625" style="489" customWidth="1"/>
    <col min="9228" max="9228" width="6.7109375" style="489" bestFit="1" customWidth="1"/>
    <col min="9229" max="9472" width="12" style="489"/>
    <col min="9473" max="9473" width="24.85546875" style="489" customWidth="1"/>
    <col min="9474" max="9474" width="10.140625" style="489" customWidth="1"/>
    <col min="9475" max="9475" width="6.7109375" style="489" customWidth="1"/>
    <col min="9476" max="9476" width="7.140625" style="489" customWidth="1"/>
    <col min="9477" max="9477" width="9.140625" style="489" customWidth="1"/>
    <col min="9478" max="9478" width="8.28515625" style="489" bestFit="1" customWidth="1"/>
    <col min="9479" max="9479" width="10.42578125" style="489" customWidth="1"/>
    <col min="9480" max="9480" width="8.28515625" style="489" bestFit="1" customWidth="1"/>
    <col min="9481" max="9481" width="9" style="489" customWidth="1"/>
    <col min="9482" max="9482" width="8.28515625" style="489" bestFit="1" customWidth="1"/>
    <col min="9483" max="9483" width="8.140625" style="489" customWidth="1"/>
    <col min="9484" max="9484" width="6.7109375" style="489" bestFit="1" customWidth="1"/>
    <col min="9485" max="9728" width="12" style="489"/>
    <col min="9729" max="9729" width="24.85546875" style="489" customWidth="1"/>
    <col min="9730" max="9730" width="10.140625" style="489" customWidth="1"/>
    <col min="9731" max="9731" width="6.7109375" style="489" customWidth="1"/>
    <col min="9732" max="9732" width="7.140625" style="489" customWidth="1"/>
    <col min="9733" max="9733" width="9.140625" style="489" customWidth="1"/>
    <col min="9734" max="9734" width="8.28515625" style="489" bestFit="1" customWidth="1"/>
    <col min="9735" max="9735" width="10.42578125" style="489" customWidth="1"/>
    <col min="9736" max="9736" width="8.28515625" style="489" bestFit="1" customWidth="1"/>
    <col min="9737" max="9737" width="9" style="489" customWidth="1"/>
    <col min="9738" max="9738" width="8.28515625" style="489" bestFit="1" customWidth="1"/>
    <col min="9739" max="9739" width="8.140625" style="489" customWidth="1"/>
    <col min="9740" max="9740" width="6.7109375" style="489" bestFit="1" customWidth="1"/>
    <col min="9741" max="9984" width="12" style="489"/>
    <col min="9985" max="9985" width="24.85546875" style="489" customWidth="1"/>
    <col min="9986" max="9986" width="10.140625" style="489" customWidth="1"/>
    <col min="9987" max="9987" width="6.7109375" style="489" customWidth="1"/>
    <col min="9988" max="9988" width="7.140625" style="489" customWidth="1"/>
    <col min="9989" max="9989" width="9.140625" style="489" customWidth="1"/>
    <col min="9990" max="9990" width="8.28515625" style="489" bestFit="1" customWidth="1"/>
    <col min="9991" max="9991" width="10.42578125" style="489" customWidth="1"/>
    <col min="9992" max="9992" width="8.28515625" style="489" bestFit="1" customWidth="1"/>
    <col min="9993" max="9993" width="9" style="489" customWidth="1"/>
    <col min="9994" max="9994" width="8.28515625" style="489" bestFit="1" customWidth="1"/>
    <col min="9995" max="9995" width="8.140625" style="489" customWidth="1"/>
    <col min="9996" max="9996" width="6.7109375" style="489" bestFit="1" customWidth="1"/>
    <col min="9997" max="10240" width="12" style="489"/>
    <col min="10241" max="10241" width="24.85546875" style="489" customWidth="1"/>
    <col min="10242" max="10242" width="10.140625" style="489" customWidth="1"/>
    <col min="10243" max="10243" width="6.7109375" style="489" customWidth="1"/>
    <col min="10244" max="10244" width="7.140625" style="489" customWidth="1"/>
    <col min="10245" max="10245" width="9.140625" style="489" customWidth="1"/>
    <col min="10246" max="10246" width="8.28515625" style="489" bestFit="1" customWidth="1"/>
    <col min="10247" max="10247" width="10.42578125" style="489" customWidth="1"/>
    <col min="10248" max="10248" width="8.28515625" style="489" bestFit="1" customWidth="1"/>
    <col min="10249" max="10249" width="9" style="489" customWidth="1"/>
    <col min="10250" max="10250" width="8.28515625" style="489" bestFit="1" customWidth="1"/>
    <col min="10251" max="10251" width="8.140625" style="489" customWidth="1"/>
    <col min="10252" max="10252" width="6.7109375" style="489" bestFit="1" customWidth="1"/>
    <col min="10253" max="10496" width="12" style="489"/>
    <col min="10497" max="10497" width="24.85546875" style="489" customWidth="1"/>
    <col min="10498" max="10498" width="10.140625" style="489" customWidth="1"/>
    <col min="10499" max="10499" width="6.7109375" style="489" customWidth="1"/>
    <col min="10500" max="10500" width="7.140625" style="489" customWidth="1"/>
    <col min="10501" max="10501" width="9.140625" style="489" customWidth="1"/>
    <col min="10502" max="10502" width="8.28515625" style="489" bestFit="1" customWidth="1"/>
    <col min="10503" max="10503" width="10.42578125" style="489" customWidth="1"/>
    <col min="10504" max="10504" width="8.28515625" style="489" bestFit="1" customWidth="1"/>
    <col min="10505" max="10505" width="9" style="489" customWidth="1"/>
    <col min="10506" max="10506" width="8.28515625" style="489" bestFit="1" customWidth="1"/>
    <col min="10507" max="10507" width="8.140625" style="489" customWidth="1"/>
    <col min="10508" max="10508" width="6.7109375" style="489" bestFit="1" customWidth="1"/>
    <col min="10509" max="10752" width="12" style="489"/>
    <col min="10753" max="10753" width="24.85546875" style="489" customWidth="1"/>
    <col min="10754" max="10754" width="10.140625" style="489" customWidth="1"/>
    <col min="10755" max="10755" width="6.7109375" style="489" customWidth="1"/>
    <col min="10756" max="10756" width="7.140625" style="489" customWidth="1"/>
    <col min="10757" max="10757" width="9.140625" style="489" customWidth="1"/>
    <col min="10758" max="10758" width="8.28515625" style="489" bestFit="1" customWidth="1"/>
    <col min="10759" max="10759" width="10.42578125" style="489" customWidth="1"/>
    <col min="10760" max="10760" width="8.28515625" style="489" bestFit="1" customWidth="1"/>
    <col min="10761" max="10761" width="9" style="489" customWidth="1"/>
    <col min="10762" max="10762" width="8.28515625" style="489" bestFit="1" customWidth="1"/>
    <col min="10763" max="10763" width="8.140625" style="489" customWidth="1"/>
    <col min="10764" max="10764" width="6.7109375" style="489" bestFit="1" customWidth="1"/>
    <col min="10765" max="11008" width="12" style="489"/>
    <col min="11009" max="11009" width="24.85546875" style="489" customWidth="1"/>
    <col min="11010" max="11010" width="10.140625" style="489" customWidth="1"/>
    <col min="11011" max="11011" width="6.7109375" style="489" customWidth="1"/>
    <col min="11012" max="11012" width="7.140625" style="489" customWidth="1"/>
    <col min="11013" max="11013" width="9.140625" style="489" customWidth="1"/>
    <col min="11014" max="11014" width="8.28515625" style="489" bestFit="1" customWidth="1"/>
    <col min="11015" max="11015" width="10.42578125" style="489" customWidth="1"/>
    <col min="11016" max="11016" width="8.28515625" style="489" bestFit="1" customWidth="1"/>
    <col min="11017" max="11017" width="9" style="489" customWidth="1"/>
    <col min="11018" max="11018" width="8.28515625" style="489" bestFit="1" customWidth="1"/>
    <col min="11019" max="11019" width="8.140625" style="489" customWidth="1"/>
    <col min="11020" max="11020" width="6.7109375" style="489" bestFit="1" customWidth="1"/>
    <col min="11021" max="11264" width="12" style="489"/>
    <col min="11265" max="11265" width="24.85546875" style="489" customWidth="1"/>
    <col min="11266" max="11266" width="10.140625" style="489" customWidth="1"/>
    <col min="11267" max="11267" width="6.7109375" style="489" customWidth="1"/>
    <col min="11268" max="11268" width="7.140625" style="489" customWidth="1"/>
    <col min="11269" max="11269" width="9.140625" style="489" customWidth="1"/>
    <col min="11270" max="11270" width="8.28515625" style="489" bestFit="1" customWidth="1"/>
    <col min="11271" max="11271" width="10.42578125" style="489" customWidth="1"/>
    <col min="11272" max="11272" width="8.28515625" style="489" bestFit="1" customWidth="1"/>
    <col min="11273" max="11273" width="9" style="489" customWidth="1"/>
    <col min="11274" max="11274" width="8.28515625" style="489" bestFit="1" customWidth="1"/>
    <col min="11275" max="11275" width="8.140625" style="489" customWidth="1"/>
    <col min="11276" max="11276" width="6.7109375" style="489" bestFit="1" customWidth="1"/>
    <col min="11277" max="11520" width="12" style="489"/>
    <col min="11521" max="11521" width="24.85546875" style="489" customWidth="1"/>
    <col min="11522" max="11522" width="10.140625" style="489" customWidth="1"/>
    <col min="11523" max="11523" width="6.7109375" style="489" customWidth="1"/>
    <col min="11524" max="11524" width="7.140625" style="489" customWidth="1"/>
    <col min="11525" max="11525" width="9.140625" style="489" customWidth="1"/>
    <col min="11526" max="11526" width="8.28515625" style="489" bestFit="1" customWidth="1"/>
    <col min="11527" max="11527" width="10.42578125" style="489" customWidth="1"/>
    <col min="11528" max="11528" width="8.28515625" style="489" bestFit="1" customWidth="1"/>
    <col min="11529" max="11529" width="9" style="489" customWidth="1"/>
    <col min="11530" max="11530" width="8.28515625" style="489" bestFit="1" customWidth="1"/>
    <col min="11531" max="11531" width="8.140625" style="489" customWidth="1"/>
    <col min="11532" max="11532" width="6.7109375" style="489" bestFit="1" customWidth="1"/>
    <col min="11533" max="11776" width="12" style="489"/>
    <col min="11777" max="11777" width="24.85546875" style="489" customWidth="1"/>
    <col min="11778" max="11778" width="10.140625" style="489" customWidth="1"/>
    <col min="11779" max="11779" width="6.7109375" style="489" customWidth="1"/>
    <col min="11780" max="11780" width="7.140625" style="489" customWidth="1"/>
    <col min="11781" max="11781" width="9.140625" style="489" customWidth="1"/>
    <col min="11782" max="11782" width="8.28515625" style="489" bestFit="1" customWidth="1"/>
    <col min="11783" max="11783" width="10.42578125" style="489" customWidth="1"/>
    <col min="11784" max="11784" width="8.28515625" style="489" bestFit="1" customWidth="1"/>
    <col min="11785" max="11785" width="9" style="489" customWidth="1"/>
    <col min="11786" max="11786" width="8.28515625" style="489" bestFit="1" customWidth="1"/>
    <col min="11787" max="11787" width="8.140625" style="489" customWidth="1"/>
    <col min="11788" max="11788" width="6.7109375" style="489" bestFit="1" customWidth="1"/>
    <col min="11789" max="12032" width="12" style="489"/>
    <col min="12033" max="12033" width="24.85546875" style="489" customWidth="1"/>
    <col min="12034" max="12034" width="10.140625" style="489" customWidth="1"/>
    <col min="12035" max="12035" width="6.7109375" style="489" customWidth="1"/>
    <col min="12036" max="12036" width="7.140625" style="489" customWidth="1"/>
    <col min="12037" max="12037" width="9.140625" style="489" customWidth="1"/>
    <col min="12038" max="12038" width="8.28515625" style="489" bestFit="1" customWidth="1"/>
    <col min="12039" max="12039" width="10.42578125" style="489" customWidth="1"/>
    <col min="12040" max="12040" width="8.28515625" style="489" bestFit="1" customWidth="1"/>
    <col min="12041" max="12041" width="9" style="489" customWidth="1"/>
    <col min="12042" max="12042" width="8.28515625" style="489" bestFit="1" customWidth="1"/>
    <col min="12043" max="12043" width="8.140625" style="489" customWidth="1"/>
    <col min="12044" max="12044" width="6.7109375" style="489" bestFit="1" customWidth="1"/>
    <col min="12045" max="12288" width="12" style="489"/>
    <col min="12289" max="12289" width="24.85546875" style="489" customWidth="1"/>
    <col min="12290" max="12290" width="10.140625" style="489" customWidth="1"/>
    <col min="12291" max="12291" width="6.7109375" style="489" customWidth="1"/>
    <col min="12292" max="12292" width="7.140625" style="489" customWidth="1"/>
    <col min="12293" max="12293" width="9.140625" style="489" customWidth="1"/>
    <col min="12294" max="12294" width="8.28515625" style="489" bestFit="1" customWidth="1"/>
    <col min="12295" max="12295" width="10.42578125" style="489" customWidth="1"/>
    <col min="12296" max="12296" width="8.28515625" style="489" bestFit="1" customWidth="1"/>
    <col min="12297" max="12297" width="9" style="489" customWidth="1"/>
    <col min="12298" max="12298" width="8.28515625" style="489" bestFit="1" customWidth="1"/>
    <col min="12299" max="12299" width="8.140625" style="489" customWidth="1"/>
    <col min="12300" max="12300" width="6.7109375" style="489" bestFit="1" customWidth="1"/>
    <col min="12301" max="12544" width="12" style="489"/>
    <col min="12545" max="12545" width="24.85546875" style="489" customWidth="1"/>
    <col min="12546" max="12546" width="10.140625" style="489" customWidth="1"/>
    <col min="12547" max="12547" width="6.7109375" style="489" customWidth="1"/>
    <col min="12548" max="12548" width="7.140625" style="489" customWidth="1"/>
    <col min="12549" max="12549" width="9.140625" style="489" customWidth="1"/>
    <col min="12550" max="12550" width="8.28515625" style="489" bestFit="1" customWidth="1"/>
    <col min="12551" max="12551" width="10.42578125" style="489" customWidth="1"/>
    <col min="12552" max="12552" width="8.28515625" style="489" bestFit="1" customWidth="1"/>
    <col min="12553" max="12553" width="9" style="489" customWidth="1"/>
    <col min="12554" max="12554" width="8.28515625" style="489" bestFit="1" customWidth="1"/>
    <col min="12555" max="12555" width="8.140625" style="489" customWidth="1"/>
    <col min="12556" max="12556" width="6.7109375" style="489" bestFit="1" customWidth="1"/>
    <col min="12557" max="12800" width="12" style="489"/>
    <col min="12801" max="12801" width="24.85546875" style="489" customWidth="1"/>
    <col min="12802" max="12802" width="10.140625" style="489" customWidth="1"/>
    <col min="12803" max="12803" width="6.7109375" style="489" customWidth="1"/>
    <col min="12804" max="12804" width="7.140625" style="489" customWidth="1"/>
    <col min="12805" max="12805" width="9.140625" style="489" customWidth="1"/>
    <col min="12806" max="12806" width="8.28515625" style="489" bestFit="1" customWidth="1"/>
    <col min="12807" max="12807" width="10.42578125" style="489" customWidth="1"/>
    <col min="12808" max="12808" width="8.28515625" style="489" bestFit="1" customWidth="1"/>
    <col min="12809" max="12809" width="9" style="489" customWidth="1"/>
    <col min="12810" max="12810" width="8.28515625" style="489" bestFit="1" customWidth="1"/>
    <col min="12811" max="12811" width="8.140625" style="489" customWidth="1"/>
    <col min="12812" max="12812" width="6.7109375" style="489" bestFit="1" customWidth="1"/>
    <col min="12813" max="13056" width="12" style="489"/>
    <col min="13057" max="13057" width="24.85546875" style="489" customWidth="1"/>
    <col min="13058" max="13058" width="10.140625" style="489" customWidth="1"/>
    <col min="13059" max="13059" width="6.7109375" style="489" customWidth="1"/>
    <col min="13060" max="13060" width="7.140625" style="489" customWidth="1"/>
    <col min="13061" max="13061" width="9.140625" style="489" customWidth="1"/>
    <col min="13062" max="13062" width="8.28515625" style="489" bestFit="1" customWidth="1"/>
    <col min="13063" max="13063" width="10.42578125" style="489" customWidth="1"/>
    <col min="13064" max="13064" width="8.28515625" style="489" bestFit="1" customWidth="1"/>
    <col min="13065" max="13065" width="9" style="489" customWidth="1"/>
    <col min="13066" max="13066" width="8.28515625" style="489" bestFit="1" customWidth="1"/>
    <col min="13067" max="13067" width="8.140625" style="489" customWidth="1"/>
    <col min="13068" max="13068" width="6.7109375" style="489" bestFit="1" customWidth="1"/>
    <col min="13069" max="13312" width="12" style="489"/>
    <col min="13313" max="13313" width="24.85546875" style="489" customWidth="1"/>
    <col min="13314" max="13314" width="10.140625" style="489" customWidth="1"/>
    <col min="13315" max="13315" width="6.7109375" style="489" customWidth="1"/>
    <col min="13316" max="13316" width="7.140625" style="489" customWidth="1"/>
    <col min="13317" max="13317" width="9.140625" style="489" customWidth="1"/>
    <col min="13318" max="13318" width="8.28515625" style="489" bestFit="1" customWidth="1"/>
    <col min="13319" max="13319" width="10.42578125" style="489" customWidth="1"/>
    <col min="13320" max="13320" width="8.28515625" style="489" bestFit="1" customWidth="1"/>
    <col min="13321" max="13321" width="9" style="489" customWidth="1"/>
    <col min="13322" max="13322" width="8.28515625" style="489" bestFit="1" customWidth="1"/>
    <col min="13323" max="13323" width="8.140625" style="489" customWidth="1"/>
    <col min="13324" max="13324" width="6.7109375" style="489" bestFit="1" customWidth="1"/>
    <col min="13325" max="13568" width="12" style="489"/>
    <col min="13569" max="13569" width="24.85546875" style="489" customWidth="1"/>
    <col min="13570" max="13570" width="10.140625" style="489" customWidth="1"/>
    <col min="13571" max="13571" width="6.7109375" style="489" customWidth="1"/>
    <col min="13572" max="13572" width="7.140625" style="489" customWidth="1"/>
    <col min="13573" max="13573" width="9.140625" style="489" customWidth="1"/>
    <col min="13574" max="13574" width="8.28515625" style="489" bestFit="1" customWidth="1"/>
    <col min="13575" max="13575" width="10.42578125" style="489" customWidth="1"/>
    <col min="13576" max="13576" width="8.28515625" style="489" bestFit="1" customWidth="1"/>
    <col min="13577" max="13577" width="9" style="489" customWidth="1"/>
    <col min="13578" max="13578" width="8.28515625" style="489" bestFit="1" customWidth="1"/>
    <col min="13579" max="13579" width="8.140625" style="489" customWidth="1"/>
    <col min="13580" max="13580" width="6.7109375" style="489" bestFit="1" customWidth="1"/>
    <col min="13581" max="13824" width="12" style="489"/>
    <col min="13825" max="13825" width="24.85546875" style="489" customWidth="1"/>
    <col min="13826" max="13826" width="10.140625" style="489" customWidth="1"/>
    <col min="13827" max="13827" width="6.7109375" style="489" customWidth="1"/>
    <col min="13828" max="13828" width="7.140625" style="489" customWidth="1"/>
    <col min="13829" max="13829" width="9.140625" style="489" customWidth="1"/>
    <col min="13830" max="13830" width="8.28515625" style="489" bestFit="1" customWidth="1"/>
    <col min="13831" max="13831" width="10.42578125" style="489" customWidth="1"/>
    <col min="13832" max="13832" width="8.28515625" style="489" bestFit="1" customWidth="1"/>
    <col min="13833" max="13833" width="9" style="489" customWidth="1"/>
    <col min="13834" max="13834" width="8.28515625" style="489" bestFit="1" customWidth="1"/>
    <col min="13835" max="13835" width="8.140625" style="489" customWidth="1"/>
    <col min="13836" max="13836" width="6.7109375" style="489" bestFit="1" customWidth="1"/>
    <col min="13837" max="14080" width="12" style="489"/>
    <col min="14081" max="14081" width="24.85546875" style="489" customWidth="1"/>
    <col min="14082" max="14082" width="10.140625" style="489" customWidth="1"/>
    <col min="14083" max="14083" width="6.7109375" style="489" customWidth="1"/>
    <col min="14084" max="14084" width="7.140625" style="489" customWidth="1"/>
    <col min="14085" max="14085" width="9.140625" style="489" customWidth="1"/>
    <col min="14086" max="14086" width="8.28515625" style="489" bestFit="1" customWidth="1"/>
    <col min="14087" max="14087" width="10.42578125" style="489" customWidth="1"/>
    <col min="14088" max="14088" width="8.28515625" style="489" bestFit="1" customWidth="1"/>
    <col min="14089" max="14089" width="9" style="489" customWidth="1"/>
    <col min="14090" max="14090" width="8.28515625" style="489" bestFit="1" customWidth="1"/>
    <col min="14091" max="14091" width="8.140625" style="489" customWidth="1"/>
    <col min="14092" max="14092" width="6.7109375" style="489" bestFit="1" customWidth="1"/>
    <col min="14093" max="14336" width="12" style="489"/>
    <col min="14337" max="14337" width="24.85546875" style="489" customWidth="1"/>
    <col min="14338" max="14338" width="10.140625" style="489" customWidth="1"/>
    <col min="14339" max="14339" width="6.7109375" style="489" customWidth="1"/>
    <col min="14340" max="14340" width="7.140625" style="489" customWidth="1"/>
    <col min="14341" max="14341" width="9.140625" style="489" customWidth="1"/>
    <col min="14342" max="14342" width="8.28515625" style="489" bestFit="1" customWidth="1"/>
    <col min="14343" max="14343" width="10.42578125" style="489" customWidth="1"/>
    <col min="14344" max="14344" width="8.28515625" style="489" bestFit="1" customWidth="1"/>
    <col min="14345" max="14345" width="9" style="489" customWidth="1"/>
    <col min="14346" max="14346" width="8.28515625" style="489" bestFit="1" customWidth="1"/>
    <col min="14347" max="14347" width="8.140625" style="489" customWidth="1"/>
    <col min="14348" max="14348" width="6.7109375" style="489" bestFit="1" customWidth="1"/>
    <col min="14349" max="14592" width="12" style="489"/>
    <col min="14593" max="14593" width="24.85546875" style="489" customWidth="1"/>
    <col min="14594" max="14594" width="10.140625" style="489" customWidth="1"/>
    <col min="14595" max="14595" width="6.7109375" style="489" customWidth="1"/>
    <col min="14596" max="14596" width="7.140625" style="489" customWidth="1"/>
    <col min="14597" max="14597" width="9.140625" style="489" customWidth="1"/>
    <col min="14598" max="14598" width="8.28515625" style="489" bestFit="1" customWidth="1"/>
    <col min="14599" max="14599" width="10.42578125" style="489" customWidth="1"/>
    <col min="14600" max="14600" width="8.28515625" style="489" bestFit="1" customWidth="1"/>
    <col min="14601" max="14601" width="9" style="489" customWidth="1"/>
    <col min="14602" max="14602" width="8.28515625" style="489" bestFit="1" customWidth="1"/>
    <col min="14603" max="14603" width="8.140625" style="489" customWidth="1"/>
    <col min="14604" max="14604" width="6.7109375" style="489" bestFit="1" customWidth="1"/>
    <col min="14605" max="14848" width="12" style="489"/>
    <col min="14849" max="14849" width="24.85546875" style="489" customWidth="1"/>
    <col min="14850" max="14850" width="10.140625" style="489" customWidth="1"/>
    <col min="14851" max="14851" width="6.7109375" style="489" customWidth="1"/>
    <col min="14852" max="14852" width="7.140625" style="489" customWidth="1"/>
    <col min="14853" max="14853" width="9.140625" style="489" customWidth="1"/>
    <col min="14854" max="14854" width="8.28515625" style="489" bestFit="1" customWidth="1"/>
    <col min="14855" max="14855" width="10.42578125" style="489" customWidth="1"/>
    <col min="14856" max="14856" width="8.28515625" style="489" bestFit="1" customWidth="1"/>
    <col min="14857" max="14857" width="9" style="489" customWidth="1"/>
    <col min="14858" max="14858" width="8.28515625" style="489" bestFit="1" customWidth="1"/>
    <col min="14859" max="14859" width="8.140625" style="489" customWidth="1"/>
    <col min="14860" max="14860" width="6.7109375" style="489" bestFit="1" customWidth="1"/>
    <col min="14861" max="15104" width="12" style="489"/>
    <col min="15105" max="15105" width="24.85546875" style="489" customWidth="1"/>
    <col min="15106" max="15106" width="10.140625" style="489" customWidth="1"/>
    <col min="15107" max="15107" width="6.7109375" style="489" customWidth="1"/>
    <col min="15108" max="15108" width="7.140625" style="489" customWidth="1"/>
    <col min="15109" max="15109" width="9.140625" style="489" customWidth="1"/>
    <col min="15110" max="15110" width="8.28515625" style="489" bestFit="1" customWidth="1"/>
    <col min="15111" max="15111" width="10.42578125" style="489" customWidth="1"/>
    <col min="15112" max="15112" width="8.28515625" style="489" bestFit="1" customWidth="1"/>
    <col min="15113" max="15113" width="9" style="489" customWidth="1"/>
    <col min="15114" max="15114" width="8.28515625" style="489" bestFit="1" customWidth="1"/>
    <col min="15115" max="15115" width="8.140625" style="489" customWidth="1"/>
    <col min="15116" max="15116" width="6.7109375" style="489" bestFit="1" customWidth="1"/>
    <col min="15117" max="15360" width="12" style="489"/>
    <col min="15361" max="15361" width="24.85546875" style="489" customWidth="1"/>
    <col min="15362" max="15362" width="10.140625" style="489" customWidth="1"/>
    <col min="15363" max="15363" width="6.7109375" style="489" customWidth="1"/>
    <col min="15364" max="15364" width="7.140625" style="489" customWidth="1"/>
    <col min="15365" max="15365" width="9.140625" style="489" customWidth="1"/>
    <col min="15366" max="15366" width="8.28515625" style="489" bestFit="1" customWidth="1"/>
    <col min="15367" max="15367" width="10.42578125" style="489" customWidth="1"/>
    <col min="15368" max="15368" width="8.28515625" style="489" bestFit="1" customWidth="1"/>
    <col min="15369" max="15369" width="9" style="489" customWidth="1"/>
    <col min="15370" max="15370" width="8.28515625" style="489" bestFit="1" customWidth="1"/>
    <col min="15371" max="15371" width="8.140625" style="489" customWidth="1"/>
    <col min="15372" max="15372" width="6.7109375" style="489" bestFit="1" customWidth="1"/>
    <col min="15373" max="15616" width="12" style="489"/>
    <col min="15617" max="15617" width="24.85546875" style="489" customWidth="1"/>
    <col min="15618" max="15618" width="10.140625" style="489" customWidth="1"/>
    <col min="15619" max="15619" width="6.7109375" style="489" customWidth="1"/>
    <col min="15620" max="15620" width="7.140625" style="489" customWidth="1"/>
    <col min="15621" max="15621" width="9.140625" style="489" customWidth="1"/>
    <col min="15622" max="15622" width="8.28515625" style="489" bestFit="1" customWidth="1"/>
    <col min="15623" max="15623" width="10.42578125" style="489" customWidth="1"/>
    <col min="15624" max="15624" width="8.28515625" style="489" bestFit="1" customWidth="1"/>
    <col min="15625" max="15625" width="9" style="489" customWidth="1"/>
    <col min="15626" max="15626" width="8.28515625" style="489" bestFit="1" customWidth="1"/>
    <col min="15627" max="15627" width="8.140625" style="489" customWidth="1"/>
    <col min="15628" max="15628" width="6.7109375" style="489" bestFit="1" customWidth="1"/>
    <col min="15629" max="15872" width="12" style="489"/>
    <col min="15873" max="15873" width="24.85546875" style="489" customWidth="1"/>
    <col min="15874" max="15874" width="10.140625" style="489" customWidth="1"/>
    <col min="15875" max="15875" width="6.7109375" style="489" customWidth="1"/>
    <col min="15876" max="15876" width="7.140625" style="489" customWidth="1"/>
    <col min="15877" max="15877" width="9.140625" style="489" customWidth="1"/>
    <col min="15878" max="15878" width="8.28515625" style="489" bestFit="1" customWidth="1"/>
    <col min="15879" max="15879" width="10.42578125" style="489" customWidth="1"/>
    <col min="15880" max="15880" width="8.28515625" style="489" bestFit="1" customWidth="1"/>
    <col min="15881" max="15881" width="9" style="489" customWidth="1"/>
    <col min="15882" max="15882" width="8.28515625" style="489" bestFit="1" customWidth="1"/>
    <col min="15883" max="15883" width="8.140625" style="489" customWidth="1"/>
    <col min="15884" max="15884" width="6.7109375" style="489" bestFit="1" customWidth="1"/>
    <col min="15885" max="16128" width="12" style="489"/>
    <col min="16129" max="16129" width="24.85546875" style="489" customWidth="1"/>
    <col min="16130" max="16130" width="10.140625" style="489" customWidth="1"/>
    <col min="16131" max="16131" width="6.7109375" style="489" customWidth="1"/>
    <col min="16132" max="16132" width="7.140625" style="489" customWidth="1"/>
    <col min="16133" max="16133" width="9.140625" style="489" customWidth="1"/>
    <col min="16134" max="16134" width="8.28515625" style="489" bestFit="1" customWidth="1"/>
    <col min="16135" max="16135" width="10.42578125" style="489" customWidth="1"/>
    <col min="16136" max="16136" width="8.28515625" style="489" bestFit="1" customWidth="1"/>
    <col min="16137" max="16137" width="9" style="489" customWidth="1"/>
    <col min="16138" max="16138" width="8.28515625" style="489" bestFit="1" customWidth="1"/>
    <col min="16139" max="16139" width="8.140625" style="489" customWidth="1"/>
    <col min="16140" max="16140" width="6.7109375" style="489" bestFit="1" customWidth="1"/>
    <col min="16141" max="16384" width="12" style="489"/>
  </cols>
  <sheetData>
    <row r="1" spans="1:13">
      <c r="A1" s="1777" t="s">
        <v>1257</v>
      </c>
      <c r="B1" s="1777"/>
      <c r="C1" s="1777"/>
      <c r="D1" s="1777"/>
      <c r="E1" s="1777"/>
      <c r="F1" s="1777"/>
      <c r="G1" s="1777"/>
      <c r="H1" s="1777"/>
      <c r="I1" s="1777"/>
      <c r="J1" s="1777"/>
      <c r="K1" s="1777"/>
      <c r="L1" s="1777"/>
    </row>
    <row r="2" spans="1:13">
      <c r="A2" s="1956" t="s">
        <v>1196</v>
      </c>
      <c r="B2" s="1956"/>
      <c r="C2" s="1956"/>
      <c r="D2" s="1956"/>
      <c r="E2" s="1956"/>
      <c r="F2" s="1956"/>
      <c r="G2" s="1956"/>
      <c r="H2" s="1956"/>
      <c r="I2" s="1956"/>
      <c r="J2" s="1956"/>
      <c r="K2" s="1956"/>
      <c r="L2" s="1956"/>
    </row>
    <row r="3" spans="1:13" ht="16.5" thickBot="1">
      <c r="A3" s="1956"/>
      <c r="B3" s="1956"/>
      <c r="C3" s="1956"/>
      <c r="D3" s="1956"/>
      <c r="E3" s="1956"/>
      <c r="F3" s="1956"/>
      <c r="G3" s="1956"/>
      <c r="H3" s="1956"/>
      <c r="I3" s="1956"/>
      <c r="J3" s="1956"/>
      <c r="K3" s="1956"/>
      <c r="L3" s="1956"/>
      <c r="M3" s="163"/>
    </row>
    <row r="4" spans="1:13" ht="24" customHeight="1" thickTop="1" thickBot="1">
      <c r="A4" s="1957" t="s">
        <v>1197</v>
      </c>
      <c r="B4" s="1960" t="s">
        <v>1198</v>
      </c>
      <c r="C4" s="1961"/>
      <c r="D4" s="1962"/>
      <c r="E4" s="1961" t="s">
        <v>1199</v>
      </c>
      <c r="F4" s="1961"/>
      <c r="G4" s="1961"/>
      <c r="H4" s="1961"/>
      <c r="I4" s="1961"/>
      <c r="J4" s="1961"/>
      <c r="K4" s="1961"/>
      <c r="L4" s="1963"/>
    </row>
    <row r="5" spans="1:13" ht="24" customHeight="1">
      <c r="A5" s="1958"/>
      <c r="B5" s="1964" t="s">
        <v>148</v>
      </c>
      <c r="C5" s="1965"/>
      <c r="D5" s="1966"/>
      <c r="E5" s="1967" t="s">
        <v>148</v>
      </c>
      <c r="F5" s="1968"/>
      <c r="G5" s="1968"/>
      <c r="H5" s="1968"/>
      <c r="I5" s="1968"/>
      <c r="J5" s="1968"/>
      <c r="K5" s="1968"/>
      <c r="L5" s="1969"/>
    </row>
    <row r="6" spans="1:13" ht="24" customHeight="1">
      <c r="A6" s="1958"/>
      <c r="B6" s="1217"/>
      <c r="C6" s="1217"/>
      <c r="D6" s="1217"/>
      <c r="E6" s="1157">
        <v>2016</v>
      </c>
      <c r="F6" s="1157"/>
      <c r="G6" s="1952">
        <v>2017</v>
      </c>
      <c r="H6" s="1952"/>
      <c r="I6" s="1952">
        <v>2018</v>
      </c>
      <c r="J6" s="1952"/>
      <c r="K6" s="1952" t="s">
        <v>5</v>
      </c>
      <c r="L6" s="1953"/>
    </row>
    <row r="7" spans="1:13" ht="24" customHeight="1">
      <c r="A7" s="1958"/>
      <c r="B7" s="1218">
        <v>2016</v>
      </c>
      <c r="C7" s="1218">
        <v>2017</v>
      </c>
      <c r="D7" s="1218">
        <v>2018</v>
      </c>
      <c r="E7" s="1219">
        <v>1</v>
      </c>
      <c r="F7" s="1220">
        <v>2</v>
      </c>
      <c r="G7" s="1157">
        <v>3</v>
      </c>
      <c r="H7" s="1221">
        <v>4</v>
      </c>
      <c r="I7" s="1157">
        <v>5</v>
      </c>
      <c r="J7" s="1157">
        <v>6</v>
      </c>
      <c r="K7" s="1972" t="s">
        <v>1264</v>
      </c>
      <c r="L7" s="1970" t="s">
        <v>1265</v>
      </c>
    </row>
    <row r="8" spans="1:13" ht="24" customHeight="1">
      <c r="A8" s="1959"/>
      <c r="B8" s="1222"/>
      <c r="C8" s="1223"/>
      <c r="D8" s="1224"/>
      <c r="E8" s="1220" t="s">
        <v>1200</v>
      </c>
      <c r="F8" s="1219" t="s">
        <v>1201</v>
      </c>
      <c r="G8" s="1219" t="s">
        <v>1200</v>
      </c>
      <c r="H8" s="1219" t="s">
        <v>1201</v>
      </c>
      <c r="I8" s="1219" t="s">
        <v>1200</v>
      </c>
      <c r="J8" s="1219" t="s">
        <v>1201</v>
      </c>
      <c r="K8" s="1973"/>
      <c r="L8" s="1971"/>
    </row>
    <row r="9" spans="1:13" ht="24" customHeight="1">
      <c r="A9" s="1234" t="s">
        <v>1202</v>
      </c>
      <c r="B9" s="1225">
        <v>194</v>
      </c>
      <c r="C9" s="1225">
        <v>177</v>
      </c>
      <c r="D9" s="1225">
        <v>145</v>
      </c>
      <c r="E9" s="1158">
        <v>1120789.6299999999</v>
      </c>
      <c r="F9" s="1226">
        <v>82.38026346433999</v>
      </c>
      <c r="G9" s="1158">
        <v>1226737.3</v>
      </c>
      <c r="H9" s="1227">
        <v>84.11329812064298</v>
      </c>
      <c r="I9" s="1211">
        <v>1309408.01</v>
      </c>
      <c r="J9" s="1227">
        <v>81.119872755454608</v>
      </c>
      <c r="K9" s="1226">
        <v>9.4529488107415887</v>
      </c>
      <c r="L9" s="1235">
        <v>6.7390720083264597</v>
      </c>
      <c r="M9" s="1169"/>
    </row>
    <row r="10" spans="1:13" ht="24" customHeight="1">
      <c r="A10" s="1236" t="s">
        <v>1203</v>
      </c>
      <c r="B10" s="1225">
        <v>29</v>
      </c>
      <c r="C10" s="1228">
        <v>27</v>
      </c>
      <c r="D10" s="1225">
        <v>27</v>
      </c>
      <c r="E10" s="1227">
        <v>714782.39</v>
      </c>
      <c r="F10" s="1226">
        <v>52.537925076868007</v>
      </c>
      <c r="G10" s="1211">
        <v>813924.75</v>
      </c>
      <c r="H10" s="1227">
        <v>55.808114047334989</v>
      </c>
      <c r="I10" s="1227">
        <v>860499.64</v>
      </c>
      <c r="J10" s="1227">
        <v>53.309297613747226</v>
      </c>
      <c r="K10" s="1226">
        <v>13.87028575228328</v>
      </c>
      <c r="L10" s="1235">
        <v>5.7222599509352676</v>
      </c>
      <c r="M10" s="1169"/>
    </row>
    <row r="11" spans="1:13" ht="24" customHeight="1">
      <c r="A11" s="1236" t="s">
        <v>1204</v>
      </c>
      <c r="B11" s="1225">
        <v>95</v>
      </c>
      <c r="C11" s="1228">
        <v>89</v>
      </c>
      <c r="D11" s="1225">
        <v>35</v>
      </c>
      <c r="E11" s="1227">
        <v>166687.71</v>
      </c>
      <c r="F11" s="1226">
        <v>12.251877692754437</v>
      </c>
      <c r="G11" s="1211">
        <v>192596</v>
      </c>
      <c r="H11" s="1227">
        <v>13.205667395002463</v>
      </c>
      <c r="I11" s="1227">
        <v>82041.039999999994</v>
      </c>
      <c r="J11" s="1227">
        <v>5.0825706538370437</v>
      </c>
      <c r="K11" s="1226">
        <v>15.543011539363036</v>
      </c>
      <c r="L11" s="1235">
        <v>-57.402521340007063</v>
      </c>
      <c r="M11" s="1169"/>
    </row>
    <row r="12" spans="1:13" ht="24" customHeight="1">
      <c r="A12" s="1236" t="s">
        <v>1205</v>
      </c>
      <c r="B12" s="1225">
        <v>48</v>
      </c>
      <c r="C12" s="1228">
        <v>39</v>
      </c>
      <c r="D12" s="1225">
        <v>28</v>
      </c>
      <c r="E12" s="1227">
        <v>59635.81</v>
      </c>
      <c r="F12" s="1226">
        <v>4.3833504595410311</v>
      </c>
      <c r="G12" s="1211">
        <v>44230.75</v>
      </c>
      <c r="H12" s="1227">
        <v>3.032755473278288</v>
      </c>
      <c r="I12" s="1211">
        <v>21876.43</v>
      </c>
      <c r="J12" s="1227">
        <v>1.355279030211225</v>
      </c>
      <c r="K12" s="1226">
        <v>-25.831895299149949</v>
      </c>
      <c r="L12" s="1235">
        <v>-50.54022371314074</v>
      </c>
      <c r="M12" s="1169"/>
    </row>
    <row r="13" spans="1:13" ht="24" customHeight="1">
      <c r="A13" s="1236" t="s">
        <v>1206</v>
      </c>
      <c r="B13" s="1229" t="s">
        <v>634</v>
      </c>
      <c r="C13" s="1229" t="s">
        <v>634</v>
      </c>
      <c r="D13" s="1229" t="s">
        <v>634</v>
      </c>
      <c r="E13" s="1230" t="s">
        <v>634</v>
      </c>
      <c r="F13" s="1231" t="s">
        <v>634</v>
      </c>
      <c r="G13" s="1230" t="s">
        <v>634</v>
      </c>
      <c r="H13" s="1185" t="s">
        <v>634</v>
      </c>
      <c r="I13" s="1232">
        <v>97780.7</v>
      </c>
      <c r="J13" s="1227">
        <v>6.0576671910990383</v>
      </c>
      <c r="K13" s="1226"/>
      <c r="L13" s="1235"/>
      <c r="M13" s="1169"/>
    </row>
    <row r="14" spans="1:13" ht="24" customHeight="1">
      <c r="A14" s="1236" t="s">
        <v>1207</v>
      </c>
      <c r="B14" s="1225">
        <v>22</v>
      </c>
      <c r="C14" s="1225">
        <v>22</v>
      </c>
      <c r="D14" s="1225">
        <v>22</v>
      </c>
      <c r="E14" s="1158">
        <v>179683.72</v>
      </c>
      <c r="F14" s="1226">
        <v>13.207110235176515</v>
      </c>
      <c r="G14" s="1158">
        <v>175985.8</v>
      </c>
      <c r="H14" s="1227">
        <v>12.066761205027229</v>
      </c>
      <c r="I14" s="1227">
        <v>247210.2</v>
      </c>
      <c r="J14" s="1227">
        <v>15.315058266560083</v>
      </c>
      <c r="K14" s="1226">
        <v>-2.0580161630669807</v>
      </c>
      <c r="L14" s="1235">
        <v>40.471674419186115</v>
      </c>
      <c r="M14" s="1169"/>
    </row>
    <row r="15" spans="1:13" ht="24" customHeight="1">
      <c r="A15" s="1237" t="s">
        <v>1208</v>
      </c>
      <c r="B15" s="1225">
        <v>18</v>
      </c>
      <c r="C15" s="1225">
        <v>18</v>
      </c>
      <c r="D15" s="1225">
        <v>18</v>
      </c>
      <c r="E15" s="1158">
        <v>34613.879999999997</v>
      </c>
      <c r="F15" s="1226">
        <v>2.5441889160975273</v>
      </c>
      <c r="G15" s="1158">
        <v>38357</v>
      </c>
      <c r="H15" s="1227">
        <v>2.6300119642677391</v>
      </c>
      <c r="I15" s="1211">
        <v>43119</v>
      </c>
      <c r="J15" s="1227">
        <v>2.671289442732558</v>
      </c>
      <c r="K15" s="1226">
        <v>10.813927823173827</v>
      </c>
      <c r="L15" s="1235">
        <v>12.414943817295395</v>
      </c>
      <c r="M15" s="1169"/>
    </row>
    <row r="16" spans="1:13" ht="24" customHeight="1">
      <c r="A16" s="1237" t="s">
        <v>1209</v>
      </c>
      <c r="B16" s="1225">
        <v>4</v>
      </c>
      <c r="C16" s="1225">
        <v>4</v>
      </c>
      <c r="D16" s="1225">
        <v>4</v>
      </c>
      <c r="E16" s="1158">
        <v>23104.67</v>
      </c>
      <c r="F16" s="1226">
        <v>1.6982391261566472</v>
      </c>
      <c r="G16" s="1158">
        <v>21514.400000000001</v>
      </c>
      <c r="H16" s="1227">
        <v>1.4751708789540852</v>
      </c>
      <c r="I16" s="1211">
        <v>27387.43</v>
      </c>
      <c r="J16" s="1227">
        <v>1.6966940936148087</v>
      </c>
      <c r="K16" s="1226">
        <v>-6.8828942373987445</v>
      </c>
      <c r="L16" s="1235">
        <v>27.298135202469041</v>
      </c>
      <c r="M16" s="1169"/>
    </row>
    <row r="17" spans="1:12" ht="24" customHeight="1">
      <c r="A17" s="1237" t="s">
        <v>1210</v>
      </c>
      <c r="B17" s="1225">
        <v>4</v>
      </c>
      <c r="C17" s="1225">
        <v>4</v>
      </c>
      <c r="D17" s="1225">
        <v>4</v>
      </c>
      <c r="E17" s="1158">
        <v>1171.8499999999999</v>
      </c>
      <c r="F17" s="1226">
        <v>8.6133302054808278E-2</v>
      </c>
      <c r="G17" s="1158">
        <v>1199.47</v>
      </c>
      <c r="H17" s="1227">
        <v>8.2243670015387668E-2</v>
      </c>
      <c r="I17" s="1211">
        <v>1260.94</v>
      </c>
      <c r="J17" s="1227">
        <v>7.8117203783000341E-2</v>
      </c>
      <c r="K17" s="1226">
        <v>2.3569569484149184</v>
      </c>
      <c r="L17" s="1235">
        <v>5.1247634371847539</v>
      </c>
    </row>
    <row r="18" spans="1:12" ht="24" customHeight="1">
      <c r="A18" s="1238" t="s">
        <v>1211</v>
      </c>
      <c r="B18" s="1225">
        <v>8</v>
      </c>
      <c r="C18" s="1225">
        <v>10</v>
      </c>
      <c r="D18" s="1225">
        <v>17</v>
      </c>
      <c r="E18" s="1158">
        <v>75960.600000000006</v>
      </c>
      <c r="F18" s="1226">
        <v>5.5832549422404494</v>
      </c>
      <c r="G18" s="1158">
        <v>53009.26</v>
      </c>
      <c r="H18" s="1227">
        <v>3.6346687180170321</v>
      </c>
      <c r="I18" s="1211">
        <v>76459.899999999994</v>
      </c>
      <c r="J18" s="1227">
        <v>4.736810307808323</v>
      </c>
      <c r="K18" s="1226">
        <v>-30.214795565069267</v>
      </c>
      <c r="L18" s="1235">
        <v>44.238761303213806</v>
      </c>
    </row>
    <row r="19" spans="1:12" ht="24" customHeight="1">
      <c r="A19" s="1237" t="s">
        <v>973</v>
      </c>
      <c r="B19" s="1225">
        <v>2</v>
      </c>
      <c r="C19" s="1225">
        <v>3</v>
      </c>
      <c r="D19" s="1225">
        <v>4</v>
      </c>
      <c r="E19" s="1158">
        <v>104866.83</v>
      </c>
      <c r="F19" s="1226">
        <v>7.707920249110578</v>
      </c>
      <c r="G19" s="1158">
        <v>117617</v>
      </c>
      <c r="H19" s="1227">
        <v>8.0646066481027887</v>
      </c>
      <c r="I19" s="1211">
        <v>156529</v>
      </c>
      <c r="J19" s="1227">
        <v>9.6972161966067052</v>
      </c>
      <c r="K19" s="1226">
        <v>12.158439422646808</v>
      </c>
      <c r="L19" s="1235">
        <v>33.08365287330912</v>
      </c>
    </row>
    <row r="20" spans="1:12" ht="24" customHeight="1" thickBot="1">
      <c r="A20" s="1239" t="s">
        <v>575</v>
      </c>
      <c r="B20" s="1240">
        <v>230</v>
      </c>
      <c r="C20" s="1240">
        <v>216</v>
      </c>
      <c r="D20" s="1240">
        <v>192</v>
      </c>
      <c r="E20" s="1241">
        <v>1360507.46</v>
      </c>
      <c r="F20" s="1242">
        <v>99.999999999999986</v>
      </c>
      <c r="G20" s="1241">
        <v>1458434.43</v>
      </c>
      <c r="H20" s="1242">
        <v>100.00000000000003</v>
      </c>
      <c r="I20" s="1243">
        <v>1614164.2799999998</v>
      </c>
      <c r="J20" s="526">
        <v>100</v>
      </c>
      <c r="K20" s="1215">
        <v>7.1978267579657427</v>
      </c>
      <c r="L20" s="1244">
        <v>10.677878058597386</v>
      </c>
    </row>
    <row r="21" spans="1:12" ht="16.5" thickTop="1">
      <c r="A21" s="1167" t="s">
        <v>1212</v>
      </c>
      <c r="B21" s="1167"/>
      <c r="C21" s="1167"/>
      <c r="D21" s="327"/>
      <c r="E21" s="1167"/>
      <c r="F21" s="1167"/>
      <c r="G21" s="1167"/>
      <c r="H21" s="1167"/>
      <c r="I21" s="1200"/>
      <c r="J21" s="1167"/>
      <c r="K21" s="1167"/>
      <c r="L21" s="1167"/>
    </row>
    <row r="22" spans="1:12" ht="15" customHeight="1">
      <c r="I22" s="1163"/>
    </row>
    <row r="23" spans="1:12">
      <c r="J23" s="1163"/>
    </row>
    <row r="25" spans="1:12">
      <c r="D25" s="489" t="s">
        <v>634</v>
      </c>
    </row>
    <row r="26" spans="1:12">
      <c r="F26" s="1233"/>
      <c r="J26" s="1163"/>
    </row>
    <row r="27" spans="1:12">
      <c r="J27" s="1163"/>
    </row>
    <row r="28" spans="1:12">
      <c r="J28" s="1163"/>
    </row>
    <row r="29" spans="1:12">
      <c r="J29" s="1163"/>
    </row>
    <row r="30" spans="1:12">
      <c r="J30" s="1163"/>
      <c r="K30" s="1163"/>
    </row>
    <row r="31" spans="1:12">
      <c r="K31" s="1163"/>
    </row>
    <row r="32" spans="1:12">
      <c r="J32" s="1163"/>
      <c r="K32" s="1163"/>
    </row>
    <row r="33" spans="10:11">
      <c r="J33" s="1163"/>
      <c r="K33" s="1163"/>
    </row>
    <row r="34" spans="10:11">
      <c r="J34" s="1163"/>
      <c r="K34" s="1163"/>
    </row>
    <row r="35" spans="10:11">
      <c r="J35" s="1163"/>
      <c r="K35" s="1163"/>
    </row>
    <row r="36" spans="10:11">
      <c r="K36" s="1163"/>
    </row>
    <row r="38" spans="10:11">
      <c r="J38" s="1163"/>
    </row>
  </sheetData>
  <mergeCells count="13">
    <mergeCell ref="K6:L6"/>
    <mergeCell ref="A1:L1"/>
    <mergeCell ref="A2:L2"/>
    <mergeCell ref="A3:L3"/>
    <mergeCell ref="A4:A8"/>
    <mergeCell ref="B4:D4"/>
    <mergeCell ref="E4:L4"/>
    <mergeCell ref="B5:D5"/>
    <mergeCell ref="E5:L5"/>
    <mergeCell ref="G6:H6"/>
    <mergeCell ref="I6:J6"/>
    <mergeCell ref="L7:L8"/>
    <mergeCell ref="K7:K8"/>
  </mergeCells>
  <pageMargins left="0.7" right="0.7" top="0.75" bottom="0.75" header="0.3" footer="0.3"/>
  <pageSetup scale="7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15"/>
  <sheetViews>
    <sheetView workbookViewId="0">
      <selection activeCell="P21" sqref="P21"/>
    </sheetView>
  </sheetViews>
  <sheetFormatPr defaultRowHeight="15.75"/>
  <cols>
    <col min="1" max="1" width="26.85546875" style="1246" bestFit="1" customWidth="1"/>
    <col min="2" max="10" width="11.140625" style="1246" customWidth="1"/>
    <col min="11" max="11" width="9.5703125" style="1246" customWidth="1"/>
    <col min="12" max="14" width="9.85546875" style="1246" bestFit="1" customWidth="1"/>
    <col min="15" max="256" width="9.140625" style="1246"/>
    <col min="257" max="257" width="29.28515625" style="1246" customWidth="1"/>
    <col min="258" max="258" width="7.7109375" style="1246" bestFit="1" customWidth="1"/>
    <col min="259" max="259" width="7.5703125" style="1246" bestFit="1" customWidth="1"/>
    <col min="260" max="260" width="7.28515625" style="1246" bestFit="1" customWidth="1"/>
    <col min="261" max="261" width="7.5703125" style="1246" bestFit="1" customWidth="1"/>
    <col min="262" max="262" width="9.42578125" style="1246" bestFit="1" customWidth="1"/>
    <col min="263" max="264" width="8.42578125" style="1246" bestFit="1" customWidth="1"/>
    <col min="265" max="266" width="7.28515625" style="1246" bestFit="1" customWidth="1"/>
    <col min="267" max="267" width="9.5703125" style="1246" customWidth="1"/>
    <col min="268" max="270" width="9.85546875" style="1246" bestFit="1" customWidth="1"/>
    <col min="271" max="512" width="9.140625" style="1246"/>
    <col min="513" max="513" width="29.28515625" style="1246" customWidth="1"/>
    <col min="514" max="514" width="7.7109375" style="1246" bestFit="1" customWidth="1"/>
    <col min="515" max="515" width="7.5703125" style="1246" bestFit="1" customWidth="1"/>
    <col min="516" max="516" width="7.28515625" style="1246" bestFit="1" customWidth="1"/>
    <col min="517" max="517" width="7.5703125" style="1246" bestFit="1" customWidth="1"/>
    <col min="518" max="518" width="9.42578125" style="1246" bestFit="1" customWidth="1"/>
    <col min="519" max="520" width="8.42578125" style="1246" bestFit="1" customWidth="1"/>
    <col min="521" max="522" width="7.28515625" style="1246" bestFit="1" customWidth="1"/>
    <col min="523" max="523" width="9.5703125" style="1246" customWidth="1"/>
    <col min="524" max="526" width="9.85546875" style="1246" bestFit="1" customWidth="1"/>
    <col min="527" max="768" width="9.140625" style="1246"/>
    <col min="769" max="769" width="29.28515625" style="1246" customWidth="1"/>
    <col min="770" max="770" width="7.7109375" style="1246" bestFit="1" customWidth="1"/>
    <col min="771" max="771" width="7.5703125" style="1246" bestFit="1" customWidth="1"/>
    <col min="772" max="772" width="7.28515625" style="1246" bestFit="1" customWidth="1"/>
    <col min="773" max="773" width="7.5703125" style="1246" bestFit="1" customWidth="1"/>
    <col min="774" max="774" width="9.42578125" style="1246" bestFit="1" customWidth="1"/>
    <col min="775" max="776" width="8.42578125" style="1246" bestFit="1" customWidth="1"/>
    <col min="777" max="778" width="7.28515625" style="1246" bestFit="1" customWidth="1"/>
    <col min="779" max="779" width="9.5703125" style="1246" customWidth="1"/>
    <col min="780" max="782" width="9.85546875" style="1246" bestFit="1" customWidth="1"/>
    <col min="783" max="1024" width="9.140625" style="1246"/>
    <col min="1025" max="1025" width="29.28515625" style="1246" customWidth="1"/>
    <col min="1026" max="1026" width="7.7109375" style="1246" bestFit="1" customWidth="1"/>
    <col min="1027" max="1027" width="7.5703125" style="1246" bestFit="1" customWidth="1"/>
    <col min="1028" max="1028" width="7.28515625" style="1246" bestFit="1" customWidth="1"/>
    <col min="1029" max="1029" width="7.5703125" style="1246" bestFit="1" customWidth="1"/>
    <col min="1030" max="1030" width="9.42578125" style="1246" bestFit="1" customWidth="1"/>
    <col min="1031" max="1032" width="8.42578125" style="1246" bestFit="1" customWidth="1"/>
    <col min="1033" max="1034" width="7.28515625" style="1246" bestFit="1" customWidth="1"/>
    <col min="1035" max="1035" width="9.5703125" style="1246" customWidth="1"/>
    <col min="1036" max="1038" width="9.85546875" style="1246" bestFit="1" customWidth="1"/>
    <col min="1039" max="1280" width="9.140625" style="1246"/>
    <col min="1281" max="1281" width="29.28515625" style="1246" customWidth="1"/>
    <col min="1282" max="1282" width="7.7109375" style="1246" bestFit="1" customWidth="1"/>
    <col min="1283" max="1283" width="7.5703125" style="1246" bestFit="1" customWidth="1"/>
    <col min="1284" max="1284" width="7.28515625" style="1246" bestFit="1" customWidth="1"/>
    <col min="1285" max="1285" width="7.5703125" style="1246" bestFit="1" customWidth="1"/>
    <col min="1286" max="1286" width="9.42578125" style="1246" bestFit="1" customWidth="1"/>
    <col min="1287" max="1288" width="8.42578125" style="1246" bestFit="1" customWidth="1"/>
    <col min="1289" max="1290" width="7.28515625" style="1246" bestFit="1" customWidth="1"/>
    <col min="1291" max="1291" width="9.5703125" style="1246" customWidth="1"/>
    <col min="1292" max="1294" width="9.85546875" style="1246" bestFit="1" customWidth="1"/>
    <col min="1295" max="1536" width="9.140625" style="1246"/>
    <col min="1537" max="1537" width="29.28515625" style="1246" customWidth="1"/>
    <col min="1538" max="1538" width="7.7109375" style="1246" bestFit="1" customWidth="1"/>
    <col min="1539" max="1539" width="7.5703125" style="1246" bestFit="1" customWidth="1"/>
    <col min="1540" max="1540" width="7.28515625" style="1246" bestFit="1" customWidth="1"/>
    <col min="1541" max="1541" width="7.5703125" style="1246" bestFit="1" customWidth="1"/>
    <col min="1542" max="1542" width="9.42578125" style="1246" bestFit="1" customWidth="1"/>
    <col min="1543" max="1544" width="8.42578125" style="1246" bestFit="1" customWidth="1"/>
    <col min="1545" max="1546" width="7.28515625" style="1246" bestFit="1" customWidth="1"/>
    <col min="1547" max="1547" width="9.5703125" style="1246" customWidth="1"/>
    <col min="1548" max="1550" width="9.85546875" style="1246" bestFit="1" customWidth="1"/>
    <col min="1551" max="1792" width="9.140625" style="1246"/>
    <col min="1793" max="1793" width="29.28515625" style="1246" customWidth="1"/>
    <col min="1794" max="1794" width="7.7109375" style="1246" bestFit="1" customWidth="1"/>
    <col min="1795" max="1795" width="7.5703125" style="1246" bestFit="1" customWidth="1"/>
    <col min="1796" max="1796" width="7.28515625" style="1246" bestFit="1" customWidth="1"/>
    <col min="1797" max="1797" width="7.5703125" style="1246" bestFit="1" customWidth="1"/>
    <col min="1798" max="1798" width="9.42578125" style="1246" bestFit="1" customWidth="1"/>
    <col min="1799" max="1800" width="8.42578125" style="1246" bestFit="1" customWidth="1"/>
    <col min="1801" max="1802" width="7.28515625" style="1246" bestFit="1" customWidth="1"/>
    <col min="1803" max="1803" width="9.5703125" style="1246" customWidth="1"/>
    <col min="1804" max="1806" width="9.85546875" style="1246" bestFit="1" customWidth="1"/>
    <col min="1807" max="2048" width="9.140625" style="1246"/>
    <col min="2049" max="2049" width="29.28515625" style="1246" customWidth="1"/>
    <col min="2050" max="2050" width="7.7109375" style="1246" bestFit="1" customWidth="1"/>
    <col min="2051" max="2051" width="7.5703125" style="1246" bestFit="1" customWidth="1"/>
    <col min="2052" max="2052" width="7.28515625" style="1246" bestFit="1" customWidth="1"/>
    <col min="2053" max="2053" width="7.5703125" style="1246" bestFit="1" customWidth="1"/>
    <col min="2054" max="2054" width="9.42578125" style="1246" bestFit="1" customWidth="1"/>
    <col min="2055" max="2056" width="8.42578125" style="1246" bestFit="1" customWidth="1"/>
    <col min="2057" max="2058" width="7.28515625" style="1246" bestFit="1" customWidth="1"/>
    <col min="2059" max="2059" width="9.5703125" style="1246" customWidth="1"/>
    <col min="2060" max="2062" width="9.85546875" style="1246" bestFit="1" customWidth="1"/>
    <col min="2063" max="2304" width="9.140625" style="1246"/>
    <col min="2305" max="2305" width="29.28515625" style="1246" customWidth="1"/>
    <col min="2306" max="2306" width="7.7109375" style="1246" bestFit="1" customWidth="1"/>
    <col min="2307" max="2307" width="7.5703125" style="1246" bestFit="1" customWidth="1"/>
    <col min="2308" max="2308" width="7.28515625" style="1246" bestFit="1" customWidth="1"/>
    <col min="2309" max="2309" width="7.5703125" style="1246" bestFit="1" customWidth="1"/>
    <col min="2310" max="2310" width="9.42578125" style="1246" bestFit="1" customWidth="1"/>
    <col min="2311" max="2312" width="8.42578125" style="1246" bestFit="1" customWidth="1"/>
    <col min="2313" max="2314" width="7.28515625" style="1246" bestFit="1" customWidth="1"/>
    <col min="2315" max="2315" width="9.5703125" style="1246" customWidth="1"/>
    <col min="2316" max="2318" width="9.85546875" style="1246" bestFit="1" customWidth="1"/>
    <col min="2319" max="2560" width="9.140625" style="1246"/>
    <col min="2561" max="2561" width="29.28515625" style="1246" customWidth="1"/>
    <col min="2562" max="2562" width="7.7109375" style="1246" bestFit="1" customWidth="1"/>
    <col min="2563" max="2563" width="7.5703125" style="1246" bestFit="1" customWidth="1"/>
    <col min="2564" max="2564" width="7.28515625" style="1246" bestFit="1" customWidth="1"/>
    <col min="2565" max="2565" width="7.5703125" style="1246" bestFit="1" customWidth="1"/>
    <col min="2566" max="2566" width="9.42578125" style="1246" bestFit="1" customWidth="1"/>
    <col min="2567" max="2568" width="8.42578125" style="1246" bestFit="1" customWidth="1"/>
    <col min="2569" max="2570" width="7.28515625" style="1246" bestFit="1" customWidth="1"/>
    <col min="2571" max="2571" width="9.5703125" style="1246" customWidth="1"/>
    <col min="2572" max="2574" width="9.85546875" style="1246" bestFit="1" customWidth="1"/>
    <col min="2575" max="2816" width="9.140625" style="1246"/>
    <col min="2817" max="2817" width="29.28515625" style="1246" customWidth="1"/>
    <col min="2818" max="2818" width="7.7109375" style="1246" bestFit="1" customWidth="1"/>
    <col min="2819" max="2819" width="7.5703125" style="1246" bestFit="1" customWidth="1"/>
    <col min="2820" max="2820" width="7.28515625" style="1246" bestFit="1" customWidth="1"/>
    <col min="2821" max="2821" width="7.5703125" style="1246" bestFit="1" customWidth="1"/>
    <col min="2822" max="2822" width="9.42578125" style="1246" bestFit="1" customWidth="1"/>
    <col min="2823" max="2824" width="8.42578125" style="1246" bestFit="1" customWidth="1"/>
    <col min="2825" max="2826" width="7.28515625" style="1246" bestFit="1" customWidth="1"/>
    <col min="2827" max="2827" width="9.5703125" style="1246" customWidth="1"/>
    <col min="2828" max="2830" width="9.85546875" style="1246" bestFit="1" customWidth="1"/>
    <col min="2831" max="3072" width="9.140625" style="1246"/>
    <col min="3073" max="3073" width="29.28515625" style="1246" customWidth="1"/>
    <col min="3074" max="3074" width="7.7109375" style="1246" bestFit="1" customWidth="1"/>
    <col min="3075" max="3075" width="7.5703125" style="1246" bestFit="1" customWidth="1"/>
    <col min="3076" max="3076" width="7.28515625" style="1246" bestFit="1" customWidth="1"/>
    <col min="3077" max="3077" width="7.5703125" style="1246" bestFit="1" customWidth="1"/>
    <col min="3078" max="3078" width="9.42578125" style="1246" bestFit="1" customWidth="1"/>
    <col min="3079" max="3080" width="8.42578125" style="1246" bestFit="1" customWidth="1"/>
    <col min="3081" max="3082" width="7.28515625" style="1246" bestFit="1" customWidth="1"/>
    <col min="3083" max="3083" width="9.5703125" style="1246" customWidth="1"/>
    <col min="3084" max="3086" width="9.85546875" style="1246" bestFit="1" customWidth="1"/>
    <col min="3087" max="3328" width="9.140625" style="1246"/>
    <col min="3329" max="3329" width="29.28515625" style="1246" customWidth="1"/>
    <col min="3330" max="3330" width="7.7109375" style="1246" bestFit="1" customWidth="1"/>
    <col min="3331" max="3331" width="7.5703125" style="1246" bestFit="1" customWidth="1"/>
    <col min="3332" max="3332" width="7.28515625" style="1246" bestFit="1" customWidth="1"/>
    <col min="3333" max="3333" width="7.5703125" style="1246" bestFit="1" customWidth="1"/>
    <col min="3334" max="3334" width="9.42578125" style="1246" bestFit="1" customWidth="1"/>
    <col min="3335" max="3336" width="8.42578125" style="1246" bestFit="1" customWidth="1"/>
    <col min="3337" max="3338" width="7.28515625" style="1246" bestFit="1" customWidth="1"/>
    <col min="3339" max="3339" width="9.5703125" style="1246" customWidth="1"/>
    <col min="3340" max="3342" width="9.85546875" style="1246" bestFit="1" customWidth="1"/>
    <col min="3343" max="3584" width="9.140625" style="1246"/>
    <col min="3585" max="3585" width="29.28515625" style="1246" customWidth="1"/>
    <col min="3586" max="3586" width="7.7109375" style="1246" bestFit="1" customWidth="1"/>
    <col min="3587" max="3587" width="7.5703125" style="1246" bestFit="1" customWidth="1"/>
    <col min="3588" max="3588" width="7.28515625" style="1246" bestFit="1" customWidth="1"/>
    <col min="3589" max="3589" width="7.5703125" style="1246" bestFit="1" customWidth="1"/>
    <col min="3590" max="3590" width="9.42578125" style="1246" bestFit="1" customWidth="1"/>
    <col min="3591" max="3592" width="8.42578125" style="1246" bestFit="1" customWidth="1"/>
    <col min="3593" max="3594" width="7.28515625" style="1246" bestFit="1" customWidth="1"/>
    <col min="3595" max="3595" width="9.5703125" style="1246" customWidth="1"/>
    <col min="3596" max="3598" width="9.85546875" style="1246" bestFit="1" customWidth="1"/>
    <col min="3599" max="3840" width="9.140625" style="1246"/>
    <col min="3841" max="3841" width="29.28515625" style="1246" customWidth="1"/>
    <col min="3842" max="3842" width="7.7109375" style="1246" bestFit="1" customWidth="1"/>
    <col min="3843" max="3843" width="7.5703125" style="1246" bestFit="1" customWidth="1"/>
    <col min="3844" max="3844" width="7.28515625" style="1246" bestFit="1" customWidth="1"/>
    <col min="3845" max="3845" width="7.5703125" style="1246" bestFit="1" customWidth="1"/>
    <col min="3846" max="3846" width="9.42578125" style="1246" bestFit="1" customWidth="1"/>
    <col min="3847" max="3848" width="8.42578125" style="1246" bestFit="1" customWidth="1"/>
    <col min="3849" max="3850" width="7.28515625" style="1246" bestFit="1" customWidth="1"/>
    <col min="3851" max="3851" width="9.5703125" style="1246" customWidth="1"/>
    <col min="3852" max="3854" width="9.85546875" style="1246" bestFit="1" customWidth="1"/>
    <col min="3855" max="4096" width="9.140625" style="1246"/>
    <col min="4097" max="4097" width="29.28515625" style="1246" customWidth="1"/>
    <col min="4098" max="4098" width="7.7109375" style="1246" bestFit="1" customWidth="1"/>
    <col min="4099" max="4099" width="7.5703125" style="1246" bestFit="1" customWidth="1"/>
    <col min="4100" max="4100" width="7.28515625" style="1246" bestFit="1" customWidth="1"/>
    <col min="4101" max="4101" width="7.5703125" style="1246" bestFit="1" customWidth="1"/>
    <col min="4102" max="4102" width="9.42578125" style="1246" bestFit="1" customWidth="1"/>
    <col min="4103" max="4104" width="8.42578125" style="1246" bestFit="1" customWidth="1"/>
    <col min="4105" max="4106" width="7.28515625" style="1246" bestFit="1" customWidth="1"/>
    <col min="4107" max="4107" width="9.5703125" style="1246" customWidth="1"/>
    <col min="4108" max="4110" width="9.85546875" style="1246" bestFit="1" customWidth="1"/>
    <col min="4111" max="4352" width="9.140625" style="1246"/>
    <col min="4353" max="4353" width="29.28515625" style="1246" customWidth="1"/>
    <col min="4354" max="4354" width="7.7109375" style="1246" bestFit="1" customWidth="1"/>
    <col min="4355" max="4355" width="7.5703125" style="1246" bestFit="1" customWidth="1"/>
    <col min="4356" max="4356" width="7.28515625" style="1246" bestFit="1" customWidth="1"/>
    <col min="4357" max="4357" width="7.5703125" style="1246" bestFit="1" customWidth="1"/>
    <col min="4358" max="4358" width="9.42578125" style="1246" bestFit="1" customWidth="1"/>
    <col min="4359" max="4360" width="8.42578125" style="1246" bestFit="1" customWidth="1"/>
    <col min="4361" max="4362" width="7.28515625" style="1246" bestFit="1" customWidth="1"/>
    <col min="4363" max="4363" width="9.5703125" style="1246" customWidth="1"/>
    <col min="4364" max="4366" width="9.85546875" style="1246" bestFit="1" customWidth="1"/>
    <col min="4367" max="4608" width="9.140625" style="1246"/>
    <col min="4609" max="4609" width="29.28515625" style="1246" customWidth="1"/>
    <col min="4610" max="4610" width="7.7109375" style="1246" bestFit="1" customWidth="1"/>
    <col min="4611" max="4611" width="7.5703125" style="1246" bestFit="1" customWidth="1"/>
    <col min="4612" max="4612" width="7.28515625" style="1246" bestFit="1" customWidth="1"/>
    <col min="4613" max="4613" width="7.5703125" style="1246" bestFit="1" customWidth="1"/>
    <col min="4614" max="4614" width="9.42578125" style="1246" bestFit="1" customWidth="1"/>
    <col min="4615" max="4616" width="8.42578125" style="1246" bestFit="1" customWidth="1"/>
    <col min="4617" max="4618" width="7.28515625" style="1246" bestFit="1" customWidth="1"/>
    <col min="4619" max="4619" width="9.5703125" style="1246" customWidth="1"/>
    <col min="4620" max="4622" width="9.85546875" style="1246" bestFit="1" customWidth="1"/>
    <col min="4623" max="4864" width="9.140625" style="1246"/>
    <col min="4865" max="4865" width="29.28515625" style="1246" customWidth="1"/>
    <col min="4866" max="4866" width="7.7109375" style="1246" bestFit="1" customWidth="1"/>
    <col min="4867" max="4867" width="7.5703125" style="1246" bestFit="1" customWidth="1"/>
    <col min="4868" max="4868" width="7.28515625" style="1246" bestFit="1" customWidth="1"/>
    <col min="4869" max="4869" width="7.5703125" style="1246" bestFit="1" customWidth="1"/>
    <col min="4870" max="4870" width="9.42578125" style="1246" bestFit="1" customWidth="1"/>
    <col min="4871" max="4872" width="8.42578125" style="1246" bestFit="1" customWidth="1"/>
    <col min="4873" max="4874" width="7.28515625" style="1246" bestFit="1" customWidth="1"/>
    <col min="4875" max="4875" width="9.5703125" style="1246" customWidth="1"/>
    <col min="4876" max="4878" width="9.85546875" style="1246" bestFit="1" customWidth="1"/>
    <col min="4879" max="5120" width="9.140625" style="1246"/>
    <col min="5121" max="5121" width="29.28515625" style="1246" customWidth="1"/>
    <col min="5122" max="5122" width="7.7109375" style="1246" bestFit="1" customWidth="1"/>
    <col min="5123" max="5123" width="7.5703125" style="1246" bestFit="1" customWidth="1"/>
    <col min="5124" max="5124" width="7.28515625" style="1246" bestFit="1" customWidth="1"/>
    <col min="5125" max="5125" width="7.5703125" style="1246" bestFit="1" customWidth="1"/>
    <col min="5126" max="5126" width="9.42578125" style="1246" bestFit="1" customWidth="1"/>
    <col min="5127" max="5128" width="8.42578125" style="1246" bestFit="1" customWidth="1"/>
    <col min="5129" max="5130" width="7.28515625" style="1246" bestFit="1" customWidth="1"/>
    <col min="5131" max="5131" width="9.5703125" style="1246" customWidth="1"/>
    <col min="5132" max="5134" width="9.85546875" style="1246" bestFit="1" customWidth="1"/>
    <col min="5135" max="5376" width="9.140625" style="1246"/>
    <col min="5377" max="5377" width="29.28515625" style="1246" customWidth="1"/>
    <col min="5378" max="5378" width="7.7109375" style="1246" bestFit="1" customWidth="1"/>
    <col min="5379" max="5379" width="7.5703125" style="1246" bestFit="1" customWidth="1"/>
    <col min="5380" max="5380" width="7.28515625" style="1246" bestFit="1" customWidth="1"/>
    <col min="5381" max="5381" width="7.5703125" style="1246" bestFit="1" customWidth="1"/>
    <col min="5382" max="5382" width="9.42578125" style="1246" bestFit="1" customWidth="1"/>
    <col min="5383" max="5384" width="8.42578125" style="1246" bestFit="1" customWidth="1"/>
    <col min="5385" max="5386" width="7.28515625" style="1246" bestFit="1" customWidth="1"/>
    <col min="5387" max="5387" width="9.5703125" style="1246" customWidth="1"/>
    <col min="5388" max="5390" width="9.85546875" style="1246" bestFit="1" customWidth="1"/>
    <col min="5391" max="5632" width="9.140625" style="1246"/>
    <col min="5633" max="5633" width="29.28515625" style="1246" customWidth="1"/>
    <col min="5634" max="5634" width="7.7109375" style="1246" bestFit="1" customWidth="1"/>
    <col min="5635" max="5635" width="7.5703125" style="1246" bestFit="1" customWidth="1"/>
    <col min="5636" max="5636" width="7.28515625" style="1246" bestFit="1" customWidth="1"/>
    <col min="5637" max="5637" width="7.5703125" style="1246" bestFit="1" customWidth="1"/>
    <col min="5638" max="5638" width="9.42578125" style="1246" bestFit="1" customWidth="1"/>
    <col min="5639" max="5640" width="8.42578125" style="1246" bestFit="1" customWidth="1"/>
    <col min="5641" max="5642" width="7.28515625" style="1246" bestFit="1" customWidth="1"/>
    <col min="5643" max="5643" width="9.5703125" style="1246" customWidth="1"/>
    <col min="5644" max="5646" width="9.85546875" style="1246" bestFit="1" customWidth="1"/>
    <col min="5647" max="5888" width="9.140625" style="1246"/>
    <col min="5889" max="5889" width="29.28515625" style="1246" customWidth="1"/>
    <col min="5890" max="5890" width="7.7109375" style="1246" bestFit="1" customWidth="1"/>
    <col min="5891" max="5891" width="7.5703125" style="1246" bestFit="1" customWidth="1"/>
    <col min="5892" max="5892" width="7.28515625" style="1246" bestFit="1" customWidth="1"/>
    <col min="5893" max="5893" width="7.5703125" style="1246" bestFit="1" customWidth="1"/>
    <col min="5894" max="5894" width="9.42578125" style="1246" bestFit="1" customWidth="1"/>
    <col min="5895" max="5896" width="8.42578125" style="1246" bestFit="1" customWidth="1"/>
    <col min="5897" max="5898" width="7.28515625" style="1246" bestFit="1" customWidth="1"/>
    <col min="5899" max="5899" width="9.5703125" style="1246" customWidth="1"/>
    <col min="5900" max="5902" width="9.85546875" style="1246" bestFit="1" customWidth="1"/>
    <col min="5903" max="6144" width="9.140625" style="1246"/>
    <col min="6145" max="6145" width="29.28515625" style="1246" customWidth="1"/>
    <col min="6146" max="6146" width="7.7109375" style="1246" bestFit="1" customWidth="1"/>
    <col min="6147" max="6147" width="7.5703125" style="1246" bestFit="1" customWidth="1"/>
    <col min="6148" max="6148" width="7.28515625" style="1246" bestFit="1" customWidth="1"/>
    <col min="6149" max="6149" width="7.5703125" style="1246" bestFit="1" customWidth="1"/>
    <col min="6150" max="6150" width="9.42578125" style="1246" bestFit="1" customWidth="1"/>
    <col min="6151" max="6152" width="8.42578125" style="1246" bestFit="1" customWidth="1"/>
    <col min="6153" max="6154" width="7.28515625" style="1246" bestFit="1" customWidth="1"/>
    <col min="6155" max="6155" width="9.5703125" style="1246" customWidth="1"/>
    <col min="6156" max="6158" width="9.85546875" style="1246" bestFit="1" customWidth="1"/>
    <col min="6159" max="6400" width="9.140625" style="1246"/>
    <col min="6401" max="6401" width="29.28515625" style="1246" customWidth="1"/>
    <col min="6402" max="6402" width="7.7109375" style="1246" bestFit="1" customWidth="1"/>
    <col min="6403" max="6403" width="7.5703125" style="1246" bestFit="1" customWidth="1"/>
    <col min="6404" max="6404" width="7.28515625" style="1246" bestFit="1" customWidth="1"/>
    <col min="6405" max="6405" width="7.5703125" style="1246" bestFit="1" customWidth="1"/>
    <col min="6406" max="6406" width="9.42578125" style="1246" bestFit="1" customWidth="1"/>
    <col min="6407" max="6408" width="8.42578125" style="1246" bestFit="1" customWidth="1"/>
    <col min="6409" max="6410" width="7.28515625" style="1246" bestFit="1" customWidth="1"/>
    <col min="6411" max="6411" width="9.5703125" style="1246" customWidth="1"/>
    <col min="6412" max="6414" width="9.85546875" style="1246" bestFit="1" customWidth="1"/>
    <col min="6415" max="6656" width="9.140625" style="1246"/>
    <col min="6657" max="6657" width="29.28515625" style="1246" customWidth="1"/>
    <col min="6658" max="6658" width="7.7109375" style="1246" bestFit="1" customWidth="1"/>
    <col min="6659" max="6659" width="7.5703125" style="1246" bestFit="1" customWidth="1"/>
    <col min="6660" max="6660" width="7.28515625" style="1246" bestFit="1" customWidth="1"/>
    <col min="6661" max="6661" width="7.5703125" style="1246" bestFit="1" customWidth="1"/>
    <col min="6662" max="6662" width="9.42578125" style="1246" bestFit="1" customWidth="1"/>
    <col min="6663" max="6664" width="8.42578125" style="1246" bestFit="1" customWidth="1"/>
    <col min="6665" max="6666" width="7.28515625" style="1246" bestFit="1" customWidth="1"/>
    <col min="6667" max="6667" width="9.5703125" style="1246" customWidth="1"/>
    <col min="6668" max="6670" width="9.85546875" style="1246" bestFit="1" customWidth="1"/>
    <col min="6671" max="6912" width="9.140625" style="1246"/>
    <col min="6913" max="6913" width="29.28515625" style="1246" customWidth="1"/>
    <col min="6914" max="6914" width="7.7109375" style="1246" bestFit="1" customWidth="1"/>
    <col min="6915" max="6915" width="7.5703125" style="1246" bestFit="1" customWidth="1"/>
    <col min="6916" max="6916" width="7.28515625" style="1246" bestFit="1" customWidth="1"/>
    <col min="6917" max="6917" width="7.5703125" style="1246" bestFit="1" customWidth="1"/>
    <col min="6918" max="6918" width="9.42578125" style="1246" bestFit="1" customWidth="1"/>
    <col min="6919" max="6920" width="8.42578125" style="1246" bestFit="1" customWidth="1"/>
    <col min="6921" max="6922" width="7.28515625" style="1246" bestFit="1" customWidth="1"/>
    <col min="6923" max="6923" width="9.5703125" style="1246" customWidth="1"/>
    <col min="6924" max="6926" width="9.85546875" style="1246" bestFit="1" customWidth="1"/>
    <col min="6927" max="7168" width="9.140625" style="1246"/>
    <col min="7169" max="7169" width="29.28515625" style="1246" customWidth="1"/>
    <col min="7170" max="7170" width="7.7109375" style="1246" bestFit="1" customWidth="1"/>
    <col min="7171" max="7171" width="7.5703125" style="1246" bestFit="1" customWidth="1"/>
    <col min="7172" max="7172" width="7.28515625" style="1246" bestFit="1" customWidth="1"/>
    <col min="7173" max="7173" width="7.5703125" style="1246" bestFit="1" customWidth="1"/>
    <col min="7174" max="7174" width="9.42578125" style="1246" bestFit="1" customWidth="1"/>
    <col min="7175" max="7176" width="8.42578125" style="1246" bestFit="1" customWidth="1"/>
    <col min="7177" max="7178" width="7.28515625" style="1246" bestFit="1" customWidth="1"/>
    <col min="7179" max="7179" width="9.5703125" style="1246" customWidth="1"/>
    <col min="7180" max="7182" width="9.85546875" style="1246" bestFit="1" customWidth="1"/>
    <col min="7183" max="7424" width="9.140625" style="1246"/>
    <col min="7425" max="7425" width="29.28515625" style="1246" customWidth="1"/>
    <col min="7426" max="7426" width="7.7109375" style="1246" bestFit="1" customWidth="1"/>
    <col min="7427" max="7427" width="7.5703125" style="1246" bestFit="1" customWidth="1"/>
    <col min="7428" max="7428" width="7.28515625" style="1246" bestFit="1" customWidth="1"/>
    <col min="7429" max="7429" width="7.5703125" style="1246" bestFit="1" customWidth="1"/>
    <col min="7430" max="7430" width="9.42578125" style="1246" bestFit="1" customWidth="1"/>
    <col min="7431" max="7432" width="8.42578125" style="1246" bestFit="1" customWidth="1"/>
    <col min="7433" max="7434" width="7.28515625" style="1246" bestFit="1" customWidth="1"/>
    <col min="7435" max="7435" width="9.5703125" style="1246" customWidth="1"/>
    <col min="7436" max="7438" width="9.85546875" style="1246" bestFit="1" customWidth="1"/>
    <col min="7439" max="7680" width="9.140625" style="1246"/>
    <col min="7681" max="7681" width="29.28515625" style="1246" customWidth="1"/>
    <col min="7682" max="7682" width="7.7109375" style="1246" bestFit="1" customWidth="1"/>
    <col min="7683" max="7683" width="7.5703125" style="1246" bestFit="1" customWidth="1"/>
    <col min="7684" max="7684" width="7.28515625" style="1246" bestFit="1" customWidth="1"/>
    <col min="7685" max="7685" width="7.5703125" style="1246" bestFit="1" customWidth="1"/>
    <col min="7686" max="7686" width="9.42578125" style="1246" bestFit="1" customWidth="1"/>
    <col min="7687" max="7688" width="8.42578125" style="1246" bestFit="1" customWidth="1"/>
    <col min="7689" max="7690" width="7.28515625" style="1246" bestFit="1" customWidth="1"/>
    <col min="7691" max="7691" width="9.5703125" style="1246" customWidth="1"/>
    <col min="7692" max="7694" width="9.85546875" style="1246" bestFit="1" customWidth="1"/>
    <col min="7695" max="7936" width="9.140625" style="1246"/>
    <col min="7937" max="7937" width="29.28515625" style="1246" customWidth="1"/>
    <col min="7938" max="7938" width="7.7109375" style="1246" bestFit="1" customWidth="1"/>
    <col min="7939" max="7939" width="7.5703125" style="1246" bestFit="1" customWidth="1"/>
    <col min="7940" max="7940" width="7.28515625" style="1246" bestFit="1" customWidth="1"/>
    <col min="7941" max="7941" width="7.5703125" style="1246" bestFit="1" customWidth="1"/>
    <col min="7942" max="7942" width="9.42578125" style="1246" bestFit="1" customWidth="1"/>
    <col min="7943" max="7944" width="8.42578125" style="1246" bestFit="1" customWidth="1"/>
    <col min="7945" max="7946" width="7.28515625" style="1246" bestFit="1" customWidth="1"/>
    <col min="7947" max="7947" width="9.5703125" style="1246" customWidth="1"/>
    <col min="7948" max="7950" width="9.85546875" style="1246" bestFit="1" customWidth="1"/>
    <col min="7951" max="8192" width="9.140625" style="1246"/>
    <col min="8193" max="8193" width="29.28515625" style="1246" customWidth="1"/>
    <col min="8194" max="8194" width="7.7109375" style="1246" bestFit="1" customWidth="1"/>
    <col min="8195" max="8195" width="7.5703125" style="1246" bestFit="1" customWidth="1"/>
    <col min="8196" max="8196" width="7.28515625" style="1246" bestFit="1" customWidth="1"/>
    <col min="8197" max="8197" width="7.5703125" style="1246" bestFit="1" customWidth="1"/>
    <col min="8198" max="8198" width="9.42578125" style="1246" bestFit="1" customWidth="1"/>
    <col min="8199" max="8200" width="8.42578125" style="1246" bestFit="1" customWidth="1"/>
    <col min="8201" max="8202" width="7.28515625" style="1246" bestFit="1" customWidth="1"/>
    <col min="8203" max="8203" width="9.5703125" style="1246" customWidth="1"/>
    <col min="8204" max="8206" width="9.85546875" style="1246" bestFit="1" customWidth="1"/>
    <col min="8207" max="8448" width="9.140625" style="1246"/>
    <col min="8449" max="8449" width="29.28515625" style="1246" customWidth="1"/>
    <col min="8450" max="8450" width="7.7109375" style="1246" bestFit="1" customWidth="1"/>
    <col min="8451" max="8451" width="7.5703125" style="1246" bestFit="1" customWidth="1"/>
    <col min="8452" max="8452" width="7.28515625" style="1246" bestFit="1" customWidth="1"/>
    <col min="8453" max="8453" width="7.5703125" style="1246" bestFit="1" customWidth="1"/>
    <col min="8454" max="8454" width="9.42578125" style="1246" bestFit="1" customWidth="1"/>
    <col min="8455" max="8456" width="8.42578125" style="1246" bestFit="1" customWidth="1"/>
    <col min="8457" max="8458" width="7.28515625" style="1246" bestFit="1" customWidth="1"/>
    <col min="8459" max="8459" width="9.5703125" style="1246" customWidth="1"/>
    <col min="8460" max="8462" width="9.85546875" style="1246" bestFit="1" customWidth="1"/>
    <col min="8463" max="8704" width="9.140625" style="1246"/>
    <col min="8705" max="8705" width="29.28515625" style="1246" customWidth="1"/>
    <col min="8706" max="8706" width="7.7109375" style="1246" bestFit="1" customWidth="1"/>
    <col min="8707" max="8707" width="7.5703125" style="1246" bestFit="1" customWidth="1"/>
    <col min="8708" max="8708" width="7.28515625" style="1246" bestFit="1" customWidth="1"/>
    <col min="8709" max="8709" width="7.5703125" style="1246" bestFit="1" customWidth="1"/>
    <col min="8710" max="8710" width="9.42578125" style="1246" bestFit="1" customWidth="1"/>
    <col min="8711" max="8712" width="8.42578125" style="1246" bestFit="1" customWidth="1"/>
    <col min="8713" max="8714" width="7.28515625" style="1246" bestFit="1" customWidth="1"/>
    <col min="8715" max="8715" width="9.5703125" style="1246" customWidth="1"/>
    <col min="8716" max="8718" width="9.85546875" style="1246" bestFit="1" customWidth="1"/>
    <col min="8719" max="8960" width="9.140625" style="1246"/>
    <col min="8961" max="8961" width="29.28515625" style="1246" customWidth="1"/>
    <col min="8962" max="8962" width="7.7109375" style="1246" bestFit="1" customWidth="1"/>
    <col min="8963" max="8963" width="7.5703125" style="1246" bestFit="1" customWidth="1"/>
    <col min="8964" max="8964" width="7.28515625" style="1246" bestFit="1" customWidth="1"/>
    <col min="8965" max="8965" width="7.5703125" style="1246" bestFit="1" customWidth="1"/>
    <col min="8966" max="8966" width="9.42578125" style="1246" bestFit="1" customWidth="1"/>
    <col min="8967" max="8968" width="8.42578125" style="1246" bestFit="1" customWidth="1"/>
    <col min="8969" max="8970" width="7.28515625" style="1246" bestFit="1" customWidth="1"/>
    <col min="8971" max="8971" width="9.5703125" style="1246" customWidth="1"/>
    <col min="8972" max="8974" width="9.85546875" style="1246" bestFit="1" customWidth="1"/>
    <col min="8975" max="9216" width="9.140625" style="1246"/>
    <col min="9217" max="9217" width="29.28515625" style="1246" customWidth="1"/>
    <col min="9218" max="9218" width="7.7109375" style="1246" bestFit="1" customWidth="1"/>
    <col min="9219" max="9219" width="7.5703125" style="1246" bestFit="1" customWidth="1"/>
    <col min="9220" max="9220" width="7.28515625" style="1246" bestFit="1" customWidth="1"/>
    <col min="9221" max="9221" width="7.5703125" style="1246" bestFit="1" customWidth="1"/>
    <col min="9222" max="9222" width="9.42578125" style="1246" bestFit="1" customWidth="1"/>
    <col min="9223" max="9224" width="8.42578125" style="1246" bestFit="1" customWidth="1"/>
    <col min="9225" max="9226" width="7.28515625" style="1246" bestFit="1" customWidth="1"/>
    <col min="9227" max="9227" width="9.5703125" style="1246" customWidth="1"/>
    <col min="9228" max="9230" width="9.85546875" style="1246" bestFit="1" customWidth="1"/>
    <col min="9231" max="9472" width="9.140625" style="1246"/>
    <col min="9473" max="9473" width="29.28515625" style="1246" customWidth="1"/>
    <col min="9474" max="9474" width="7.7109375" style="1246" bestFit="1" customWidth="1"/>
    <col min="9475" max="9475" width="7.5703125" style="1246" bestFit="1" customWidth="1"/>
    <col min="9476" max="9476" width="7.28515625" style="1246" bestFit="1" customWidth="1"/>
    <col min="9477" max="9477" width="7.5703125" style="1246" bestFit="1" customWidth="1"/>
    <col min="9478" max="9478" width="9.42578125" style="1246" bestFit="1" customWidth="1"/>
    <col min="9479" max="9480" width="8.42578125" style="1246" bestFit="1" customWidth="1"/>
    <col min="9481" max="9482" width="7.28515625" style="1246" bestFit="1" customWidth="1"/>
    <col min="9483" max="9483" width="9.5703125" style="1246" customWidth="1"/>
    <col min="9484" max="9486" width="9.85546875" style="1246" bestFit="1" customWidth="1"/>
    <col min="9487" max="9728" width="9.140625" style="1246"/>
    <col min="9729" max="9729" width="29.28515625" style="1246" customWidth="1"/>
    <col min="9730" max="9730" width="7.7109375" style="1246" bestFit="1" customWidth="1"/>
    <col min="9731" max="9731" width="7.5703125" style="1246" bestFit="1" customWidth="1"/>
    <col min="9732" max="9732" width="7.28515625" style="1246" bestFit="1" customWidth="1"/>
    <col min="9733" max="9733" width="7.5703125" style="1246" bestFit="1" customWidth="1"/>
    <col min="9734" max="9734" width="9.42578125" style="1246" bestFit="1" customWidth="1"/>
    <col min="9735" max="9736" width="8.42578125" style="1246" bestFit="1" customWidth="1"/>
    <col min="9737" max="9738" width="7.28515625" style="1246" bestFit="1" customWidth="1"/>
    <col min="9739" max="9739" width="9.5703125" style="1246" customWidth="1"/>
    <col min="9740" max="9742" width="9.85546875" style="1246" bestFit="1" customWidth="1"/>
    <col min="9743" max="9984" width="9.140625" style="1246"/>
    <col min="9985" max="9985" width="29.28515625" style="1246" customWidth="1"/>
    <col min="9986" max="9986" width="7.7109375" style="1246" bestFit="1" customWidth="1"/>
    <col min="9987" max="9987" width="7.5703125" style="1246" bestFit="1" customWidth="1"/>
    <col min="9988" max="9988" width="7.28515625" style="1246" bestFit="1" customWidth="1"/>
    <col min="9989" max="9989" width="7.5703125" style="1246" bestFit="1" customWidth="1"/>
    <col min="9990" max="9990" width="9.42578125" style="1246" bestFit="1" customWidth="1"/>
    <col min="9991" max="9992" width="8.42578125" style="1246" bestFit="1" customWidth="1"/>
    <col min="9993" max="9994" width="7.28515625" style="1246" bestFit="1" customWidth="1"/>
    <col min="9995" max="9995" width="9.5703125" style="1246" customWidth="1"/>
    <col min="9996" max="9998" width="9.85546875" style="1246" bestFit="1" customWidth="1"/>
    <col min="9999" max="10240" width="9.140625" style="1246"/>
    <col min="10241" max="10241" width="29.28515625" style="1246" customWidth="1"/>
    <col min="10242" max="10242" width="7.7109375" style="1246" bestFit="1" customWidth="1"/>
    <col min="10243" max="10243" width="7.5703125" style="1246" bestFit="1" customWidth="1"/>
    <col min="10244" max="10244" width="7.28515625" style="1246" bestFit="1" customWidth="1"/>
    <col min="10245" max="10245" width="7.5703125" style="1246" bestFit="1" customWidth="1"/>
    <col min="10246" max="10246" width="9.42578125" style="1246" bestFit="1" customWidth="1"/>
    <col min="10247" max="10248" width="8.42578125" style="1246" bestFit="1" customWidth="1"/>
    <col min="10249" max="10250" width="7.28515625" style="1246" bestFit="1" customWidth="1"/>
    <col min="10251" max="10251" width="9.5703125" style="1246" customWidth="1"/>
    <col min="10252" max="10254" width="9.85546875" style="1246" bestFit="1" customWidth="1"/>
    <col min="10255" max="10496" width="9.140625" style="1246"/>
    <col min="10497" max="10497" width="29.28515625" style="1246" customWidth="1"/>
    <col min="10498" max="10498" width="7.7109375" style="1246" bestFit="1" customWidth="1"/>
    <col min="10499" max="10499" width="7.5703125" style="1246" bestFit="1" customWidth="1"/>
    <col min="10500" max="10500" width="7.28515625" style="1246" bestFit="1" customWidth="1"/>
    <col min="10501" max="10501" width="7.5703125" style="1246" bestFit="1" customWidth="1"/>
    <col min="10502" max="10502" width="9.42578125" style="1246" bestFit="1" customWidth="1"/>
    <col min="10503" max="10504" width="8.42578125" style="1246" bestFit="1" customWidth="1"/>
    <col min="10505" max="10506" width="7.28515625" style="1246" bestFit="1" customWidth="1"/>
    <col min="10507" max="10507" width="9.5703125" style="1246" customWidth="1"/>
    <col min="10508" max="10510" width="9.85546875" style="1246" bestFit="1" customWidth="1"/>
    <col min="10511" max="10752" width="9.140625" style="1246"/>
    <col min="10753" max="10753" width="29.28515625" style="1246" customWidth="1"/>
    <col min="10754" max="10754" width="7.7109375" style="1246" bestFit="1" customWidth="1"/>
    <col min="10755" max="10755" width="7.5703125" style="1246" bestFit="1" customWidth="1"/>
    <col min="10756" max="10756" width="7.28515625" style="1246" bestFit="1" customWidth="1"/>
    <col min="10757" max="10757" width="7.5703125" style="1246" bestFit="1" customWidth="1"/>
    <col min="10758" max="10758" width="9.42578125" style="1246" bestFit="1" customWidth="1"/>
    <col min="10759" max="10760" width="8.42578125" style="1246" bestFit="1" customWidth="1"/>
    <col min="10761" max="10762" width="7.28515625" style="1246" bestFit="1" customWidth="1"/>
    <col min="10763" max="10763" width="9.5703125" style="1246" customWidth="1"/>
    <col min="10764" max="10766" width="9.85546875" style="1246" bestFit="1" customWidth="1"/>
    <col min="10767" max="11008" width="9.140625" style="1246"/>
    <col min="11009" max="11009" width="29.28515625" style="1246" customWidth="1"/>
    <col min="11010" max="11010" width="7.7109375" style="1246" bestFit="1" customWidth="1"/>
    <col min="11011" max="11011" width="7.5703125" style="1246" bestFit="1" customWidth="1"/>
    <col min="11012" max="11012" width="7.28515625" style="1246" bestFit="1" customWidth="1"/>
    <col min="11013" max="11013" width="7.5703125" style="1246" bestFit="1" customWidth="1"/>
    <col min="11014" max="11014" width="9.42578125" style="1246" bestFit="1" customWidth="1"/>
    <col min="11015" max="11016" width="8.42578125" style="1246" bestFit="1" customWidth="1"/>
    <col min="11017" max="11018" width="7.28515625" style="1246" bestFit="1" customWidth="1"/>
    <col min="11019" max="11019" width="9.5703125" style="1246" customWidth="1"/>
    <col min="11020" max="11022" width="9.85546875" style="1246" bestFit="1" customWidth="1"/>
    <col min="11023" max="11264" width="9.140625" style="1246"/>
    <col min="11265" max="11265" width="29.28515625" style="1246" customWidth="1"/>
    <col min="11266" max="11266" width="7.7109375" style="1246" bestFit="1" customWidth="1"/>
    <col min="11267" max="11267" width="7.5703125" style="1246" bestFit="1" customWidth="1"/>
    <col min="11268" max="11268" width="7.28515625" style="1246" bestFit="1" customWidth="1"/>
    <col min="11269" max="11269" width="7.5703125" style="1246" bestFit="1" customWidth="1"/>
    <col min="11270" max="11270" width="9.42578125" style="1246" bestFit="1" customWidth="1"/>
    <col min="11271" max="11272" width="8.42578125" style="1246" bestFit="1" customWidth="1"/>
    <col min="11273" max="11274" width="7.28515625" style="1246" bestFit="1" customWidth="1"/>
    <col min="11275" max="11275" width="9.5703125" style="1246" customWidth="1"/>
    <col min="11276" max="11278" width="9.85546875" style="1246" bestFit="1" customWidth="1"/>
    <col min="11279" max="11520" width="9.140625" style="1246"/>
    <col min="11521" max="11521" width="29.28515625" style="1246" customWidth="1"/>
    <col min="11522" max="11522" width="7.7109375" style="1246" bestFit="1" customWidth="1"/>
    <col min="11523" max="11523" width="7.5703125" style="1246" bestFit="1" customWidth="1"/>
    <col min="11524" max="11524" width="7.28515625" style="1246" bestFit="1" customWidth="1"/>
    <col min="11525" max="11525" width="7.5703125" style="1246" bestFit="1" customWidth="1"/>
    <col min="11526" max="11526" width="9.42578125" style="1246" bestFit="1" customWidth="1"/>
    <col min="11527" max="11528" width="8.42578125" style="1246" bestFit="1" customWidth="1"/>
    <col min="11529" max="11530" width="7.28515625" style="1246" bestFit="1" customWidth="1"/>
    <col min="11531" max="11531" width="9.5703125" style="1246" customWidth="1"/>
    <col min="11532" max="11534" width="9.85546875" style="1246" bestFit="1" customWidth="1"/>
    <col min="11535" max="11776" width="9.140625" style="1246"/>
    <col min="11777" max="11777" width="29.28515625" style="1246" customWidth="1"/>
    <col min="11778" max="11778" width="7.7109375" style="1246" bestFit="1" customWidth="1"/>
    <col min="11779" max="11779" width="7.5703125" style="1246" bestFit="1" customWidth="1"/>
    <col min="11780" max="11780" width="7.28515625" style="1246" bestFit="1" customWidth="1"/>
    <col min="11781" max="11781" width="7.5703125" style="1246" bestFit="1" customWidth="1"/>
    <col min="11782" max="11782" width="9.42578125" style="1246" bestFit="1" customWidth="1"/>
    <col min="11783" max="11784" width="8.42578125" style="1246" bestFit="1" customWidth="1"/>
    <col min="11785" max="11786" width="7.28515625" style="1246" bestFit="1" customWidth="1"/>
    <col min="11787" max="11787" width="9.5703125" style="1246" customWidth="1"/>
    <col min="11788" max="11790" width="9.85546875" style="1246" bestFit="1" customWidth="1"/>
    <col min="11791" max="12032" width="9.140625" style="1246"/>
    <col min="12033" max="12033" width="29.28515625" style="1246" customWidth="1"/>
    <col min="12034" max="12034" width="7.7109375" style="1246" bestFit="1" customWidth="1"/>
    <col min="12035" max="12035" width="7.5703125" style="1246" bestFit="1" customWidth="1"/>
    <col min="12036" max="12036" width="7.28515625" style="1246" bestFit="1" customWidth="1"/>
    <col min="12037" max="12037" width="7.5703125" style="1246" bestFit="1" customWidth="1"/>
    <col min="12038" max="12038" width="9.42578125" style="1246" bestFit="1" customWidth="1"/>
    <col min="12039" max="12040" width="8.42578125" style="1246" bestFit="1" customWidth="1"/>
    <col min="12041" max="12042" width="7.28515625" style="1246" bestFit="1" customWidth="1"/>
    <col min="12043" max="12043" width="9.5703125" style="1246" customWidth="1"/>
    <col min="12044" max="12046" width="9.85546875" style="1246" bestFit="1" customWidth="1"/>
    <col min="12047" max="12288" width="9.140625" style="1246"/>
    <col min="12289" max="12289" width="29.28515625" style="1246" customWidth="1"/>
    <col min="12290" max="12290" width="7.7109375" style="1246" bestFit="1" customWidth="1"/>
    <col min="12291" max="12291" width="7.5703125" style="1246" bestFit="1" customWidth="1"/>
    <col min="12292" max="12292" width="7.28515625" style="1246" bestFit="1" customWidth="1"/>
    <col min="12293" max="12293" width="7.5703125" style="1246" bestFit="1" customWidth="1"/>
    <col min="12294" max="12294" width="9.42578125" style="1246" bestFit="1" customWidth="1"/>
    <col min="12295" max="12296" width="8.42578125" style="1246" bestFit="1" customWidth="1"/>
    <col min="12297" max="12298" width="7.28515625" style="1246" bestFit="1" customWidth="1"/>
    <col min="12299" max="12299" width="9.5703125" style="1246" customWidth="1"/>
    <col min="12300" max="12302" width="9.85546875" style="1246" bestFit="1" customWidth="1"/>
    <col min="12303" max="12544" width="9.140625" style="1246"/>
    <col min="12545" max="12545" width="29.28515625" style="1246" customWidth="1"/>
    <col min="12546" max="12546" width="7.7109375" style="1246" bestFit="1" customWidth="1"/>
    <col min="12547" max="12547" width="7.5703125" style="1246" bestFit="1" customWidth="1"/>
    <col min="12548" max="12548" width="7.28515625" style="1246" bestFit="1" customWidth="1"/>
    <col min="12549" max="12549" width="7.5703125" style="1246" bestFit="1" customWidth="1"/>
    <col min="12550" max="12550" width="9.42578125" style="1246" bestFit="1" customWidth="1"/>
    <col min="12551" max="12552" width="8.42578125" style="1246" bestFit="1" customWidth="1"/>
    <col min="12553" max="12554" width="7.28515625" style="1246" bestFit="1" customWidth="1"/>
    <col min="12555" max="12555" width="9.5703125" style="1246" customWidth="1"/>
    <col min="12556" max="12558" width="9.85546875" style="1246" bestFit="1" customWidth="1"/>
    <col min="12559" max="12800" width="9.140625" style="1246"/>
    <col min="12801" max="12801" width="29.28515625" style="1246" customWidth="1"/>
    <col min="12802" max="12802" width="7.7109375" style="1246" bestFit="1" customWidth="1"/>
    <col min="12803" max="12803" width="7.5703125" style="1246" bestFit="1" customWidth="1"/>
    <col min="12804" max="12804" width="7.28515625" style="1246" bestFit="1" customWidth="1"/>
    <col min="12805" max="12805" width="7.5703125" style="1246" bestFit="1" customWidth="1"/>
    <col min="12806" max="12806" width="9.42578125" style="1246" bestFit="1" customWidth="1"/>
    <col min="12807" max="12808" width="8.42578125" style="1246" bestFit="1" customWidth="1"/>
    <col min="12809" max="12810" width="7.28515625" style="1246" bestFit="1" customWidth="1"/>
    <col min="12811" max="12811" width="9.5703125" style="1246" customWidth="1"/>
    <col min="12812" max="12814" width="9.85546875" style="1246" bestFit="1" customWidth="1"/>
    <col min="12815" max="13056" width="9.140625" style="1246"/>
    <col min="13057" max="13057" width="29.28515625" style="1246" customWidth="1"/>
    <col min="13058" max="13058" width="7.7109375" style="1246" bestFit="1" customWidth="1"/>
    <col min="13059" max="13059" width="7.5703125" style="1246" bestFit="1" customWidth="1"/>
    <col min="13060" max="13060" width="7.28515625" style="1246" bestFit="1" customWidth="1"/>
    <col min="13061" max="13061" width="7.5703125" style="1246" bestFit="1" customWidth="1"/>
    <col min="13062" max="13062" width="9.42578125" style="1246" bestFit="1" customWidth="1"/>
    <col min="13063" max="13064" width="8.42578125" style="1246" bestFit="1" customWidth="1"/>
    <col min="13065" max="13066" width="7.28515625" style="1246" bestFit="1" customWidth="1"/>
    <col min="13067" max="13067" width="9.5703125" style="1246" customWidth="1"/>
    <col min="13068" max="13070" width="9.85546875" style="1246" bestFit="1" customWidth="1"/>
    <col min="13071" max="13312" width="9.140625" style="1246"/>
    <col min="13313" max="13313" width="29.28515625" style="1246" customWidth="1"/>
    <col min="13314" max="13314" width="7.7109375" style="1246" bestFit="1" customWidth="1"/>
    <col min="13315" max="13315" width="7.5703125" style="1246" bestFit="1" customWidth="1"/>
    <col min="13316" max="13316" width="7.28515625" style="1246" bestFit="1" customWidth="1"/>
    <col min="13317" max="13317" width="7.5703125" style="1246" bestFit="1" customWidth="1"/>
    <col min="13318" max="13318" width="9.42578125" style="1246" bestFit="1" customWidth="1"/>
    <col min="13319" max="13320" width="8.42578125" style="1246" bestFit="1" customWidth="1"/>
    <col min="13321" max="13322" width="7.28515625" style="1246" bestFit="1" customWidth="1"/>
    <col min="13323" max="13323" width="9.5703125" style="1246" customWidth="1"/>
    <col min="13324" max="13326" width="9.85546875" style="1246" bestFit="1" customWidth="1"/>
    <col min="13327" max="13568" width="9.140625" style="1246"/>
    <col min="13569" max="13569" width="29.28515625" style="1246" customWidth="1"/>
    <col min="13570" max="13570" width="7.7109375" style="1246" bestFit="1" customWidth="1"/>
    <col min="13571" max="13571" width="7.5703125" style="1246" bestFit="1" customWidth="1"/>
    <col min="13572" max="13572" width="7.28515625" style="1246" bestFit="1" customWidth="1"/>
    <col min="13573" max="13573" width="7.5703125" style="1246" bestFit="1" customWidth="1"/>
    <col min="13574" max="13574" width="9.42578125" style="1246" bestFit="1" customWidth="1"/>
    <col min="13575" max="13576" width="8.42578125" style="1246" bestFit="1" customWidth="1"/>
    <col min="13577" max="13578" width="7.28515625" style="1246" bestFit="1" customWidth="1"/>
    <col min="13579" max="13579" width="9.5703125" style="1246" customWidth="1"/>
    <col min="13580" max="13582" width="9.85546875" style="1246" bestFit="1" customWidth="1"/>
    <col min="13583" max="13824" width="9.140625" style="1246"/>
    <col min="13825" max="13825" width="29.28515625" style="1246" customWidth="1"/>
    <col min="13826" max="13826" width="7.7109375" style="1246" bestFit="1" customWidth="1"/>
    <col min="13827" max="13827" width="7.5703125" style="1246" bestFit="1" customWidth="1"/>
    <col min="13828" max="13828" width="7.28515625" style="1246" bestFit="1" customWidth="1"/>
    <col min="13829" max="13829" width="7.5703125" style="1246" bestFit="1" customWidth="1"/>
    <col min="13830" max="13830" width="9.42578125" style="1246" bestFit="1" customWidth="1"/>
    <col min="13831" max="13832" width="8.42578125" style="1246" bestFit="1" customWidth="1"/>
    <col min="13833" max="13834" width="7.28515625" style="1246" bestFit="1" customWidth="1"/>
    <col min="13835" max="13835" width="9.5703125" style="1246" customWidth="1"/>
    <col min="13836" max="13838" width="9.85546875" style="1246" bestFit="1" customWidth="1"/>
    <col min="13839" max="14080" width="9.140625" style="1246"/>
    <col min="14081" max="14081" width="29.28515625" style="1246" customWidth="1"/>
    <col min="14082" max="14082" width="7.7109375" style="1246" bestFit="1" customWidth="1"/>
    <col min="14083" max="14083" width="7.5703125" style="1246" bestFit="1" customWidth="1"/>
    <col min="14084" max="14084" width="7.28515625" style="1246" bestFit="1" customWidth="1"/>
    <col min="14085" max="14085" width="7.5703125" style="1246" bestFit="1" customWidth="1"/>
    <col min="14086" max="14086" width="9.42578125" style="1246" bestFit="1" customWidth="1"/>
    <col min="14087" max="14088" width="8.42578125" style="1246" bestFit="1" customWidth="1"/>
    <col min="14089" max="14090" width="7.28515625" style="1246" bestFit="1" customWidth="1"/>
    <col min="14091" max="14091" width="9.5703125" style="1246" customWidth="1"/>
    <col min="14092" max="14094" width="9.85546875" style="1246" bestFit="1" customWidth="1"/>
    <col min="14095" max="14336" width="9.140625" style="1246"/>
    <col min="14337" max="14337" width="29.28515625" style="1246" customWidth="1"/>
    <col min="14338" max="14338" width="7.7109375" style="1246" bestFit="1" customWidth="1"/>
    <col min="14339" max="14339" width="7.5703125" style="1246" bestFit="1" customWidth="1"/>
    <col min="14340" max="14340" width="7.28515625" style="1246" bestFit="1" customWidth="1"/>
    <col min="14341" max="14341" width="7.5703125" style="1246" bestFit="1" customWidth="1"/>
    <col min="14342" max="14342" width="9.42578125" style="1246" bestFit="1" customWidth="1"/>
    <col min="14343" max="14344" width="8.42578125" style="1246" bestFit="1" customWidth="1"/>
    <col min="14345" max="14346" width="7.28515625" style="1246" bestFit="1" customWidth="1"/>
    <col min="14347" max="14347" width="9.5703125" style="1246" customWidth="1"/>
    <col min="14348" max="14350" width="9.85546875" style="1246" bestFit="1" customWidth="1"/>
    <col min="14351" max="14592" width="9.140625" style="1246"/>
    <col min="14593" max="14593" width="29.28515625" style="1246" customWidth="1"/>
    <col min="14594" max="14594" width="7.7109375" style="1246" bestFit="1" customWidth="1"/>
    <col min="14595" max="14595" width="7.5703125" style="1246" bestFit="1" customWidth="1"/>
    <col min="14596" max="14596" width="7.28515625" style="1246" bestFit="1" customWidth="1"/>
    <col min="14597" max="14597" width="7.5703125" style="1246" bestFit="1" customWidth="1"/>
    <col min="14598" max="14598" width="9.42578125" style="1246" bestFit="1" customWidth="1"/>
    <col min="14599" max="14600" width="8.42578125" style="1246" bestFit="1" customWidth="1"/>
    <col min="14601" max="14602" width="7.28515625" style="1246" bestFit="1" customWidth="1"/>
    <col min="14603" max="14603" width="9.5703125" style="1246" customWidth="1"/>
    <col min="14604" max="14606" width="9.85546875" style="1246" bestFit="1" customWidth="1"/>
    <col min="14607" max="14848" width="9.140625" style="1246"/>
    <col min="14849" max="14849" width="29.28515625" style="1246" customWidth="1"/>
    <col min="14850" max="14850" width="7.7109375" style="1246" bestFit="1" customWidth="1"/>
    <col min="14851" max="14851" width="7.5703125" style="1246" bestFit="1" customWidth="1"/>
    <col min="14852" max="14852" width="7.28515625" style="1246" bestFit="1" customWidth="1"/>
    <col min="14853" max="14853" width="7.5703125" style="1246" bestFit="1" customWidth="1"/>
    <col min="14854" max="14854" width="9.42578125" style="1246" bestFit="1" customWidth="1"/>
    <col min="14855" max="14856" width="8.42578125" style="1246" bestFit="1" customWidth="1"/>
    <col min="14857" max="14858" width="7.28515625" style="1246" bestFit="1" customWidth="1"/>
    <col min="14859" max="14859" width="9.5703125" style="1246" customWidth="1"/>
    <col min="14860" max="14862" width="9.85546875" style="1246" bestFit="1" customWidth="1"/>
    <col min="14863" max="15104" width="9.140625" style="1246"/>
    <col min="15105" max="15105" width="29.28515625" style="1246" customWidth="1"/>
    <col min="15106" max="15106" width="7.7109375" style="1246" bestFit="1" customWidth="1"/>
    <col min="15107" max="15107" width="7.5703125" style="1246" bestFit="1" customWidth="1"/>
    <col min="15108" max="15108" width="7.28515625" style="1246" bestFit="1" customWidth="1"/>
    <col min="15109" max="15109" width="7.5703125" style="1246" bestFit="1" customWidth="1"/>
    <col min="15110" max="15110" width="9.42578125" style="1246" bestFit="1" customWidth="1"/>
    <col min="15111" max="15112" width="8.42578125" style="1246" bestFit="1" customWidth="1"/>
    <col min="15113" max="15114" width="7.28515625" style="1246" bestFit="1" customWidth="1"/>
    <col min="15115" max="15115" width="9.5703125" style="1246" customWidth="1"/>
    <col min="15116" max="15118" width="9.85546875" style="1246" bestFit="1" customWidth="1"/>
    <col min="15119" max="15360" width="9.140625" style="1246"/>
    <col min="15361" max="15361" width="29.28515625" style="1246" customWidth="1"/>
    <col min="15362" max="15362" width="7.7109375" style="1246" bestFit="1" customWidth="1"/>
    <col min="15363" max="15363" width="7.5703125" style="1246" bestFit="1" customWidth="1"/>
    <col min="15364" max="15364" width="7.28515625" style="1246" bestFit="1" customWidth="1"/>
    <col min="15365" max="15365" width="7.5703125" style="1246" bestFit="1" customWidth="1"/>
    <col min="15366" max="15366" width="9.42578125" style="1246" bestFit="1" customWidth="1"/>
    <col min="15367" max="15368" width="8.42578125" style="1246" bestFit="1" customWidth="1"/>
    <col min="15369" max="15370" width="7.28515625" style="1246" bestFit="1" customWidth="1"/>
    <col min="15371" max="15371" width="9.5703125" style="1246" customWidth="1"/>
    <col min="15372" max="15374" width="9.85546875" style="1246" bestFit="1" customWidth="1"/>
    <col min="15375" max="15616" width="9.140625" style="1246"/>
    <col min="15617" max="15617" width="29.28515625" style="1246" customWidth="1"/>
    <col min="15618" max="15618" width="7.7109375" style="1246" bestFit="1" customWidth="1"/>
    <col min="15619" max="15619" width="7.5703125" style="1246" bestFit="1" customWidth="1"/>
    <col min="15620" max="15620" width="7.28515625" style="1246" bestFit="1" customWidth="1"/>
    <col min="15621" max="15621" width="7.5703125" style="1246" bestFit="1" customWidth="1"/>
    <col min="15622" max="15622" width="9.42578125" style="1246" bestFit="1" customWidth="1"/>
    <col min="15623" max="15624" width="8.42578125" style="1246" bestFit="1" customWidth="1"/>
    <col min="15625" max="15626" width="7.28515625" style="1246" bestFit="1" customWidth="1"/>
    <col min="15627" max="15627" width="9.5703125" style="1246" customWidth="1"/>
    <col min="15628" max="15630" width="9.85546875" style="1246" bestFit="1" customWidth="1"/>
    <col min="15631" max="15872" width="9.140625" style="1246"/>
    <col min="15873" max="15873" width="29.28515625" style="1246" customWidth="1"/>
    <col min="15874" max="15874" width="7.7109375" style="1246" bestFit="1" customWidth="1"/>
    <col min="15875" max="15875" width="7.5703125" style="1246" bestFit="1" customWidth="1"/>
    <col min="15876" max="15876" width="7.28515625" style="1246" bestFit="1" customWidth="1"/>
    <col min="15877" max="15877" width="7.5703125" style="1246" bestFit="1" customWidth="1"/>
    <col min="15878" max="15878" width="9.42578125" style="1246" bestFit="1" customWidth="1"/>
    <col min="15879" max="15880" width="8.42578125" style="1246" bestFit="1" customWidth="1"/>
    <col min="15881" max="15882" width="7.28515625" style="1246" bestFit="1" customWidth="1"/>
    <col min="15883" max="15883" width="9.5703125" style="1246" customWidth="1"/>
    <col min="15884" max="15886" width="9.85546875" style="1246" bestFit="1" customWidth="1"/>
    <col min="15887" max="16128" width="9.140625" style="1246"/>
    <col min="16129" max="16129" width="29.28515625" style="1246" customWidth="1"/>
    <col min="16130" max="16130" width="7.7109375" style="1246" bestFit="1" customWidth="1"/>
    <col min="16131" max="16131" width="7.5703125" style="1246" bestFit="1" customWidth="1"/>
    <col min="16132" max="16132" width="7.28515625" style="1246" bestFit="1" customWidth="1"/>
    <col min="16133" max="16133" width="7.5703125" style="1246" bestFit="1" customWidth="1"/>
    <col min="16134" max="16134" width="9.42578125" style="1246" bestFit="1" customWidth="1"/>
    <col min="16135" max="16136" width="8.42578125" style="1246" bestFit="1" customWidth="1"/>
    <col min="16137" max="16138" width="7.28515625" style="1246" bestFit="1" customWidth="1"/>
    <col min="16139" max="16139" width="9.5703125" style="1246" customWidth="1"/>
    <col min="16140" max="16142" width="9.85546875" style="1246" bestFit="1" customWidth="1"/>
    <col min="16143" max="16384" width="9.140625" style="1246"/>
  </cols>
  <sheetData>
    <row r="1" spans="1:14">
      <c r="A1" s="1819" t="s">
        <v>1258</v>
      </c>
      <c r="B1" s="1819"/>
      <c r="C1" s="1819"/>
      <c r="D1" s="1819"/>
      <c r="E1" s="1819"/>
      <c r="F1" s="1819"/>
      <c r="G1" s="1819"/>
      <c r="H1" s="1819"/>
      <c r="I1" s="1819"/>
      <c r="J1" s="1819"/>
      <c r="K1" s="1245"/>
      <c r="L1" s="1245"/>
      <c r="M1" s="1245"/>
      <c r="N1" s="1245"/>
    </row>
    <row r="2" spans="1:14">
      <c r="A2" s="1947" t="s">
        <v>137</v>
      </c>
      <c r="B2" s="1947"/>
      <c r="C2" s="1947"/>
      <c r="D2" s="1947"/>
      <c r="E2" s="1947"/>
      <c r="F2" s="1947"/>
      <c r="G2" s="1947"/>
      <c r="H2" s="1947"/>
      <c r="I2" s="1947"/>
      <c r="J2" s="1947"/>
      <c r="K2" s="1245"/>
      <c r="L2" s="1245"/>
      <c r="M2" s="1245"/>
      <c r="N2" s="1245"/>
    </row>
    <row r="3" spans="1:14">
      <c r="A3" s="1956" t="s">
        <v>1266</v>
      </c>
      <c r="B3" s="1956"/>
      <c r="C3" s="1956"/>
      <c r="D3" s="1956"/>
      <c r="E3" s="1956"/>
      <c r="F3" s="1956"/>
      <c r="G3" s="1956"/>
      <c r="H3" s="1956"/>
      <c r="I3" s="1956"/>
      <c r="J3" s="1956"/>
      <c r="K3" s="1156"/>
      <c r="L3" s="1247"/>
      <c r="M3" s="1156"/>
      <c r="N3" s="1156"/>
    </row>
    <row r="4" spans="1:14" ht="16.5" thickBot="1">
      <c r="A4" s="1956"/>
      <c r="B4" s="1956"/>
      <c r="C4" s="1956"/>
      <c r="D4" s="1956"/>
      <c r="E4" s="1956"/>
      <c r="F4" s="1956"/>
      <c r="G4" s="1956"/>
      <c r="H4" s="1956"/>
      <c r="I4" s="1956"/>
      <c r="J4" s="1956"/>
      <c r="K4" s="1156"/>
      <c r="L4" s="1156"/>
      <c r="M4" s="1156"/>
      <c r="N4" s="1156"/>
    </row>
    <row r="5" spans="1:14" ht="18" customHeight="1" thickTop="1">
      <c r="A5" s="1975" t="s">
        <v>1213</v>
      </c>
      <c r="B5" s="1261" t="s">
        <v>6</v>
      </c>
      <c r="C5" s="1950" t="s">
        <v>7</v>
      </c>
      <c r="D5" s="1950"/>
      <c r="E5" s="1950"/>
      <c r="F5" s="1950" t="s">
        <v>50</v>
      </c>
      <c r="G5" s="1950"/>
      <c r="H5" s="1950"/>
      <c r="I5" s="1950" t="s">
        <v>1214</v>
      </c>
      <c r="J5" s="1951"/>
      <c r="K5" s="1156"/>
    </row>
    <row r="6" spans="1:14">
      <c r="A6" s="1976"/>
      <c r="B6" s="1248" t="s">
        <v>1215</v>
      </c>
      <c r="C6" s="1157" t="s">
        <v>1216</v>
      </c>
      <c r="D6" s="1248" t="s">
        <v>1217</v>
      </c>
      <c r="E6" s="1248" t="s">
        <v>1215</v>
      </c>
      <c r="F6" s="1157" t="s">
        <v>1216</v>
      </c>
      <c r="G6" s="1248" t="s">
        <v>1217</v>
      </c>
      <c r="H6" s="1248" t="s">
        <v>1215</v>
      </c>
      <c r="I6" s="1978" t="s">
        <v>1218</v>
      </c>
      <c r="J6" s="1980" t="s">
        <v>1219</v>
      </c>
      <c r="K6" s="1249"/>
    </row>
    <row r="7" spans="1:14">
      <c r="A7" s="1977"/>
      <c r="B7" s="1157">
        <v>1</v>
      </c>
      <c r="C7" s="1248">
        <v>2</v>
      </c>
      <c r="D7" s="1248">
        <v>3</v>
      </c>
      <c r="E7" s="1157">
        <v>4</v>
      </c>
      <c r="F7" s="1248">
        <v>5</v>
      </c>
      <c r="G7" s="1248">
        <v>6</v>
      </c>
      <c r="H7" s="1157">
        <v>7</v>
      </c>
      <c r="I7" s="1979"/>
      <c r="J7" s="1981"/>
      <c r="K7" s="1185"/>
      <c r="L7" s="1249"/>
      <c r="M7" s="1250"/>
      <c r="N7" s="1249"/>
    </row>
    <row r="8" spans="1:14" ht="24" customHeight="1">
      <c r="A8" s="1177" t="s">
        <v>693</v>
      </c>
      <c r="B8" s="1251">
        <v>867.29</v>
      </c>
      <c r="C8" s="1251">
        <v>1419.79</v>
      </c>
      <c r="D8" s="1251">
        <v>1245.97</v>
      </c>
      <c r="E8" s="1251">
        <v>1245.97</v>
      </c>
      <c r="F8" s="1252">
        <v>1229.1199999999999</v>
      </c>
      <c r="G8" s="1252">
        <v>1205.3800000000001</v>
      </c>
      <c r="H8" s="1252">
        <v>1205.3800000000001</v>
      </c>
      <c r="I8" s="1251">
        <v>43.662442781537891</v>
      </c>
      <c r="J8" s="1262">
        <v>-3.2577028339366052</v>
      </c>
      <c r="L8" s="1253"/>
      <c r="M8" s="1253"/>
      <c r="N8" s="1253"/>
    </row>
    <row r="9" spans="1:14" ht="24" customHeight="1">
      <c r="A9" s="1177" t="s">
        <v>694</v>
      </c>
      <c r="B9" s="1251">
        <v>818.15</v>
      </c>
      <c r="C9" s="1251">
        <v>1515.31</v>
      </c>
      <c r="D9" s="1251">
        <v>1388.98</v>
      </c>
      <c r="E9" s="1251">
        <v>1388.98</v>
      </c>
      <c r="F9" s="1252">
        <v>1588.73</v>
      </c>
      <c r="G9" s="1252">
        <v>1561.78</v>
      </c>
      <c r="H9" s="1252">
        <v>1570.61</v>
      </c>
      <c r="I9" s="1251">
        <v>69.770824420949708</v>
      </c>
      <c r="J9" s="1262">
        <v>13.076502181456874</v>
      </c>
      <c r="L9" s="1253"/>
      <c r="M9" s="1253"/>
      <c r="N9" s="1253"/>
    </row>
    <row r="10" spans="1:14" ht="24" customHeight="1">
      <c r="A10" s="1177" t="s">
        <v>1220</v>
      </c>
      <c r="B10" s="1251">
        <v>4187.97</v>
      </c>
      <c r="C10" s="1251">
        <v>6890.28</v>
      </c>
      <c r="D10" s="1251">
        <v>5380.87</v>
      </c>
      <c r="E10" s="1251">
        <v>5380.87</v>
      </c>
      <c r="F10" s="1252">
        <v>7271.24</v>
      </c>
      <c r="G10" s="1252">
        <v>6953.17</v>
      </c>
      <c r="H10" s="1252">
        <v>6953.17</v>
      </c>
      <c r="I10" s="1251">
        <v>28.483967172639723</v>
      </c>
      <c r="J10" s="1262">
        <v>29.22018186650115</v>
      </c>
      <c r="L10" s="1253"/>
      <c r="M10" s="1253"/>
      <c r="N10" s="1253"/>
    </row>
    <row r="11" spans="1:14" ht="24" customHeight="1">
      <c r="A11" s="1177" t="s">
        <v>695</v>
      </c>
      <c r="B11" s="1251">
        <v>529.96</v>
      </c>
      <c r="C11" s="1251">
        <v>708.52</v>
      </c>
      <c r="D11" s="1251">
        <v>609.14</v>
      </c>
      <c r="E11" s="1251">
        <v>609.14</v>
      </c>
      <c r="F11" s="1252">
        <v>722.06</v>
      </c>
      <c r="G11" s="1252">
        <v>703</v>
      </c>
      <c r="H11" s="1252">
        <v>703</v>
      </c>
      <c r="I11" s="1251">
        <v>14.940750245301516</v>
      </c>
      <c r="J11" s="1262">
        <v>15.408608858390508</v>
      </c>
      <c r="L11" s="1253"/>
      <c r="M11" s="1253"/>
      <c r="N11" s="1253"/>
    </row>
    <row r="12" spans="1:14" ht="24" customHeight="1">
      <c r="A12" s="1177" t="s">
        <v>1221</v>
      </c>
      <c r="B12" s="1251"/>
      <c r="C12" s="1251"/>
      <c r="D12" s="1251"/>
      <c r="E12" s="1251"/>
      <c r="F12" s="1252">
        <v>1701.98</v>
      </c>
      <c r="G12" s="1252">
        <v>1642.28</v>
      </c>
      <c r="H12" s="1252">
        <v>1642.28</v>
      </c>
      <c r="I12" s="1251"/>
      <c r="J12" s="1262"/>
      <c r="L12" s="1253"/>
      <c r="M12" s="1253"/>
      <c r="N12" s="1253"/>
    </row>
    <row r="13" spans="1:14" ht="24" customHeight="1">
      <c r="A13" s="1177" t="s">
        <v>1208</v>
      </c>
      <c r="B13" s="1251">
        <v>1427.27</v>
      </c>
      <c r="C13" s="1251">
        <v>2165.35</v>
      </c>
      <c r="D13" s="1251">
        <v>2076.8200000000002</v>
      </c>
      <c r="E13" s="1251">
        <v>2161.86</v>
      </c>
      <c r="F13" s="1252">
        <v>2491.17</v>
      </c>
      <c r="G13" s="1252">
        <v>2430.2600000000002</v>
      </c>
      <c r="H13" s="1252">
        <v>2430.2600000000002</v>
      </c>
      <c r="I13" s="1251">
        <v>51.468187518829666</v>
      </c>
      <c r="J13" s="1262">
        <v>12.415235029095328</v>
      </c>
      <c r="L13" s="1253"/>
      <c r="M13" s="1253"/>
      <c r="N13" s="1253"/>
    </row>
    <row r="14" spans="1:14" ht="24" customHeight="1">
      <c r="A14" s="1177" t="s">
        <v>1209</v>
      </c>
      <c r="B14" s="1251">
        <v>2048.63</v>
      </c>
      <c r="C14" s="1251">
        <v>1880.57</v>
      </c>
      <c r="D14" s="1251">
        <v>1628.13</v>
      </c>
      <c r="E14" s="1251">
        <v>1628.13</v>
      </c>
      <c r="F14" s="1252">
        <v>2144.23</v>
      </c>
      <c r="G14" s="1252">
        <v>2070.42</v>
      </c>
      <c r="H14" s="1252">
        <v>2071.17</v>
      </c>
      <c r="I14" s="1251">
        <v>-20.525912439044617</v>
      </c>
      <c r="J14" s="1262">
        <v>27.211586298391396</v>
      </c>
      <c r="L14" s="1253"/>
      <c r="M14" s="1253"/>
      <c r="N14" s="1253"/>
    </row>
    <row r="15" spans="1:14" ht="24" customHeight="1">
      <c r="A15" s="1177" t="s">
        <v>1210</v>
      </c>
      <c r="B15" s="1251">
        <v>183.05</v>
      </c>
      <c r="C15" s="1251">
        <v>206.16</v>
      </c>
      <c r="D15" s="1251">
        <v>205.03</v>
      </c>
      <c r="E15" s="1251">
        <v>206.16</v>
      </c>
      <c r="F15" s="1252">
        <v>216.71</v>
      </c>
      <c r="G15" s="1252">
        <v>189.53</v>
      </c>
      <c r="H15" s="1252">
        <v>216.71</v>
      </c>
      <c r="I15" s="1251">
        <v>12.624965856323399</v>
      </c>
      <c r="J15" s="1262">
        <v>5.1173845556849216</v>
      </c>
      <c r="L15" s="1253"/>
      <c r="M15" s="1253"/>
      <c r="N15" s="1253"/>
    </row>
    <row r="16" spans="1:14" ht="24" customHeight="1">
      <c r="A16" s="1177" t="s">
        <v>1222</v>
      </c>
      <c r="B16" s="1251">
        <v>2316.4699999999998</v>
      </c>
      <c r="C16" s="1251">
        <v>1729.63</v>
      </c>
      <c r="D16" s="1251">
        <v>1547.83</v>
      </c>
      <c r="E16" s="1251">
        <v>1549.3</v>
      </c>
      <c r="F16" s="1252">
        <v>1877.58</v>
      </c>
      <c r="G16" s="1252">
        <v>1756.13</v>
      </c>
      <c r="H16" s="1252">
        <v>1756.13</v>
      </c>
      <c r="I16" s="1251">
        <v>-33.118063260046526</v>
      </c>
      <c r="J16" s="1262">
        <v>13.349899954818312</v>
      </c>
      <c r="L16" s="1253"/>
      <c r="M16" s="1253"/>
      <c r="N16" s="1253"/>
    </row>
    <row r="17" spans="1:19" ht="24" customHeight="1">
      <c r="A17" s="1177" t="s">
        <v>973</v>
      </c>
      <c r="B17" s="1251">
        <v>741.32</v>
      </c>
      <c r="C17" s="1251">
        <v>732.29</v>
      </c>
      <c r="D17" s="1251">
        <v>680.24</v>
      </c>
      <c r="E17" s="1251">
        <v>680.24</v>
      </c>
      <c r="F17" s="1252">
        <v>777.57</v>
      </c>
      <c r="G17" s="1252">
        <v>753.67</v>
      </c>
      <c r="H17" s="1252">
        <v>757.66</v>
      </c>
      <c r="I17" s="1251">
        <v>-8.2393568229644529</v>
      </c>
      <c r="J17" s="1262">
        <v>11.381277196283648</v>
      </c>
      <c r="L17" s="1253"/>
      <c r="M17" s="1253"/>
      <c r="N17" s="1253"/>
    </row>
    <row r="18" spans="1:19" ht="24" customHeight="1">
      <c r="A18" s="1263" t="s">
        <v>1223</v>
      </c>
      <c r="B18" s="1254">
        <v>984.51</v>
      </c>
      <c r="C18" s="1254">
        <v>1477.72</v>
      </c>
      <c r="D18" s="1254">
        <v>1296.23</v>
      </c>
      <c r="E18" s="1254">
        <v>1296.23</v>
      </c>
      <c r="F18" s="1255">
        <v>1413.71</v>
      </c>
      <c r="G18" s="1255">
        <v>1380.29</v>
      </c>
      <c r="H18" s="1255">
        <v>1380.29</v>
      </c>
      <c r="I18" s="1254">
        <v>31.662451371748375</v>
      </c>
      <c r="J18" s="1264">
        <v>6.4849602308232193</v>
      </c>
      <c r="L18" s="1256"/>
      <c r="M18" s="1256"/>
      <c r="N18" s="1256"/>
    </row>
    <row r="19" spans="1:19" ht="24" customHeight="1">
      <c r="A19" s="1263" t="s">
        <v>1224</v>
      </c>
      <c r="B19" s="1254">
        <v>209.7</v>
      </c>
      <c r="C19" s="1254">
        <v>320.05</v>
      </c>
      <c r="D19" s="1254">
        <v>281.45999999999998</v>
      </c>
      <c r="E19" s="1254">
        <v>281.45999999999998</v>
      </c>
      <c r="F19" s="1255">
        <v>298.41000000000003</v>
      </c>
      <c r="G19" s="1255">
        <v>291.95999999999998</v>
      </c>
      <c r="H19" s="1255">
        <v>292.07</v>
      </c>
      <c r="I19" s="1254">
        <v>34.220314735336189</v>
      </c>
      <c r="J19" s="1264">
        <v>3.7696297875364166</v>
      </c>
      <c r="L19" s="1256"/>
      <c r="M19" s="1256"/>
      <c r="N19" s="1256"/>
    </row>
    <row r="20" spans="1:19" ht="24" customHeight="1" thickBot="1">
      <c r="A20" s="1214" t="s">
        <v>1225</v>
      </c>
      <c r="B20" s="1265">
        <v>68.94</v>
      </c>
      <c r="C20" s="1265">
        <v>109.74</v>
      </c>
      <c r="D20" s="1265">
        <v>95.81</v>
      </c>
      <c r="E20" s="1265">
        <v>95.81</v>
      </c>
      <c r="F20" s="1266">
        <v>101.64</v>
      </c>
      <c r="G20" s="1266">
        <v>99.28</v>
      </c>
      <c r="H20" s="1266">
        <v>99.28</v>
      </c>
      <c r="I20" s="1265">
        <v>38.97592109080361</v>
      </c>
      <c r="J20" s="1267">
        <v>3.6217513829454049</v>
      </c>
      <c r="K20" s="1257"/>
      <c r="L20" s="1258"/>
      <c r="M20" s="1258"/>
      <c r="N20" s="1258"/>
    </row>
    <row r="21" spans="1:19" s="1259" customFormat="1" ht="16.5" thickTop="1">
      <c r="A21" s="1974" t="s">
        <v>1212</v>
      </c>
      <c r="B21" s="1974"/>
      <c r="C21" s="1974"/>
      <c r="D21" s="1974"/>
      <c r="E21" s="1974"/>
      <c r="F21" s="1974"/>
      <c r="G21" s="1974"/>
      <c r="H21" s="1974"/>
      <c r="I21" s="1974"/>
      <c r="J21" s="1974"/>
      <c r="K21" s="1246"/>
      <c r="L21" s="1246"/>
      <c r="M21" s="1246"/>
      <c r="N21" s="1246"/>
      <c r="O21" s="1246"/>
      <c r="P21" s="1246"/>
      <c r="Q21" s="1246"/>
      <c r="R21" s="1246"/>
      <c r="S21" s="1246"/>
    </row>
    <row r="22" spans="1:19" s="1259" customFormat="1">
      <c r="A22" s="1974" t="s">
        <v>1134</v>
      </c>
      <c r="B22" s="1974"/>
      <c r="C22" s="1974"/>
      <c r="D22" s="1974"/>
      <c r="E22" s="1974"/>
      <c r="F22" s="1974"/>
      <c r="G22" s="1974"/>
      <c r="H22" s="1974"/>
      <c r="I22" s="1974"/>
      <c r="J22" s="1974"/>
      <c r="K22" s="1246"/>
      <c r="L22" s="1246"/>
      <c r="M22" s="1246"/>
      <c r="N22" s="1246"/>
      <c r="O22" s="1246"/>
      <c r="P22" s="1246"/>
      <c r="Q22" s="1246"/>
      <c r="R22" s="1246"/>
      <c r="S22" s="1246"/>
    </row>
    <row r="23" spans="1:19" s="1259" customFormat="1">
      <c r="A23" s="1974" t="s">
        <v>1135</v>
      </c>
      <c r="B23" s="1974"/>
      <c r="C23" s="1974"/>
      <c r="D23" s="1974"/>
      <c r="E23" s="1974"/>
      <c r="F23" s="1974"/>
      <c r="G23" s="1974"/>
      <c r="H23" s="1974"/>
      <c r="I23" s="1974"/>
      <c r="J23" s="1974"/>
      <c r="K23" s="1246"/>
      <c r="L23" s="1246"/>
      <c r="M23" s="1246"/>
      <c r="N23" s="1246"/>
      <c r="O23" s="1246"/>
      <c r="P23" s="1246"/>
      <c r="Q23" s="1246"/>
      <c r="R23" s="1246"/>
      <c r="S23" s="1246"/>
    </row>
    <row r="24" spans="1:19">
      <c r="A24" s="489"/>
      <c r="F24" s="1259"/>
      <c r="G24" s="1259"/>
      <c r="H24" s="1259"/>
      <c r="I24" s="1259"/>
      <c r="J24" s="1259"/>
    </row>
    <row r="25" spans="1:19">
      <c r="F25" s="1259"/>
      <c r="G25" s="1259"/>
      <c r="H25" s="1259"/>
      <c r="I25" s="1259"/>
      <c r="J25" s="1259"/>
    </row>
    <row r="28" spans="1:19">
      <c r="L28" s="1260"/>
      <c r="M28" s="1260"/>
      <c r="O28" s="489"/>
      <c r="P28" s="489"/>
      <c r="Q28" s="489"/>
      <c r="R28" s="489"/>
    </row>
    <row r="29" spans="1:19">
      <c r="L29" s="1260"/>
      <c r="M29" s="1260"/>
      <c r="O29" s="489"/>
      <c r="P29" s="489"/>
      <c r="Q29" s="489"/>
      <c r="R29" s="489"/>
    </row>
    <row r="30" spans="1:19">
      <c r="L30" s="1260"/>
      <c r="M30" s="1260"/>
      <c r="O30" s="489"/>
      <c r="P30" s="489"/>
      <c r="Q30" s="489"/>
      <c r="R30" s="489"/>
    </row>
    <row r="31" spans="1:19">
      <c r="L31" s="1260"/>
      <c r="M31" s="1260"/>
      <c r="O31" s="489"/>
      <c r="P31" s="489"/>
      <c r="Q31" s="489"/>
      <c r="R31" s="489"/>
    </row>
    <row r="32" spans="1:19">
      <c r="L32" s="1260"/>
      <c r="M32" s="1260"/>
      <c r="O32" s="489"/>
      <c r="P32" s="489"/>
      <c r="Q32" s="489"/>
      <c r="R32" s="489"/>
    </row>
    <row r="33" spans="12:18">
      <c r="L33" s="1260"/>
      <c r="M33" s="1260"/>
      <c r="O33" s="489"/>
      <c r="P33" s="489"/>
      <c r="Q33" s="489"/>
      <c r="R33" s="489"/>
    </row>
    <row r="34" spans="12:18">
      <c r="L34" s="1260"/>
      <c r="M34" s="1260"/>
      <c r="O34" s="489"/>
      <c r="P34" s="489"/>
      <c r="Q34" s="489"/>
      <c r="R34" s="489"/>
    </row>
    <row r="35" spans="12:18">
      <c r="L35" s="1260"/>
      <c r="M35" s="1260"/>
    </row>
    <row r="36" spans="12:18">
      <c r="L36" s="1260"/>
      <c r="M36" s="1260"/>
    </row>
    <row r="37" spans="12:18">
      <c r="L37" s="1260"/>
      <c r="M37" s="1260"/>
    </row>
    <row r="38" spans="12:18">
      <c r="L38" s="1260"/>
      <c r="M38" s="1260"/>
    </row>
    <row r="39" spans="12:18">
      <c r="L39" s="1260"/>
      <c r="M39" s="1260"/>
    </row>
    <row r="40" spans="12:18">
      <c r="L40" s="1260"/>
      <c r="M40" s="1260"/>
    </row>
    <row r="41" spans="12:18">
      <c r="L41" s="1260"/>
      <c r="M41" s="1260"/>
    </row>
    <row r="42" spans="12:18">
      <c r="L42" s="1260"/>
      <c r="M42" s="1260"/>
    </row>
    <row r="43" spans="12:18">
      <c r="L43" s="1260"/>
      <c r="M43" s="1260"/>
    </row>
    <row r="44" spans="12:18">
      <c r="L44" s="1260"/>
      <c r="M44" s="1260"/>
    </row>
    <row r="45" spans="12:18">
      <c r="L45" s="1260"/>
      <c r="M45" s="1260"/>
    </row>
    <row r="46" spans="12:18">
      <c r="L46" s="1260"/>
      <c r="M46" s="1260"/>
    </row>
    <row r="47" spans="12:18">
      <c r="L47" s="1260"/>
      <c r="M47" s="1260"/>
    </row>
    <row r="48" spans="12:18">
      <c r="L48" s="1260"/>
      <c r="M48" s="1260"/>
    </row>
    <row r="49" spans="12:13">
      <c r="L49" s="1260"/>
      <c r="M49" s="1260"/>
    </row>
    <row r="50" spans="12:13">
      <c r="L50" s="1260"/>
      <c r="M50" s="1260"/>
    </row>
    <row r="51" spans="12:13">
      <c r="L51" s="1260"/>
      <c r="M51" s="1260"/>
    </row>
    <row r="52" spans="12:13">
      <c r="L52" s="1260"/>
      <c r="M52" s="1260"/>
    </row>
    <row r="53" spans="12:13">
      <c r="L53" s="1260"/>
      <c r="M53" s="1260"/>
    </row>
    <row r="54" spans="12:13">
      <c r="L54" s="1260"/>
      <c r="M54" s="1260"/>
    </row>
    <row r="55" spans="12:13">
      <c r="L55" s="1260"/>
      <c r="M55" s="1260"/>
    </row>
    <row r="56" spans="12:13">
      <c r="L56" s="1260"/>
      <c r="M56" s="1260"/>
    </row>
    <row r="57" spans="12:13">
      <c r="L57" s="1260"/>
      <c r="M57" s="1260"/>
    </row>
    <row r="58" spans="12:13">
      <c r="L58" s="1260"/>
      <c r="M58" s="1260"/>
    </row>
    <row r="59" spans="12:13">
      <c r="L59" s="1260"/>
      <c r="M59" s="1260"/>
    </row>
    <row r="60" spans="12:13">
      <c r="L60" s="1260"/>
      <c r="M60" s="1260"/>
    </row>
    <row r="61" spans="12:13">
      <c r="L61" s="1260"/>
      <c r="M61" s="1260"/>
    </row>
    <row r="62" spans="12:13">
      <c r="L62" s="1260"/>
      <c r="M62" s="1260"/>
    </row>
    <row r="63" spans="12:13">
      <c r="L63" s="1260"/>
      <c r="M63" s="1260"/>
    </row>
    <row r="64" spans="12:13">
      <c r="L64" s="1260"/>
      <c r="M64" s="1260"/>
    </row>
    <row r="65" spans="12:13">
      <c r="L65" s="1260"/>
      <c r="M65" s="1260"/>
    </row>
    <row r="66" spans="12:13">
      <c r="L66" s="1260"/>
      <c r="M66" s="1260"/>
    </row>
    <row r="67" spans="12:13">
      <c r="L67" s="1260"/>
      <c r="M67" s="1260"/>
    </row>
    <row r="68" spans="12:13">
      <c r="L68" s="1260"/>
      <c r="M68" s="1260"/>
    </row>
    <row r="69" spans="12:13">
      <c r="L69" s="1260"/>
      <c r="M69" s="1260"/>
    </row>
    <row r="70" spans="12:13">
      <c r="L70" s="1260"/>
      <c r="M70" s="1260"/>
    </row>
    <row r="71" spans="12:13">
      <c r="L71" s="1260"/>
      <c r="M71" s="1260"/>
    </row>
    <row r="72" spans="12:13">
      <c r="L72" s="1260"/>
      <c r="M72" s="1260"/>
    </row>
    <row r="73" spans="12:13">
      <c r="L73" s="1260"/>
      <c r="M73" s="1260"/>
    </row>
    <row r="74" spans="12:13">
      <c r="L74" s="1260"/>
      <c r="M74" s="1260"/>
    </row>
    <row r="75" spans="12:13">
      <c r="L75" s="1260"/>
      <c r="M75" s="1260"/>
    </row>
    <row r="76" spans="12:13">
      <c r="L76" s="1260"/>
      <c r="M76" s="1260"/>
    </row>
    <row r="77" spans="12:13">
      <c r="L77" s="1260"/>
      <c r="M77" s="1260"/>
    </row>
    <row r="78" spans="12:13">
      <c r="L78" s="1260"/>
      <c r="M78" s="1260"/>
    </row>
    <row r="79" spans="12:13">
      <c r="L79" s="1260"/>
      <c r="M79" s="1260"/>
    </row>
    <row r="80" spans="12:13">
      <c r="L80" s="1260"/>
      <c r="M80" s="1260"/>
    </row>
    <row r="81" spans="12:13">
      <c r="L81" s="1260"/>
      <c r="M81" s="1260"/>
    </row>
    <row r="82" spans="12:13">
      <c r="L82" s="1260"/>
      <c r="M82" s="1260"/>
    </row>
    <row r="83" spans="12:13">
      <c r="L83" s="1260"/>
      <c r="M83" s="1260"/>
    </row>
    <row r="84" spans="12:13">
      <c r="L84" s="1260"/>
      <c r="M84" s="1260"/>
    </row>
    <row r="85" spans="12:13">
      <c r="L85" s="1260"/>
      <c r="M85" s="1260"/>
    </row>
    <row r="86" spans="12:13">
      <c r="L86" s="1260"/>
      <c r="M86" s="1260"/>
    </row>
    <row r="87" spans="12:13">
      <c r="L87" s="1260"/>
      <c r="M87" s="1260"/>
    </row>
    <row r="88" spans="12:13">
      <c r="L88" s="1260"/>
      <c r="M88" s="1260"/>
    </row>
    <row r="89" spans="12:13">
      <c r="L89" s="1260"/>
      <c r="M89" s="1260"/>
    </row>
    <row r="90" spans="12:13">
      <c r="L90" s="1260"/>
      <c r="M90" s="1260"/>
    </row>
    <row r="91" spans="12:13">
      <c r="L91" s="1260"/>
      <c r="M91" s="1260"/>
    </row>
    <row r="92" spans="12:13">
      <c r="L92" s="1260"/>
      <c r="M92" s="1260"/>
    </row>
    <row r="93" spans="12:13">
      <c r="L93" s="1260"/>
      <c r="M93" s="1260"/>
    </row>
    <row r="94" spans="12:13">
      <c r="L94" s="1260"/>
      <c r="M94" s="1260"/>
    </row>
    <row r="95" spans="12:13">
      <c r="L95" s="1260"/>
      <c r="M95" s="1260"/>
    </row>
    <row r="96" spans="12:13">
      <c r="L96" s="1260"/>
      <c r="M96" s="1260"/>
    </row>
    <row r="97" spans="12:13">
      <c r="L97" s="1260"/>
      <c r="M97" s="1260"/>
    </row>
    <row r="98" spans="12:13">
      <c r="L98" s="1260"/>
      <c r="M98" s="1260"/>
    </row>
    <row r="99" spans="12:13">
      <c r="L99" s="1260"/>
      <c r="M99" s="1260"/>
    </row>
    <row r="100" spans="12:13">
      <c r="L100" s="1260"/>
      <c r="M100" s="1260"/>
    </row>
    <row r="101" spans="12:13">
      <c r="L101" s="1260"/>
      <c r="M101" s="1260"/>
    </row>
    <row r="102" spans="12:13">
      <c r="L102" s="1260"/>
      <c r="M102" s="1260"/>
    </row>
    <row r="103" spans="12:13">
      <c r="L103" s="1260"/>
      <c r="M103" s="1260"/>
    </row>
    <row r="104" spans="12:13">
      <c r="L104" s="1260"/>
      <c r="M104" s="1260"/>
    </row>
    <row r="105" spans="12:13">
      <c r="L105" s="1260"/>
      <c r="M105" s="1260"/>
    </row>
    <row r="106" spans="12:13">
      <c r="L106" s="1260"/>
      <c r="M106" s="1260"/>
    </row>
    <row r="107" spans="12:13">
      <c r="L107" s="1260"/>
      <c r="M107" s="1260"/>
    </row>
    <row r="108" spans="12:13">
      <c r="L108" s="1260"/>
      <c r="M108" s="1260"/>
    </row>
    <row r="109" spans="12:13">
      <c r="L109" s="1260"/>
      <c r="M109" s="1260"/>
    </row>
    <row r="110" spans="12:13">
      <c r="L110" s="1260"/>
      <c r="M110" s="1260"/>
    </row>
    <row r="111" spans="12:13">
      <c r="L111" s="1260"/>
      <c r="M111" s="1260"/>
    </row>
    <row r="112" spans="12:13">
      <c r="L112" s="1260"/>
      <c r="M112" s="1260"/>
    </row>
    <row r="113" spans="12:13">
      <c r="L113" s="1260"/>
      <c r="M113" s="1260"/>
    </row>
    <row r="114" spans="12:13">
      <c r="L114" s="1260"/>
      <c r="M114" s="1260"/>
    </row>
    <row r="115" spans="12:13">
      <c r="L115" s="1260"/>
      <c r="M115" s="1260"/>
    </row>
  </sheetData>
  <mergeCells count="13">
    <mergeCell ref="A21:J21"/>
    <mergeCell ref="A22:J22"/>
    <mergeCell ref="A23:J23"/>
    <mergeCell ref="A1:J1"/>
    <mergeCell ref="A2:J2"/>
    <mergeCell ref="A3:J3"/>
    <mergeCell ref="A4:J4"/>
    <mergeCell ref="A5:A7"/>
    <mergeCell ref="C5:E5"/>
    <mergeCell ref="F5:H5"/>
    <mergeCell ref="I5:J5"/>
    <mergeCell ref="I6:I7"/>
    <mergeCell ref="J6:J7"/>
  </mergeCells>
  <pageMargins left="0.7" right="0.7" top="0.75" bottom="0.75" header="0.3" footer="0.3"/>
  <pageSetup scale="71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4"/>
  <sheetViews>
    <sheetView workbookViewId="0">
      <selection activeCell="O15" sqref="O15"/>
    </sheetView>
  </sheetViews>
  <sheetFormatPr defaultRowHeight="12.75"/>
  <cols>
    <col min="1" max="1" width="26.28515625" style="1145" customWidth="1"/>
    <col min="2" max="10" width="13" style="1145" customWidth="1"/>
    <col min="11" max="256" width="9.140625" style="1145"/>
    <col min="257" max="257" width="26.28515625" style="1145" customWidth="1"/>
    <col min="258" max="258" width="10.85546875" style="1145" customWidth="1"/>
    <col min="259" max="259" width="10" style="1145" customWidth="1"/>
    <col min="260" max="260" width="10.5703125" style="1145" customWidth="1"/>
    <col min="261" max="261" width="11.42578125" style="1145" customWidth="1"/>
    <col min="262" max="262" width="9.140625" style="1145" customWidth="1"/>
    <col min="263" max="263" width="9.85546875" style="1145" customWidth="1"/>
    <col min="264" max="264" width="10.28515625" style="1145" bestFit="1" customWidth="1"/>
    <col min="265" max="265" width="8.7109375" style="1145" bestFit="1" customWidth="1"/>
    <col min="266" max="266" width="10.140625" style="1145" bestFit="1" customWidth="1"/>
    <col min="267" max="512" width="9.140625" style="1145"/>
    <col min="513" max="513" width="26.28515625" style="1145" customWidth="1"/>
    <col min="514" max="514" width="10.85546875" style="1145" customWidth="1"/>
    <col min="515" max="515" width="10" style="1145" customWidth="1"/>
    <col min="516" max="516" width="10.5703125" style="1145" customWidth="1"/>
    <col min="517" max="517" width="11.42578125" style="1145" customWidth="1"/>
    <col min="518" max="518" width="9.140625" style="1145" customWidth="1"/>
    <col min="519" max="519" width="9.85546875" style="1145" customWidth="1"/>
    <col min="520" max="520" width="10.28515625" style="1145" bestFit="1" customWidth="1"/>
    <col min="521" max="521" width="8.7109375" style="1145" bestFit="1" customWidth="1"/>
    <col min="522" max="522" width="10.140625" style="1145" bestFit="1" customWidth="1"/>
    <col min="523" max="768" width="9.140625" style="1145"/>
    <col min="769" max="769" width="26.28515625" style="1145" customWidth="1"/>
    <col min="770" max="770" width="10.85546875" style="1145" customWidth="1"/>
    <col min="771" max="771" width="10" style="1145" customWidth="1"/>
    <col min="772" max="772" width="10.5703125" style="1145" customWidth="1"/>
    <col min="773" max="773" width="11.42578125" style="1145" customWidth="1"/>
    <col min="774" max="774" width="9.140625" style="1145" customWidth="1"/>
    <col min="775" max="775" width="9.85546875" style="1145" customWidth="1"/>
    <col min="776" max="776" width="10.28515625" style="1145" bestFit="1" customWidth="1"/>
    <col min="777" max="777" width="8.7109375" style="1145" bestFit="1" customWidth="1"/>
    <col min="778" max="778" width="10.140625" style="1145" bestFit="1" customWidth="1"/>
    <col min="779" max="1024" width="9.140625" style="1145"/>
    <col min="1025" max="1025" width="26.28515625" style="1145" customWidth="1"/>
    <col min="1026" max="1026" width="10.85546875" style="1145" customWidth="1"/>
    <col min="1027" max="1027" width="10" style="1145" customWidth="1"/>
    <col min="1028" max="1028" width="10.5703125" style="1145" customWidth="1"/>
    <col min="1029" max="1029" width="11.42578125" style="1145" customWidth="1"/>
    <col min="1030" max="1030" width="9.140625" style="1145" customWidth="1"/>
    <col min="1031" max="1031" width="9.85546875" style="1145" customWidth="1"/>
    <col min="1032" max="1032" width="10.28515625" style="1145" bestFit="1" customWidth="1"/>
    <col min="1033" max="1033" width="8.7109375" style="1145" bestFit="1" customWidth="1"/>
    <col min="1034" max="1034" width="10.140625" style="1145" bestFit="1" customWidth="1"/>
    <col min="1035" max="1280" width="9.140625" style="1145"/>
    <col min="1281" max="1281" width="26.28515625" style="1145" customWidth="1"/>
    <col min="1282" max="1282" width="10.85546875" style="1145" customWidth="1"/>
    <col min="1283" max="1283" width="10" style="1145" customWidth="1"/>
    <col min="1284" max="1284" width="10.5703125" style="1145" customWidth="1"/>
    <col min="1285" max="1285" width="11.42578125" style="1145" customWidth="1"/>
    <col min="1286" max="1286" width="9.140625" style="1145" customWidth="1"/>
    <col min="1287" max="1287" width="9.85546875" style="1145" customWidth="1"/>
    <col min="1288" max="1288" width="10.28515625" style="1145" bestFit="1" customWidth="1"/>
    <col min="1289" max="1289" width="8.7109375" style="1145" bestFit="1" customWidth="1"/>
    <col min="1290" max="1290" width="10.140625" style="1145" bestFit="1" customWidth="1"/>
    <col min="1291" max="1536" width="9.140625" style="1145"/>
    <col min="1537" max="1537" width="26.28515625" style="1145" customWidth="1"/>
    <col min="1538" max="1538" width="10.85546875" style="1145" customWidth="1"/>
    <col min="1539" max="1539" width="10" style="1145" customWidth="1"/>
    <col min="1540" max="1540" width="10.5703125" style="1145" customWidth="1"/>
    <col min="1541" max="1541" width="11.42578125" style="1145" customWidth="1"/>
    <col min="1542" max="1542" width="9.140625" style="1145" customWidth="1"/>
    <col min="1543" max="1543" width="9.85546875" style="1145" customWidth="1"/>
    <col min="1544" max="1544" width="10.28515625" style="1145" bestFit="1" customWidth="1"/>
    <col min="1545" max="1545" width="8.7109375" style="1145" bestFit="1" customWidth="1"/>
    <col min="1546" max="1546" width="10.140625" style="1145" bestFit="1" customWidth="1"/>
    <col min="1547" max="1792" width="9.140625" style="1145"/>
    <col min="1793" max="1793" width="26.28515625" style="1145" customWidth="1"/>
    <col min="1794" max="1794" width="10.85546875" style="1145" customWidth="1"/>
    <col min="1795" max="1795" width="10" style="1145" customWidth="1"/>
    <col min="1796" max="1796" width="10.5703125" style="1145" customWidth="1"/>
    <col min="1797" max="1797" width="11.42578125" style="1145" customWidth="1"/>
    <col min="1798" max="1798" width="9.140625" style="1145" customWidth="1"/>
    <col min="1799" max="1799" width="9.85546875" style="1145" customWidth="1"/>
    <col min="1800" max="1800" width="10.28515625" style="1145" bestFit="1" customWidth="1"/>
    <col min="1801" max="1801" width="8.7109375" style="1145" bestFit="1" customWidth="1"/>
    <col min="1802" max="1802" width="10.140625" style="1145" bestFit="1" customWidth="1"/>
    <col min="1803" max="2048" width="9.140625" style="1145"/>
    <col min="2049" max="2049" width="26.28515625" style="1145" customWidth="1"/>
    <col min="2050" max="2050" width="10.85546875" style="1145" customWidth="1"/>
    <col min="2051" max="2051" width="10" style="1145" customWidth="1"/>
    <col min="2052" max="2052" width="10.5703125" style="1145" customWidth="1"/>
    <col min="2053" max="2053" width="11.42578125" style="1145" customWidth="1"/>
    <col min="2054" max="2054" width="9.140625" style="1145" customWidth="1"/>
    <col min="2055" max="2055" width="9.85546875" style="1145" customWidth="1"/>
    <col min="2056" max="2056" width="10.28515625" style="1145" bestFit="1" customWidth="1"/>
    <col min="2057" max="2057" width="8.7109375" style="1145" bestFit="1" customWidth="1"/>
    <col min="2058" max="2058" width="10.140625" style="1145" bestFit="1" customWidth="1"/>
    <col min="2059" max="2304" width="9.140625" style="1145"/>
    <col min="2305" max="2305" width="26.28515625" style="1145" customWidth="1"/>
    <col min="2306" max="2306" width="10.85546875" style="1145" customWidth="1"/>
    <col min="2307" max="2307" width="10" style="1145" customWidth="1"/>
    <col min="2308" max="2308" width="10.5703125" style="1145" customWidth="1"/>
    <col min="2309" max="2309" width="11.42578125" style="1145" customWidth="1"/>
    <col min="2310" max="2310" width="9.140625" style="1145" customWidth="1"/>
    <col min="2311" max="2311" width="9.85546875" style="1145" customWidth="1"/>
    <col min="2312" max="2312" width="10.28515625" style="1145" bestFit="1" customWidth="1"/>
    <col min="2313" max="2313" width="8.7109375" style="1145" bestFit="1" customWidth="1"/>
    <col min="2314" max="2314" width="10.140625" style="1145" bestFit="1" customWidth="1"/>
    <col min="2315" max="2560" width="9.140625" style="1145"/>
    <col min="2561" max="2561" width="26.28515625" style="1145" customWidth="1"/>
    <col min="2562" max="2562" width="10.85546875" style="1145" customWidth="1"/>
    <col min="2563" max="2563" width="10" style="1145" customWidth="1"/>
    <col min="2564" max="2564" width="10.5703125" style="1145" customWidth="1"/>
    <col min="2565" max="2565" width="11.42578125" style="1145" customWidth="1"/>
    <col min="2566" max="2566" width="9.140625" style="1145" customWidth="1"/>
    <col min="2567" max="2567" width="9.85546875" style="1145" customWidth="1"/>
    <col min="2568" max="2568" width="10.28515625" style="1145" bestFit="1" customWidth="1"/>
    <col min="2569" max="2569" width="8.7109375" style="1145" bestFit="1" customWidth="1"/>
    <col min="2570" max="2570" width="10.140625" style="1145" bestFit="1" customWidth="1"/>
    <col min="2571" max="2816" width="9.140625" style="1145"/>
    <col min="2817" max="2817" width="26.28515625" style="1145" customWidth="1"/>
    <col min="2818" max="2818" width="10.85546875" style="1145" customWidth="1"/>
    <col min="2819" max="2819" width="10" style="1145" customWidth="1"/>
    <col min="2820" max="2820" width="10.5703125" style="1145" customWidth="1"/>
    <col min="2821" max="2821" width="11.42578125" style="1145" customWidth="1"/>
    <col min="2822" max="2822" width="9.140625" style="1145" customWidth="1"/>
    <col min="2823" max="2823" width="9.85546875" style="1145" customWidth="1"/>
    <col min="2824" max="2824" width="10.28515625" style="1145" bestFit="1" customWidth="1"/>
    <col min="2825" max="2825" width="8.7109375" style="1145" bestFit="1" customWidth="1"/>
    <col min="2826" max="2826" width="10.140625" style="1145" bestFit="1" customWidth="1"/>
    <col min="2827" max="3072" width="9.140625" style="1145"/>
    <col min="3073" max="3073" width="26.28515625" style="1145" customWidth="1"/>
    <col min="3074" max="3074" width="10.85546875" style="1145" customWidth="1"/>
    <col min="3075" max="3075" width="10" style="1145" customWidth="1"/>
    <col min="3076" max="3076" width="10.5703125" style="1145" customWidth="1"/>
    <col min="3077" max="3077" width="11.42578125" style="1145" customWidth="1"/>
    <col min="3078" max="3078" width="9.140625" style="1145" customWidth="1"/>
    <col min="3079" max="3079" width="9.85546875" style="1145" customWidth="1"/>
    <col min="3080" max="3080" width="10.28515625" style="1145" bestFit="1" customWidth="1"/>
    <col min="3081" max="3081" width="8.7109375" style="1145" bestFit="1" customWidth="1"/>
    <col min="3082" max="3082" width="10.140625" style="1145" bestFit="1" customWidth="1"/>
    <col min="3083" max="3328" width="9.140625" style="1145"/>
    <col min="3329" max="3329" width="26.28515625" style="1145" customWidth="1"/>
    <col min="3330" max="3330" width="10.85546875" style="1145" customWidth="1"/>
    <col min="3331" max="3331" width="10" style="1145" customWidth="1"/>
    <col min="3332" max="3332" width="10.5703125" style="1145" customWidth="1"/>
    <col min="3333" max="3333" width="11.42578125" style="1145" customWidth="1"/>
    <col min="3334" max="3334" width="9.140625" style="1145" customWidth="1"/>
    <col min="3335" max="3335" width="9.85546875" style="1145" customWidth="1"/>
    <col min="3336" max="3336" width="10.28515625" style="1145" bestFit="1" customWidth="1"/>
    <col min="3337" max="3337" width="8.7109375" style="1145" bestFit="1" customWidth="1"/>
    <col min="3338" max="3338" width="10.140625" style="1145" bestFit="1" customWidth="1"/>
    <col min="3339" max="3584" width="9.140625" style="1145"/>
    <col min="3585" max="3585" width="26.28515625" style="1145" customWidth="1"/>
    <col min="3586" max="3586" width="10.85546875" style="1145" customWidth="1"/>
    <col min="3587" max="3587" width="10" style="1145" customWidth="1"/>
    <col min="3588" max="3588" width="10.5703125" style="1145" customWidth="1"/>
    <col min="3589" max="3589" width="11.42578125" style="1145" customWidth="1"/>
    <col min="3590" max="3590" width="9.140625" style="1145" customWidth="1"/>
    <col min="3591" max="3591" width="9.85546875" style="1145" customWidth="1"/>
    <col min="3592" max="3592" width="10.28515625" style="1145" bestFit="1" customWidth="1"/>
    <col min="3593" max="3593" width="8.7109375" style="1145" bestFit="1" customWidth="1"/>
    <col min="3594" max="3594" width="10.140625" style="1145" bestFit="1" customWidth="1"/>
    <col min="3595" max="3840" width="9.140625" style="1145"/>
    <col min="3841" max="3841" width="26.28515625" style="1145" customWidth="1"/>
    <col min="3842" max="3842" width="10.85546875" style="1145" customWidth="1"/>
    <col min="3843" max="3843" width="10" style="1145" customWidth="1"/>
    <col min="3844" max="3844" width="10.5703125" style="1145" customWidth="1"/>
    <col min="3845" max="3845" width="11.42578125" style="1145" customWidth="1"/>
    <col min="3846" max="3846" width="9.140625" style="1145" customWidth="1"/>
    <col min="3847" max="3847" width="9.85546875" style="1145" customWidth="1"/>
    <col min="3848" max="3848" width="10.28515625" style="1145" bestFit="1" customWidth="1"/>
    <col min="3849" max="3849" width="8.7109375" style="1145" bestFit="1" customWidth="1"/>
    <col min="3850" max="3850" width="10.140625" style="1145" bestFit="1" customWidth="1"/>
    <col min="3851" max="4096" width="9.140625" style="1145"/>
    <col min="4097" max="4097" width="26.28515625" style="1145" customWidth="1"/>
    <col min="4098" max="4098" width="10.85546875" style="1145" customWidth="1"/>
    <col min="4099" max="4099" width="10" style="1145" customWidth="1"/>
    <col min="4100" max="4100" width="10.5703125" style="1145" customWidth="1"/>
    <col min="4101" max="4101" width="11.42578125" style="1145" customWidth="1"/>
    <col min="4102" max="4102" width="9.140625" style="1145" customWidth="1"/>
    <col min="4103" max="4103" width="9.85546875" style="1145" customWidth="1"/>
    <col min="4104" max="4104" width="10.28515625" style="1145" bestFit="1" customWidth="1"/>
    <col min="4105" max="4105" width="8.7109375" style="1145" bestFit="1" customWidth="1"/>
    <col min="4106" max="4106" width="10.140625" style="1145" bestFit="1" customWidth="1"/>
    <col min="4107" max="4352" width="9.140625" style="1145"/>
    <col min="4353" max="4353" width="26.28515625" style="1145" customWidth="1"/>
    <col min="4354" max="4354" width="10.85546875" style="1145" customWidth="1"/>
    <col min="4355" max="4355" width="10" style="1145" customWidth="1"/>
    <col min="4356" max="4356" width="10.5703125" style="1145" customWidth="1"/>
    <col min="4357" max="4357" width="11.42578125" style="1145" customWidth="1"/>
    <col min="4358" max="4358" width="9.140625" style="1145" customWidth="1"/>
    <col min="4359" max="4359" width="9.85546875" style="1145" customWidth="1"/>
    <col min="4360" max="4360" width="10.28515625" style="1145" bestFit="1" customWidth="1"/>
    <col min="4361" max="4361" width="8.7109375" style="1145" bestFit="1" customWidth="1"/>
    <col min="4362" max="4362" width="10.140625" style="1145" bestFit="1" customWidth="1"/>
    <col min="4363" max="4608" width="9.140625" style="1145"/>
    <col min="4609" max="4609" width="26.28515625" style="1145" customWidth="1"/>
    <col min="4610" max="4610" width="10.85546875" style="1145" customWidth="1"/>
    <col min="4611" max="4611" width="10" style="1145" customWidth="1"/>
    <col min="4612" max="4612" width="10.5703125" style="1145" customWidth="1"/>
    <col min="4613" max="4613" width="11.42578125" style="1145" customWidth="1"/>
    <col min="4614" max="4614" width="9.140625" style="1145" customWidth="1"/>
    <col min="4615" max="4615" width="9.85546875" style="1145" customWidth="1"/>
    <col min="4616" max="4616" width="10.28515625" style="1145" bestFit="1" customWidth="1"/>
    <col min="4617" max="4617" width="8.7109375" style="1145" bestFit="1" customWidth="1"/>
    <col min="4618" max="4618" width="10.140625" style="1145" bestFit="1" customWidth="1"/>
    <col min="4619" max="4864" width="9.140625" style="1145"/>
    <col min="4865" max="4865" width="26.28515625" style="1145" customWidth="1"/>
    <col min="4866" max="4866" width="10.85546875" style="1145" customWidth="1"/>
    <col min="4867" max="4867" width="10" style="1145" customWidth="1"/>
    <col min="4868" max="4868" width="10.5703125" style="1145" customWidth="1"/>
    <col min="4869" max="4869" width="11.42578125" style="1145" customWidth="1"/>
    <col min="4870" max="4870" width="9.140625" style="1145" customWidth="1"/>
    <col min="4871" max="4871" width="9.85546875" style="1145" customWidth="1"/>
    <col min="4872" max="4872" width="10.28515625" style="1145" bestFit="1" customWidth="1"/>
    <col min="4873" max="4873" width="8.7109375" style="1145" bestFit="1" customWidth="1"/>
    <col min="4874" max="4874" width="10.140625" style="1145" bestFit="1" customWidth="1"/>
    <col min="4875" max="5120" width="9.140625" style="1145"/>
    <col min="5121" max="5121" width="26.28515625" style="1145" customWidth="1"/>
    <col min="5122" max="5122" width="10.85546875" style="1145" customWidth="1"/>
    <col min="5123" max="5123" width="10" style="1145" customWidth="1"/>
    <col min="5124" max="5124" width="10.5703125" style="1145" customWidth="1"/>
    <col min="5125" max="5125" width="11.42578125" style="1145" customWidth="1"/>
    <col min="5126" max="5126" width="9.140625" style="1145" customWidth="1"/>
    <col min="5127" max="5127" width="9.85546875" style="1145" customWidth="1"/>
    <col min="5128" max="5128" width="10.28515625" style="1145" bestFit="1" customWidth="1"/>
    <col min="5129" max="5129" width="8.7109375" style="1145" bestFit="1" customWidth="1"/>
    <col min="5130" max="5130" width="10.140625" style="1145" bestFit="1" customWidth="1"/>
    <col min="5131" max="5376" width="9.140625" style="1145"/>
    <col min="5377" max="5377" width="26.28515625" style="1145" customWidth="1"/>
    <col min="5378" max="5378" width="10.85546875" style="1145" customWidth="1"/>
    <col min="5379" max="5379" width="10" style="1145" customWidth="1"/>
    <col min="5380" max="5380" width="10.5703125" style="1145" customWidth="1"/>
    <col min="5381" max="5381" width="11.42578125" style="1145" customWidth="1"/>
    <col min="5382" max="5382" width="9.140625" style="1145" customWidth="1"/>
    <col min="5383" max="5383" width="9.85546875" style="1145" customWidth="1"/>
    <col min="5384" max="5384" width="10.28515625" style="1145" bestFit="1" customWidth="1"/>
    <col min="5385" max="5385" width="8.7109375" style="1145" bestFit="1" customWidth="1"/>
    <col min="5386" max="5386" width="10.140625" style="1145" bestFit="1" customWidth="1"/>
    <col min="5387" max="5632" width="9.140625" style="1145"/>
    <col min="5633" max="5633" width="26.28515625" style="1145" customWidth="1"/>
    <col min="5634" max="5634" width="10.85546875" style="1145" customWidth="1"/>
    <col min="5635" max="5635" width="10" style="1145" customWidth="1"/>
    <col min="5636" max="5636" width="10.5703125" style="1145" customWidth="1"/>
    <col min="5637" max="5637" width="11.42578125" style="1145" customWidth="1"/>
    <col min="5638" max="5638" width="9.140625" style="1145" customWidth="1"/>
    <col min="5639" max="5639" width="9.85546875" style="1145" customWidth="1"/>
    <col min="5640" max="5640" width="10.28515625" style="1145" bestFit="1" customWidth="1"/>
    <col min="5641" max="5641" width="8.7109375" style="1145" bestFit="1" customWidth="1"/>
    <col min="5642" max="5642" width="10.140625" style="1145" bestFit="1" customWidth="1"/>
    <col min="5643" max="5888" width="9.140625" style="1145"/>
    <col min="5889" max="5889" width="26.28515625" style="1145" customWidth="1"/>
    <col min="5890" max="5890" width="10.85546875" style="1145" customWidth="1"/>
    <col min="5891" max="5891" width="10" style="1145" customWidth="1"/>
    <col min="5892" max="5892" width="10.5703125" style="1145" customWidth="1"/>
    <col min="5893" max="5893" width="11.42578125" style="1145" customWidth="1"/>
    <col min="5894" max="5894" width="9.140625" style="1145" customWidth="1"/>
    <col min="5895" max="5895" width="9.85546875" style="1145" customWidth="1"/>
    <col min="5896" max="5896" width="10.28515625" style="1145" bestFit="1" customWidth="1"/>
    <col min="5897" max="5897" width="8.7109375" style="1145" bestFit="1" customWidth="1"/>
    <col min="5898" max="5898" width="10.140625" style="1145" bestFit="1" customWidth="1"/>
    <col min="5899" max="6144" width="9.140625" style="1145"/>
    <col min="6145" max="6145" width="26.28515625" style="1145" customWidth="1"/>
    <col min="6146" max="6146" width="10.85546875" style="1145" customWidth="1"/>
    <col min="6147" max="6147" width="10" style="1145" customWidth="1"/>
    <col min="6148" max="6148" width="10.5703125" style="1145" customWidth="1"/>
    <col min="6149" max="6149" width="11.42578125" style="1145" customWidth="1"/>
    <col min="6150" max="6150" width="9.140625" style="1145" customWidth="1"/>
    <col min="6151" max="6151" width="9.85546875" style="1145" customWidth="1"/>
    <col min="6152" max="6152" width="10.28515625" style="1145" bestFit="1" customWidth="1"/>
    <col min="6153" max="6153" width="8.7109375" style="1145" bestFit="1" customWidth="1"/>
    <col min="6154" max="6154" width="10.140625" style="1145" bestFit="1" customWidth="1"/>
    <col min="6155" max="6400" width="9.140625" style="1145"/>
    <col min="6401" max="6401" width="26.28515625" style="1145" customWidth="1"/>
    <col min="6402" max="6402" width="10.85546875" style="1145" customWidth="1"/>
    <col min="6403" max="6403" width="10" style="1145" customWidth="1"/>
    <col min="6404" max="6404" width="10.5703125" style="1145" customWidth="1"/>
    <col min="6405" max="6405" width="11.42578125" style="1145" customWidth="1"/>
    <col min="6406" max="6406" width="9.140625" style="1145" customWidth="1"/>
    <col min="6407" max="6407" width="9.85546875" style="1145" customWidth="1"/>
    <col min="6408" max="6408" width="10.28515625" style="1145" bestFit="1" customWidth="1"/>
    <col min="6409" max="6409" width="8.7109375" style="1145" bestFit="1" customWidth="1"/>
    <col min="6410" max="6410" width="10.140625" style="1145" bestFit="1" customWidth="1"/>
    <col min="6411" max="6656" width="9.140625" style="1145"/>
    <col min="6657" max="6657" width="26.28515625" style="1145" customWidth="1"/>
    <col min="6658" max="6658" width="10.85546875" style="1145" customWidth="1"/>
    <col min="6659" max="6659" width="10" style="1145" customWidth="1"/>
    <col min="6660" max="6660" width="10.5703125" style="1145" customWidth="1"/>
    <col min="6661" max="6661" width="11.42578125" style="1145" customWidth="1"/>
    <col min="6662" max="6662" width="9.140625" style="1145" customWidth="1"/>
    <col min="6663" max="6663" width="9.85546875" style="1145" customWidth="1"/>
    <col min="6664" max="6664" width="10.28515625" style="1145" bestFit="1" customWidth="1"/>
    <col min="6665" max="6665" width="8.7109375" style="1145" bestFit="1" customWidth="1"/>
    <col min="6666" max="6666" width="10.140625" style="1145" bestFit="1" customWidth="1"/>
    <col min="6667" max="6912" width="9.140625" style="1145"/>
    <col min="6913" max="6913" width="26.28515625" style="1145" customWidth="1"/>
    <col min="6914" max="6914" width="10.85546875" style="1145" customWidth="1"/>
    <col min="6915" max="6915" width="10" style="1145" customWidth="1"/>
    <col min="6916" max="6916" width="10.5703125" style="1145" customWidth="1"/>
    <col min="6917" max="6917" width="11.42578125" style="1145" customWidth="1"/>
    <col min="6918" max="6918" width="9.140625" style="1145" customWidth="1"/>
    <col min="6919" max="6919" width="9.85546875" style="1145" customWidth="1"/>
    <col min="6920" max="6920" width="10.28515625" style="1145" bestFit="1" customWidth="1"/>
    <col min="6921" max="6921" width="8.7109375" style="1145" bestFit="1" customWidth="1"/>
    <col min="6922" max="6922" width="10.140625" style="1145" bestFit="1" customWidth="1"/>
    <col min="6923" max="7168" width="9.140625" style="1145"/>
    <col min="7169" max="7169" width="26.28515625" style="1145" customWidth="1"/>
    <col min="7170" max="7170" width="10.85546875" style="1145" customWidth="1"/>
    <col min="7171" max="7171" width="10" style="1145" customWidth="1"/>
    <col min="7172" max="7172" width="10.5703125" style="1145" customWidth="1"/>
    <col min="7173" max="7173" width="11.42578125" style="1145" customWidth="1"/>
    <col min="7174" max="7174" width="9.140625" style="1145" customWidth="1"/>
    <col min="7175" max="7175" width="9.85546875" style="1145" customWidth="1"/>
    <col min="7176" max="7176" width="10.28515625" style="1145" bestFit="1" customWidth="1"/>
    <col min="7177" max="7177" width="8.7109375" style="1145" bestFit="1" customWidth="1"/>
    <col min="7178" max="7178" width="10.140625" style="1145" bestFit="1" customWidth="1"/>
    <col min="7179" max="7424" width="9.140625" style="1145"/>
    <col min="7425" max="7425" width="26.28515625" style="1145" customWidth="1"/>
    <col min="7426" max="7426" width="10.85546875" style="1145" customWidth="1"/>
    <col min="7427" max="7427" width="10" style="1145" customWidth="1"/>
    <col min="7428" max="7428" width="10.5703125" style="1145" customWidth="1"/>
    <col min="7429" max="7429" width="11.42578125" style="1145" customWidth="1"/>
    <col min="7430" max="7430" width="9.140625" style="1145" customWidth="1"/>
    <col min="7431" max="7431" width="9.85546875" style="1145" customWidth="1"/>
    <col min="7432" max="7432" width="10.28515625" style="1145" bestFit="1" customWidth="1"/>
    <col min="7433" max="7433" width="8.7109375" style="1145" bestFit="1" customWidth="1"/>
    <col min="7434" max="7434" width="10.140625" style="1145" bestFit="1" customWidth="1"/>
    <col min="7435" max="7680" width="9.140625" style="1145"/>
    <col min="7681" max="7681" width="26.28515625" style="1145" customWidth="1"/>
    <col min="7682" max="7682" width="10.85546875" style="1145" customWidth="1"/>
    <col min="7683" max="7683" width="10" style="1145" customWidth="1"/>
    <col min="7684" max="7684" width="10.5703125" style="1145" customWidth="1"/>
    <col min="7685" max="7685" width="11.42578125" style="1145" customWidth="1"/>
    <col min="7686" max="7686" width="9.140625" style="1145" customWidth="1"/>
    <col min="7687" max="7687" width="9.85546875" style="1145" customWidth="1"/>
    <col min="7688" max="7688" width="10.28515625" style="1145" bestFit="1" customWidth="1"/>
    <col min="7689" max="7689" width="8.7109375" style="1145" bestFit="1" customWidth="1"/>
    <col min="7690" max="7690" width="10.140625" style="1145" bestFit="1" customWidth="1"/>
    <col min="7691" max="7936" width="9.140625" style="1145"/>
    <col min="7937" max="7937" width="26.28515625" style="1145" customWidth="1"/>
    <col min="7938" max="7938" width="10.85546875" style="1145" customWidth="1"/>
    <col min="7939" max="7939" width="10" style="1145" customWidth="1"/>
    <col min="7940" max="7940" width="10.5703125" style="1145" customWidth="1"/>
    <col min="7941" max="7941" width="11.42578125" style="1145" customWidth="1"/>
    <col min="7942" max="7942" width="9.140625" style="1145" customWidth="1"/>
    <col min="7943" max="7943" width="9.85546875" style="1145" customWidth="1"/>
    <col min="7944" max="7944" width="10.28515625" style="1145" bestFit="1" customWidth="1"/>
    <col min="7945" max="7945" width="8.7109375" style="1145" bestFit="1" customWidth="1"/>
    <col min="7946" max="7946" width="10.140625" style="1145" bestFit="1" customWidth="1"/>
    <col min="7947" max="8192" width="9.140625" style="1145"/>
    <col min="8193" max="8193" width="26.28515625" style="1145" customWidth="1"/>
    <col min="8194" max="8194" width="10.85546875" style="1145" customWidth="1"/>
    <col min="8195" max="8195" width="10" style="1145" customWidth="1"/>
    <col min="8196" max="8196" width="10.5703125" style="1145" customWidth="1"/>
    <col min="8197" max="8197" width="11.42578125" style="1145" customWidth="1"/>
    <col min="8198" max="8198" width="9.140625" style="1145" customWidth="1"/>
    <col min="8199" max="8199" width="9.85546875" style="1145" customWidth="1"/>
    <col min="8200" max="8200" width="10.28515625" style="1145" bestFit="1" customWidth="1"/>
    <col min="8201" max="8201" width="8.7109375" style="1145" bestFit="1" customWidth="1"/>
    <col min="8202" max="8202" width="10.140625" style="1145" bestFit="1" customWidth="1"/>
    <col min="8203" max="8448" width="9.140625" style="1145"/>
    <col min="8449" max="8449" width="26.28515625" style="1145" customWidth="1"/>
    <col min="8450" max="8450" width="10.85546875" style="1145" customWidth="1"/>
    <col min="8451" max="8451" width="10" style="1145" customWidth="1"/>
    <col min="8452" max="8452" width="10.5703125" style="1145" customWidth="1"/>
    <col min="8453" max="8453" width="11.42578125" style="1145" customWidth="1"/>
    <col min="8454" max="8454" width="9.140625" style="1145" customWidth="1"/>
    <col min="8455" max="8455" width="9.85546875" style="1145" customWidth="1"/>
    <col min="8456" max="8456" width="10.28515625" style="1145" bestFit="1" customWidth="1"/>
    <col min="8457" max="8457" width="8.7109375" style="1145" bestFit="1" customWidth="1"/>
    <col min="8458" max="8458" width="10.140625" style="1145" bestFit="1" customWidth="1"/>
    <col min="8459" max="8704" width="9.140625" style="1145"/>
    <col min="8705" max="8705" width="26.28515625" style="1145" customWidth="1"/>
    <col min="8706" max="8706" width="10.85546875" style="1145" customWidth="1"/>
    <col min="8707" max="8707" width="10" style="1145" customWidth="1"/>
    <col min="8708" max="8708" width="10.5703125" style="1145" customWidth="1"/>
    <col min="8709" max="8709" width="11.42578125" style="1145" customWidth="1"/>
    <col min="8710" max="8710" width="9.140625" style="1145" customWidth="1"/>
    <col min="8711" max="8711" width="9.85546875" style="1145" customWidth="1"/>
    <col min="8712" max="8712" width="10.28515625" style="1145" bestFit="1" customWidth="1"/>
    <col min="8713" max="8713" width="8.7109375" style="1145" bestFit="1" customWidth="1"/>
    <col min="8714" max="8714" width="10.140625" style="1145" bestFit="1" customWidth="1"/>
    <col min="8715" max="8960" width="9.140625" style="1145"/>
    <col min="8961" max="8961" width="26.28515625" style="1145" customWidth="1"/>
    <col min="8962" max="8962" width="10.85546875" style="1145" customWidth="1"/>
    <col min="8963" max="8963" width="10" style="1145" customWidth="1"/>
    <col min="8964" max="8964" width="10.5703125" style="1145" customWidth="1"/>
    <col min="8965" max="8965" width="11.42578125" style="1145" customWidth="1"/>
    <col min="8966" max="8966" width="9.140625" style="1145" customWidth="1"/>
    <col min="8967" max="8967" width="9.85546875" style="1145" customWidth="1"/>
    <col min="8968" max="8968" width="10.28515625" style="1145" bestFit="1" customWidth="1"/>
    <col min="8969" max="8969" width="8.7109375" style="1145" bestFit="1" customWidth="1"/>
    <col min="8970" max="8970" width="10.140625" style="1145" bestFit="1" customWidth="1"/>
    <col min="8971" max="9216" width="9.140625" style="1145"/>
    <col min="9217" max="9217" width="26.28515625" style="1145" customWidth="1"/>
    <col min="9218" max="9218" width="10.85546875" style="1145" customWidth="1"/>
    <col min="9219" max="9219" width="10" style="1145" customWidth="1"/>
    <col min="9220" max="9220" width="10.5703125" style="1145" customWidth="1"/>
    <col min="9221" max="9221" width="11.42578125" style="1145" customWidth="1"/>
    <col min="9222" max="9222" width="9.140625" style="1145" customWidth="1"/>
    <col min="9223" max="9223" width="9.85546875" style="1145" customWidth="1"/>
    <col min="9224" max="9224" width="10.28515625" style="1145" bestFit="1" customWidth="1"/>
    <col min="9225" max="9225" width="8.7109375" style="1145" bestFit="1" customWidth="1"/>
    <col min="9226" max="9226" width="10.140625" style="1145" bestFit="1" customWidth="1"/>
    <col min="9227" max="9472" width="9.140625" style="1145"/>
    <col min="9473" max="9473" width="26.28515625" style="1145" customWidth="1"/>
    <col min="9474" max="9474" width="10.85546875" style="1145" customWidth="1"/>
    <col min="9475" max="9475" width="10" style="1145" customWidth="1"/>
    <col min="9476" max="9476" width="10.5703125" style="1145" customWidth="1"/>
    <col min="9477" max="9477" width="11.42578125" style="1145" customWidth="1"/>
    <col min="9478" max="9478" width="9.140625" style="1145" customWidth="1"/>
    <col min="9479" max="9479" width="9.85546875" style="1145" customWidth="1"/>
    <col min="9480" max="9480" width="10.28515625" style="1145" bestFit="1" customWidth="1"/>
    <col min="9481" max="9481" width="8.7109375" style="1145" bestFit="1" customWidth="1"/>
    <col min="9482" max="9482" width="10.140625" style="1145" bestFit="1" customWidth="1"/>
    <col min="9483" max="9728" width="9.140625" style="1145"/>
    <col min="9729" max="9729" width="26.28515625" style="1145" customWidth="1"/>
    <col min="9730" max="9730" width="10.85546875" style="1145" customWidth="1"/>
    <col min="9731" max="9731" width="10" style="1145" customWidth="1"/>
    <col min="9732" max="9732" width="10.5703125" style="1145" customWidth="1"/>
    <col min="9733" max="9733" width="11.42578125" style="1145" customWidth="1"/>
    <col min="9734" max="9734" width="9.140625" style="1145" customWidth="1"/>
    <col min="9735" max="9735" width="9.85546875" style="1145" customWidth="1"/>
    <col min="9736" max="9736" width="10.28515625" style="1145" bestFit="1" customWidth="1"/>
    <col min="9737" max="9737" width="8.7109375" style="1145" bestFit="1" customWidth="1"/>
    <col min="9738" max="9738" width="10.140625" style="1145" bestFit="1" customWidth="1"/>
    <col min="9739" max="9984" width="9.140625" style="1145"/>
    <col min="9985" max="9985" width="26.28515625" style="1145" customWidth="1"/>
    <col min="9986" max="9986" width="10.85546875" style="1145" customWidth="1"/>
    <col min="9987" max="9987" width="10" style="1145" customWidth="1"/>
    <col min="9988" max="9988" width="10.5703125" style="1145" customWidth="1"/>
    <col min="9989" max="9989" width="11.42578125" style="1145" customWidth="1"/>
    <col min="9990" max="9990" width="9.140625" style="1145" customWidth="1"/>
    <col min="9991" max="9991" width="9.85546875" style="1145" customWidth="1"/>
    <col min="9992" max="9992" width="10.28515625" style="1145" bestFit="1" customWidth="1"/>
    <col min="9993" max="9993" width="8.7109375" style="1145" bestFit="1" customWidth="1"/>
    <col min="9994" max="9994" width="10.140625" style="1145" bestFit="1" customWidth="1"/>
    <col min="9995" max="10240" width="9.140625" style="1145"/>
    <col min="10241" max="10241" width="26.28515625" style="1145" customWidth="1"/>
    <col min="10242" max="10242" width="10.85546875" style="1145" customWidth="1"/>
    <col min="10243" max="10243" width="10" style="1145" customWidth="1"/>
    <col min="10244" max="10244" width="10.5703125" style="1145" customWidth="1"/>
    <col min="10245" max="10245" width="11.42578125" style="1145" customWidth="1"/>
    <col min="10246" max="10246" width="9.140625" style="1145" customWidth="1"/>
    <col min="10247" max="10247" width="9.85546875" style="1145" customWidth="1"/>
    <col min="10248" max="10248" width="10.28515625" style="1145" bestFit="1" customWidth="1"/>
    <col min="10249" max="10249" width="8.7109375" style="1145" bestFit="1" customWidth="1"/>
    <col min="10250" max="10250" width="10.140625" style="1145" bestFit="1" customWidth="1"/>
    <col min="10251" max="10496" width="9.140625" style="1145"/>
    <col min="10497" max="10497" width="26.28515625" style="1145" customWidth="1"/>
    <col min="10498" max="10498" width="10.85546875" style="1145" customWidth="1"/>
    <col min="10499" max="10499" width="10" style="1145" customWidth="1"/>
    <col min="10500" max="10500" width="10.5703125" style="1145" customWidth="1"/>
    <col min="10501" max="10501" width="11.42578125" style="1145" customWidth="1"/>
    <col min="10502" max="10502" width="9.140625" style="1145" customWidth="1"/>
    <col min="10503" max="10503" width="9.85546875" style="1145" customWidth="1"/>
    <col min="10504" max="10504" width="10.28515625" style="1145" bestFit="1" customWidth="1"/>
    <col min="10505" max="10505" width="8.7109375" style="1145" bestFit="1" customWidth="1"/>
    <col min="10506" max="10506" width="10.140625" style="1145" bestFit="1" customWidth="1"/>
    <col min="10507" max="10752" width="9.140625" style="1145"/>
    <col min="10753" max="10753" width="26.28515625" style="1145" customWidth="1"/>
    <col min="10754" max="10754" width="10.85546875" style="1145" customWidth="1"/>
    <col min="10755" max="10755" width="10" style="1145" customWidth="1"/>
    <col min="10756" max="10756" width="10.5703125" style="1145" customWidth="1"/>
    <col min="10757" max="10757" width="11.42578125" style="1145" customWidth="1"/>
    <col min="10758" max="10758" width="9.140625" style="1145" customWidth="1"/>
    <col min="10759" max="10759" width="9.85546875" style="1145" customWidth="1"/>
    <col min="10760" max="10760" width="10.28515625" style="1145" bestFit="1" customWidth="1"/>
    <col min="10761" max="10761" width="8.7109375" style="1145" bestFit="1" customWidth="1"/>
    <col min="10762" max="10762" width="10.140625" style="1145" bestFit="1" customWidth="1"/>
    <col min="10763" max="11008" width="9.140625" style="1145"/>
    <col min="11009" max="11009" width="26.28515625" style="1145" customWidth="1"/>
    <col min="11010" max="11010" width="10.85546875" style="1145" customWidth="1"/>
    <col min="11011" max="11011" width="10" style="1145" customWidth="1"/>
    <col min="11012" max="11012" width="10.5703125" style="1145" customWidth="1"/>
    <col min="11013" max="11013" width="11.42578125" style="1145" customWidth="1"/>
    <col min="11014" max="11014" width="9.140625" style="1145" customWidth="1"/>
    <col min="11015" max="11015" width="9.85546875" style="1145" customWidth="1"/>
    <col min="11016" max="11016" width="10.28515625" style="1145" bestFit="1" customWidth="1"/>
    <col min="11017" max="11017" width="8.7109375" style="1145" bestFit="1" customWidth="1"/>
    <col min="11018" max="11018" width="10.140625" style="1145" bestFit="1" customWidth="1"/>
    <col min="11019" max="11264" width="9.140625" style="1145"/>
    <col min="11265" max="11265" width="26.28515625" style="1145" customWidth="1"/>
    <col min="11266" max="11266" width="10.85546875" style="1145" customWidth="1"/>
    <col min="11267" max="11267" width="10" style="1145" customWidth="1"/>
    <col min="11268" max="11268" width="10.5703125" style="1145" customWidth="1"/>
    <col min="11269" max="11269" width="11.42578125" style="1145" customWidth="1"/>
    <col min="11270" max="11270" width="9.140625" style="1145" customWidth="1"/>
    <col min="11271" max="11271" width="9.85546875" style="1145" customWidth="1"/>
    <col min="11272" max="11272" width="10.28515625" style="1145" bestFit="1" customWidth="1"/>
    <col min="11273" max="11273" width="8.7109375" style="1145" bestFit="1" customWidth="1"/>
    <col min="11274" max="11274" width="10.140625" style="1145" bestFit="1" customWidth="1"/>
    <col min="11275" max="11520" width="9.140625" style="1145"/>
    <col min="11521" max="11521" width="26.28515625" style="1145" customWidth="1"/>
    <col min="11522" max="11522" width="10.85546875" style="1145" customWidth="1"/>
    <col min="11523" max="11523" width="10" style="1145" customWidth="1"/>
    <col min="11524" max="11524" width="10.5703125" style="1145" customWidth="1"/>
    <col min="11525" max="11525" width="11.42578125" style="1145" customWidth="1"/>
    <col min="11526" max="11526" width="9.140625" style="1145" customWidth="1"/>
    <col min="11527" max="11527" width="9.85546875" style="1145" customWidth="1"/>
    <col min="11528" max="11528" width="10.28515625" style="1145" bestFit="1" customWidth="1"/>
    <col min="11529" max="11529" width="8.7109375" style="1145" bestFit="1" customWidth="1"/>
    <col min="11530" max="11530" width="10.140625" style="1145" bestFit="1" customWidth="1"/>
    <col min="11531" max="11776" width="9.140625" style="1145"/>
    <col min="11777" max="11777" width="26.28515625" style="1145" customWidth="1"/>
    <col min="11778" max="11778" width="10.85546875" style="1145" customWidth="1"/>
    <col min="11779" max="11779" width="10" style="1145" customWidth="1"/>
    <col min="11780" max="11780" width="10.5703125" style="1145" customWidth="1"/>
    <col min="11781" max="11781" width="11.42578125" style="1145" customWidth="1"/>
    <col min="11782" max="11782" width="9.140625" style="1145" customWidth="1"/>
    <col min="11783" max="11783" width="9.85546875" style="1145" customWidth="1"/>
    <col min="11784" max="11784" width="10.28515625" style="1145" bestFit="1" customWidth="1"/>
    <col min="11785" max="11785" width="8.7109375" style="1145" bestFit="1" customWidth="1"/>
    <col min="11786" max="11786" width="10.140625" style="1145" bestFit="1" customWidth="1"/>
    <col min="11787" max="12032" width="9.140625" style="1145"/>
    <col min="12033" max="12033" width="26.28515625" style="1145" customWidth="1"/>
    <col min="12034" max="12034" width="10.85546875" style="1145" customWidth="1"/>
    <col min="12035" max="12035" width="10" style="1145" customWidth="1"/>
    <col min="12036" max="12036" width="10.5703125" style="1145" customWidth="1"/>
    <col min="12037" max="12037" width="11.42578125" style="1145" customWidth="1"/>
    <col min="12038" max="12038" width="9.140625" style="1145" customWidth="1"/>
    <col min="12039" max="12039" width="9.85546875" style="1145" customWidth="1"/>
    <col min="12040" max="12040" width="10.28515625" style="1145" bestFit="1" customWidth="1"/>
    <col min="12041" max="12041" width="8.7109375" style="1145" bestFit="1" customWidth="1"/>
    <col min="12042" max="12042" width="10.140625" style="1145" bestFit="1" customWidth="1"/>
    <col min="12043" max="12288" width="9.140625" style="1145"/>
    <col min="12289" max="12289" width="26.28515625" style="1145" customWidth="1"/>
    <col min="12290" max="12290" width="10.85546875" style="1145" customWidth="1"/>
    <col min="12291" max="12291" width="10" style="1145" customWidth="1"/>
    <col min="12292" max="12292" width="10.5703125" style="1145" customWidth="1"/>
    <col min="12293" max="12293" width="11.42578125" style="1145" customWidth="1"/>
    <col min="12294" max="12294" width="9.140625" style="1145" customWidth="1"/>
    <col min="12295" max="12295" width="9.85546875" style="1145" customWidth="1"/>
    <col min="12296" max="12296" width="10.28515625" style="1145" bestFit="1" customWidth="1"/>
    <col min="12297" max="12297" width="8.7109375" style="1145" bestFit="1" customWidth="1"/>
    <col min="12298" max="12298" width="10.140625" style="1145" bestFit="1" customWidth="1"/>
    <col min="12299" max="12544" width="9.140625" style="1145"/>
    <col min="12545" max="12545" width="26.28515625" style="1145" customWidth="1"/>
    <col min="12546" max="12546" width="10.85546875" style="1145" customWidth="1"/>
    <col min="12547" max="12547" width="10" style="1145" customWidth="1"/>
    <col min="12548" max="12548" width="10.5703125" style="1145" customWidth="1"/>
    <col min="12549" max="12549" width="11.42578125" style="1145" customWidth="1"/>
    <col min="12550" max="12550" width="9.140625" style="1145" customWidth="1"/>
    <col min="12551" max="12551" width="9.85546875" style="1145" customWidth="1"/>
    <col min="12552" max="12552" width="10.28515625" style="1145" bestFit="1" customWidth="1"/>
    <col min="12553" max="12553" width="8.7109375" style="1145" bestFit="1" customWidth="1"/>
    <col min="12554" max="12554" width="10.140625" style="1145" bestFit="1" customWidth="1"/>
    <col min="12555" max="12800" width="9.140625" style="1145"/>
    <col min="12801" max="12801" width="26.28515625" style="1145" customWidth="1"/>
    <col min="12802" max="12802" width="10.85546875" style="1145" customWidth="1"/>
    <col min="12803" max="12803" width="10" style="1145" customWidth="1"/>
    <col min="12804" max="12804" width="10.5703125" style="1145" customWidth="1"/>
    <col min="12805" max="12805" width="11.42578125" style="1145" customWidth="1"/>
    <col min="12806" max="12806" width="9.140625" style="1145" customWidth="1"/>
    <col min="12807" max="12807" width="9.85546875" style="1145" customWidth="1"/>
    <col min="12808" max="12808" width="10.28515625" style="1145" bestFit="1" customWidth="1"/>
    <col min="12809" max="12809" width="8.7109375" style="1145" bestFit="1" customWidth="1"/>
    <col min="12810" max="12810" width="10.140625" style="1145" bestFit="1" customWidth="1"/>
    <col min="12811" max="13056" width="9.140625" style="1145"/>
    <col min="13057" max="13057" width="26.28515625" style="1145" customWidth="1"/>
    <col min="13058" max="13058" width="10.85546875" style="1145" customWidth="1"/>
    <col min="13059" max="13059" width="10" style="1145" customWidth="1"/>
    <col min="13060" max="13060" width="10.5703125" style="1145" customWidth="1"/>
    <col min="13061" max="13061" width="11.42578125" style="1145" customWidth="1"/>
    <col min="13062" max="13062" width="9.140625" style="1145" customWidth="1"/>
    <col min="13063" max="13063" width="9.85546875" style="1145" customWidth="1"/>
    <col min="13064" max="13064" width="10.28515625" style="1145" bestFit="1" customWidth="1"/>
    <col min="13065" max="13065" width="8.7109375" style="1145" bestFit="1" customWidth="1"/>
    <col min="13066" max="13066" width="10.140625" style="1145" bestFit="1" customWidth="1"/>
    <col min="13067" max="13312" width="9.140625" style="1145"/>
    <col min="13313" max="13313" width="26.28515625" style="1145" customWidth="1"/>
    <col min="13314" max="13314" width="10.85546875" style="1145" customWidth="1"/>
    <col min="13315" max="13315" width="10" style="1145" customWidth="1"/>
    <col min="13316" max="13316" width="10.5703125" style="1145" customWidth="1"/>
    <col min="13317" max="13317" width="11.42578125" style="1145" customWidth="1"/>
    <col min="13318" max="13318" width="9.140625" style="1145" customWidth="1"/>
    <col min="13319" max="13319" width="9.85546875" style="1145" customWidth="1"/>
    <col min="13320" max="13320" width="10.28515625" style="1145" bestFit="1" customWidth="1"/>
    <col min="13321" max="13321" width="8.7109375" style="1145" bestFit="1" customWidth="1"/>
    <col min="13322" max="13322" width="10.140625" style="1145" bestFit="1" customWidth="1"/>
    <col min="13323" max="13568" width="9.140625" style="1145"/>
    <col min="13569" max="13569" width="26.28515625" style="1145" customWidth="1"/>
    <col min="13570" max="13570" width="10.85546875" style="1145" customWidth="1"/>
    <col min="13571" max="13571" width="10" style="1145" customWidth="1"/>
    <col min="13572" max="13572" width="10.5703125" style="1145" customWidth="1"/>
    <col min="13573" max="13573" width="11.42578125" style="1145" customWidth="1"/>
    <col min="13574" max="13574" width="9.140625" style="1145" customWidth="1"/>
    <col min="13575" max="13575" width="9.85546875" style="1145" customWidth="1"/>
    <col min="13576" max="13576" width="10.28515625" style="1145" bestFit="1" customWidth="1"/>
    <col min="13577" max="13577" width="8.7109375" style="1145" bestFit="1" customWidth="1"/>
    <col min="13578" max="13578" width="10.140625" style="1145" bestFit="1" customWidth="1"/>
    <col min="13579" max="13824" width="9.140625" style="1145"/>
    <col min="13825" max="13825" width="26.28515625" style="1145" customWidth="1"/>
    <col min="13826" max="13826" width="10.85546875" style="1145" customWidth="1"/>
    <col min="13827" max="13827" width="10" style="1145" customWidth="1"/>
    <col min="13828" max="13828" width="10.5703125" style="1145" customWidth="1"/>
    <col min="13829" max="13829" width="11.42578125" style="1145" customWidth="1"/>
    <col min="13830" max="13830" width="9.140625" style="1145" customWidth="1"/>
    <col min="13831" max="13831" width="9.85546875" style="1145" customWidth="1"/>
    <col min="13832" max="13832" width="10.28515625" style="1145" bestFit="1" customWidth="1"/>
    <col min="13833" max="13833" width="8.7109375" style="1145" bestFit="1" customWidth="1"/>
    <col min="13834" max="13834" width="10.140625" style="1145" bestFit="1" customWidth="1"/>
    <col min="13835" max="14080" width="9.140625" style="1145"/>
    <col min="14081" max="14081" width="26.28515625" style="1145" customWidth="1"/>
    <col min="14082" max="14082" width="10.85546875" style="1145" customWidth="1"/>
    <col min="14083" max="14083" width="10" style="1145" customWidth="1"/>
    <col min="14084" max="14084" width="10.5703125" style="1145" customWidth="1"/>
    <col min="14085" max="14085" width="11.42578125" style="1145" customWidth="1"/>
    <col min="14086" max="14086" width="9.140625" style="1145" customWidth="1"/>
    <col min="14087" max="14087" width="9.85546875" style="1145" customWidth="1"/>
    <col min="14088" max="14088" width="10.28515625" style="1145" bestFit="1" customWidth="1"/>
    <col min="14089" max="14089" width="8.7109375" style="1145" bestFit="1" customWidth="1"/>
    <col min="14090" max="14090" width="10.140625" style="1145" bestFit="1" customWidth="1"/>
    <col min="14091" max="14336" width="9.140625" style="1145"/>
    <col min="14337" max="14337" width="26.28515625" style="1145" customWidth="1"/>
    <col min="14338" max="14338" width="10.85546875" style="1145" customWidth="1"/>
    <col min="14339" max="14339" width="10" style="1145" customWidth="1"/>
    <col min="14340" max="14340" width="10.5703125" style="1145" customWidth="1"/>
    <col min="14341" max="14341" width="11.42578125" style="1145" customWidth="1"/>
    <col min="14342" max="14342" width="9.140625" style="1145" customWidth="1"/>
    <col min="14343" max="14343" width="9.85546875" style="1145" customWidth="1"/>
    <col min="14344" max="14344" width="10.28515625" style="1145" bestFit="1" customWidth="1"/>
    <col min="14345" max="14345" width="8.7109375" style="1145" bestFit="1" customWidth="1"/>
    <col min="14346" max="14346" width="10.140625" style="1145" bestFit="1" customWidth="1"/>
    <col min="14347" max="14592" width="9.140625" style="1145"/>
    <col min="14593" max="14593" width="26.28515625" style="1145" customWidth="1"/>
    <col min="14594" max="14594" width="10.85546875" style="1145" customWidth="1"/>
    <col min="14595" max="14595" width="10" style="1145" customWidth="1"/>
    <col min="14596" max="14596" width="10.5703125" style="1145" customWidth="1"/>
    <col min="14597" max="14597" width="11.42578125" style="1145" customWidth="1"/>
    <col min="14598" max="14598" width="9.140625" style="1145" customWidth="1"/>
    <col min="14599" max="14599" width="9.85546875" style="1145" customWidth="1"/>
    <col min="14600" max="14600" width="10.28515625" style="1145" bestFit="1" customWidth="1"/>
    <col min="14601" max="14601" width="8.7109375" style="1145" bestFit="1" customWidth="1"/>
    <col min="14602" max="14602" width="10.140625" style="1145" bestFit="1" customWidth="1"/>
    <col min="14603" max="14848" width="9.140625" style="1145"/>
    <col min="14849" max="14849" width="26.28515625" style="1145" customWidth="1"/>
    <col min="14850" max="14850" width="10.85546875" style="1145" customWidth="1"/>
    <col min="14851" max="14851" width="10" style="1145" customWidth="1"/>
    <col min="14852" max="14852" width="10.5703125" style="1145" customWidth="1"/>
    <col min="14853" max="14853" width="11.42578125" style="1145" customWidth="1"/>
    <col min="14854" max="14854" width="9.140625" style="1145" customWidth="1"/>
    <col min="14855" max="14855" width="9.85546875" style="1145" customWidth="1"/>
    <col min="14856" max="14856" width="10.28515625" style="1145" bestFit="1" customWidth="1"/>
    <col min="14857" max="14857" width="8.7109375" style="1145" bestFit="1" customWidth="1"/>
    <col min="14858" max="14858" width="10.140625" style="1145" bestFit="1" customWidth="1"/>
    <col min="14859" max="15104" width="9.140625" style="1145"/>
    <col min="15105" max="15105" width="26.28515625" style="1145" customWidth="1"/>
    <col min="15106" max="15106" width="10.85546875" style="1145" customWidth="1"/>
    <col min="15107" max="15107" width="10" style="1145" customWidth="1"/>
    <col min="15108" max="15108" width="10.5703125" style="1145" customWidth="1"/>
    <col min="15109" max="15109" width="11.42578125" style="1145" customWidth="1"/>
    <col min="15110" max="15110" width="9.140625" style="1145" customWidth="1"/>
    <col min="15111" max="15111" width="9.85546875" style="1145" customWidth="1"/>
    <col min="15112" max="15112" width="10.28515625" style="1145" bestFit="1" customWidth="1"/>
    <col min="15113" max="15113" width="8.7109375" style="1145" bestFit="1" customWidth="1"/>
    <col min="15114" max="15114" width="10.140625" style="1145" bestFit="1" customWidth="1"/>
    <col min="15115" max="15360" width="9.140625" style="1145"/>
    <col min="15361" max="15361" width="26.28515625" style="1145" customWidth="1"/>
    <col min="15362" max="15362" width="10.85546875" style="1145" customWidth="1"/>
    <col min="15363" max="15363" width="10" style="1145" customWidth="1"/>
    <col min="15364" max="15364" width="10.5703125" style="1145" customWidth="1"/>
    <col min="15365" max="15365" width="11.42578125" style="1145" customWidth="1"/>
    <col min="15366" max="15366" width="9.140625" style="1145" customWidth="1"/>
    <col min="15367" max="15367" width="9.85546875" style="1145" customWidth="1"/>
    <col min="15368" max="15368" width="10.28515625" style="1145" bestFit="1" customWidth="1"/>
    <col min="15369" max="15369" width="8.7109375" style="1145" bestFit="1" customWidth="1"/>
    <col min="15370" max="15370" width="10.140625" style="1145" bestFit="1" customWidth="1"/>
    <col min="15371" max="15616" width="9.140625" style="1145"/>
    <col min="15617" max="15617" width="26.28515625" style="1145" customWidth="1"/>
    <col min="15618" max="15618" width="10.85546875" style="1145" customWidth="1"/>
    <col min="15619" max="15619" width="10" style="1145" customWidth="1"/>
    <col min="15620" max="15620" width="10.5703125" style="1145" customWidth="1"/>
    <col min="15621" max="15621" width="11.42578125" style="1145" customWidth="1"/>
    <col min="15622" max="15622" width="9.140625" style="1145" customWidth="1"/>
    <col min="15623" max="15623" width="9.85546875" style="1145" customWidth="1"/>
    <col min="15624" max="15624" width="10.28515625" style="1145" bestFit="1" customWidth="1"/>
    <col min="15625" max="15625" width="8.7109375" style="1145" bestFit="1" customWidth="1"/>
    <col min="15626" max="15626" width="10.140625" style="1145" bestFit="1" customWidth="1"/>
    <col min="15627" max="15872" width="9.140625" style="1145"/>
    <col min="15873" max="15873" width="26.28515625" style="1145" customWidth="1"/>
    <col min="15874" max="15874" width="10.85546875" style="1145" customWidth="1"/>
    <col min="15875" max="15875" width="10" style="1145" customWidth="1"/>
    <col min="15876" max="15876" width="10.5703125" style="1145" customWidth="1"/>
    <col min="15877" max="15877" width="11.42578125" style="1145" customWidth="1"/>
    <col min="15878" max="15878" width="9.140625" style="1145" customWidth="1"/>
    <col min="15879" max="15879" width="9.85546875" style="1145" customWidth="1"/>
    <col min="15880" max="15880" width="10.28515625" style="1145" bestFit="1" customWidth="1"/>
    <col min="15881" max="15881" width="8.7109375" style="1145" bestFit="1" customWidth="1"/>
    <col min="15882" max="15882" width="10.140625" style="1145" bestFit="1" customWidth="1"/>
    <col min="15883" max="16128" width="9.140625" style="1145"/>
    <col min="16129" max="16129" width="26.28515625" style="1145" customWidth="1"/>
    <col min="16130" max="16130" width="10.85546875" style="1145" customWidth="1"/>
    <col min="16131" max="16131" width="10" style="1145" customWidth="1"/>
    <col min="16132" max="16132" width="10.5703125" style="1145" customWidth="1"/>
    <col min="16133" max="16133" width="11.42578125" style="1145" customWidth="1"/>
    <col min="16134" max="16134" width="9.140625" style="1145" customWidth="1"/>
    <col min="16135" max="16135" width="9.85546875" style="1145" customWidth="1"/>
    <col min="16136" max="16136" width="10.28515625" style="1145" bestFit="1" customWidth="1"/>
    <col min="16137" max="16137" width="8.7109375" style="1145" bestFit="1" customWidth="1"/>
    <col min="16138" max="16138" width="10.140625" style="1145" bestFit="1" customWidth="1"/>
    <col min="16139" max="16384" width="9.140625" style="1145"/>
  </cols>
  <sheetData>
    <row r="1" spans="1:13" ht="15.75">
      <c r="A1" s="1956" t="s">
        <v>1259</v>
      </c>
      <c r="B1" s="1956"/>
      <c r="C1" s="1956"/>
      <c r="D1" s="1956"/>
      <c r="E1" s="1956"/>
      <c r="F1" s="1956"/>
      <c r="G1" s="1956"/>
      <c r="H1" s="1956"/>
      <c r="I1" s="1956"/>
      <c r="J1" s="1956"/>
    </row>
    <row r="2" spans="1:13" ht="15.75">
      <c r="A2" s="1956" t="s">
        <v>1226</v>
      </c>
      <c r="B2" s="1956"/>
      <c r="C2" s="1956"/>
      <c r="D2" s="1956"/>
      <c r="E2" s="1956"/>
      <c r="F2" s="1956"/>
      <c r="G2" s="1956"/>
      <c r="H2" s="1956"/>
      <c r="I2" s="1956"/>
      <c r="J2" s="1956"/>
      <c r="K2" s="1151"/>
      <c r="L2" s="1151"/>
      <c r="M2" s="1151"/>
    </row>
    <row r="3" spans="1:13" ht="24" customHeight="1" thickBot="1">
      <c r="A3" s="1982" t="s">
        <v>1268</v>
      </c>
      <c r="B3" s="1982"/>
      <c r="C3" s="1982"/>
      <c r="D3" s="1982"/>
      <c r="E3" s="1982"/>
      <c r="F3" s="1982"/>
      <c r="G3" s="1982"/>
      <c r="H3" s="1982"/>
      <c r="I3" s="1982"/>
      <c r="J3" s="1982"/>
    </row>
    <row r="4" spans="1:13" ht="22.5" customHeight="1" thickTop="1">
      <c r="A4" s="1983" t="s">
        <v>1005</v>
      </c>
      <c r="B4" s="1950" t="s">
        <v>6</v>
      </c>
      <c r="C4" s="1950"/>
      <c r="D4" s="1950"/>
      <c r="E4" s="1950" t="s">
        <v>7</v>
      </c>
      <c r="F4" s="1950"/>
      <c r="G4" s="1950"/>
      <c r="H4" s="1950" t="s">
        <v>50</v>
      </c>
      <c r="I4" s="1950"/>
      <c r="J4" s="1951"/>
    </row>
    <row r="5" spans="1:13" ht="31.5">
      <c r="A5" s="1984"/>
      <c r="B5" s="1248" t="s">
        <v>1227</v>
      </c>
      <c r="C5" s="1248" t="s">
        <v>1228</v>
      </c>
      <c r="D5" s="1248" t="s">
        <v>1229</v>
      </c>
      <c r="E5" s="1248" t="s">
        <v>1227</v>
      </c>
      <c r="F5" s="1248" t="s">
        <v>1228</v>
      </c>
      <c r="G5" s="1248" t="s">
        <v>1229</v>
      </c>
      <c r="H5" s="1248" t="s">
        <v>1227</v>
      </c>
      <c r="I5" s="1248" t="s">
        <v>1228</v>
      </c>
      <c r="J5" s="1271" t="s">
        <v>1229</v>
      </c>
    </row>
    <row r="6" spans="1:13" ht="22.5" customHeight="1">
      <c r="A6" s="1984"/>
      <c r="B6" s="1248">
        <v>1</v>
      </c>
      <c r="C6" s="1248">
        <v>2</v>
      </c>
      <c r="D6" s="1248">
        <v>3</v>
      </c>
      <c r="E6" s="1248">
        <v>4</v>
      </c>
      <c r="F6" s="1248">
        <v>5</v>
      </c>
      <c r="G6" s="1248">
        <v>6</v>
      </c>
      <c r="H6" s="1248">
        <v>7</v>
      </c>
      <c r="I6" s="1248">
        <v>8</v>
      </c>
      <c r="J6" s="1271">
        <v>9</v>
      </c>
    </row>
    <row r="7" spans="1:13" ht="22.5" customHeight="1">
      <c r="A7" s="1272" t="s">
        <v>693</v>
      </c>
      <c r="B7" s="1268">
        <v>6187.39</v>
      </c>
      <c r="C7" s="1268">
        <v>3834.83</v>
      </c>
      <c r="D7" s="1251">
        <v>40.835900554051143</v>
      </c>
      <c r="E7" s="1268">
        <v>6798.51</v>
      </c>
      <c r="F7" s="1268">
        <v>3756.85</v>
      </c>
      <c r="G7" s="1251">
        <v>46.706076880998566</v>
      </c>
      <c r="H7" s="1269">
        <v>6510.26</v>
      </c>
      <c r="I7" s="1269">
        <v>2411.19</v>
      </c>
      <c r="J7" s="1262">
        <v>40.749109370035626</v>
      </c>
    </row>
    <row r="8" spans="1:13" ht="22.5" customHeight="1">
      <c r="A8" s="1272" t="s">
        <v>1267</v>
      </c>
      <c r="B8" s="1268">
        <v>3164.56</v>
      </c>
      <c r="C8" s="1268">
        <v>1806.8</v>
      </c>
      <c r="D8" s="1251">
        <v>19.240045874539312</v>
      </c>
      <c r="E8" s="1268">
        <v>1784.28</v>
      </c>
      <c r="F8" s="1268">
        <v>840.6</v>
      </c>
      <c r="G8" s="1251">
        <v>10.450544532298974</v>
      </c>
      <c r="H8" s="1270">
        <v>1256.48</v>
      </c>
      <c r="I8" s="1269">
        <v>268.39999999999998</v>
      </c>
      <c r="J8" s="1262">
        <v>4.535959818561607</v>
      </c>
    </row>
    <row r="9" spans="1:13" ht="22.5" customHeight="1">
      <c r="A9" s="1272" t="s">
        <v>1220</v>
      </c>
      <c r="B9" s="1268">
        <v>1872.24</v>
      </c>
      <c r="C9" s="1268">
        <v>2279.6799999999998</v>
      </c>
      <c r="D9" s="1251">
        <v>24.27559651276831</v>
      </c>
      <c r="E9" s="1268">
        <v>1022.76</v>
      </c>
      <c r="F9" s="1268">
        <v>1456.19</v>
      </c>
      <c r="G9" s="1251">
        <v>18.103709781689794</v>
      </c>
      <c r="H9" s="1269">
        <v>809.91</v>
      </c>
      <c r="I9" s="1269">
        <v>985.79</v>
      </c>
      <c r="J9" s="1262">
        <v>16.659850333605984</v>
      </c>
    </row>
    <row r="10" spans="1:13" ht="22.5" customHeight="1">
      <c r="A10" s="1272" t="s">
        <v>695</v>
      </c>
      <c r="B10" s="1268">
        <v>513.25</v>
      </c>
      <c r="C10" s="1268">
        <v>233.45</v>
      </c>
      <c r="D10" s="1251">
        <v>2.485935747958381</v>
      </c>
      <c r="E10" s="1268">
        <v>320.3</v>
      </c>
      <c r="F10" s="1268">
        <v>132.84</v>
      </c>
      <c r="G10" s="1251">
        <v>1.65149932865881</v>
      </c>
      <c r="H10" s="1269">
        <v>303.63</v>
      </c>
      <c r="I10" s="1269">
        <v>47.63</v>
      </c>
      <c r="J10" s="1262">
        <v>0.80494696780212138</v>
      </c>
    </row>
    <row r="11" spans="1:13" ht="22.5" customHeight="1">
      <c r="A11" s="1272" t="s">
        <v>1206</v>
      </c>
      <c r="B11" s="1268"/>
      <c r="C11" s="1268"/>
      <c r="D11" s="1251"/>
      <c r="E11" s="1268"/>
      <c r="F11" s="1268"/>
      <c r="G11" s="1251"/>
      <c r="H11" s="1269">
        <v>542.29999999999995</v>
      </c>
      <c r="I11" s="1269">
        <v>583.11</v>
      </c>
      <c r="J11" s="1262">
        <v>9.8545586058176564</v>
      </c>
    </row>
    <row r="12" spans="1:13" ht="22.5" customHeight="1">
      <c r="A12" s="1272" t="s">
        <v>1208</v>
      </c>
      <c r="B12" s="1158">
        <v>0.08</v>
      </c>
      <c r="C12" s="1268">
        <v>2.0699999999999998</v>
      </c>
      <c r="D12" s="1251">
        <v>2.2042780031158057E-2</v>
      </c>
      <c r="E12" s="1158">
        <v>103.72</v>
      </c>
      <c r="F12" s="1268">
        <v>15.36</v>
      </c>
      <c r="G12" s="1251">
        <v>0.19095927196777565</v>
      </c>
      <c r="H12" s="1269">
        <v>2.97</v>
      </c>
      <c r="I12" s="1269">
        <v>38.93</v>
      </c>
      <c r="J12" s="1262">
        <v>0.65791697368332114</v>
      </c>
    </row>
    <row r="13" spans="1:13" ht="22.5" customHeight="1">
      <c r="A13" s="1272" t="s">
        <v>1209</v>
      </c>
      <c r="B13" s="1268">
        <v>117.73</v>
      </c>
      <c r="C13" s="1268">
        <v>40.340000000000003</v>
      </c>
      <c r="D13" s="1251">
        <v>0.42956799345744745</v>
      </c>
      <c r="E13" s="1268">
        <v>106.08</v>
      </c>
      <c r="F13" s="1268">
        <v>32.450000000000003</v>
      </c>
      <c r="G13" s="1251">
        <v>0.40342632652046356</v>
      </c>
      <c r="H13" s="1269">
        <v>175.05</v>
      </c>
      <c r="I13" s="1269">
        <v>67.56</v>
      </c>
      <c r="J13" s="1262">
        <v>1.1417639543294418</v>
      </c>
    </row>
    <row r="14" spans="1:13" ht="22.5" customHeight="1">
      <c r="A14" s="1272" t="s">
        <v>1210</v>
      </c>
      <c r="B14" s="1268"/>
      <c r="C14" s="1268"/>
      <c r="D14" s="1251">
        <v>0</v>
      </c>
      <c r="E14" s="1268">
        <v>0.11</v>
      </c>
      <c r="F14" s="1268">
        <v>0.03</v>
      </c>
      <c r="G14" s="1251">
        <v>3.7296732806206182E-4</v>
      </c>
      <c r="H14" s="1269">
        <v>11.36</v>
      </c>
      <c r="I14" s="1269">
        <v>18.36</v>
      </c>
      <c r="J14" s="1262">
        <v>0.31028398758864051</v>
      </c>
    </row>
    <row r="15" spans="1:13" ht="22.5" customHeight="1">
      <c r="A15" s="1272" t="s">
        <v>1211</v>
      </c>
      <c r="B15" s="1268">
        <v>1240.1099999999999</v>
      </c>
      <c r="C15" s="1268">
        <v>447.66</v>
      </c>
      <c r="D15" s="1251">
        <v>4.766990777173052</v>
      </c>
      <c r="E15" s="1268">
        <v>774.17</v>
      </c>
      <c r="F15" s="1268">
        <v>238.59</v>
      </c>
      <c r="G15" s="1251">
        <v>2.966209160077578</v>
      </c>
      <c r="H15" s="1269">
        <v>2212.36</v>
      </c>
      <c r="I15" s="1269">
        <v>850.07</v>
      </c>
      <c r="J15" s="1262">
        <v>14.366182425352706</v>
      </c>
    </row>
    <row r="16" spans="1:13" ht="22.5" customHeight="1">
      <c r="A16" s="1272" t="s">
        <v>973</v>
      </c>
      <c r="B16" s="1268">
        <v>76.75</v>
      </c>
      <c r="C16" s="1268">
        <v>52.6</v>
      </c>
      <c r="D16" s="1251">
        <v>0.56012088388353332</v>
      </c>
      <c r="E16" s="1268">
        <v>820.67</v>
      </c>
      <c r="F16" s="1268">
        <v>291.07</v>
      </c>
      <c r="G16" s="1251">
        <v>3.6186533393008111</v>
      </c>
      <c r="H16" s="1269">
        <v>216.53</v>
      </c>
      <c r="I16" s="1269">
        <v>145.63999999999999</v>
      </c>
      <c r="J16" s="1262">
        <v>2.4613159015473638</v>
      </c>
    </row>
    <row r="17" spans="1:10" ht="22.5" customHeight="1">
      <c r="A17" s="1272" t="s">
        <v>1230</v>
      </c>
      <c r="B17" s="1268">
        <v>964.84</v>
      </c>
      <c r="C17" s="1268">
        <v>15</v>
      </c>
      <c r="D17" s="1251">
        <v>0.15973029008085551</v>
      </c>
      <c r="E17" s="1268">
        <v>27118.62</v>
      </c>
      <c r="F17" s="1268">
        <v>358.37</v>
      </c>
      <c r="G17" s="1251">
        <v>4.4553433785867034</v>
      </c>
      <c r="H17" s="1269">
        <v>1930.05</v>
      </c>
      <c r="I17" s="1269">
        <v>22.14</v>
      </c>
      <c r="J17" s="1262">
        <v>0.37416598503336063</v>
      </c>
    </row>
    <row r="18" spans="1:10" ht="22.5" customHeight="1">
      <c r="A18" s="1272" t="s">
        <v>1231</v>
      </c>
      <c r="B18" s="1268">
        <v>7.29</v>
      </c>
      <c r="C18" s="1268">
        <v>10.81</v>
      </c>
      <c r="D18" s="1251">
        <v>0.11511229571826986</v>
      </c>
      <c r="E18" s="1268"/>
      <c r="F18" s="1268">
        <v>0.01</v>
      </c>
      <c r="G18" s="1251">
        <v>0</v>
      </c>
      <c r="H18" s="1269">
        <v>0.72</v>
      </c>
      <c r="I18" s="1269">
        <v>0.48</v>
      </c>
      <c r="J18" s="1262">
        <v>8.1119996755200131E-3</v>
      </c>
    </row>
    <row r="19" spans="1:10" ht="22.5" customHeight="1">
      <c r="A19" s="1272" t="s">
        <v>1232</v>
      </c>
      <c r="B19" s="1268">
        <v>837.15</v>
      </c>
      <c r="C19" s="1268">
        <v>667.59</v>
      </c>
      <c r="D19" s="1251">
        <v>7.1089562903385559</v>
      </c>
      <c r="E19" s="1268">
        <v>3922.57</v>
      </c>
      <c r="F19" s="1268">
        <v>921.24</v>
      </c>
      <c r="G19" s="1251">
        <v>11.453080710129795</v>
      </c>
      <c r="H19" s="1269">
        <v>1903.4</v>
      </c>
      <c r="I19" s="1269">
        <v>477.86</v>
      </c>
      <c r="J19" s="1262">
        <v>8.0758336769666546</v>
      </c>
    </row>
    <row r="20" spans="1:10" ht="22.5" customHeight="1" thickBot="1">
      <c r="A20" s="1214" t="s">
        <v>1233</v>
      </c>
      <c r="B20" s="1266">
        <v>14981.390000000001</v>
      </c>
      <c r="C20" s="1266">
        <v>9390.8299999999981</v>
      </c>
      <c r="D20" s="1266">
        <v>100</v>
      </c>
      <c r="E20" s="1266">
        <v>42771.79</v>
      </c>
      <c r="F20" s="1266">
        <v>8043.5999999999985</v>
      </c>
      <c r="G20" s="1266">
        <v>100</v>
      </c>
      <c r="H20" s="1266">
        <v>15875.019999999997</v>
      </c>
      <c r="I20" s="1266">
        <v>5917.16</v>
      </c>
      <c r="J20" s="1273">
        <v>100.00000000000003</v>
      </c>
    </row>
    <row r="21" spans="1:10" ht="16.5" thickTop="1">
      <c r="A21" s="489" t="s">
        <v>1212</v>
      </c>
      <c r="B21" s="1246"/>
      <c r="C21" s="1246"/>
      <c r="D21" s="1246"/>
      <c r="E21" s="1246"/>
      <c r="F21" s="1246"/>
      <c r="G21" s="1246"/>
      <c r="H21" s="1246"/>
      <c r="I21" s="1246"/>
      <c r="J21" s="1246"/>
    </row>
    <row r="22" spans="1:10">
      <c r="A22" s="94"/>
      <c r="B22" s="1147"/>
      <c r="C22" s="1147"/>
      <c r="D22" s="1147"/>
      <c r="E22" s="1147"/>
      <c r="F22" s="1150"/>
      <c r="G22" s="1147"/>
      <c r="H22" s="1146"/>
      <c r="I22" s="1152"/>
      <c r="J22" s="1146"/>
    </row>
    <row r="23" spans="1:10">
      <c r="A23" s="1144"/>
      <c r="B23" s="1148"/>
      <c r="C23" s="1148"/>
      <c r="D23" s="1147"/>
      <c r="E23" s="1147"/>
      <c r="F23" s="1150"/>
      <c r="G23" s="1150"/>
      <c r="H23" s="1146"/>
      <c r="I23" s="94"/>
      <c r="J23" s="94"/>
    </row>
    <row r="24" spans="1:10">
      <c r="A24" s="1144"/>
      <c r="B24" s="1148"/>
      <c r="C24" s="1149"/>
      <c r="D24" s="1147"/>
      <c r="E24" s="1147"/>
      <c r="F24" s="1150"/>
      <c r="G24" s="1150"/>
      <c r="H24" s="1146"/>
      <c r="I24" s="94"/>
      <c r="J24" s="94"/>
    </row>
  </sheetData>
  <mergeCells count="7">
    <mergeCell ref="A1:J1"/>
    <mergeCell ref="A2:J2"/>
    <mergeCell ref="A3:J3"/>
    <mergeCell ref="A4:A6"/>
    <mergeCell ref="B4:D4"/>
    <mergeCell ref="E4:G4"/>
    <mergeCell ref="H4:J4"/>
  </mergeCells>
  <pageMargins left="0.7" right="0.7" top="0.75" bottom="0.75" header="0.3" footer="0.3"/>
  <pageSetup scale="63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"/>
  <sheetViews>
    <sheetView workbookViewId="0">
      <selection activeCell="N10" sqref="N10"/>
    </sheetView>
  </sheetViews>
  <sheetFormatPr defaultRowHeight="15.75"/>
  <cols>
    <col min="1" max="1" width="30.5703125" style="489" bestFit="1" customWidth="1"/>
    <col min="2" max="2" width="18.42578125" style="489" bestFit="1" customWidth="1"/>
    <col min="3" max="3" width="13.5703125" style="489" bestFit="1" customWidth="1"/>
    <col min="4" max="4" width="18.28515625" style="489" bestFit="1" customWidth="1"/>
    <col min="5" max="5" width="18.42578125" style="489" bestFit="1" customWidth="1"/>
    <col min="6" max="6" width="13.5703125" style="489" bestFit="1" customWidth="1"/>
    <col min="7" max="7" width="18.28515625" style="489" bestFit="1" customWidth="1"/>
    <col min="8" max="8" width="18.42578125" style="489" bestFit="1" customWidth="1"/>
    <col min="9" max="9" width="13.5703125" style="489" bestFit="1" customWidth="1"/>
    <col min="10" max="10" width="18.28515625" style="489" bestFit="1" customWidth="1"/>
    <col min="11" max="11" width="9.140625" style="489"/>
    <col min="12" max="12" width="10.140625" style="489" bestFit="1" customWidth="1"/>
    <col min="13" max="256" width="9.140625" style="489"/>
    <col min="257" max="257" width="23" style="489" customWidth="1"/>
    <col min="258" max="258" width="10.140625" style="489" customWidth="1"/>
    <col min="259" max="259" width="9" style="489" customWidth="1"/>
    <col min="260" max="260" width="7" style="489" customWidth="1"/>
    <col min="261" max="261" width="9.85546875" style="489" customWidth="1"/>
    <col min="262" max="262" width="7.28515625" style="489" customWidth="1"/>
    <col min="263" max="263" width="7.7109375" style="489" customWidth="1"/>
    <col min="264" max="264" width="10.140625" style="489" customWidth="1"/>
    <col min="265" max="265" width="9.140625" style="489" customWidth="1"/>
    <col min="266" max="266" width="8" style="489" customWidth="1"/>
    <col min="267" max="267" width="9.140625" style="489"/>
    <col min="268" max="268" width="10.140625" style="489" bestFit="1" customWidth="1"/>
    <col min="269" max="512" width="9.140625" style="489"/>
    <col min="513" max="513" width="23" style="489" customWidth="1"/>
    <col min="514" max="514" width="10.140625" style="489" customWidth="1"/>
    <col min="515" max="515" width="9" style="489" customWidth="1"/>
    <col min="516" max="516" width="7" style="489" customWidth="1"/>
    <col min="517" max="517" width="9.85546875" style="489" customWidth="1"/>
    <col min="518" max="518" width="7.28515625" style="489" customWidth="1"/>
    <col min="519" max="519" width="7.7109375" style="489" customWidth="1"/>
    <col min="520" max="520" width="10.140625" style="489" customWidth="1"/>
    <col min="521" max="521" width="9.140625" style="489" customWidth="1"/>
    <col min="522" max="522" width="8" style="489" customWidth="1"/>
    <col min="523" max="523" width="9.140625" style="489"/>
    <col min="524" max="524" width="10.140625" style="489" bestFit="1" customWidth="1"/>
    <col min="525" max="768" width="9.140625" style="489"/>
    <col min="769" max="769" width="23" style="489" customWidth="1"/>
    <col min="770" max="770" width="10.140625" style="489" customWidth="1"/>
    <col min="771" max="771" width="9" style="489" customWidth="1"/>
    <col min="772" max="772" width="7" style="489" customWidth="1"/>
    <col min="773" max="773" width="9.85546875" style="489" customWidth="1"/>
    <col min="774" max="774" width="7.28515625" style="489" customWidth="1"/>
    <col min="775" max="775" width="7.7109375" style="489" customWidth="1"/>
    <col min="776" max="776" width="10.140625" style="489" customWidth="1"/>
    <col min="777" max="777" width="9.140625" style="489" customWidth="1"/>
    <col min="778" max="778" width="8" style="489" customWidth="1"/>
    <col min="779" max="779" width="9.140625" style="489"/>
    <col min="780" max="780" width="10.140625" style="489" bestFit="1" customWidth="1"/>
    <col min="781" max="1024" width="9.140625" style="489"/>
    <col min="1025" max="1025" width="23" style="489" customWidth="1"/>
    <col min="1026" max="1026" width="10.140625" style="489" customWidth="1"/>
    <col min="1027" max="1027" width="9" style="489" customWidth="1"/>
    <col min="1028" max="1028" width="7" style="489" customWidth="1"/>
    <col min="1029" max="1029" width="9.85546875" style="489" customWidth="1"/>
    <col min="1030" max="1030" width="7.28515625" style="489" customWidth="1"/>
    <col min="1031" max="1031" width="7.7109375" style="489" customWidth="1"/>
    <col min="1032" max="1032" width="10.140625" style="489" customWidth="1"/>
    <col min="1033" max="1033" width="9.140625" style="489" customWidth="1"/>
    <col min="1034" max="1034" width="8" style="489" customWidth="1"/>
    <col min="1035" max="1035" width="9.140625" style="489"/>
    <col min="1036" max="1036" width="10.140625" style="489" bestFit="1" customWidth="1"/>
    <col min="1037" max="1280" width="9.140625" style="489"/>
    <col min="1281" max="1281" width="23" style="489" customWidth="1"/>
    <col min="1282" max="1282" width="10.140625" style="489" customWidth="1"/>
    <col min="1283" max="1283" width="9" style="489" customWidth="1"/>
    <col min="1284" max="1284" width="7" style="489" customWidth="1"/>
    <col min="1285" max="1285" width="9.85546875" style="489" customWidth="1"/>
    <col min="1286" max="1286" width="7.28515625" style="489" customWidth="1"/>
    <col min="1287" max="1287" width="7.7109375" style="489" customWidth="1"/>
    <col min="1288" max="1288" width="10.140625" style="489" customWidth="1"/>
    <col min="1289" max="1289" width="9.140625" style="489" customWidth="1"/>
    <col min="1290" max="1290" width="8" style="489" customWidth="1"/>
    <col min="1291" max="1291" width="9.140625" style="489"/>
    <col min="1292" max="1292" width="10.140625" style="489" bestFit="1" customWidth="1"/>
    <col min="1293" max="1536" width="9.140625" style="489"/>
    <col min="1537" max="1537" width="23" style="489" customWidth="1"/>
    <col min="1538" max="1538" width="10.140625" style="489" customWidth="1"/>
    <col min="1539" max="1539" width="9" style="489" customWidth="1"/>
    <col min="1540" max="1540" width="7" style="489" customWidth="1"/>
    <col min="1541" max="1541" width="9.85546875" style="489" customWidth="1"/>
    <col min="1542" max="1542" width="7.28515625" style="489" customWidth="1"/>
    <col min="1543" max="1543" width="7.7109375" style="489" customWidth="1"/>
    <col min="1544" max="1544" width="10.140625" style="489" customWidth="1"/>
    <col min="1545" max="1545" width="9.140625" style="489" customWidth="1"/>
    <col min="1546" max="1546" width="8" style="489" customWidth="1"/>
    <col min="1547" max="1547" width="9.140625" style="489"/>
    <col min="1548" max="1548" width="10.140625" style="489" bestFit="1" customWidth="1"/>
    <col min="1549" max="1792" width="9.140625" style="489"/>
    <col min="1793" max="1793" width="23" style="489" customWidth="1"/>
    <col min="1794" max="1794" width="10.140625" style="489" customWidth="1"/>
    <col min="1795" max="1795" width="9" style="489" customWidth="1"/>
    <col min="1796" max="1796" width="7" style="489" customWidth="1"/>
    <col min="1797" max="1797" width="9.85546875" style="489" customWidth="1"/>
    <col min="1798" max="1798" width="7.28515625" style="489" customWidth="1"/>
    <col min="1799" max="1799" width="7.7109375" style="489" customWidth="1"/>
    <col min="1800" max="1800" width="10.140625" style="489" customWidth="1"/>
    <col min="1801" max="1801" width="9.140625" style="489" customWidth="1"/>
    <col min="1802" max="1802" width="8" style="489" customWidth="1"/>
    <col min="1803" max="1803" width="9.140625" style="489"/>
    <col min="1804" max="1804" width="10.140625" style="489" bestFit="1" customWidth="1"/>
    <col min="1805" max="2048" width="9.140625" style="489"/>
    <col min="2049" max="2049" width="23" style="489" customWidth="1"/>
    <col min="2050" max="2050" width="10.140625" style="489" customWidth="1"/>
    <col min="2051" max="2051" width="9" style="489" customWidth="1"/>
    <col min="2052" max="2052" width="7" style="489" customWidth="1"/>
    <col min="2053" max="2053" width="9.85546875" style="489" customWidth="1"/>
    <col min="2054" max="2054" width="7.28515625" style="489" customWidth="1"/>
    <col min="2055" max="2055" width="7.7109375" style="489" customWidth="1"/>
    <col min="2056" max="2056" width="10.140625" style="489" customWidth="1"/>
    <col min="2057" max="2057" width="9.140625" style="489" customWidth="1"/>
    <col min="2058" max="2058" width="8" style="489" customWidth="1"/>
    <col min="2059" max="2059" width="9.140625" style="489"/>
    <col min="2060" max="2060" width="10.140625" style="489" bestFit="1" customWidth="1"/>
    <col min="2061" max="2304" width="9.140625" style="489"/>
    <col min="2305" max="2305" width="23" style="489" customWidth="1"/>
    <col min="2306" max="2306" width="10.140625" style="489" customWidth="1"/>
    <col min="2307" max="2307" width="9" style="489" customWidth="1"/>
    <col min="2308" max="2308" width="7" style="489" customWidth="1"/>
    <col min="2309" max="2309" width="9.85546875" style="489" customWidth="1"/>
    <col min="2310" max="2310" width="7.28515625" style="489" customWidth="1"/>
    <col min="2311" max="2311" width="7.7109375" style="489" customWidth="1"/>
    <col min="2312" max="2312" width="10.140625" style="489" customWidth="1"/>
    <col min="2313" max="2313" width="9.140625" style="489" customWidth="1"/>
    <col min="2314" max="2314" width="8" style="489" customWidth="1"/>
    <col min="2315" max="2315" width="9.140625" style="489"/>
    <col min="2316" max="2316" width="10.140625" style="489" bestFit="1" customWidth="1"/>
    <col min="2317" max="2560" width="9.140625" style="489"/>
    <col min="2561" max="2561" width="23" style="489" customWidth="1"/>
    <col min="2562" max="2562" width="10.140625" style="489" customWidth="1"/>
    <col min="2563" max="2563" width="9" style="489" customWidth="1"/>
    <col min="2564" max="2564" width="7" style="489" customWidth="1"/>
    <col min="2565" max="2565" width="9.85546875" style="489" customWidth="1"/>
    <col min="2566" max="2566" width="7.28515625" style="489" customWidth="1"/>
    <col min="2567" max="2567" width="7.7109375" style="489" customWidth="1"/>
    <col min="2568" max="2568" width="10.140625" style="489" customWidth="1"/>
    <col min="2569" max="2569" width="9.140625" style="489" customWidth="1"/>
    <col min="2570" max="2570" width="8" style="489" customWidth="1"/>
    <col min="2571" max="2571" width="9.140625" style="489"/>
    <col min="2572" max="2572" width="10.140625" style="489" bestFit="1" customWidth="1"/>
    <col min="2573" max="2816" width="9.140625" style="489"/>
    <col min="2817" max="2817" width="23" style="489" customWidth="1"/>
    <col min="2818" max="2818" width="10.140625" style="489" customWidth="1"/>
    <col min="2819" max="2819" width="9" style="489" customWidth="1"/>
    <col min="2820" max="2820" width="7" style="489" customWidth="1"/>
    <col min="2821" max="2821" width="9.85546875" style="489" customWidth="1"/>
    <col min="2822" max="2822" width="7.28515625" style="489" customWidth="1"/>
    <col min="2823" max="2823" width="7.7109375" style="489" customWidth="1"/>
    <col min="2824" max="2824" width="10.140625" style="489" customWidth="1"/>
    <col min="2825" max="2825" width="9.140625" style="489" customWidth="1"/>
    <col min="2826" max="2826" width="8" style="489" customWidth="1"/>
    <col min="2827" max="2827" width="9.140625" style="489"/>
    <col min="2828" max="2828" width="10.140625" style="489" bestFit="1" customWidth="1"/>
    <col min="2829" max="3072" width="9.140625" style="489"/>
    <col min="3073" max="3073" width="23" style="489" customWidth="1"/>
    <col min="3074" max="3074" width="10.140625" style="489" customWidth="1"/>
    <col min="3075" max="3075" width="9" style="489" customWidth="1"/>
    <col min="3076" max="3076" width="7" style="489" customWidth="1"/>
    <col min="3077" max="3077" width="9.85546875" style="489" customWidth="1"/>
    <col min="3078" max="3078" width="7.28515625" style="489" customWidth="1"/>
    <col min="3079" max="3079" width="7.7109375" style="489" customWidth="1"/>
    <col min="3080" max="3080" width="10.140625" style="489" customWidth="1"/>
    <col min="3081" max="3081" width="9.140625" style="489" customWidth="1"/>
    <col min="3082" max="3082" width="8" style="489" customWidth="1"/>
    <col min="3083" max="3083" width="9.140625" style="489"/>
    <col min="3084" max="3084" width="10.140625" style="489" bestFit="1" customWidth="1"/>
    <col min="3085" max="3328" width="9.140625" style="489"/>
    <col min="3329" max="3329" width="23" style="489" customWidth="1"/>
    <col min="3330" max="3330" width="10.140625" style="489" customWidth="1"/>
    <col min="3331" max="3331" width="9" style="489" customWidth="1"/>
    <col min="3332" max="3332" width="7" style="489" customWidth="1"/>
    <col min="3333" max="3333" width="9.85546875" style="489" customWidth="1"/>
    <col min="3334" max="3334" width="7.28515625" style="489" customWidth="1"/>
    <col min="3335" max="3335" width="7.7109375" style="489" customWidth="1"/>
    <col min="3336" max="3336" width="10.140625" style="489" customWidth="1"/>
    <col min="3337" max="3337" width="9.140625" style="489" customWidth="1"/>
    <col min="3338" max="3338" width="8" style="489" customWidth="1"/>
    <col min="3339" max="3339" width="9.140625" style="489"/>
    <col min="3340" max="3340" width="10.140625" style="489" bestFit="1" customWidth="1"/>
    <col min="3341" max="3584" width="9.140625" style="489"/>
    <col min="3585" max="3585" width="23" style="489" customWidth="1"/>
    <col min="3586" max="3586" width="10.140625" style="489" customWidth="1"/>
    <col min="3587" max="3587" width="9" style="489" customWidth="1"/>
    <col min="3588" max="3588" width="7" style="489" customWidth="1"/>
    <col min="3589" max="3589" width="9.85546875" style="489" customWidth="1"/>
    <col min="3590" max="3590" width="7.28515625" style="489" customWidth="1"/>
    <col min="3591" max="3591" width="7.7109375" style="489" customWidth="1"/>
    <col min="3592" max="3592" width="10.140625" style="489" customWidth="1"/>
    <col min="3593" max="3593" width="9.140625" style="489" customWidth="1"/>
    <col min="3594" max="3594" width="8" style="489" customWidth="1"/>
    <col min="3595" max="3595" width="9.140625" style="489"/>
    <col min="3596" max="3596" width="10.140625" style="489" bestFit="1" customWidth="1"/>
    <col min="3597" max="3840" width="9.140625" style="489"/>
    <col min="3841" max="3841" width="23" style="489" customWidth="1"/>
    <col min="3842" max="3842" width="10.140625" style="489" customWidth="1"/>
    <col min="3843" max="3843" width="9" style="489" customWidth="1"/>
    <col min="3844" max="3844" width="7" style="489" customWidth="1"/>
    <col min="3845" max="3845" width="9.85546875" style="489" customWidth="1"/>
    <col min="3846" max="3846" width="7.28515625" style="489" customWidth="1"/>
    <col min="3847" max="3847" width="7.7109375" style="489" customWidth="1"/>
    <col min="3848" max="3848" width="10.140625" style="489" customWidth="1"/>
    <col min="3849" max="3849" width="9.140625" style="489" customWidth="1"/>
    <col min="3850" max="3850" width="8" style="489" customWidth="1"/>
    <col min="3851" max="3851" width="9.140625" style="489"/>
    <col min="3852" max="3852" width="10.140625" style="489" bestFit="1" customWidth="1"/>
    <col min="3853" max="4096" width="9.140625" style="489"/>
    <col min="4097" max="4097" width="23" style="489" customWidth="1"/>
    <col min="4098" max="4098" width="10.140625" style="489" customWidth="1"/>
    <col min="4099" max="4099" width="9" style="489" customWidth="1"/>
    <col min="4100" max="4100" width="7" style="489" customWidth="1"/>
    <col min="4101" max="4101" width="9.85546875" style="489" customWidth="1"/>
    <col min="4102" max="4102" width="7.28515625" style="489" customWidth="1"/>
    <col min="4103" max="4103" width="7.7109375" style="489" customWidth="1"/>
    <col min="4104" max="4104" width="10.140625" style="489" customWidth="1"/>
    <col min="4105" max="4105" width="9.140625" style="489" customWidth="1"/>
    <col min="4106" max="4106" width="8" style="489" customWidth="1"/>
    <col min="4107" max="4107" width="9.140625" style="489"/>
    <col min="4108" max="4108" width="10.140625" style="489" bestFit="1" customWidth="1"/>
    <col min="4109" max="4352" width="9.140625" style="489"/>
    <col min="4353" max="4353" width="23" style="489" customWidth="1"/>
    <col min="4354" max="4354" width="10.140625" style="489" customWidth="1"/>
    <col min="4355" max="4355" width="9" style="489" customWidth="1"/>
    <col min="4356" max="4356" width="7" style="489" customWidth="1"/>
    <col min="4357" max="4357" width="9.85546875" style="489" customWidth="1"/>
    <col min="4358" max="4358" width="7.28515625" style="489" customWidth="1"/>
    <col min="4359" max="4359" width="7.7109375" style="489" customWidth="1"/>
    <col min="4360" max="4360" width="10.140625" style="489" customWidth="1"/>
    <col min="4361" max="4361" width="9.140625" style="489" customWidth="1"/>
    <col min="4362" max="4362" width="8" style="489" customWidth="1"/>
    <col min="4363" max="4363" width="9.140625" style="489"/>
    <col min="4364" max="4364" width="10.140625" style="489" bestFit="1" customWidth="1"/>
    <col min="4365" max="4608" width="9.140625" style="489"/>
    <col min="4609" max="4609" width="23" style="489" customWidth="1"/>
    <col min="4610" max="4610" width="10.140625" style="489" customWidth="1"/>
    <col min="4611" max="4611" width="9" style="489" customWidth="1"/>
    <col min="4612" max="4612" width="7" style="489" customWidth="1"/>
    <col min="4613" max="4613" width="9.85546875" style="489" customWidth="1"/>
    <col min="4614" max="4614" width="7.28515625" style="489" customWidth="1"/>
    <col min="4615" max="4615" width="7.7109375" style="489" customWidth="1"/>
    <col min="4616" max="4616" width="10.140625" style="489" customWidth="1"/>
    <col min="4617" max="4617" width="9.140625" style="489" customWidth="1"/>
    <col min="4618" max="4618" width="8" style="489" customWidth="1"/>
    <col min="4619" max="4619" width="9.140625" style="489"/>
    <col min="4620" max="4620" width="10.140625" style="489" bestFit="1" customWidth="1"/>
    <col min="4621" max="4864" width="9.140625" style="489"/>
    <col min="4865" max="4865" width="23" style="489" customWidth="1"/>
    <col min="4866" max="4866" width="10.140625" style="489" customWidth="1"/>
    <col min="4867" max="4867" width="9" style="489" customWidth="1"/>
    <col min="4868" max="4868" width="7" style="489" customWidth="1"/>
    <col min="4869" max="4869" width="9.85546875" style="489" customWidth="1"/>
    <col min="4870" max="4870" width="7.28515625" style="489" customWidth="1"/>
    <col min="4871" max="4871" width="7.7109375" style="489" customWidth="1"/>
    <col min="4872" max="4872" width="10.140625" style="489" customWidth="1"/>
    <col min="4873" max="4873" width="9.140625" style="489" customWidth="1"/>
    <col min="4874" max="4874" width="8" style="489" customWidth="1"/>
    <col min="4875" max="4875" width="9.140625" style="489"/>
    <col min="4876" max="4876" width="10.140625" style="489" bestFit="1" customWidth="1"/>
    <col min="4877" max="5120" width="9.140625" style="489"/>
    <col min="5121" max="5121" width="23" style="489" customWidth="1"/>
    <col min="5122" max="5122" width="10.140625" style="489" customWidth="1"/>
    <col min="5123" max="5123" width="9" style="489" customWidth="1"/>
    <col min="5124" max="5124" width="7" style="489" customWidth="1"/>
    <col min="5125" max="5125" width="9.85546875" style="489" customWidth="1"/>
    <col min="5126" max="5126" width="7.28515625" style="489" customWidth="1"/>
    <col min="5127" max="5127" width="7.7109375" style="489" customWidth="1"/>
    <col min="5128" max="5128" width="10.140625" style="489" customWidth="1"/>
    <col min="5129" max="5129" width="9.140625" style="489" customWidth="1"/>
    <col min="5130" max="5130" width="8" style="489" customWidth="1"/>
    <col min="5131" max="5131" width="9.140625" style="489"/>
    <col min="5132" max="5132" width="10.140625" style="489" bestFit="1" customWidth="1"/>
    <col min="5133" max="5376" width="9.140625" style="489"/>
    <col min="5377" max="5377" width="23" style="489" customWidth="1"/>
    <col min="5378" max="5378" width="10.140625" style="489" customWidth="1"/>
    <col min="5379" max="5379" width="9" style="489" customWidth="1"/>
    <col min="5380" max="5380" width="7" style="489" customWidth="1"/>
    <col min="5381" max="5381" width="9.85546875" style="489" customWidth="1"/>
    <col min="5382" max="5382" width="7.28515625" style="489" customWidth="1"/>
    <col min="5383" max="5383" width="7.7109375" style="489" customWidth="1"/>
    <col min="5384" max="5384" width="10.140625" style="489" customWidth="1"/>
    <col min="5385" max="5385" width="9.140625" style="489" customWidth="1"/>
    <col min="5386" max="5386" width="8" style="489" customWidth="1"/>
    <col min="5387" max="5387" width="9.140625" style="489"/>
    <col min="5388" max="5388" width="10.140625" style="489" bestFit="1" customWidth="1"/>
    <col min="5389" max="5632" width="9.140625" style="489"/>
    <col min="5633" max="5633" width="23" style="489" customWidth="1"/>
    <col min="5634" max="5634" width="10.140625" style="489" customWidth="1"/>
    <col min="5635" max="5635" width="9" style="489" customWidth="1"/>
    <col min="5636" max="5636" width="7" style="489" customWidth="1"/>
    <col min="5637" max="5637" width="9.85546875" style="489" customWidth="1"/>
    <col min="5638" max="5638" width="7.28515625" style="489" customWidth="1"/>
    <col min="5639" max="5639" width="7.7109375" style="489" customWidth="1"/>
    <col min="5640" max="5640" width="10.140625" style="489" customWidth="1"/>
    <col min="5641" max="5641" width="9.140625" style="489" customWidth="1"/>
    <col min="5642" max="5642" width="8" style="489" customWidth="1"/>
    <col min="5643" max="5643" width="9.140625" style="489"/>
    <col min="5644" max="5644" width="10.140625" style="489" bestFit="1" customWidth="1"/>
    <col min="5645" max="5888" width="9.140625" style="489"/>
    <col min="5889" max="5889" width="23" style="489" customWidth="1"/>
    <col min="5890" max="5890" width="10.140625" style="489" customWidth="1"/>
    <col min="5891" max="5891" width="9" style="489" customWidth="1"/>
    <col min="5892" max="5892" width="7" style="489" customWidth="1"/>
    <col min="5893" max="5893" width="9.85546875" style="489" customWidth="1"/>
    <col min="5894" max="5894" width="7.28515625" style="489" customWidth="1"/>
    <col min="5895" max="5895" width="7.7109375" style="489" customWidth="1"/>
    <col min="5896" max="5896" width="10.140625" style="489" customWidth="1"/>
    <col min="5897" max="5897" width="9.140625" style="489" customWidth="1"/>
    <col min="5898" max="5898" width="8" style="489" customWidth="1"/>
    <col min="5899" max="5899" width="9.140625" style="489"/>
    <col min="5900" max="5900" width="10.140625" style="489" bestFit="1" customWidth="1"/>
    <col min="5901" max="6144" width="9.140625" style="489"/>
    <col min="6145" max="6145" width="23" style="489" customWidth="1"/>
    <col min="6146" max="6146" width="10.140625" style="489" customWidth="1"/>
    <col min="6147" max="6147" width="9" style="489" customWidth="1"/>
    <col min="6148" max="6148" width="7" style="489" customWidth="1"/>
    <col min="6149" max="6149" width="9.85546875" style="489" customWidth="1"/>
    <col min="6150" max="6150" width="7.28515625" style="489" customWidth="1"/>
    <col min="6151" max="6151" width="7.7109375" style="489" customWidth="1"/>
    <col min="6152" max="6152" width="10.140625" style="489" customWidth="1"/>
    <col min="6153" max="6153" width="9.140625" style="489" customWidth="1"/>
    <col min="6154" max="6154" width="8" style="489" customWidth="1"/>
    <col min="6155" max="6155" width="9.140625" style="489"/>
    <col min="6156" max="6156" width="10.140625" style="489" bestFit="1" customWidth="1"/>
    <col min="6157" max="6400" width="9.140625" style="489"/>
    <col min="6401" max="6401" width="23" style="489" customWidth="1"/>
    <col min="6402" max="6402" width="10.140625" style="489" customWidth="1"/>
    <col min="6403" max="6403" width="9" style="489" customWidth="1"/>
    <col min="6404" max="6404" width="7" style="489" customWidth="1"/>
    <col min="6405" max="6405" width="9.85546875" style="489" customWidth="1"/>
    <col min="6406" max="6406" width="7.28515625" style="489" customWidth="1"/>
    <col min="6407" max="6407" width="7.7109375" style="489" customWidth="1"/>
    <col min="6408" max="6408" width="10.140625" style="489" customWidth="1"/>
    <col min="6409" max="6409" width="9.140625" style="489" customWidth="1"/>
    <col min="6410" max="6410" width="8" style="489" customWidth="1"/>
    <col min="6411" max="6411" width="9.140625" style="489"/>
    <col min="6412" max="6412" width="10.140625" style="489" bestFit="1" customWidth="1"/>
    <col min="6413" max="6656" width="9.140625" style="489"/>
    <col min="6657" max="6657" width="23" style="489" customWidth="1"/>
    <col min="6658" max="6658" width="10.140625" style="489" customWidth="1"/>
    <col min="6659" max="6659" width="9" style="489" customWidth="1"/>
    <col min="6660" max="6660" width="7" style="489" customWidth="1"/>
    <col min="6661" max="6661" width="9.85546875" style="489" customWidth="1"/>
    <col min="6662" max="6662" width="7.28515625" style="489" customWidth="1"/>
    <col min="6663" max="6663" width="7.7109375" style="489" customWidth="1"/>
    <col min="6664" max="6664" width="10.140625" style="489" customWidth="1"/>
    <col min="6665" max="6665" width="9.140625" style="489" customWidth="1"/>
    <col min="6666" max="6666" width="8" style="489" customWidth="1"/>
    <col min="6667" max="6667" width="9.140625" style="489"/>
    <col min="6668" max="6668" width="10.140625" style="489" bestFit="1" customWidth="1"/>
    <col min="6669" max="6912" width="9.140625" style="489"/>
    <col min="6913" max="6913" width="23" style="489" customWidth="1"/>
    <col min="6914" max="6914" width="10.140625" style="489" customWidth="1"/>
    <col min="6915" max="6915" width="9" style="489" customWidth="1"/>
    <col min="6916" max="6916" width="7" style="489" customWidth="1"/>
    <col min="6917" max="6917" width="9.85546875" style="489" customWidth="1"/>
    <col min="6918" max="6918" width="7.28515625" style="489" customWidth="1"/>
    <col min="6919" max="6919" width="7.7109375" style="489" customWidth="1"/>
    <col min="6920" max="6920" width="10.140625" style="489" customWidth="1"/>
    <col min="6921" max="6921" width="9.140625" style="489" customWidth="1"/>
    <col min="6922" max="6922" width="8" style="489" customWidth="1"/>
    <col min="6923" max="6923" width="9.140625" style="489"/>
    <col min="6924" max="6924" width="10.140625" style="489" bestFit="1" customWidth="1"/>
    <col min="6925" max="7168" width="9.140625" style="489"/>
    <col min="7169" max="7169" width="23" style="489" customWidth="1"/>
    <col min="7170" max="7170" width="10.140625" style="489" customWidth="1"/>
    <col min="7171" max="7171" width="9" style="489" customWidth="1"/>
    <col min="7172" max="7172" width="7" style="489" customWidth="1"/>
    <col min="7173" max="7173" width="9.85546875" style="489" customWidth="1"/>
    <col min="7174" max="7174" width="7.28515625" style="489" customWidth="1"/>
    <col min="7175" max="7175" width="7.7109375" style="489" customWidth="1"/>
    <col min="7176" max="7176" width="10.140625" style="489" customWidth="1"/>
    <col min="7177" max="7177" width="9.140625" style="489" customWidth="1"/>
    <col min="7178" max="7178" width="8" style="489" customWidth="1"/>
    <col min="7179" max="7179" width="9.140625" style="489"/>
    <col min="7180" max="7180" width="10.140625" style="489" bestFit="1" customWidth="1"/>
    <col min="7181" max="7424" width="9.140625" style="489"/>
    <col min="7425" max="7425" width="23" style="489" customWidth="1"/>
    <col min="7426" max="7426" width="10.140625" style="489" customWidth="1"/>
    <col min="7427" max="7427" width="9" style="489" customWidth="1"/>
    <col min="7428" max="7428" width="7" style="489" customWidth="1"/>
    <col min="7429" max="7429" width="9.85546875" style="489" customWidth="1"/>
    <col min="7430" max="7430" width="7.28515625" style="489" customWidth="1"/>
    <col min="7431" max="7431" width="7.7109375" style="489" customWidth="1"/>
    <col min="7432" max="7432" width="10.140625" style="489" customWidth="1"/>
    <col min="7433" max="7433" width="9.140625" style="489" customWidth="1"/>
    <col min="7434" max="7434" width="8" style="489" customWidth="1"/>
    <col min="7435" max="7435" width="9.140625" style="489"/>
    <col min="7436" max="7436" width="10.140625" style="489" bestFit="1" customWidth="1"/>
    <col min="7437" max="7680" width="9.140625" style="489"/>
    <col min="7681" max="7681" width="23" style="489" customWidth="1"/>
    <col min="7682" max="7682" width="10.140625" style="489" customWidth="1"/>
    <col min="7683" max="7683" width="9" style="489" customWidth="1"/>
    <col min="7684" max="7684" width="7" style="489" customWidth="1"/>
    <col min="7685" max="7685" width="9.85546875" style="489" customWidth="1"/>
    <col min="7686" max="7686" width="7.28515625" style="489" customWidth="1"/>
    <col min="7687" max="7687" width="7.7109375" style="489" customWidth="1"/>
    <col min="7688" max="7688" width="10.140625" style="489" customWidth="1"/>
    <col min="7689" max="7689" width="9.140625" style="489" customWidth="1"/>
    <col min="7690" max="7690" width="8" style="489" customWidth="1"/>
    <col min="7691" max="7691" width="9.140625" style="489"/>
    <col min="7692" max="7692" width="10.140625" style="489" bestFit="1" customWidth="1"/>
    <col min="7693" max="7936" width="9.140625" style="489"/>
    <col min="7937" max="7937" width="23" style="489" customWidth="1"/>
    <col min="7938" max="7938" width="10.140625" style="489" customWidth="1"/>
    <col min="7939" max="7939" width="9" style="489" customWidth="1"/>
    <col min="7940" max="7940" width="7" style="489" customWidth="1"/>
    <col min="7941" max="7941" width="9.85546875" style="489" customWidth="1"/>
    <col min="7942" max="7942" width="7.28515625" style="489" customWidth="1"/>
    <col min="7943" max="7943" width="7.7109375" style="489" customWidth="1"/>
    <col min="7944" max="7944" width="10.140625" style="489" customWidth="1"/>
    <col min="7945" max="7945" width="9.140625" style="489" customWidth="1"/>
    <col min="7946" max="7946" width="8" style="489" customWidth="1"/>
    <col min="7947" max="7947" width="9.140625" style="489"/>
    <col min="7948" max="7948" width="10.140625" style="489" bestFit="1" customWidth="1"/>
    <col min="7949" max="8192" width="9.140625" style="489"/>
    <col min="8193" max="8193" width="23" style="489" customWidth="1"/>
    <col min="8194" max="8194" width="10.140625" style="489" customWidth="1"/>
    <col min="8195" max="8195" width="9" style="489" customWidth="1"/>
    <col min="8196" max="8196" width="7" style="489" customWidth="1"/>
    <col min="8197" max="8197" width="9.85546875" style="489" customWidth="1"/>
    <col min="8198" max="8198" width="7.28515625" style="489" customWidth="1"/>
    <col min="8199" max="8199" width="7.7109375" style="489" customWidth="1"/>
    <col min="8200" max="8200" width="10.140625" style="489" customWidth="1"/>
    <col min="8201" max="8201" width="9.140625" style="489" customWidth="1"/>
    <col min="8202" max="8202" width="8" style="489" customWidth="1"/>
    <col min="8203" max="8203" width="9.140625" style="489"/>
    <col min="8204" max="8204" width="10.140625" style="489" bestFit="1" customWidth="1"/>
    <col min="8205" max="8448" width="9.140625" style="489"/>
    <col min="8449" max="8449" width="23" style="489" customWidth="1"/>
    <col min="8450" max="8450" width="10.140625" style="489" customWidth="1"/>
    <col min="8451" max="8451" width="9" style="489" customWidth="1"/>
    <col min="8452" max="8452" width="7" style="489" customWidth="1"/>
    <col min="8453" max="8453" width="9.85546875" style="489" customWidth="1"/>
    <col min="8454" max="8454" width="7.28515625" style="489" customWidth="1"/>
    <col min="8455" max="8455" width="7.7109375" style="489" customWidth="1"/>
    <col min="8456" max="8456" width="10.140625" style="489" customWidth="1"/>
    <col min="8457" max="8457" width="9.140625" style="489" customWidth="1"/>
    <col min="8458" max="8458" width="8" style="489" customWidth="1"/>
    <col min="8459" max="8459" width="9.140625" style="489"/>
    <col min="8460" max="8460" width="10.140625" style="489" bestFit="1" customWidth="1"/>
    <col min="8461" max="8704" width="9.140625" style="489"/>
    <col min="8705" max="8705" width="23" style="489" customWidth="1"/>
    <col min="8706" max="8706" width="10.140625" style="489" customWidth="1"/>
    <col min="8707" max="8707" width="9" style="489" customWidth="1"/>
    <col min="8708" max="8708" width="7" style="489" customWidth="1"/>
    <col min="8709" max="8709" width="9.85546875" style="489" customWidth="1"/>
    <col min="8710" max="8710" width="7.28515625" style="489" customWidth="1"/>
    <col min="8711" max="8711" width="7.7109375" style="489" customWidth="1"/>
    <col min="8712" max="8712" width="10.140625" style="489" customWidth="1"/>
    <col min="8713" max="8713" width="9.140625" style="489" customWidth="1"/>
    <col min="8714" max="8714" width="8" style="489" customWidth="1"/>
    <col min="8715" max="8715" width="9.140625" style="489"/>
    <col min="8716" max="8716" width="10.140625" style="489" bestFit="1" customWidth="1"/>
    <col min="8717" max="8960" width="9.140625" style="489"/>
    <col min="8961" max="8961" width="23" style="489" customWidth="1"/>
    <col min="8962" max="8962" width="10.140625" style="489" customWidth="1"/>
    <col min="8963" max="8963" width="9" style="489" customWidth="1"/>
    <col min="8964" max="8964" width="7" style="489" customWidth="1"/>
    <col min="8965" max="8965" width="9.85546875" style="489" customWidth="1"/>
    <col min="8966" max="8966" width="7.28515625" style="489" customWidth="1"/>
    <col min="8967" max="8967" width="7.7109375" style="489" customWidth="1"/>
    <col min="8968" max="8968" width="10.140625" style="489" customWidth="1"/>
    <col min="8969" max="8969" width="9.140625" style="489" customWidth="1"/>
    <col min="8970" max="8970" width="8" style="489" customWidth="1"/>
    <col min="8971" max="8971" width="9.140625" style="489"/>
    <col min="8972" max="8972" width="10.140625" style="489" bestFit="1" customWidth="1"/>
    <col min="8973" max="9216" width="9.140625" style="489"/>
    <col min="9217" max="9217" width="23" style="489" customWidth="1"/>
    <col min="9218" max="9218" width="10.140625" style="489" customWidth="1"/>
    <col min="9219" max="9219" width="9" style="489" customWidth="1"/>
    <col min="9220" max="9220" width="7" style="489" customWidth="1"/>
    <col min="9221" max="9221" width="9.85546875" style="489" customWidth="1"/>
    <col min="9222" max="9222" width="7.28515625" style="489" customWidth="1"/>
    <col min="9223" max="9223" width="7.7109375" style="489" customWidth="1"/>
    <col min="9224" max="9224" width="10.140625" style="489" customWidth="1"/>
    <col min="9225" max="9225" width="9.140625" style="489" customWidth="1"/>
    <col min="9226" max="9226" width="8" style="489" customWidth="1"/>
    <col min="9227" max="9227" width="9.140625" style="489"/>
    <col min="9228" max="9228" width="10.140625" style="489" bestFit="1" customWidth="1"/>
    <col min="9229" max="9472" width="9.140625" style="489"/>
    <col min="9473" max="9473" width="23" style="489" customWidth="1"/>
    <col min="9474" max="9474" width="10.140625" style="489" customWidth="1"/>
    <col min="9475" max="9475" width="9" style="489" customWidth="1"/>
    <col min="9476" max="9476" width="7" style="489" customWidth="1"/>
    <col min="9477" max="9477" width="9.85546875" style="489" customWidth="1"/>
    <col min="9478" max="9478" width="7.28515625" style="489" customWidth="1"/>
    <col min="9479" max="9479" width="7.7109375" style="489" customWidth="1"/>
    <col min="9480" max="9480" width="10.140625" style="489" customWidth="1"/>
    <col min="9481" max="9481" width="9.140625" style="489" customWidth="1"/>
    <col min="9482" max="9482" width="8" style="489" customWidth="1"/>
    <col min="9483" max="9483" width="9.140625" style="489"/>
    <col min="9484" max="9484" width="10.140625" style="489" bestFit="1" customWidth="1"/>
    <col min="9485" max="9728" width="9.140625" style="489"/>
    <col min="9729" max="9729" width="23" style="489" customWidth="1"/>
    <col min="9730" max="9730" width="10.140625" style="489" customWidth="1"/>
    <col min="9731" max="9731" width="9" style="489" customWidth="1"/>
    <col min="9732" max="9732" width="7" style="489" customWidth="1"/>
    <col min="9733" max="9733" width="9.85546875" style="489" customWidth="1"/>
    <col min="9734" max="9734" width="7.28515625" style="489" customWidth="1"/>
    <col min="9735" max="9735" width="7.7109375" style="489" customWidth="1"/>
    <col min="9736" max="9736" width="10.140625" style="489" customWidth="1"/>
    <col min="9737" max="9737" width="9.140625" style="489" customWidth="1"/>
    <col min="9738" max="9738" width="8" style="489" customWidth="1"/>
    <col min="9739" max="9739" width="9.140625" style="489"/>
    <col min="9740" max="9740" width="10.140625" style="489" bestFit="1" customWidth="1"/>
    <col min="9741" max="9984" width="9.140625" style="489"/>
    <col min="9985" max="9985" width="23" style="489" customWidth="1"/>
    <col min="9986" max="9986" width="10.140625" style="489" customWidth="1"/>
    <col min="9987" max="9987" width="9" style="489" customWidth="1"/>
    <col min="9988" max="9988" width="7" style="489" customWidth="1"/>
    <col min="9989" max="9989" width="9.85546875" style="489" customWidth="1"/>
    <col min="9990" max="9990" width="7.28515625" style="489" customWidth="1"/>
    <col min="9991" max="9991" width="7.7109375" style="489" customWidth="1"/>
    <col min="9992" max="9992" width="10.140625" style="489" customWidth="1"/>
    <col min="9993" max="9993" width="9.140625" style="489" customWidth="1"/>
    <col min="9994" max="9994" width="8" style="489" customWidth="1"/>
    <col min="9995" max="9995" width="9.140625" style="489"/>
    <col min="9996" max="9996" width="10.140625" style="489" bestFit="1" customWidth="1"/>
    <col min="9997" max="10240" width="9.140625" style="489"/>
    <col min="10241" max="10241" width="23" style="489" customWidth="1"/>
    <col min="10242" max="10242" width="10.140625" style="489" customWidth="1"/>
    <col min="10243" max="10243" width="9" style="489" customWidth="1"/>
    <col min="10244" max="10244" width="7" style="489" customWidth="1"/>
    <col min="10245" max="10245" width="9.85546875" style="489" customWidth="1"/>
    <col min="10246" max="10246" width="7.28515625" style="489" customWidth="1"/>
    <col min="10247" max="10247" width="7.7109375" style="489" customWidth="1"/>
    <col min="10248" max="10248" width="10.140625" style="489" customWidth="1"/>
    <col min="10249" max="10249" width="9.140625" style="489" customWidth="1"/>
    <col min="10250" max="10250" width="8" style="489" customWidth="1"/>
    <col min="10251" max="10251" width="9.140625" style="489"/>
    <col min="10252" max="10252" width="10.140625" style="489" bestFit="1" customWidth="1"/>
    <col min="10253" max="10496" width="9.140625" style="489"/>
    <col min="10497" max="10497" width="23" style="489" customWidth="1"/>
    <col min="10498" max="10498" width="10.140625" style="489" customWidth="1"/>
    <col min="10499" max="10499" width="9" style="489" customWidth="1"/>
    <col min="10500" max="10500" width="7" style="489" customWidth="1"/>
    <col min="10501" max="10501" width="9.85546875" style="489" customWidth="1"/>
    <col min="10502" max="10502" width="7.28515625" style="489" customWidth="1"/>
    <col min="10503" max="10503" width="7.7109375" style="489" customWidth="1"/>
    <col min="10504" max="10504" width="10.140625" style="489" customWidth="1"/>
    <col min="10505" max="10505" width="9.140625" style="489" customWidth="1"/>
    <col min="10506" max="10506" width="8" style="489" customWidth="1"/>
    <col min="10507" max="10507" width="9.140625" style="489"/>
    <col min="10508" max="10508" width="10.140625" style="489" bestFit="1" customWidth="1"/>
    <col min="10509" max="10752" width="9.140625" style="489"/>
    <col min="10753" max="10753" width="23" style="489" customWidth="1"/>
    <col min="10754" max="10754" width="10.140625" style="489" customWidth="1"/>
    <col min="10755" max="10755" width="9" style="489" customWidth="1"/>
    <col min="10756" max="10756" width="7" style="489" customWidth="1"/>
    <col min="10757" max="10757" width="9.85546875" style="489" customWidth="1"/>
    <col min="10758" max="10758" width="7.28515625" style="489" customWidth="1"/>
    <col min="10759" max="10759" width="7.7109375" style="489" customWidth="1"/>
    <col min="10760" max="10760" width="10.140625" style="489" customWidth="1"/>
    <col min="10761" max="10761" width="9.140625" style="489" customWidth="1"/>
    <col min="10762" max="10762" width="8" style="489" customWidth="1"/>
    <col min="10763" max="10763" width="9.140625" style="489"/>
    <col min="10764" max="10764" width="10.140625" style="489" bestFit="1" customWidth="1"/>
    <col min="10765" max="11008" width="9.140625" style="489"/>
    <col min="11009" max="11009" width="23" style="489" customWidth="1"/>
    <col min="11010" max="11010" width="10.140625" style="489" customWidth="1"/>
    <col min="11011" max="11011" width="9" style="489" customWidth="1"/>
    <col min="11012" max="11012" width="7" style="489" customWidth="1"/>
    <col min="11013" max="11013" width="9.85546875" style="489" customWidth="1"/>
    <col min="11014" max="11014" width="7.28515625" style="489" customWidth="1"/>
    <col min="11015" max="11015" width="7.7109375" style="489" customWidth="1"/>
    <col min="11016" max="11016" width="10.140625" style="489" customWidth="1"/>
    <col min="11017" max="11017" width="9.140625" style="489" customWidth="1"/>
    <col min="11018" max="11018" width="8" style="489" customWidth="1"/>
    <col min="11019" max="11019" width="9.140625" style="489"/>
    <col min="11020" max="11020" width="10.140625" style="489" bestFit="1" customWidth="1"/>
    <col min="11021" max="11264" width="9.140625" style="489"/>
    <col min="11265" max="11265" width="23" style="489" customWidth="1"/>
    <col min="11266" max="11266" width="10.140625" style="489" customWidth="1"/>
    <col min="11267" max="11267" width="9" style="489" customWidth="1"/>
    <col min="11268" max="11268" width="7" style="489" customWidth="1"/>
    <col min="11269" max="11269" width="9.85546875" style="489" customWidth="1"/>
    <col min="11270" max="11270" width="7.28515625" style="489" customWidth="1"/>
    <col min="11271" max="11271" width="7.7109375" style="489" customWidth="1"/>
    <col min="11272" max="11272" width="10.140625" style="489" customWidth="1"/>
    <col min="11273" max="11273" width="9.140625" style="489" customWidth="1"/>
    <col min="11274" max="11274" width="8" style="489" customWidth="1"/>
    <col min="11275" max="11275" width="9.140625" style="489"/>
    <col min="11276" max="11276" width="10.140625" style="489" bestFit="1" customWidth="1"/>
    <col min="11277" max="11520" width="9.140625" style="489"/>
    <col min="11521" max="11521" width="23" style="489" customWidth="1"/>
    <col min="11522" max="11522" width="10.140625" style="489" customWidth="1"/>
    <col min="11523" max="11523" width="9" style="489" customWidth="1"/>
    <col min="11524" max="11524" width="7" style="489" customWidth="1"/>
    <col min="11525" max="11525" width="9.85546875" style="489" customWidth="1"/>
    <col min="11526" max="11526" width="7.28515625" style="489" customWidth="1"/>
    <col min="11527" max="11527" width="7.7109375" style="489" customWidth="1"/>
    <col min="11528" max="11528" width="10.140625" style="489" customWidth="1"/>
    <col min="11529" max="11529" width="9.140625" style="489" customWidth="1"/>
    <col min="11530" max="11530" width="8" style="489" customWidth="1"/>
    <col min="11531" max="11531" width="9.140625" style="489"/>
    <col min="11532" max="11532" width="10.140625" style="489" bestFit="1" customWidth="1"/>
    <col min="11533" max="11776" width="9.140625" style="489"/>
    <col min="11777" max="11777" width="23" style="489" customWidth="1"/>
    <col min="11778" max="11778" width="10.140625" style="489" customWidth="1"/>
    <col min="11779" max="11779" width="9" style="489" customWidth="1"/>
    <col min="11780" max="11780" width="7" style="489" customWidth="1"/>
    <col min="11781" max="11781" width="9.85546875" style="489" customWidth="1"/>
    <col min="11782" max="11782" width="7.28515625" style="489" customWidth="1"/>
    <col min="11783" max="11783" width="7.7109375" style="489" customWidth="1"/>
    <col min="11784" max="11784" width="10.140625" style="489" customWidth="1"/>
    <col min="11785" max="11785" width="9.140625" style="489" customWidth="1"/>
    <col min="11786" max="11786" width="8" style="489" customWidth="1"/>
    <col min="11787" max="11787" width="9.140625" style="489"/>
    <col min="11788" max="11788" width="10.140625" style="489" bestFit="1" customWidth="1"/>
    <col min="11789" max="12032" width="9.140625" style="489"/>
    <col min="12033" max="12033" width="23" style="489" customWidth="1"/>
    <col min="12034" max="12034" width="10.140625" style="489" customWidth="1"/>
    <col min="12035" max="12035" width="9" style="489" customWidth="1"/>
    <col min="12036" max="12036" width="7" style="489" customWidth="1"/>
    <col min="12037" max="12037" width="9.85546875" style="489" customWidth="1"/>
    <col min="12038" max="12038" width="7.28515625" style="489" customWidth="1"/>
    <col min="12039" max="12039" width="7.7109375" style="489" customWidth="1"/>
    <col min="12040" max="12040" width="10.140625" style="489" customWidth="1"/>
    <col min="12041" max="12041" width="9.140625" style="489" customWidth="1"/>
    <col min="12042" max="12042" width="8" style="489" customWidth="1"/>
    <col min="12043" max="12043" width="9.140625" style="489"/>
    <col min="12044" max="12044" width="10.140625" style="489" bestFit="1" customWidth="1"/>
    <col min="12045" max="12288" width="9.140625" style="489"/>
    <col min="12289" max="12289" width="23" style="489" customWidth="1"/>
    <col min="12290" max="12290" width="10.140625" style="489" customWidth="1"/>
    <col min="12291" max="12291" width="9" style="489" customWidth="1"/>
    <col min="12292" max="12292" width="7" style="489" customWidth="1"/>
    <col min="12293" max="12293" width="9.85546875" style="489" customWidth="1"/>
    <col min="12294" max="12294" width="7.28515625" style="489" customWidth="1"/>
    <col min="12295" max="12295" width="7.7109375" style="489" customWidth="1"/>
    <col min="12296" max="12296" width="10.140625" style="489" customWidth="1"/>
    <col min="12297" max="12297" width="9.140625" style="489" customWidth="1"/>
    <col min="12298" max="12298" width="8" style="489" customWidth="1"/>
    <col min="12299" max="12299" width="9.140625" style="489"/>
    <col min="12300" max="12300" width="10.140625" style="489" bestFit="1" customWidth="1"/>
    <col min="12301" max="12544" width="9.140625" style="489"/>
    <col min="12545" max="12545" width="23" style="489" customWidth="1"/>
    <col min="12546" max="12546" width="10.140625" style="489" customWidth="1"/>
    <col min="12547" max="12547" width="9" style="489" customWidth="1"/>
    <col min="12548" max="12548" width="7" style="489" customWidth="1"/>
    <col min="12549" max="12549" width="9.85546875" style="489" customWidth="1"/>
    <col min="12550" max="12550" width="7.28515625" style="489" customWidth="1"/>
    <col min="12551" max="12551" width="7.7109375" style="489" customWidth="1"/>
    <col min="12552" max="12552" width="10.140625" style="489" customWidth="1"/>
    <col min="12553" max="12553" width="9.140625" style="489" customWidth="1"/>
    <col min="12554" max="12554" width="8" style="489" customWidth="1"/>
    <col min="12555" max="12555" width="9.140625" style="489"/>
    <col min="12556" max="12556" width="10.140625" style="489" bestFit="1" customWidth="1"/>
    <col min="12557" max="12800" width="9.140625" style="489"/>
    <col min="12801" max="12801" width="23" style="489" customWidth="1"/>
    <col min="12802" max="12802" width="10.140625" style="489" customWidth="1"/>
    <col min="12803" max="12803" width="9" style="489" customWidth="1"/>
    <col min="12804" max="12804" width="7" style="489" customWidth="1"/>
    <col min="12805" max="12805" width="9.85546875" style="489" customWidth="1"/>
    <col min="12806" max="12806" width="7.28515625" style="489" customWidth="1"/>
    <col min="12807" max="12807" width="7.7109375" style="489" customWidth="1"/>
    <col min="12808" max="12808" width="10.140625" style="489" customWidth="1"/>
    <col min="12809" max="12809" width="9.140625" style="489" customWidth="1"/>
    <col min="12810" max="12810" width="8" style="489" customWidth="1"/>
    <col min="12811" max="12811" width="9.140625" style="489"/>
    <col min="12812" max="12812" width="10.140625" style="489" bestFit="1" customWidth="1"/>
    <col min="12813" max="13056" width="9.140625" style="489"/>
    <col min="13057" max="13057" width="23" style="489" customWidth="1"/>
    <col min="13058" max="13058" width="10.140625" style="489" customWidth="1"/>
    <col min="13059" max="13059" width="9" style="489" customWidth="1"/>
    <col min="13060" max="13060" width="7" style="489" customWidth="1"/>
    <col min="13061" max="13061" width="9.85546875" style="489" customWidth="1"/>
    <col min="13062" max="13062" width="7.28515625" style="489" customWidth="1"/>
    <col min="13063" max="13063" width="7.7109375" style="489" customWidth="1"/>
    <col min="13064" max="13064" width="10.140625" style="489" customWidth="1"/>
    <col min="13065" max="13065" width="9.140625" style="489" customWidth="1"/>
    <col min="13066" max="13066" width="8" style="489" customWidth="1"/>
    <col min="13067" max="13067" width="9.140625" style="489"/>
    <col min="13068" max="13068" width="10.140625" style="489" bestFit="1" customWidth="1"/>
    <col min="13069" max="13312" width="9.140625" style="489"/>
    <col min="13313" max="13313" width="23" style="489" customWidth="1"/>
    <col min="13314" max="13314" width="10.140625" style="489" customWidth="1"/>
    <col min="13315" max="13315" width="9" style="489" customWidth="1"/>
    <col min="13316" max="13316" width="7" style="489" customWidth="1"/>
    <col min="13317" max="13317" width="9.85546875" style="489" customWidth="1"/>
    <col min="13318" max="13318" width="7.28515625" style="489" customWidth="1"/>
    <col min="13319" max="13319" width="7.7109375" style="489" customWidth="1"/>
    <col min="13320" max="13320" width="10.140625" style="489" customWidth="1"/>
    <col min="13321" max="13321" width="9.140625" style="489" customWidth="1"/>
    <col min="13322" max="13322" width="8" style="489" customWidth="1"/>
    <col min="13323" max="13323" width="9.140625" style="489"/>
    <col min="13324" max="13324" width="10.140625" style="489" bestFit="1" customWidth="1"/>
    <col min="13325" max="13568" width="9.140625" style="489"/>
    <col min="13569" max="13569" width="23" style="489" customWidth="1"/>
    <col min="13570" max="13570" width="10.140625" style="489" customWidth="1"/>
    <col min="13571" max="13571" width="9" style="489" customWidth="1"/>
    <col min="13572" max="13572" width="7" style="489" customWidth="1"/>
    <col min="13573" max="13573" width="9.85546875" style="489" customWidth="1"/>
    <col min="13574" max="13574" width="7.28515625" style="489" customWidth="1"/>
    <col min="13575" max="13575" width="7.7109375" style="489" customWidth="1"/>
    <col min="13576" max="13576" width="10.140625" style="489" customWidth="1"/>
    <col min="13577" max="13577" width="9.140625" style="489" customWidth="1"/>
    <col min="13578" max="13578" width="8" style="489" customWidth="1"/>
    <col min="13579" max="13579" width="9.140625" style="489"/>
    <col min="13580" max="13580" width="10.140625" style="489" bestFit="1" customWidth="1"/>
    <col min="13581" max="13824" width="9.140625" style="489"/>
    <col min="13825" max="13825" width="23" style="489" customWidth="1"/>
    <col min="13826" max="13826" width="10.140625" style="489" customWidth="1"/>
    <col min="13827" max="13827" width="9" style="489" customWidth="1"/>
    <col min="13828" max="13828" width="7" style="489" customWidth="1"/>
    <col min="13829" max="13829" width="9.85546875" style="489" customWidth="1"/>
    <col min="13830" max="13830" width="7.28515625" style="489" customWidth="1"/>
    <col min="13831" max="13831" width="7.7109375" style="489" customWidth="1"/>
    <col min="13832" max="13832" width="10.140625" style="489" customWidth="1"/>
    <col min="13833" max="13833" width="9.140625" style="489" customWidth="1"/>
    <col min="13834" max="13834" width="8" style="489" customWidth="1"/>
    <col min="13835" max="13835" width="9.140625" style="489"/>
    <col min="13836" max="13836" width="10.140625" style="489" bestFit="1" customWidth="1"/>
    <col min="13837" max="14080" width="9.140625" style="489"/>
    <col min="14081" max="14081" width="23" style="489" customWidth="1"/>
    <col min="14082" max="14082" width="10.140625" style="489" customWidth="1"/>
    <col min="14083" max="14083" width="9" style="489" customWidth="1"/>
    <col min="14084" max="14084" width="7" style="489" customWidth="1"/>
    <col min="14085" max="14085" width="9.85546875" style="489" customWidth="1"/>
    <col min="14086" max="14086" width="7.28515625" style="489" customWidth="1"/>
    <col min="14087" max="14087" width="7.7109375" style="489" customWidth="1"/>
    <col min="14088" max="14088" width="10.140625" style="489" customWidth="1"/>
    <col min="14089" max="14089" width="9.140625" style="489" customWidth="1"/>
    <col min="14090" max="14090" width="8" style="489" customWidth="1"/>
    <col min="14091" max="14091" width="9.140625" style="489"/>
    <col min="14092" max="14092" width="10.140625" style="489" bestFit="1" customWidth="1"/>
    <col min="14093" max="14336" width="9.140625" style="489"/>
    <col min="14337" max="14337" width="23" style="489" customWidth="1"/>
    <col min="14338" max="14338" width="10.140625" style="489" customWidth="1"/>
    <col min="14339" max="14339" width="9" style="489" customWidth="1"/>
    <col min="14340" max="14340" width="7" style="489" customWidth="1"/>
    <col min="14341" max="14341" width="9.85546875" style="489" customWidth="1"/>
    <col min="14342" max="14342" width="7.28515625" style="489" customWidth="1"/>
    <col min="14343" max="14343" width="7.7109375" style="489" customWidth="1"/>
    <col min="14344" max="14344" width="10.140625" style="489" customWidth="1"/>
    <col min="14345" max="14345" width="9.140625" style="489" customWidth="1"/>
    <col min="14346" max="14346" width="8" style="489" customWidth="1"/>
    <col min="14347" max="14347" width="9.140625" style="489"/>
    <col min="14348" max="14348" width="10.140625" style="489" bestFit="1" customWidth="1"/>
    <col min="14349" max="14592" width="9.140625" style="489"/>
    <col min="14593" max="14593" width="23" style="489" customWidth="1"/>
    <col min="14594" max="14594" width="10.140625" style="489" customWidth="1"/>
    <col min="14595" max="14595" width="9" style="489" customWidth="1"/>
    <col min="14596" max="14596" width="7" style="489" customWidth="1"/>
    <col min="14597" max="14597" width="9.85546875" style="489" customWidth="1"/>
    <col min="14598" max="14598" width="7.28515625" style="489" customWidth="1"/>
    <col min="14599" max="14599" width="7.7109375" style="489" customWidth="1"/>
    <col min="14600" max="14600" width="10.140625" style="489" customWidth="1"/>
    <col min="14601" max="14601" width="9.140625" style="489" customWidth="1"/>
    <col min="14602" max="14602" width="8" style="489" customWidth="1"/>
    <col min="14603" max="14603" width="9.140625" style="489"/>
    <col min="14604" max="14604" width="10.140625" style="489" bestFit="1" customWidth="1"/>
    <col min="14605" max="14848" width="9.140625" style="489"/>
    <col min="14849" max="14849" width="23" style="489" customWidth="1"/>
    <col min="14850" max="14850" width="10.140625" style="489" customWidth="1"/>
    <col min="14851" max="14851" width="9" style="489" customWidth="1"/>
    <col min="14852" max="14852" width="7" style="489" customWidth="1"/>
    <col min="14853" max="14853" width="9.85546875" style="489" customWidth="1"/>
    <col min="14854" max="14854" width="7.28515625" style="489" customWidth="1"/>
    <col min="14855" max="14855" width="7.7109375" style="489" customWidth="1"/>
    <col min="14856" max="14856" width="10.140625" style="489" customWidth="1"/>
    <col min="14857" max="14857" width="9.140625" style="489" customWidth="1"/>
    <col min="14858" max="14858" width="8" style="489" customWidth="1"/>
    <col min="14859" max="14859" width="9.140625" style="489"/>
    <col min="14860" max="14860" width="10.140625" style="489" bestFit="1" customWidth="1"/>
    <col min="14861" max="15104" width="9.140625" style="489"/>
    <col min="15105" max="15105" width="23" style="489" customWidth="1"/>
    <col min="15106" max="15106" width="10.140625" style="489" customWidth="1"/>
    <col min="15107" max="15107" width="9" style="489" customWidth="1"/>
    <col min="15108" max="15108" width="7" style="489" customWidth="1"/>
    <col min="15109" max="15109" width="9.85546875" style="489" customWidth="1"/>
    <col min="15110" max="15110" width="7.28515625" style="489" customWidth="1"/>
    <col min="15111" max="15111" width="7.7109375" style="489" customWidth="1"/>
    <col min="15112" max="15112" width="10.140625" style="489" customWidth="1"/>
    <col min="15113" max="15113" width="9.140625" style="489" customWidth="1"/>
    <col min="15114" max="15114" width="8" style="489" customWidth="1"/>
    <col min="15115" max="15115" width="9.140625" style="489"/>
    <col min="15116" max="15116" width="10.140625" style="489" bestFit="1" customWidth="1"/>
    <col min="15117" max="15360" width="9.140625" style="489"/>
    <col min="15361" max="15361" width="23" style="489" customWidth="1"/>
    <col min="15362" max="15362" width="10.140625" style="489" customWidth="1"/>
    <col min="15363" max="15363" width="9" style="489" customWidth="1"/>
    <col min="15364" max="15364" width="7" style="489" customWidth="1"/>
    <col min="15365" max="15365" width="9.85546875" style="489" customWidth="1"/>
    <col min="15366" max="15366" width="7.28515625" style="489" customWidth="1"/>
    <col min="15367" max="15367" width="7.7109375" style="489" customWidth="1"/>
    <col min="15368" max="15368" width="10.140625" style="489" customWidth="1"/>
    <col min="15369" max="15369" width="9.140625" style="489" customWidth="1"/>
    <col min="15370" max="15370" width="8" style="489" customWidth="1"/>
    <col min="15371" max="15371" width="9.140625" style="489"/>
    <col min="15372" max="15372" width="10.140625" style="489" bestFit="1" customWidth="1"/>
    <col min="15373" max="15616" width="9.140625" style="489"/>
    <col min="15617" max="15617" width="23" style="489" customWidth="1"/>
    <col min="15618" max="15618" width="10.140625" style="489" customWidth="1"/>
    <col min="15619" max="15619" width="9" style="489" customWidth="1"/>
    <col min="15620" max="15620" width="7" style="489" customWidth="1"/>
    <col min="15621" max="15621" width="9.85546875" style="489" customWidth="1"/>
    <col min="15622" max="15622" width="7.28515625" style="489" customWidth="1"/>
    <col min="15623" max="15623" width="7.7109375" style="489" customWidth="1"/>
    <col min="15624" max="15624" width="10.140625" style="489" customWidth="1"/>
    <col min="15625" max="15625" width="9.140625" style="489" customWidth="1"/>
    <col min="15626" max="15626" width="8" style="489" customWidth="1"/>
    <col min="15627" max="15627" width="9.140625" style="489"/>
    <col min="15628" max="15628" width="10.140625" style="489" bestFit="1" customWidth="1"/>
    <col min="15629" max="15872" width="9.140625" style="489"/>
    <col min="15873" max="15873" width="23" style="489" customWidth="1"/>
    <col min="15874" max="15874" width="10.140625" style="489" customWidth="1"/>
    <col min="15875" max="15875" width="9" style="489" customWidth="1"/>
    <col min="15876" max="15876" width="7" style="489" customWidth="1"/>
    <col min="15877" max="15877" width="9.85546875" style="489" customWidth="1"/>
    <col min="15878" max="15878" width="7.28515625" style="489" customWidth="1"/>
    <col min="15879" max="15879" width="7.7109375" style="489" customWidth="1"/>
    <col min="15880" max="15880" width="10.140625" style="489" customWidth="1"/>
    <col min="15881" max="15881" width="9.140625" style="489" customWidth="1"/>
    <col min="15882" max="15882" width="8" style="489" customWidth="1"/>
    <col min="15883" max="15883" width="9.140625" style="489"/>
    <col min="15884" max="15884" width="10.140625" style="489" bestFit="1" customWidth="1"/>
    <col min="15885" max="16128" width="9.140625" style="489"/>
    <col min="16129" max="16129" width="23" style="489" customWidth="1"/>
    <col min="16130" max="16130" width="10.140625" style="489" customWidth="1"/>
    <col min="16131" max="16131" width="9" style="489" customWidth="1"/>
    <col min="16132" max="16132" width="7" style="489" customWidth="1"/>
    <col min="16133" max="16133" width="9.85546875" style="489" customWidth="1"/>
    <col min="16134" max="16134" width="7.28515625" style="489" customWidth="1"/>
    <col min="16135" max="16135" width="7.7109375" style="489" customWidth="1"/>
    <col min="16136" max="16136" width="10.140625" style="489" customWidth="1"/>
    <col min="16137" max="16137" width="9.140625" style="489" customWidth="1"/>
    <col min="16138" max="16138" width="8" style="489" customWidth="1"/>
    <col min="16139" max="16139" width="9.140625" style="489"/>
    <col min="16140" max="16140" width="10.140625" style="489" bestFit="1" customWidth="1"/>
    <col min="16141" max="16384" width="9.140625" style="489"/>
  </cols>
  <sheetData>
    <row r="1" spans="1:11" ht="15" customHeight="1">
      <c r="A1" s="1985" t="s">
        <v>1260</v>
      </c>
      <c r="B1" s="1985"/>
      <c r="C1" s="1985"/>
      <c r="D1" s="1985"/>
      <c r="E1" s="1985"/>
      <c r="F1" s="1985"/>
      <c r="G1" s="1985"/>
      <c r="H1" s="1985"/>
      <c r="I1" s="1985"/>
      <c r="J1" s="1985"/>
    </row>
    <row r="2" spans="1:11" ht="15" customHeight="1">
      <c r="A2" s="1985" t="s">
        <v>1234</v>
      </c>
      <c r="B2" s="1985"/>
      <c r="C2" s="1985"/>
      <c r="D2" s="1985"/>
      <c r="E2" s="1985"/>
      <c r="F2" s="1985"/>
      <c r="G2" s="1985"/>
      <c r="H2" s="1985"/>
      <c r="I2" s="1985"/>
      <c r="J2" s="1985"/>
    </row>
    <row r="3" spans="1:11" ht="16.5" thickBot="1">
      <c r="A3" s="1986" t="s">
        <v>1272</v>
      </c>
      <c r="B3" s="1986"/>
      <c r="C3" s="1986"/>
      <c r="D3" s="1986"/>
      <c r="E3" s="1986"/>
      <c r="F3" s="1986"/>
      <c r="G3" s="1986"/>
      <c r="H3" s="1986"/>
      <c r="I3" s="1986"/>
      <c r="J3" s="1986"/>
    </row>
    <row r="4" spans="1:11" ht="12.75" customHeight="1" thickTop="1">
      <c r="A4" s="1948" t="s">
        <v>1005</v>
      </c>
      <c r="B4" s="1950" t="s">
        <v>6</v>
      </c>
      <c r="C4" s="1950"/>
      <c r="D4" s="1950"/>
      <c r="E4" s="1950" t="s">
        <v>7</v>
      </c>
      <c r="F4" s="1950"/>
      <c r="G4" s="1950"/>
      <c r="H4" s="1950" t="s">
        <v>50</v>
      </c>
      <c r="I4" s="1950"/>
      <c r="J4" s="1951"/>
    </row>
    <row r="5" spans="1:11" ht="31.5">
      <c r="A5" s="1987"/>
      <c r="B5" s="1248" t="s">
        <v>1271</v>
      </c>
      <c r="C5" s="1248" t="s">
        <v>1270</v>
      </c>
      <c r="D5" s="1248" t="s">
        <v>1229</v>
      </c>
      <c r="E5" s="1248" t="s">
        <v>1271</v>
      </c>
      <c r="F5" s="1248" t="s">
        <v>1270</v>
      </c>
      <c r="G5" s="1248" t="s">
        <v>1229</v>
      </c>
      <c r="H5" s="1248" t="s">
        <v>1271</v>
      </c>
      <c r="I5" s="1248" t="s">
        <v>1270</v>
      </c>
      <c r="J5" s="1271" t="s">
        <v>1229</v>
      </c>
    </row>
    <row r="6" spans="1:11" ht="22.5" customHeight="1">
      <c r="A6" s="1275" t="s">
        <v>1235</v>
      </c>
      <c r="B6" s="1967"/>
      <c r="C6" s="1968"/>
      <c r="D6" s="1989"/>
      <c r="E6" s="1967"/>
      <c r="F6" s="1968"/>
      <c r="G6" s="1989"/>
      <c r="H6" s="1967"/>
      <c r="I6" s="1968"/>
      <c r="J6" s="1969"/>
    </row>
    <row r="7" spans="1:11" ht="22.5" customHeight="1">
      <c r="A7" s="1177" t="s">
        <v>1236</v>
      </c>
      <c r="B7" s="1268">
        <v>26844.978999999999</v>
      </c>
      <c r="C7" s="1268">
        <v>4214.4979000000003</v>
      </c>
      <c r="D7" s="1252">
        <v>49.354737283648113</v>
      </c>
      <c r="E7" s="1268">
        <v>188042.16519999999</v>
      </c>
      <c r="F7" s="1268">
        <v>18804.216520000002</v>
      </c>
      <c r="G7" s="1252">
        <v>18.716904684836436</v>
      </c>
      <c r="H7" s="1252">
        <v>249992.31988000002</v>
      </c>
      <c r="I7" s="1252">
        <v>24999.231987999996</v>
      </c>
      <c r="J7" s="1276">
        <v>28.049547878773808</v>
      </c>
    </row>
    <row r="8" spans="1:11" ht="22.5" customHeight="1">
      <c r="A8" s="1177" t="s">
        <v>1269</v>
      </c>
      <c r="B8" s="1268">
        <v>13531.661999999998</v>
      </c>
      <c r="C8" s="1268">
        <v>1353.1662000000001</v>
      </c>
      <c r="D8" s="1252">
        <v>15.846528788663639</v>
      </c>
      <c r="E8" s="1268">
        <v>32968.245615</v>
      </c>
      <c r="F8" s="1268">
        <v>3296.8245614999996</v>
      </c>
      <c r="G8" s="1252">
        <v>3.2815167286865066</v>
      </c>
      <c r="H8" s="1252">
        <v>70310.753209999995</v>
      </c>
      <c r="I8" s="1252">
        <v>7031.0753210000012</v>
      </c>
      <c r="J8" s="1276">
        <v>7.8889817075309452</v>
      </c>
    </row>
    <row r="9" spans="1:11" ht="22.5" customHeight="1">
      <c r="A9" s="1177" t="s">
        <v>1237</v>
      </c>
      <c r="B9" s="1268">
        <v>15737.763000000001</v>
      </c>
      <c r="C9" s="1268">
        <v>1573.7763</v>
      </c>
      <c r="D9" s="1252">
        <v>18.430028362271049</v>
      </c>
      <c r="E9" s="1268">
        <v>15388.49956</v>
      </c>
      <c r="F9" s="1268">
        <v>1538.849956</v>
      </c>
      <c r="G9" s="1252">
        <v>1.5317047599448055</v>
      </c>
      <c r="H9" s="1252">
        <v>26619.753819999998</v>
      </c>
      <c r="I9" s="1252">
        <v>2661.9753820000001</v>
      </c>
      <c r="J9" s="1276">
        <v>2.9867799924960718</v>
      </c>
    </row>
    <row r="10" spans="1:11" ht="22.5" customHeight="1">
      <c r="A10" s="1177" t="s">
        <v>1238</v>
      </c>
      <c r="B10" s="1268">
        <v>1001.6</v>
      </c>
      <c r="C10" s="1268">
        <v>100.16</v>
      </c>
      <c r="D10" s="1252">
        <v>1.1729441095059496</v>
      </c>
      <c r="E10" s="1268">
        <v>10076.19579</v>
      </c>
      <c r="F10" s="1268">
        <v>1007.6195789999999</v>
      </c>
      <c r="G10" s="1252">
        <v>1.0029409945721055</v>
      </c>
      <c r="H10" s="1252">
        <v>7610.4880000000003</v>
      </c>
      <c r="I10" s="1252">
        <v>761.04880000000003</v>
      </c>
      <c r="J10" s="1276">
        <v>0.85390922264853042</v>
      </c>
    </row>
    <row r="11" spans="1:11" ht="22.5" customHeight="1">
      <c r="A11" s="1177" t="s">
        <v>1239</v>
      </c>
      <c r="B11" s="1268">
        <v>0</v>
      </c>
      <c r="C11" s="1268">
        <v>0</v>
      </c>
      <c r="D11" s="1252">
        <v>0</v>
      </c>
      <c r="E11" s="1268">
        <v>0</v>
      </c>
      <c r="F11" s="1268">
        <v>0</v>
      </c>
      <c r="G11" s="1252">
        <v>0</v>
      </c>
      <c r="H11" s="1252">
        <v>0</v>
      </c>
      <c r="I11" s="1252">
        <v>0</v>
      </c>
      <c r="J11" s="1276">
        <v>0</v>
      </c>
      <c r="K11" s="1274"/>
    </row>
    <row r="12" spans="1:11" ht="22.5" customHeight="1">
      <c r="A12" s="1177" t="s">
        <v>1240</v>
      </c>
      <c r="B12" s="1268">
        <v>480.95499999999998</v>
      </c>
      <c r="C12" s="1268">
        <v>48.095500000000001</v>
      </c>
      <c r="D12" s="1252">
        <v>0.56323216272707077</v>
      </c>
      <c r="E12" s="1268">
        <v>1319.5429199999999</v>
      </c>
      <c r="F12" s="1268">
        <v>131.95429200000001</v>
      </c>
      <c r="G12" s="1252">
        <v>0.13134160115058466</v>
      </c>
      <c r="H12" s="1252">
        <v>848.19299999999998</v>
      </c>
      <c r="I12" s="1252">
        <v>84.819299999999998</v>
      </c>
      <c r="J12" s="1276">
        <v>9.5168644282196471E-2</v>
      </c>
    </row>
    <row r="13" spans="1:11" ht="22.5" customHeight="1">
      <c r="A13" s="1177" t="s">
        <v>1241</v>
      </c>
      <c r="B13" s="1268">
        <v>0</v>
      </c>
      <c r="C13" s="1268">
        <v>0</v>
      </c>
      <c r="D13" s="1252">
        <v>0</v>
      </c>
      <c r="E13" s="1268">
        <v>0</v>
      </c>
      <c r="F13" s="1268">
        <v>0</v>
      </c>
      <c r="G13" s="1252">
        <v>0</v>
      </c>
      <c r="H13" s="1252">
        <v>8852.3880000000008</v>
      </c>
      <c r="I13" s="1252">
        <v>885.23879999999997</v>
      </c>
      <c r="J13" s="1276">
        <v>0.99325243738156854</v>
      </c>
    </row>
    <row r="14" spans="1:11" ht="22.5" customHeight="1">
      <c r="A14" s="1177" t="s">
        <v>1242</v>
      </c>
      <c r="B14" s="1268">
        <v>12430</v>
      </c>
      <c r="C14" s="1268">
        <v>1243</v>
      </c>
      <c r="D14" s="1252">
        <v>14.556405033105985</v>
      </c>
      <c r="E14" s="1268">
        <v>10188.116</v>
      </c>
      <c r="F14" s="1268">
        <v>1018.8116</v>
      </c>
      <c r="G14" s="1252">
        <v>1.0140810487224545</v>
      </c>
      <c r="H14" s="1252">
        <v>24291.038</v>
      </c>
      <c r="I14" s="1252">
        <v>2429.1037999999999</v>
      </c>
      <c r="J14" s="1276">
        <v>2.7254942621164253</v>
      </c>
    </row>
    <row r="15" spans="1:11" ht="22.5" customHeight="1">
      <c r="A15" s="1177" t="s">
        <v>1243</v>
      </c>
      <c r="B15" s="1268">
        <v>65.004000000000005</v>
      </c>
      <c r="C15" s="1268">
        <v>6.5004</v>
      </c>
      <c r="D15" s="1252">
        <v>7.612426007819964E-2</v>
      </c>
      <c r="E15" s="1268">
        <v>746682.1</v>
      </c>
      <c r="F15" s="1268">
        <v>74668.209999999992</v>
      </c>
      <c r="G15" s="1252">
        <v>74.32151018208711</v>
      </c>
      <c r="H15" s="1252">
        <v>502727.64870000002</v>
      </c>
      <c r="I15" s="1252">
        <v>50272.764869999999</v>
      </c>
      <c r="J15" s="1276">
        <v>56.406865854770473</v>
      </c>
    </row>
    <row r="16" spans="1:11" ht="22.5" customHeight="1">
      <c r="A16" s="1263" t="s">
        <v>1244</v>
      </c>
      <c r="B16" s="1255">
        <v>70091.963000000003</v>
      </c>
      <c r="C16" s="1255">
        <v>8539.1962999999996</v>
      </c>
      <c r="D16" s="1255">
        <v>100.00000000000001</v>
      </c>
      <c r="E16" s="1255">
        <v>1004664.8650849999</v>
      </c>
      <c r="F16" s="1255">
        <v>100466.48650849999</v>
      </c>
      <c r="G16" s="1255">
        <v>100</v>
      </c>
      <c r="H16" s="1255">
        <v>891252.58261000004</v>
      </c>
      <c r="I16" s="1255">
        <v>89125.258260999981</v>
      </c>
      <c r="J16" s="1277">
        <v>100.00000000000003</v>
      </c>
    </row>
    <row r="17" spans="1:12" ht="22.5" customHeight="1">
      <c r="A17" s="1275" t="s">
        <v>1245</v>
      </c>
      <c r="B17" s="1990"/>
      <c r="C17" s="1991"/>
      <c r="D17" s="1992"/>
      <c r="E17" s="1990"/>
      <c r="F17" s="1991"/>
      <c r="G17" s="1992"/>
      <c r="H17" s="1990"/>
      <c r="I17" s="1991"/>
      <c r="J17" s="1993"/>
    </row>
    <row r="18" spans="1:12" ht="22.5" customHeight="1">
      <c r="A18" s="1177" t="s">
        <v>1246</v>
      </c>
      <c r="B18" s="1268">
        <v>18940.988000000001</v>
      </c>
      <c r="C18" s="1268">
        <v>1894.0988</v>
      </c>
      <c r="D18" s="1252">
        <v>25.220980501216715</v>
      </c>
      <c r="E18" s="1268">
        <v>144128.527</v>
      </c>
      <c r="F18" s="1268">
        <v>14412.852699999999</v>
      </c>
      <c r="G18" s="1252">
        <v>14.345930867982126</v>
      </c>
      <c r="H18" s="1252">
        <v>166212.85200000001</v>
      </c>
      <c r="I18" s="1252">
        <v>16621.285199999998</v>
      </c>
      <c r="J18" s="1276">
        <v>18.649354314525286</v>
      </c>
    </row>
    <row r="19" spans="1:12" ht="22.5" customHeight="1">
      <c r="A19" s="1177" t="s">
        <v>1247</v>
      </c>
      <c r="B19" s="1268">
        <v>15796.56</v>
      </c>
      <c r="C19" s="1268">
        <v>1579.6559999999999</v>
      </c>
      <c r="D19" s="1252">
        <v>18.892207120128365</v>
      </c>
      <c r="E19" s="1268">
        <v>97281.895389999991</v>
      </c>
      <c r="F19" s="1268">
        <v>9728.1895390000009</v>
      </c>
      <c r="G19" s="1252">
        <v>9.6830195591411901</v>
      </c>
      <c r="H19" s="1252">
        <v>263215.75881999999</v>
      </c>
      <c r="I19" s="1252">
        <v>26321.575881999997</v>
      </c>
      <c r="J19" s="1276">
        <v>29.533239387534334</v>
      </c>
    </row>
    <row r="20" spans="1:12" ht="22.5" customHeight="1">
      <c r="A20" s="1177" t="s">
        <v>1248</v>
      </c>
      <c r="B20" s="1268">
        <v>33654.415000000001</v>
      </c>
      <c r="C20" s="1268">
        <v>3365.4414999999999</v>
      </c>
      <c r="D20" s="1252">
        <v>38.897786933867181</v>
      </c>
      <c r="E20" s="1268">
        <v>143254.44269500001</v>
      </c>
      <c r="F20" s="1268">
        <v>14325.4442695</v>
      </c>
      <c r="G20" s="1252">
        <v>14.258928292757595</v>
      </c>
      <c r="H20" s="1252">
        <v>104265.90496</v>
      </c>
      <c r="I20" s="1252">
        <v>10426.590496000001</v>
      </c>
      <c r="J20" s="1276">
        <v>11.698805363881609</v>
      </c>
    </row>
    <row r="21" spans="1:12" ht="22.5" customHeight="1">
      <c r="A21" s="1177" t="s">
        <v>1249</v>
      </c>
      <c r="B21" s="1268">
        <v>0</v>
      </c>
      <c r="C21" s="1268">
        <v>0</v>
      </c>
      <c r="D21" s="1252">
        <v>0</v>
      </c>
      <c r="E21" s="1268">
        <v>620000</v>
      </c>
      <c r="F21" s="1268">
        <v>62000</v>
      </c>
      <c r="G21" s="1252">
        <v>61.712121280119078</v>
      </c>
      <c r="H21" s="1252">
        <v>351400</v>
      </c>
      <c r="I21" s="1252">
        <v>35140</v>
      </c>
      <c r="J21" s="1276">
        <v>39.427655727393372</v>
      </c>
    </row>
    <row r="22" spans="1:12" ht="22.5" customHeight="1">
      <c r="A22" s="1177" t="s">
        <v>1250</v>
      </c>
      <c r="B22" s="1268">
        <v>0</v>
      </c>
      <c r="C22" s="1268">
        <v>0</v>
      </c>
      <c r="D22" s="1252">
        <v>0</v>
      </c>
      <c r="E22" s="1268">
        <v>0</v>
      </c>
      <c r="F22" s="1268">
        <v>0</v>
      </c>
      <c r="G22" s="1252">
        <v>0</v>
      </c>
      <c r="H22" s="1252">
        <v>0</v>
      </c>
      <c r="I22" s="1252">
        <v>0</v>
      </c>
      <c r="J22" s="1276">
        <v>0</v>
      </c>
    </row>
    <row r="23" spans="1:12" ht="22.5" customHeight="1">
      <c r="A23" s="1177" t="s">
        <v>1251</v>
      </c>
      <c r="B23" s="1268">
        <v>1700</v>
      </c>
      <c r="C23" s="1268">
        <v>1700</v>
      </c>
      <c r="D23" s="1252">
        <v>16.989025444787746</v>
      </c>
      <c r="E23" s="1268">
        <v>0</v>
      </c>
      <c r="F23" s="1268">
        <v>0</v>
      </c>
      <c r="G23" s="1252">
        <v>0</v>
      </c>
      <c r="H23" s="1252">
        <v>0</v>
      </c>
      <c r="I23" s="1252">
        <v>0</v>
      </c>
      <c r="J23" s="1276">
        <v>0</v>
      </c>
    </row>
    <row r="24" spans="1:12" ht="22.5" customHeight="1">
      <c r="A24" s="1278" t="s">
        <v>1252</v>
      </c>
      <c r="B24" s="1268">
        <v>0</v>
      </c>
      <c r="C24" s="1268">
        <v>0</v>
      </c>
      <c r="D24" s="1252">
        <v>0</v>
      </c>
      <c r="E24" s="1268">
        <v>0</v>
      </c>
      <c r="F24" s="1268">
        <v>0</v>
      </c>
      <c r="G24" s="1252">
        <v>0</v>
      </c>
      <c r="H24" s="1252">
        <v>6158.067</v>
      </c>
      <c r="I24" s="1252">
        <v>615.80669999999998</v>
      </c>
      <c r="J24" s="1276">
        <v>0.6909452066654016</v>
      </c>
    </row>
    <row r="25" spans="1:12" ht="22.5" customHeight="1" thickBot="1">
      <c r="A25" s="1214" t="s">
        <v>1253</v>
      </c>
      <c r="B25" s="1266">
        <v>70091.963000000003</v>
      </c>
      <c r="C25" s="1266">
        <v>8539.1962999999996</v>
      </c>
      <c r="D25" s="1266">
        <v>100</v>
      </c>
      <c r="E25" s="1266">
        <v>1004664.8650849999</v>
      </c>
      <c r="F25" s="1266">
        <v>100466.48650850001</v>
      </c>
      <c r="G25" s="1266">
        <v>99.999999999999986</v>
      </c>
      <c r="H25" s="1266">
        <v>891252.58278000006</v>
      </c>
      <c r="I25" s="1266">
        <v>89125.258277999994</v>
      </c>
      <c r="J25" s="1273">
        <v>100.00000000000001</v>
      </c>
    </row>
    <row r="26" spans="1:12" ht="16.5" thickTop="1">
      <c r="A26" s="1974" t="s">
        <v>1212</v>
      </c>
      <c r="B26" s="1974"/>
      <c r="C26" s="1974"/>
      <c r="D26" s="1974"/>
      <c r="E26" s="1974"/>
      <c r="F26" s="1974"/>
      <c r="G26" s="1974"/>
      <c r="H26" s="1974"/>
      <c r="I26" s="1974"/>
      <c r="J26" s="1974"/>
    </row>
    <row r="27" spans="1:12">
      <c r="A27" s="1988" t="s">
        <v>1254</v>
      </c>
      <c r="B27" s="1988"/>
      <c r="C27" s="1988"/>
      <c r="D27" s="1988"/>
      <c r="E27" s="1988"/>
      <c r="F27" s="1988"/>
      <c r="G27" s="1988"/>
      <c r="H27" s="1988"/>
      <c r="I27" s="1988"/>
      <c r="J27" s="1988"/>
    </row>
    <row r="32" spans="1:12">
      <c r="L32" s="1163"/>
    </row>
    <row r="34" spans="12:12">
      <c r="L34" s="1163"/>
    </row>
  </sheetData>
  <mergeCells count="15">
    <mergeCell ref="A26:J26"/>
    <mergeCell ref="A27:J27"/>
    <mergeCell ref="B6:D6"/>
    <mergeCell ref="E6:G6"/>
    <mergeCell ref="H6:J6"/>
    <mergeCell ref="B17:D17"/>
    <mergeCell ref="E17:G17"/>
    <mergeCell ref="H17:J17"/>
    <mergeCell ref="A1:J1"/>
    <mergeCell ref="A2:J2"/>
    <mergeCell ref="A3:J3"/>
    <mergeCell ref="A4:A5"/>
    <mergeCell ref="B4:D4"/>
    <mergeCell ref="E4:G4"/>
    <mergeCell ref="H4:J4"/>
  </mergeCells>
  <pageMargins left="0.7" right="0.7" top="0.75" bottom="0.75" header="0.3" footer="0.3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2"/>
  <sheetViews>
    <sheetView zoomScaleSheetLayoutView="100" workbookViewId="0">
      <selection activeCell="C15" sqref="C15"/>
    </sheetView>
  </sheetViews>
  <sheetFormatPr defaultRowHeight="15.75"/>
  <cols>
    <col min="1" max="1" width="42.85546875" style="238" bestFit="1" customWidth="1"/>
    <col min="2" max="12" width="12.7109375" style="238" customWidth="1"/>
    <col min="13" max="13" width="11" style="238" bestFit="1" customWidth="1"/>
    <col min="14" max="256" width="9.140625" style="238"/>
    <col min="257" max="257" width="37.28515625" style="238" bestFit="1" customWidth="1"/>
    <col min="258" max="258" width="9.42578125" style="238" bestFit="1" customWidth="1"/>
    <col min="259" max="268" width="9.140625" style="238" customWidth="1"/>
    <col min="269" max="269" width="11" style="238" bestFit="1" customWidth="1"/>
    <col min="270" max="512" width="9.140625" style="238"/>
    <col min="513" max="513" width="37.28515625" style="238" bestFit="1" customWidth="1"/>
    <col min="514" max="514" width="9.42578125" style="238" bestFit="1" customWidth="1"/>
    <col min="515" max="524" width="9.140625" style="238" customWidth="1"/>
    <col min="525" max="525" width="11" style="238" bestFit="1" customWidth="1"/>
    <col min="526" max="768" width="9.140625" style="238"/>
    <col min="769" max="769" width="37.28515625" style="238" bestFit="1" customWidth="1"/>
    <col min="770" max="770" width="9.42578125" style="238" bestFit="1" customWidth="1"/>
    <col min="771" max="780" width="9.140625" style="238" customWidth="1"/>
    <col min="781" max="781" width="11" style="238" bestFit="1" customWidth="1"/>
    <col min="782" max="1024" width="9.140625" style="238"/>
    <col min="1025" max="1025" width="37.28515625" style="238" bestFit="1" customWidth="1"/>
    <col min="1026" max="1026" width="9.42578125" style="238" bestFit="1" customWidth="1"/>
    <col min="1027" max="1036" width="9.140625" style="238" customWidth="1"/>
    <col min="1037" max="1037" width="11" style="238" bestFit="1" customWidth="1"/>
    <col min="1038" max="1280" width="9.140625" style="238"/>
    <col min="1281" max="1281" width="37.28515625" style="238" bestFit="1" customWidth="1"/>
    <col min="1282" max="1282" width="9.42578125" style="238" bestFit="1" customWidth="1"/>
    <col min="1283" max="1292" width="9.140625" style="238" customWidth="1"/>
    <col min="1293" max="1293" width="11" style="238" bestFit="1" customWidth="1"/>
    <col min="1294" max="1536" width="9.140625" style="238"/>
    <col min="1537" max="1537" width="37.28515625" style="238" bestFit="1" customWidth="1"/>
    <col min="1538" max="1538" width="9.42578125" style="238" bestFit="1" customWidth="1"/>
    <col min="1539" max="1548" width="9.140625" style="238" customWidth="1"/>
    <col min="1549" max="1549" width="11" style="238" bestFit="1" customWidth="1"/>
    <col min="1550" max="1792" width="9.140625" style="238"/>
    <col min="1793" max="1793" width="37.28515625" style="238" bestFit="1" customWidth="1"/>
    <col min="1794" max="1794" width="9.42578125" style="238" bestFit="1" customWidth="1"/>
    <col min="1795" max="1804" width="9.140625" style="238" customWidth="1"/>
    <col min="1805" max="1805" width="11" style="238" bestFit="1" customWidth="1"/>
    <col min="1806" max="2048" width="9.140625" style="238"/>
    <col min="2049" max="2049" width="37.28515625" style="238" bestFit="1" customWidth="1"/>
    <col min="2050" max="2050" width="9.42578125" style="238" bestFit="1" customWidth="1"/>
    <col min="2051" max="2060" width="9.140625" style="238" customWidth="1"/>
    <col min="2061" max="2061" width="11" style="238" bestFit="1" customWidth="1"/>
    <col min="2062" max="2304" width="9.140625" style="238"/>
    <col min="2305" max="2305" width="37.28515625" style="238" bestFit="1" customWidth="1"/>
    <col min="2306" max="2306" width="9.42578125" style="238" bestFit="1" customWidth="1"/>
    <col min="2307" max="2316" width="9.140625" style="238" customWidth="1"/>
    <col min="2317" max="2317" width="11" style="238" bestFit="1" customWidth="1"/>
    <col min="2318" max="2560" width="9.140625" style="238"/>
    <col min="2561" max="2561" width="37.28515625" style="238" bestFit="1" customWidth="1"/>
    <col min="2562" max="2562" width="9.42578125" style="238" bestFit="1" customWidth="1"/>
    <col min="2563" max="2572" width="9.140625" style="238" customWidth="1"/>
    <col min="2573" max="2573" width="11" style="238" bestFit="1" customWidth="1"/>
    <col min="2574" max="2816" width="9.140625" style="238"/>
    <col min="2817" max="2817" width="37.28515625" style="238" bestFit="1" customWidth="1"/>
    <col min="2818" max="2818" width="9.42578125" style="238" bestFit="1" customWidth="1"/>
    <col min="2819" max="2828" width="9.140625" style="238" customWidth="1"/>
    <col min="2829" max="2829" width="11" style="238" bestFit="1" customWidth="1"/>
    <col min="2830" max="3072" width="9.140625" style="238"/>
    <col min="3073" max="3073" width="37.28515625" style="238" bestFit="1" customWidth="1"/>
    <col min="3074" max="3074" width="9.42578125" style="238" bestFit="1" customWidth="1"/>
    <col min="3075" max="3084" width="9.140625" style="238" customWidth="1"/>
    <col min="3085" max="3085" width="11" style="238" bestFit="1" customWidth="1"/>
    <col min="3086" max="3328" width="9.140625" style="238"/>
    <col min="3329" max="3329" width="37.28515625" style="238" bestFit="1" customWidth="1"/>
    <col min="3330" max="3330" width="9.42578125" style="238" bestFit="1" customWidth="1"/>
    <col min="3331" max="3340" width="9.140625" style="238" customWidth="1"/>
    <col min="3341" max="3341" width="11" style="238" bestFit="1" customWidth="1"/>
    <col min="3342" max="3584" width="9.140625" style="238"/>
    <col min="3585" max="3585" width="37.28515625" style="238" bestFit="1" customWidth="1"/>
    <col min="3586" max="3586" width="9.42578125" style="238" bestFit="1" customWidth="1"/>
    <col min="3587" max="3596" width="9.140625" style="238" customWidth="1"/>
    <col min="3597" max="3597" width="11" style="238" bestFit="1" customWidth="1"/>
    <col min="3598" max="3840" width="9.140625" style="238"/>
    <col min="3841" max="3841" width="37.28515625" style="238" bestFit="1" customWidth="1"/>
    <col min="3842" max="3842" width="9.42578125" style="238" bestFit="1" customWidth="1"/>
    <col min="3843" max="3852" width="9.140625" style="238" customWidth="1"/>
    <col min="3853" max="3853" width="11" style="238" bestFit="1" customWidth="1"/>
    <col min="3854" max="4096" width="9.140625" style="238"/>
    <col min="4097" max="4097" width="37.28515625" style="238" bestFit="1" customWidth="1"/>
    <col min="4098" max="4098" width="9.42578125" style="238" bestFit="1" customWidth="1"/>
    <col min="4099" max="4108" width="9.140625" style="238" customWidth="1"/>
    <col min="4109" max="4109" width="11" style="238" bestFit="1" customWidth="1"/>
    <col min="4110" max="4352" width="9.140625" style="238"/>
    <col min="4353" max="4353" width="37.28515625" style="238" bestFit="1" customWidth="1"/>
    <col min="4354" max="4354" width="9.42578125" style="238" bestFit="1" customWidth="1"/>
    <col min="4355" max="4364" width="9.140625" style="238" customWidth="1"/>
    <col min="4365" max="4365" width="11" style="238" bestFit="1" customWidth="1"/>
    <col min="4366" max="4608" width="9.140625" style="238"/>
    <col min="4609" max="4609" width="37.28515625" style="238" bestFit="1" customWidth="1"/>
    <col min="4610" max="4610" width="9.42578125" style="238" bestFit="1" customWidth="1"/>
    <col min="4611" max="4620" width="9.140625" style="238" customWidth="1"/>
    <col min="4621" max="4621" width="11" style="238" bestFit="1" customWidth="1"/>
    <col min="4622" max="4864" width="9.140625" style="238"/>
    <col min="4865" max="4865" width="37.28515625" style="238" bestFit="1" customWidth="1"/>
    <col min="4866" max="4866" width="9.42578125" style="238" bestFit="1" customWidth="1"/>
    <col min="4867" max="4876" width="9.140625" style="238" customWidth="1"/>
    <col min="4877" max="4877" width="11" style="238" bestFit="1" customWidth="1"/>
    <col min="4878" max="5120" width="9.140625" style="238"/>
    <col min="5121" max="5121" width="37.28515625" style="238" bestFit="1" customWidth="1"/>
    <col min="5122" max="5122" width="9.42578125" style="238" bestFit="1" customWidth="1"/>
    <col min="5123" max="5132" width="9.140625" style="238" customWidth="1"/>
    <col min="5133" max="5133" width="11" style="238" bestFit="1" customWidth="1"/>
    <col min="5134" max="5376" width="9.140625" style="238"/>
    <col min="5377" max="5377" width="37.28515625" style="238" bestFit="1" customWidth="1"/>
    <col min="5378" max="5378" width="9.42578125" style="238" bestFit="1" customWidth="1"/>
    <col min="5379" max="5388" width="9.140625" style="238" customWidth="1"/>
    <col min="5389" max="5389" width="11" style="238" bestFit="1" customWidth="1"/>
    <col min="5390" max="5632" width="9.140625" style="238"/>
    <col min="5633" max="5633" width="37.28515625" style="238" bestFit="1" customWidth="1"/>
    <col min="5634" max="5634" width="9.42578125" style="238" bestFit="1" customWidth="1"/>
    <col min="5635" max="5644" width="9.140625" style="238" customWidth="1"/>
    <col min="5645" max="5645" width="11" style="238" bestFit="1" customWidth="1"/>
    <col min="5646" max="5888" width="9.140625" style="238"/>
    <col min="5889" max="5889" width="37.28515625" style="238" bestFit="1" customWidth="1"/>
    <col min="5890" max="5890" width="9.42578125" style="238" bestFit="1" customWidth="1"/>
    <col min="5891" max="5900" width="9.140625" style="238" customWidth="1"/>
    <col min="5901" max="5901" width="11" style="238" bestFit="1" customWidth="1"/>
    <col min="5902" max="6144" width="9.140625" style="238"/>
    <col min="6145" max="6145" width="37.28515625" style="238" bestFit="1" customWidth="1"/>
    <col min="6146" max="6146" width="9.42578125" style="238" bestFit="1" customWidth="1"/>
    <col min="6147" max="6156" width="9.140625" style="238" customWidth="1"/>
    <col min="6157" max="6157" width="11" style="238" bestFit="1" customWidth="1"/>
    <col min="6158" max="6400" width="9.140625" style="238"/>
    <col min="6401" max="6401" width="37.28515625" style="238" bestFit="1" customWidth="1"/>
    <col min="6402" max="6402" width="9.42578125" style="238" bestFit="1" customWidth="1"/>
    <col min="6403" max="6412" width="9.140625" style="238" customWidth="1"/>
    <col min="6413" max="6413" width="11" style="238" bestFit="1" customWidth="1"/>
    <col min="6414" max="6656" width="9.140625" style="238"/>
    <col min="6657" max="6657" width="37.28515625" style="238" bestFit="1" customWidth="1"/>
    <col min="6658" max="6658" width="9.42578125" style="238" bestFit="1" customWidth="1"/>
    <col min="6659" max="6668" width="9.140625" style="238" customWidth="1"/>
    <col min="6669" max="6669" width="11" style="238" bestFit="1" customWidth="1"/>
    <col min="6670" max="6912" width="9.140625" style="238"/>
    <col min="6913" max="6913" width="37.28515625" style="238" bestFit="1" customWidth="1"/>
    <col min="6914" max="6914" width="9.42578125" style="238" bestFit="1" customWidth="1"/>
    <col min="6915" max="6924" width="9.140625" style="238" customWidth="1"/>
    <col min="6925" max="6925" width="11" style="238" bestFit="1" customWidth="1"/>
    <col min="6926" max="7168" width="9.140625" style="238"/>
    <col min="7169" max="7169" width="37.28515625" style="238" bestFit="1" customWidth="1"/>
    <col min="7170" max="7170" width="9.42578125" style="238" bestFit="1" customWidth="1"/>
    <col min="7171" max="7180" width="9.140625" style="238" customWidth="1"/>
    <col min="7181" max="7181" width="11" style="238" bestFit="1" customWidth="1"/>
    <col min="7182" max="7424" width="9.140625" style="238"/>
    <col min="7425" max="7425" width="37.28515625" style="238" bestFit="1" customWidth="1"/>
    <col min="7426" max="7426" width="9.42578125" style="238" bestFit="1" customWidth="1"/>
    <col min="7427" max="7436" width="9.140625" style="238" customWidth="1"/>
    <col min="7437" max="7437" width="11" style="238" bestFit="1" customWidth="1"/>
    <col min="7438" max="7680" width="9.140625" style="238"/>
    <col min="7681" max="7681" width="37.28515625" style="238" bestFit="1" customWidth="1"/>
    <col min="7682" max="7682" width="9.42578125" style="238" bestFit="1" customWidth="1"/>
    <col min="7683" max="7692" width="9.140625" style="238" customWidth="1"/>
    <col min="7693" max="7693" width="11" style="238" bestFit="1" customWidth="1"/>
    <col min="7694" max="7936" width="9.140625" style="238"/>
    <col min="7937" max="7937" width="37.28515625" style="238" bestFit="1" customWidth="1"/>
    <col min="7938" max="7938" width="9.42578125" style="238" bestFit="1" customWidth="1"/>
    <col min="7939" max="7948" width="9.140625" style="238" customWidth="1"/>
    <col min="7949" max="7949" width="11" style="238" bestFit="1" customWidth="1"/>
    <col min="7950" max="8192" width="9.140625" style="238"/>
    <col min="8193" max="8193" width="37.28515625" style="238" bestFit="1" customWidth="1"/>
    <col min="8194" max="8194" width="9.42578125" style="238" bestFit="1" customWidth="1"/>
    <col min="8195" max="8204" width="9.140625" style="238" customWidth="1"/>
    <col min="8205" max="8205" width="11" style="238" bestFit="1" customWidth="1"/>
    <col min="8206" max="8448" width="9.140625" style="238"/>
    <col min="8449" max="8449" width="37.28515625" style="238" bestFit="1" customWidth="1"/>
    <col min="8450" max="8450" width="9.42578125" style="238" bestFit="1" customWidth="1"/>
    <col min="8451" max="8460" width="9.140625" style="238" customWidth="1"/>
    <col min="8461" max="8461" width="11" style="238" bestFit="1" customWidth="1"/>
    <col min="8462" max="8704" width="9.140625" style="238"/>
    <col min="8705" max="8705" width="37.28515625" style="238" bestFit="1" customWidth="1"/>
    <col min="8706" max="8706" width="9.42578125" style="238" bestFit="1" customWidth="1"/>
    <col min="8707" max="8716" width="9.140625" style="238" customWidth="1"/>
    <col min="8717" max="8717" width="11" style="238" bestFit="1" customWidth="1"/>
    <col min="8718" max="8960" width="9.140625" style="238"/>
    <col min="8961" max="8961" width="37.28515625" style="238" bestFit="1" customWidth="1"/>
    <col min="8962" max="8962" width="9.42578125" style="238" bestFit="1" customWidth="1"/>
    <col min="8963" max="8972" width="9.140625" style="238" customWidth="1"/>
    <col min="8973" max="8973" width="11" style="238" bestFit="1" customWidth="1"/>
    <col min="8974" max="9216" width="9.140625" style="238"/>
    <col min="9217" max="9217" width="37.28515625" style="238" bestFit="1" customWidth="1"/>
    <col min="9218" max="9218" width="9.42578125" style="238" bestFit="1" customWidth="1"/>
    <col min="9219" max="9228" width="9.140625" style="238" customWidth="1"/>
    <col min="9229" max="9229" width="11" style="238" bestFit="1" customWidth="1"/>
    <col min="9230" max="9472" width="9.140625" style="238"/>
    <col min="9473" max="9473" width="37.28515625" style="238" bestFit="1" customWidth="1"/>
    <col min="9474" max="9474" width="9.42578125" style="238" bestFit="1" customWidth="1"/>
    <col min="9475" max="9484" width="9.140625" style="238" customWidth="1"/>
    <col min="9485" max="9485" width="11" style="238" bestFit="1" customWidth="1"/>
    <col min="9486" max="9728" width="9.140625" style="238"/>
    <col min="9729" max="9729" width="37.28515625" style="238" bestFit="1" customWidth="1"/>
    <col min="9730" max="9730" width="9.42578125" style="238" bestFit="1" customWidth="1"/>
    <col min="9731" max="9740" width="9.140625" style="238" customWidth="1"/>
    <col min="9741" max="9741" width="11" style="238" bestFit="1" customWidth="1"/>
    <col min="9742" max="9984" width="9.140625" style="238"/>
    <col min="9985" max="9985" width="37.28515625" style="238" bestFit="1" customWidth="1"/>
    <col min="9986" max="9986" width="9.42578125" style="238" bestFit="1" customWidth="1"/>
    <col min="9987" max="9996" width="9.140625" style="238" customWidth="1"/>
    <col min="9997" max="9997" width="11" style="238" bestFit="1" customWidth="1"/>
    <col min="9998" max="10240" width="9.140625" style="238"/>
    <col min="10241" max="10241" width="37.28515625" style="238" bestFit="1" customWidth="1"/>
    <col min="10242" max="10242" width="9.42578125" style="238" bestFit="1" customWidth="1"/>
    <col min="10243" max="10252" width="9.140625" style="238" customWidth="1"/>
    <col min="10253" max="10253" width="11" style="238" bestFit="1" customWidth="1"/>
    <col min="10254" max="10496" width="9.140625" style="238"/>
    <col min="10497" max="10497" width="37.28515625" style="238" bestFit="1" customWidth="1"/>
    <col min="10498" max="10498" width="9.42578125" style="238" bestFit="1" customWidth="1"/>
    <col min="10499" max="10508" width="9.140625" style="238" customWidth="1"/>
    <col min="10509" max="10509" width="11" style="238" bestFit="1" customWidth="1"/>
    <col min="10510" max="10752" width="9.140625" style="238"/>
    <col min="10753" max="10753" width="37.28515625" style="238" bestFit="1" customWidth="1"/>
    <col min="10754" max="10754" width="9.42578125" style="238" bestFit="1" customWidth="1"/>
    <col min="10755" max="10764" width="9.140625" style="238" customWidth="1"/>
    <col min="10765" max="10765" width="11" style="238" bestFit="1" customWidth="1"/>
    <col min="10766" max="11008" width="9.140625" style="238"/>
    <col min="11009" max="11009" width="37.28515625" style="238" bestFit="1" customWidth="1"/>
    <col min="11010" max="11010" width="9.42578125" style="238" bestFit="1" customWidth="1"/>
    <col min="11011" max="11020" width="9.140625" style="238" customWidth="1"/>
    <col min="11021" max="11021" width="11" style="238" bestFit="1" customWidth="1"/>
    <col min="11022" max="11264" width="9.140625" style="238"/>
    <col min="11265" max="11265" width="37.28515625" style="238" bestFit="1" customWidth="1"/>
    <col min="11266" max="11266" width="9.42578125" style="238" bestFit="1" customWidth="1"/>
    <col min="11267" max="11276" width="9.140625" style="238" customWidth="1"/>
    <col min="11277" max="11277" width="11" style="238" bestFit="1" customWidth="1"/>
    <col min="11278" max="11520" width="9.140625" style="238"/>
    <col min="11521" max="11521" width="37.28515625" style="238" bestFit="1" customWidth="1"/>
    <col min="11522" max="11522" width="9.42578125" style="238" bestFit="1" customWidth="1"/>
    <col min="11523" max="11532" width="9.140625" style="238" customWidth="1"/>
    <col min="11533" max="11533" width="11" style="238" bestFit="1" customWidth="1"/>
    <col min="11534" max="11776" width="9.140625" style="238"/>
    <col min="11777" max="11777" width="37.28515625" style="238" bestFit="1" customWidth="1"/>
    <col min="11778" max="11778" width="9.42578125" style="238" bestFit="1" customWidth="1"/>
    <col min="11779" max="11788" width="9.140625" style="238" customWidth="1"/>
    <col min="11789" max="11789" width="11" style="238" bestFit="1" customWidth="1"/>
    <col min="11790" max="12032" width="9.140625" style="238"/>
    <col min="12033" max="12033" width="37.28515625" style="238" bestFit="1" customWidth="1"/>
    <col min="12034" max="12034" width="9.42578125" style="238" bestFit="1" customWidth="1"/>
    <col min="12035" max="12044" width="9.140625" style="238" customWidth="1"/>
    <col min="12045" max="12045" width="11" style="238" bestFit="1" customWidth="1"/>
    <col min="12046" max="12288" width="9.140625" style="238"/>
    <col min="12289" max="12289" width="37.28515625" style="238" bestFit="1" customWidth="1"/>
    <col min="12290" max="12290" width="9.42578125" style="238" bestFit="1" customWidth="1"/>
    <col min="12291" max="12300" width="9.140625" style="238" customWidth="1"/>
    <col min="12301" max="12301" width="11" style="238" bestFit="1" customWidth="1"/>
    <col min="12302" max="12544" width="9.140625" style="238"/>
    <col min="12545" max="12545" width="37.28515625" style="238" bestFit="1" customWidth="1"/>
    <col min="12546" max="12546" width="9.42578125" style="238" bestFit="1" customWidth="1"/>
    <col min="12547" max="12556" width="9.140625" style="238" customWidth="1"/>
    <col min="12557" max="12557" width="11" style="238" bestFit="1" customWidth="1"/>
    <col min="12558" max="12800" width="9.140625" style="238"/>
    <col min="12801" max="12801" width="37.28515625" style="238" bestFit="1" customWidth="1"/>
    <col min="12802" max="12802" width="9.42578125" style="238" bestFit="1" customWidth="1"/>
    <col min="12803" max="12812" width="9.140625" style="238" customWidth="1"/>
    <col min="12813" max="12813" width="11" style="238" bestFit="1" customWidth="1"/>
    <col min="12814" max="13056" width="9.140625" style="238"/>
    <col min="13057" max="13057" width="37.28515625" style="238" bestFit="1" customWidth="1"/>
    <col min="13058" max="13058" width="9.42578125" style="238" bestFit="1" customWidth="1"/>
    <col min="13059" max="13068" width="9.140625" style="238" customWidth="1"/>
    <col min="13069" max="13069" width="11" style="238" bestFit="1" customWidth="1"/>
    <col min="13070" max="13312" width="9.140625" style="238"/>
    <col min="13313" max="13313" width="37.28515625" style="238" bestFit="1" customWidth="1"/>
    <col min="13314" max="13314" width="9.42578125" style="238" bestFit="1" customWidth="1"/>
    <col min="13315" max="13324" width="9.140625" style="238" customWidth="1"/>
    <col min="13325" max="13325" width="11" style="238" bestFit="1" customWidth="1"/>
    <col min="13326" max="13568" width="9.140625" style="238"/>
    <col min="13569" max="13569" width="37.28515625" style="238" bestFit="1" customWidth="1"/>
    <col min="13570" max="13570" width="9.42578125" style="238" bestFit="1" customWidth="1"/>
    <col min="13571" max="13580" width="9.140625" style="238" customWidth="1"/>
    <col min="13581" max="13581" width="11" style="238" bestFit="1" customWidth="1"/>
    <col min="13582" max="13824" width="9.140625" style="238"/>
    <col min="13825" max="13825" width="37.28515625" style="238" bestFit="1" customWidth="1"/>
    <col min="13826" max="13826" width="9.42578125" style="238" bestFit="1" customWidth="1"/>
    <col min="13827" max="13836" width="9.140625" style="238" customWidth="1"/>
    <col min="13837" max="13837" width="11" style="238" bestFit="1" customWidth="1"/>
    <col min="13838" max="14080" width="9.140625" style="238"/>
    <col min="14081" max="14081" width="37.28515625" style="238" bestFit="1" customWidth="1"/>
    <col min="14082" max="14082" width="9.42578125" style="238" bestFit="1" customWidth="1"/>
    <col min="14083" max="14092" width="9.140625" style="238" customWidth="1"/>
    <col min="14093" max="14093" width="11" style="238" bestFit="1" customWidth="1"/>
    <col min="14094" max="14336" width="9.140625" style="238"/>
    <col min="14337" max="14337" width="37.28515625" style="238" bestFit="1" customWidth="1"/>
    <col min="14338" max="14338" width="9.42578125" style="238" bestFit="1" customWidth="1"/>
    <col min="14339" max="14348" width="9.140625" style="238" customWidth="1"/>
    <col min="14349" max="14349" width="11" style="238" bestFit="1" customWidth="1"/>
    <col min="14350" max="14592" width="9.140625" style="238"/>
    <col min="14593" max="14593" width="37.28515625" style="238" bestFit="1" customWidth="1"/>
    <col min="14594" max="14594" width="9.42578125" style="238" bestFit="1" customWidth="1"/>
    <col min="14595" max="14604" width="9.140625" style="238" customWidth="1"/>
    <col min="14605" max="14605" width="11" style="238" bestFit="1" customWidth="1"/>
    <col min="14606" max="14848" width="9.140625" style="238"/>
    <col min="14849" max="14849" width="37.28515625" style="238" bestFit="1" customWidth="1"/>
    <col min="14850" max="14850" width="9.42578125" style="238" bestFit="1" customWidth="1"/>
    <col min="14851" max="14860" width="9.140625" style="238" customWidth="1"/>
    <col min="14861" max="14861" width="11" style="238" bestFit="1" customWidth="1"/>
    <col min="14862" max="15104" width="9.140625" style="238"/>
    <col min="15105" max="15105" width="37.28515625" style="238" bestFit="1" customWidth="1"/>
    <col min="15106" max="15106" width="9.42578125" style="238" bestFit="1" customWidth="1"/>
    <col min="15107" max="15116" width="9.140625" style="238" customWidth="1"/>
    <col min="15117" max="15117" width="11" style="238" bestFit="1" customWidth="1"/>
    <col min="15118" max="15360" width="9.140625" style="238"/>
    <col min="15361" max="15361" width="37.28515625" style="238" bestFit="1" customWidth="1"/>
    <col min="15362" max="15362" width="9.42578125" style="238" bestFit="1" customWidth="1"/>
    <col min="15363" max="15372" width="9.140625" style="238" customWidth="1"/>
    <col min="15373" max="15373" width="11" style="238" bestFit="1" customWidth="1"/>
    <col min="15374" max="15616" width="9.140625" style="238"/>
    <col min="15617" max="15617" width="37.28515625" style="238" bestFit="1" customWidth="1"/>
    <col min="15618" max="15618" width="9.42578125" style="238" bestFit="1" customWidth="1"/>
    <col min="15619" max="15628" width="9.140625" style="238" customWidth="1"/>
    <col min="15629" max="15629" width="11" style="238" bestFit="1" customWidth="1"/>
    <col min="15630" max="15872" width="9.140625" style="238"/>
    <col min="15873" max="15873" width="37.28515625" style="238" bestFit="1" customWidth="1"/>
    <col min="15874" max="15874" width="9.42578125" style="238" bestFit="1" customWidth="1"/>
    <col min="15875" max="15884" width="9.140625" style="238" customWidth="1"/>
    <col min="15885" max="15885" width="11" style="238" bestFit="1" customWidth="1"/>
    <col min="15886" max="16128" width="9.140625" style="238"/>
    <col min="16129" max="16129" width="37.28515625" style="238" bestFit="1" customWidth="1"/>
    <col min="16130" max="16130" width="9.42578125" style="238" bestFit="1" customWidth="1"/>
    <col min="16131" max="16140" width="9.140625" style="238" customWidth="1"/>
    <col min="16141" max="16141" width="11" style="238" bestFit="1" customWidth="1"/>
    <col min="16142" max="16384" width="9.140625" style="238"/>
  </cols>
  <sheetData>
    <row r="1" spans="1:13">
      <c r="A1" s="1563" t="s">
        <v>214</v>
      </c>
      <c r="B1" s="1563"/>
      <c r="C1" s="1563"/>
      <c r="D1" s="1563"/>
      <c r="E1" s="1563"/>
      <c r="F1" s="1563"/>
      <c r="G1" s="1563"/>
      <c r="H1" s="1563"/>
      <c r="I1" s="1563"/>
      <c r="J1" s="1563"/>
      <c r="K1" s="1563"/>
      <c r="L1" s="1563"/>
    </row>
    <row r="2" spans="1:13">
      <c r="A2" s="1564" t="s">
        <v>221</v>
      </c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</row>
    <row r="3" spans="1:13" ht="15.75" customHeight="1">
      <c r="A3" s="1564" t="s">
        <v>222</v>
      </c>
      <c r="B3" s="1564"/>
      <c r="C3" s="1564"/>
      <c r="D3" s="1564"/>
      <c r="E3" s="1564"/>
      <c r="F3" s="1564"/>
      <c r="G3" s="1564"/>
      <c r="H3" s="1564"/>
      <c r="I3" s="1564"/>
      <c r="J3" s="1564"/>
      <c r="K3" s="1564"/>
      <c r="L3" s="1564"/>
    </row>
    <row r="4" spans="1:13" ht="16.5" thickBot="1">
      <c r="A4" s="1537" t="str">
        <f>CPI_new!A4</f>
        <v>Mid-Feb 2018</v>
      </c>
      <c r="B4" s="1537"/>
      <c r="C4" s="1537"/>
      <c r="D4" s="1537"/>
      <c r="E4" s="1537"/>
      <c r="F4" s="1537"/>
      <c r="G4" s="1537"/>
      <c r="H4" s="1537"/>
      <c r="I4" s="1537"/>
      <c r="J4" s="1537"/>
      <c r="K4" s="1537"/>
      <c r="L4" s="1537"/>
      <c r="M4" s="239"/>
    </row>
    <row r="5" spans="1:13" ht="20.25" customHeight="1" thickTop="1">
      <c r="A5" s="1565" t="s">
        <v>223</v>
      </c>
      <c r="B5" s="1567" t="s">
        <v>224</v>
      </c>
      <c r="C5" s="240" t="s">
        <v>6</v>
      </c>
      <c r="D5" s="1569" t="s">
        <v>7</v>
      </c>
      <c r="E5" s="1570"/>
      <c r="F5" s="1569" t="s">
        <v>50</v>
      </c>
      <c r="G5" s="1571"/>
      <c r="H5" s="1570"/>
      <c r="I5" s="1572" t="s">
        <v>157</v>
      </c>
      <c r="J5" s="1573"/>
      <c r="K5" s="1573"/>
      <c r="L5" s="1574"/>
    </row>
    <row r="6" spans="1:13" ht="20.25" customHeight="1">
      <c r="A6" s="1566"/>
      <c r="B6" s="1568"/>
      <c r="C6" s="241" t="str">
        <f>CPI_new!C6</f>
        <v>Jan/Feb</v>
      </c>
      <c r="D6" s="241" t="str">
        <f>CPI_new!D6</f>
        <v>Dec/Jan</v>
      </c>
      <c r="E6" s="241" t="str">
        <f>CPI_new!E6</f>
        <v>Jan/Feb</v>
      </c>
      <c r="F6" s="241" t="str">
        <f>CPI_new!F6</f>
        <v>Nov/Dec</v>
      </c>
      <c r="G6" s="241" t="str">
        <f>CPI_new!G6</f>
        <v>Dec/Jan</v>
      </c>
      <c r="H6" s="241" t="str">
        <f>CPI_new!H6</f>
        <v>Jan/Feb</v>
      </c>
      <c r="I6" s="242" t="s">
        <v>161</v>
      </c>
      <c r="J6" s="243" t="s">
        <v>161</v>
      </c>
      <c r="K6" s="244" t="s">
        <v>162</v>
      </c>
      <c r="L6" s="245" t="s">
        <v>162</v>
      </c>
    </row>
    <row r="7" spans="1:13" ht="20.25" customHeight="1">
      <c r="A7" s="246">
        <v>1</v>
      </c>
      <c r="B7" s="247">
        <v>2</v>
      </c>
      <c r="C7" s="248">
        <v>3</v>
      </c>
      <c r="D7" s="247">
        <v>4</v>
      </c>
      <c r="E7" s="247">
        <v>5</v>
      </c>
      <c r="F7" s="249">
        <v>6</v>
      </c>
      <c r="G7" s="243">
        <v>7</v>
      </c>
      <c r="H7" s="248">
        <v>8</v>
      </c>
      <c r="I7" s="250" t="s">
        <v>163</v>
      </c>
      <c r="J7" s="251" t="s">
        <v>164</v>
      </c>
      <c r="K7" s="252" t="s">
        <v>165</v>
      </c>
      <c r="L7" s="253" t="s">
        <v>166</v>
      </c>
    </row>
    <row r="8" spans="1:13" ht="20.25" customHeight="1">
      <c r="A8" s="254" t="s">
        <v>225</v>
      </c>
      <c r="B8" s="255">
        <v>100</v>
      </c>
      <c r="C8" s="256">
        <v>310.15374924533432</v>
      </c>
      <c r="D8" s="256">
        <v>320.81049430218025</v>
      </c>
      <c r="E8" s="256">
        <v>315.38474964233615</v>
      </c>
      <c r="F8" s="256">
        <v>335.15150734025735</v>
      </c>
      <c r="G8" s="256">
        <v>327.08225345622122</v>
      </c>
      <c r="H8" s="256">
        <v>322.17930832017578</v>
      </c>
      <c r="I8" s="256">
        <v>1.686582996249399</v>
      </c>
      <c r="J8" s="256">
        <v>-1.6912615878249397</v>
      </c>
      <c r="K8" s="257">
        <v>2.1543713465996746</v>
      </c>
      <c r="L8" s="258">
        <v>-1.4989945447167656</v>
      </c>
      <c r="M8" s="259"/>
    </row>
    <row r="9" spans="1:13" ht="20.25" customHeight="1">
      <c r="A9" s="254" t="s">
        <v>226</v>
      </c>
      <c r="B9" s="255">
        <v>49.593021995747016</v>
      </c>
      <c r="C9" s="256">
        <v>365.11062863101284</v>
      </c>
      <c r="D9" s="256">
        <v>378.70480149567743</v>
      </c>
      <c r="E9" s="256">
        <v>368.02086998086935</v>
      </c>
      <c r="F9" s="256">
        <v>402.78330283991187</v>
      </c>
      <c r="G9" s="256">
        <v>382.44628601177249</v>
      </c>
      <c r="H9" s="256">
        <v>367.8095929654462</v>
      </c>
      <c r="I9" s="256">
        <v>0.79708480708120533</v>
      </c>
      <c r="J9" s="256">
        <v>-2.8211766718067395</v>
      </c>
      <c r="K9" s="257">
        <v>-5.7408976679539592E-2</v>
      </c>
      <c r="L9" s="258">
        <v>-3.8271238554728058</v>
      </c>
      <c r="M9" s="259"/>
    </row>
    <row r="10" spans="1:13" ht="20.25" customHeight="1">
      <c r="A10" s="260" t="s">
        <v>227</v>
      </c>
      <c r="B10" s="261">
        <v>16.575694084141823</v>
      </c>
      <c r="C10" s="262">
        <v>277.82660320168617</v>
      </c>
      <c r="D10" s="262">
        <v>281.23107452433283</v>
      </c>
      <c r="E10" s="262">
        <v>283.29932127567724</v>
      </c>
      <c r="F10" s="262">
        <v>292.22995717103703</v>
      </c>
      <c r="G10" s="262">
        <v>291.26503783136991</v>
      </c>
      <c r="H10" s="262">
        <v>284.41584431216012</v>
      </c>
      <c r="I10" s="262">
        <v>1.9698322662132597</v>
      </c>
      <c r="J10" s="262">
        <v>0.73542610994982738</v>
      </c>
      <c r="K10" s="263">
        <v>0.39411426453661136</v>
      </c>
      <c r="L10" s="264">
        <v>-2.351533012752185</v>
      </c>
      <c r="M10" s="259"/>
    </row>
    <row r="11" spans="1:13" ht="20.25" customHeight="1">
      <c r="A11" s="260" t="s">
        <v>228</v>
      </c>
      <c r="B11" s="261">
        <v>6.0860312040333113</v>
      </c>
      <c r="C11" s="262">
        <v>397.65755181293326</v>
      </c>
      <c r="D11" s="262">
        <v>395.82970421756943</v>
      </c>
      <c r="E11" s="262">
        <v>353.62954554495127</v>
      </c>
      <c r="F11" s="262">
        <v>432.86933777423405</v>
      </c>
      <c r="G11" s="262">
        <v>380.78996485361995</v>
      </c>
      <c r="H11" s="262">
        <v>360.90792433352192</v>
      </c>
      <c r="I11" s="262">
        <v>-11.071839593453447</v>
      </c>
      <c r="J11" s="262">
        <v>-10.661190462205099</v>
      </c>
      <c r="K11" s="263">
        <v>2.0581930668023034</v>
      </c>
      <c r="L11" s="264">
        <v>-5.2212616810269452</v>
      </c>
      <c r="M11" s="259"/>
    </row>
    <row r="12" spans="1:13" ht="20.25" customHeight="1">
      <c r="A12" s="260" t="s">
        <v>229</v>
      </c>
      <c r="B12" s="261">
        <v>3.7705195070758082</v>
      </c>
      <c r="C12" s="262">
        <v>493.08649745563361</v>
      </c>
      <c r="D12" s="262">
        <v>500.48871678261514</v>
      </c>
      <c r="E12" s="262">
        <v>497.08864281651825</v>
      </c>
      <c r="F12" s="262">
        <v>481.20411240190754</v>
      </c>
      <c r="G12" s="262">
        <v>411.03918622106556</v>
      </c>
      <c r="H12" s="262">
        <v>379.07084226769717</v>
      </c>
      <c r="I12" s="262">
        <v>0.81165178554594775</v>
      </c>
      <c r="J12" s="262">
        <v>-0.6793507729713042</v>
      </c>
      <c r="K12" s="263">
        <v>-23.741801840438143</v>
      </c>
      <c r="L12" s="264">
        <v>-7.7774443471613779</v>
      </c>
      <c r="M12" s="259"/>
    </row>
    <row r="13" spans="1:13" ht="20.25" customHeight="1">
      <c r="A13" s="260" t="s">
        <v>230</v>
      </c>
      <c r="B13" s="261">
        <v>11.183012678383857</v>
      </c>
      <c r="C13" s="262">
        <v>322.96396211786862</v>
      </c>
      <c r="D13" s="262">
        <v>338.84072545543086</v>
      </c>
      <c r="E13" s="262">
        <v>308.07439686108592</v>
      </c>
      <c r="F13" s="262">
        <v>407.86444682533329</v>
      </c>
      <c r="G13" s="262">
        <v>372.29941224049833</v>
      </c>
      <c r="H13" s="262">
        <v>351.90907406558051</v>
      </c>
      <c r="I13" s="262">
        <v>-4.6102869060507174</v>
      </c>
      <c r="J13" s="262">
        <v>-9.0798792125687839</v>
      </c>
      <c r="K13" s="263">
        <v>14.228601159693284</v>
      </c>
      <c r="L13" s="264">
        <v>-5.4768655293352992</v>
      </c>
      <c r="M13" s="259"/>
    </row>
    <row r="14" spans="1:13" ht="20.25" customHeight="1">
      <c r="A14" s="260" t="s">
        <v>231</v>
      </c>
      <c r="B14" s="261">
        <v>1.9487350779721184</v>
      </c>
      <c r="C14" s="262">
        <v>388.50210060748594</v>
      </c>
      <c r="D14" s="262">
        <v>430.67023941583307</v>
      </c>
      <c r="E14" s="262">
        <v>433.15337145090712</v>
      </c>
      <c r="F14" s="262">
        <v>400.89039322976981</v>
      </c>
      <c r="G14" s="262">
        <v>421.21854280094828</v>
      </c>
      <c r="H14" s="262">
        <v>417.47207703389938</v>
      </c>
      <c r="I14" s="262">
        <v>11.493186465041433</v>
      </c>
      <c r="J14" s="262">
        <v>0.57657386274058808</v>
      </c>
      <c r="K14" s="263">
        <v>-3.620263733485686</v>
      </c>
      <c r="L14" s="264">
        <v>-0.88943514740265073</v>
      </c>
      <c r="M14" s="259"/>
    </row>
    <row r="15" spans="1:13" ht="20.25" customHeight="1">
      <c r="A15" s="260" t="s">
        <v>232</v>
      </c>
      <c r="B15" s="261">
        <v>10.019129444140097</v>
      </c>
      <c r="C15" s="262">
        <v>484.14188847570705</v>
      </c>
      <c r="D15" s="262">
        <v>518.19675762249562</v>
      </c>
      <c r="E15" s="262">
        <v>522.66032361147359</v>
      </c>
      <c r="F15" s="262">
        <v>532.68205156297211</v>
      </c>
      <c r="G15" s="262">
        <v>527.39763038557339</v>
      </c>
      <c r="H15" s="262">
        <v>513.88218980381839</v>
      </c>
      <c r="I15" s="262">
        <v>7.9560219953368687</v>
      </c>
      <c r="J15" s="262">
        <v>0.86136509411154805</v>
      </c>
      <c r="K15" s="263">
        <v>-1.679510269117074</v>
      </c>
      <c r="L15" s="264">
        <v>-2.5626661560602884</v>
      </c>
      <c r="M15" s="259"/>
    </row>
    <row r="16" spans="1:13" ht="20.25" customHeight="1">
      <c r="A16" s="254" t="s">
        <v>233</v>
      </c>
      <c r="B16" s="255">
        <v>20.372737107226719</v>
      </c>
      <c r="C16" s="256">
        <v>268.82617628799449</v>
      </c>
      <c r="D16" s="256">
        <v>281.93960098334389</v>
      </c>
      <c r="E16" s="256">
        <v>281.59257962419105</v>
      </c>
      <c r="F16" s="256">
        <v>290.54811899041511</v>
      </c>
      <c r="G16" s="256">
        <v>295.29124903711687</v>
      </c>
      <c r="H16" s="256">
        <v>298.61090203822988</v>
      </c>
      <c r="I16" s="256">
        <v>4.7489435413164074</v>
      </c>
      <c r="J16" s="256">
        <v>-0.12308358171129896</v>
      </c>
      <c r="K16" s="257">
        <v>6.0435976106867599</v>
      </c>
      <c r="L16" s="258">
        <v>1.1241962001710846</v>
      </c>
      <c r="M16" s="259"/>
    </row>
    <row r="17" spans="1:13" ht="20.25" customHeight="1">
      <c r="A17" s="260" t="s">
        <v>234</v>
      </c>
      <c r="B17" s="261">
        <v>6.1176945709879771</v>
      </c>
      <c r="C17" s="262">
        <v>242.12344039223439</v>
      </c>
      <c r="D17" s="262">
        <v>256.67607716284766</v>
      </c>
      <c r="E17" s="262">
        <v>256.8909129652057</v>
      </c>
      <c r="F17" s="262">
        <v>264.17626743541155</v>
      </c>
      <c r="G17" s="262">
        <v>263.64914538487665</v>
      </c>
      <c r="H17" s="262">
        <v>263.17524091207952</v>
      </c>
      <c r="I17" s="262">
        <v>6.0991503131825482</v>
      </c>
      <c r="J17" s="262">
        <v>8.3699191889124336E-2</v>
      </c>
      <c r="K17" s="263">
        <v>2.4463021577275441</v>
      </c>
      <c r="L17" s="264">
        <v>-0.17974815435313474</v>
      </c>
      <c r="M17" s="259"/>
    </row>
    <row r="18" spans="1:13" ht="20.25" customHeight="1">
      <c r="A18" s="260" t="s">
        <v>235</v>
      </c>
      <c r="B18" s="261">
        <v>5.6836287536483852</v>
      </c>
      <c r="C18" s="262">
        <v>312.43957228833148</v>
      </c>
      <c r="D18" s="262">
        <v>334.94576282192361</v>
      </c>
      <c r="E18" s="262">
        <v>334.94576282192361</v>
      </c>
      <c r="F18" s="262">
        <v>353.32870572713216</v>
      </c>
      <c r="G18" s="262">
        <v>352.19760582028107</v>
      </c>
      <c r="H18" s="262">
        <v>361.19401827970609</v>
      </c>
      <c r="I18" s="262">
        <v>7.2033738776285645</v>
      </c>
      <c r="J18" s="262">
        <v>0</v>
      </c>
      <c r="K18" s="263">
        <v>7.8365688930173434</v>
      </c>
      <c r="L18" s="264">
        <v>2.5543650242800595</v>
      </c>
      <c r="M18" s="259"/>
    </row>
    <row r="19" spans="1:13" ht="20.25" customHeight="1">
      <c r="A19" s="260" t="s">
        <v>236</v>
      </c>
      <c r="B19" s="261">
        <v>4.4957766210627002</v>
      </c>
      <c r="C19" s="262">
        <v>298.90118492161196</v>
      </c>
      <c r="D19" s="262">
        <v>294.42320157761668</v>
      </c>
      <c r="E19" s="262">
        <v>295.36717640966293</v>
      </c>
      <c r="F19" s="262">
        <v>307.21925187717756</v>
      </c>
      <c r="G19" s="262">
        <v>330.5091967991234</v>
      </c>
      <c r="H19" s="262">
        <v>335.03338695394064</v>
      </c>
      <c r="I19" s="262">
        <v>-1.1823333898377939</v>
      </c>
      <c r="J19" s="262">
        <v>0.32061835717705378</v>
      </c>
      <c r="K19" s="263">
        <v>13.4294578789832</v>
      </c>
      <c r="L19" s="264">
        <v>1.3688545428183403</v>
      </c>
      <c r="M19" s="259"/>
    </row>
    <row r="20" spans="1:13" ht="20.25" customHeight="1">
      <c r="A20" s="260" t="s">
        <v>237</v>
      </c>
      <c r="B20" s="261">
        <v>4.0656371615276576</v>
      </c>
      <c r="C20" s="262">
        <v>214.67234626389498</v>
      </c>
      <c r="D20" s="262">
        <v>231.91881549199832</v>
      </c>
      <c r="E20" s="262">
        <v>228.81278949375238</v>
      </c>
      <c r="F20" s="262">
        <v>223.87613144216377</v>
      </c>
      <c r="G20" s="262">
        <v>224.26696471564421</v>
      </c>
      <c r="H20" s="262">
        <v>224.01304134628623</v>
      </c>
      <c r="I20" s="262">
        <v>6.5869887183674223</v>
      </c>
      <c r="J20" s="262">
        <v>-1.3392729656956561</v>
      </c>
      <c r="K20" s="263">
        <v>-2.0976747663824113</v>
      </c>
      <c r="L20" s="264">
        <v>-0.11322370625559586</v>
      </c>
      <c r="M20" s="259"/>
    </row>
    <row r="21" spans="1:13" s="267" customFormat="1" ht="20.25" customHeight="1">
      <c r="A21" s="254" t="s">
        <v>238</v>
      </c>
      <c r="B21" s="255">
        <v>30.044340897026256</v>
      </c>
      <c r="C21" s="265">
        <v>247.44043814306298</v>
      </c>
      <c r="D21" s="265">
        <v>251.58043370100899</v>
      </c>
      <c r="E21" s="265">
        <v>251.39210792857878</v>
      </c>
      <c r="F21" s="265">
        <v>253.73119116224478</v>
      </c>
      <c r="G21" s="265">
        <v>257.22779504429411</v>
      </c>
      <c r="H21" s="265">
        <v>262.81982415802952</v>
      </c>
      <c r="I21" s="256">
        <v>1.5970185856327532</v>
      </c>
      <c r="J21" s="256">
        <v>-7.4857082349268467E-2</v>
      </c>
      <c r="K21" s="257">
        <v>4.5457736615571775</v>
      </c>
      <c r="L21" s="258">
        <v>2.1739598991518392</v>
      </c>
      <c r="M21" s="266"/>
    </row>
    <row r="22" spans="1:13" ht="20.25" customHeight="1">
      <c r="A22" s="260" t="s">
        <v>239</v>
      </c>
      <c r="B22" s="261">
        <v>5.3979779714474292</v>
      </c>
      <c r="C22" s="268">
        <v>433.14304718116676</v>
      </c>
      <c r="D22" s="268">
        <v>424.07603274997155</v>
      </c>
      <c r="E22" s="268">
        <v>424.07601481394465</v>
      </c>
      <c r="F22" s="268">
        <v>416.7469718168125</v>
      </c>
      <c r="G22" s="268">
        <v>425.61481966413027</v>
      </c>
      <c r="H22" s="268">
        <v>450.99095097052236</v>
      </c>
      <c r="I22" s="262">
        <v>-2.0933113035587354</v>
      </c>
      <c r="J22" s="262">
        <v>-4.2294365840689352E-6</v>
      </c>
      <c r="K22" s="263">
        <v>6.3467244589124192</v>
      </c>
      <c r="L22" s="264">
        <v>5.9622292584683407</v>
      </c>
      <c r="M22" s="259"/>
    </row>
    <row r="23" spans="1:13" ht="20.25" customHeight="1">
      <c r="A23" s="260" t="s">
        <v>240</v>
      </c>
      <c r="B23" s="261">
        <v>2.4560330063653932</v>
      </c>
      <c r="C23" s="262">
        <v>252.81502692114299</v>
      </c>
      <c r="D23" s="262">
        <v>252.01527260115836</v>
      </c>
      <c r="E23" s="262">
        <v>251.21311201421253</v>
      </c>
      <c r="F23" s="262">
        <v>241.25253092221496</v>
      </c>
      <c r="G23" s="262">
        <v>244.96781405401833</v>
      </c>
      <c r="H23" s="262">
        <v>244.39101562079205</v>
      </c>
      <c r="I23" s="262">
        <v>-0.63363120714740262</v>
      </c>
      <c r="J23" s="262">
        <v>-0.31829840257948661</v>
      </c>
      <c r="K23" s="263">
        <v>-2.715660953650584</v>
      </c>
      <c r="L23" s="264">
        <v>-0.23545886444456698</v>
      </c>
      <c r="M23" s="259"/>
    </row>
    <row r="24" spans="1:13" ht="20.25" customHeight="1">
      <c r="A24" s="260" t="s">
        <v>241</v>
      </c>
      <c r="B24" s="261">
        <v>6.9737148201230337</v>
      </c>
      <c r="C24" s="268">
        <v>201.93638371035686</v>
      </c>
      <c r="D24" s="268">
        <v>229.64257668456787</v>
      </c>
      <c r="E24" s="268">
        <v>229.6565661447643</v>
      </c>
      <c r="F24" s="268">
        <v>234.815011852391</v>
      </c>
      <c r="G24" s="268">
        <v>241.7063541058553</v>
      </c>
      <c r="H24" s="268">
        <v>242.25750398986199</v>
      </c>
      <c r="I24" s="262">
        <v>13.727185723087572</v>
      </c>
      <c r="J24" s="262">
        <v>6.0918408068602048E-3</v>
      </c>
      <c r="K24" s="263">
        <v>5.4868615588176368</v>
      </c>
      <c r="L24" s="264">
        <v>0.22802457388660002</v>
      </c>
      <c r="M24" s="259"/>
    </row>
    <row r="25" spans="1:13" ht="20.25" customHeight="1">
      <c r="A25" s="260" t="s">
        <v>242</v>
      </c>
      <c r="B25" s="261">
        <v>1.8659527269142209</v>
      </c>
      <c r="C25" s="268">
        <v>124.94177859745849</v>
      </c>
      <c r="D25" s="268">
        <v>125.3262755782371</v>
      </c>
      <c r="E25" s="268">
        <v>125.3262755782371</v>
      </c>
      <c r="F25" s="268">
        <v>127.91577250246475</v>
      </c>
      <c r="G25" s="268">
        <v>127.91577250246475</v>
      </c>
      <c r="H25" s="268">
        <v>127.91577250246475</v>
      </c>
      <c r="I25" s="262">
        <v>0.30774092148743648</v>
      </c>
      <c r="J25" s="262">
        <v>0</v>
      </c>
      <c r="K25" s="263">
        <v>2.0662043232994023</v>
      </c>
      <c r="L25" s="264">
        <v>0</v>
      </c>
      <c r="M25" s="259"/>
    </row>
    <row r="26" spans="1:13" ht="20.25" customHeight="1">
      <c r="A26" s="260" t="s">
        <v>243</v>
      </c>
      <c r="B26" s="261">
        <v>2.7316416904709628</v>
      </c>
      <c r="C26" s="268">
        <v>155.54758659611579</v>
      </c>
      <c r="D26" s="268">
        <v>140.64898445382033</v>
      </c>
      <c r="E26" s="268">
        <v>140.64898445382033</v>
      </c>
      <c r="F26" s="268">
        <v>163.47873087988199</v>
      </c>
      <c r="G26" s="268">
        <v>162.70211383568704</v>
      </c>
      <c r="H26" s="268">
        <v>162.70211383568704</v>
      </c>
      <c r="I26" s="262">
        <v>-9.5781634857377469</v>
      </c>
      <c r="J26" s="262">
        <v>0</v>
      </c>
      <c r="K26" s="263">
        <v>15.679551094880082</v>
      </c>
      <c r="L26" s="264">
        <v>0</v>
      </c>
      <c r="M26" s="259"/>
    </row>
    <row r="27" spans="1:13" ht="20.25" customHeight="1">
      <c r="A27" s="260" t="s">
        <v>244</v>
      </c>
      <c r="B27" s="261">
        <v>3.1001290737979397</v>
      </c>
      <c r="C27" s="268">
        <v>192.69064470201019</v>
      </c>
      <c r="D27" s="268">
        <v>193.03671151760548</v>
      </c>
      <c r="E27" s="268">
        <v>193.03671151760548</v>
      </c>
      <c r="F27" s="268">
        <v>193.40391701551417</v>
      </c>
      <c r="G27" s="268">
        <v>193.40391701551417</v>
      </c>
      <c r="H27" s="268">
        <v>193.56068065706961</v>
      </c>
      <c r="I27" s="262">
        <v>0.17959710297843401</v>
      </c>
      <c r="J27" s="262">
        <v>0</v>
      </c>
      <c r="K27" s="263">
        <v>0.27143496972405501</v>
      </c>
      <c r="L27" s="264">
        <v>8.1055049956859193E-2</v>
      </c>
      <c r="M27" s="259"/>
    </row>
    <row r="28" spans="1:13" ht="20.25" customHeight="1" thickBot="1">
      <c r="A28" s="269" t="s">
        <v>245</v>
      </c>
      <c r="B28" s="270">
        <v>7.5088916079072749</v>
      </c>
      <c r="C28" s="271">
        <v>240.92017051227154</v>
      </c>
      <c r="D28" s="271">
        <v>243.70913796156032</v>
      </c>
      <c r="E28" s="271">
        <v>243.20525943246349</v>
      </c>
      <c r="F28" s="271">
        <v>247.19677691316679</v>
      </c>
      <c r="G28" s="271">
        <v>247.47485677403375</v>
      </c>
      <c r="H28" s="271">
        <v>251.21178610178333</v>
      </c>
      <c r="I28" s="272">
        <v>0.94848385476946362</v>
      </c>
      <c r="J28" s="272">
        <v>-0.20675405662315427</v>
      </c>
      <c r="K28" s="273">
        <v>3.2920861530723471</v>
      </c>
      <c r="L28" s="274">
        <v>1.5100238369515324</v>
      </c>
      <c r="M28" s="259"/>
    </row>
    <row r="29" spans="1:13" ht="20.25" customHeight="1" thickTop="1">
      <c r="A29" s="275" t="s">
        <v>246</v>
      </c>
    </row>
    <row r="30" spans="1:13">
      <c r="A30" s="276"/>
    </row>
    <row r="32" spans="1:13">
      <c r="D32" s="238" t="s">
        <v>121</v>
      </c>
    </row>
  </sheetData>
  <mergeCells count="9">
    <mergeCell ref="A1:L1"/>
    <mergeCell ref="A2:L2"/>
    <mergeCell ref="A3:L3"/>
    <mergeCell ref="A4:L4"/>
    <mergeCell ref="A5:A6"/>
    <mergeCell ref="B5:B6"/>
    <mergeCell ref="D5:E5"/>
    <mergeCell ref="F5:H5"/>
    <mergeCell ref="I5:L5"/>
  </mergeCells>
  <printOptions horizontalCentered="1"/>
  <pageMargins left="0.75" right="0.75" top="0.7" bottom="0.71811023622046999" header="0" footer="0"/>
  <pageSetup paperSize="9" scale="71" orientation="landscape" errors="blank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7"/>
  <sheetViews>
    <sheetView workbookViewId="0">
      <selection activeCell="J12" sqref="J12"/>
    </sheetView>
  </sheetViews>
  <sheetFormatPr defaultColWidth="12.42578125" defaultRowHeight="15.75"/>
  <cols>
    <col min="1" max="1" width="16.5703125" style="277" customWidth="1"/>
    <col min="2" max="7" width="17.5703125" style="277" customWidth="1"/>
    <col min="8" max="8" width="11.28515625" style="277" customWidth="1"/>
    <col min="9" max="252" width="12.42578125" style="277"/>
    <col min="253" max="253" width="15.5703125" style="277" customWidth="1"/>
    <col min="254" max="255" width="0" style="277" hidden="1" customWidth="1"/>
    <col min="256" max="259" width="12.42578125" style="277"/>
    <col min="260" max="261" width="0" style="277" hidden="1" customWidth="1"/>
    <col min="262" max="262" width="12.42578125" style="277"/>
    <col min="263" max="263" width="13.140625" style="277" bestFit="1" customWidth="1"/>
    <col min="264" max="508" width="12.42578125" style="277"/>
    <col min="509" max="509" width="15.5703125" style="277" customWidth="1"/>
    <col min="510" max="511" width="0" style="277" hidden="1" customWidth="1"/>
    <col min="512" max="515" width="12.42578125" style="277"/>
    <col min="516" max="517" width="0" style="277" hidden="1" customWidth="1"/>
    <col min="518" max="518" width="12.42578125" style="277"/>
    <col min="519" max="519" width="13.140625" style="277" bestFit="1" customWidth="1"/>
    <col min="520" max="764" width="12.42578125" style="277"/>
    <col min="765" max="765" width="15.5703125" style="277" customWidth="1"/>
    <col min="766" max="767" width="0" style="277" hidden="1" customWidth="1"/>
    <col min="768" max="771" width="12.42578125" style="277"/>
    <col min="772" max="773" width="0" style="277" hidden="1" customWidth="1"/>
    <col min="774" max="774" width="12.42578125" style="277"/>
    <col min="775" max="775" width="13.140625" style="277" bestFit="1" customWidth="1"/>
    <col min="776" max="1020" width="12.42578125" style="277"/>
    <col min="1021" max="1021" width="15.5703125" style="277" customWidth="1"/>
    <col min="1022" max="1023" width="0" style="277" hidden="1" customWidth="1"/>
    <col min="1024" max="1027" width="12.42578125" style="277"/>
    <col min="1028" max="1029" width="0" style="277" hidden="1" customWidth="1"/>
    <col min="1030" max="1030" width="12.42578125" style="277"/>
    <col min="1031" max="1031" width="13.140625" style="277" bestFit="1" customWidth="1"/>
    <col min="1032" max="1276" width="12.42578125" style="277"/>
    <col min="1277" max="1277" width="15.5703125" style="277" customWidth="1"/>
    <col min="1278" max="1279" width="0" style="277" hidden="1" customWidth="1"/>
    <col min="1280" max="1283" width="12.42578125" style="277"/>
    <col min="1284" max="1285" width="0" style="277" hidden="1" customWidth="1"/>
    <col min="1286" max="1286" width="12.42578125" style="277"/>
    <col min="1287" max="1287" width="13.140625" style="277" bestFit="1" customWidth="1"/>
    <col min="1288" max="1532" width="12.42578125" style="277"/>
    <col min="1533" max="1533" width="15.5703125" style="277" customWidth="1"/>
    <col min="1534" max="1535" width="0" style="277" hidden="1" customWidth="1"/>
    <col min="1536" max="1539" width="12.42578125" style="277"/>
    <col min="1540" max="1541" width="0" style="277" hidden="1" customWidth="1"/>
    <col min="1542" max="1542" width="12.42578125" style="277"/>
    <col min="1543" max="1543" width="13.140625" style="277" bestFit="1" customWidth="1"/>
    <col min="1544" max="1788" width="12.42578125" style="277"/>
    <col min="1789" max="1789" width="15.5703125" style="277" customWidth="1"/>
    <col min="1790" max="1791" width="0" style="277" hidden="1" customWidth="1"/>
    <col min="1792" max="1795" width="12.42578125" style="277"/>
    <col min="1796" max="1797" width="0" style="277" hidden="1" customWidth="1"/>
    <col min="1798" max="1798" width="12.42578125" style="277"/>
    <col min="1799" max="1799" width="13.140625" style="277" bestFit="1" customWidth="1"/>
    <col min="1800" max="2044" width="12.42578125" style="277"/>
    <col min="2045" max="2045" width="15.5703125" style="277" customWidth="1"/>
    <col min="2046" max="2047" width="0" style="277" hidden="1" customWidth="1"/>
    <col min="2048" max="2051" width="12.42578125" style="277"/>
    <col min="2052" max="2053" width="0" style="277" hidden="1" customWidth="1"/>
    <col min="2054" max="2054" width="12.42578125" style="277"/>
    <col min="2055" max="2055" width="13.140625" style="277" bestFit="1" customWidth="1"/>
    <col min="2056" max="2300" width="12.42578125" style="277"/>
    <col min="2301" max="2301" width="15.5703125" style="277" customWidth="1"/>
    <col min="2302" max="2303" width="0" style="277" hidden="1" customWidth="1"/>
    <col min="2304" max="2307" width="12.42578125" style="277"/>
    <col min="2308" max="2309" width="0" style="277" hidden="1" customWidth="1"/>
    <col min="2310" max="2310" width="12.42578125" style="277"/>
    <col min="2311" max="2311" width="13.140625" style="277" bestFit="1" customWidth="1"/>
    <col min="2312" max="2556" width="12.42578125" style="277"/>
    <col min="2557" max="2557" width="15.5703125" style="277" customWidth="1"/>
    <col min="2558" max="2559" width="0" style="277" hidden="1" customWidth="1"/>
    <col min="2560" max="2563" width="12.42578125" style="277"/>
    <col min="2564" max="2565" width="0" style="277" hidden="1" customWidth="1"/>
    <col min="2566" max="2566" width="12.42578125" style="277"/>
    <col min="2567" max="2567" width="13.140625" style="277" bestFit="1" customWidth="1"/>
    <col min="2568" max="2812" width="12.42578125" style="277"/>
    <col min="2813" max="2813" width="15.5703125" style="277" customWidth="1"/>
    <col min="2814" max="2815" width="0" style="277" hidden="1" customWidth="1"/>
    <col min="2816" max="2819" width="12.42578125" style="277"/>
    <col min="2820" max="2821" width="0" style="277" hidden="1" customWidth="1"/>
    <col min="2822" max="2822" width="12.42578125" style="277"/>
    <col min="2823" max="2823" width="13.140625" style="277" bestFit="1" customWidth="1"/>
    <col min="2824" max="3068" width="12.42578125" style="277"/>
    <col min="3069" max="3069" width="15.5703125" style="277" customWidth="1"/>
    <col min="3070" max="3071" width="0" style="277" hidden="1" customWidth="1"/>
    <col min="3072" max="3075" width="12.42578125" style="277"/>
    <col min="3076" max="3077" width="0" style="277" hidden="1" customWidth="1"/>
    <col min="3078" max="3078" width="12.42578125" style="277"/>
    <col min="3079" max="3079" width="13.140625" style="277" bestFit="1" customWidth="1"/>
    <col min="3080" max="3324" width="12.42578125" style="277"/>
    <col min="3325" max="3325" width="15.5703125" style="277" customWidth="1"/>
    <col min="3326" max="3327" width="0" style="277" hidden="1" customWidth="1"/>
    <col min="3328" max="3331" width="12.42578125" style="277"/>
    <col min="3332" max="3333" width="0" style="277" hidden="1" customWidth="1"/>
    <col min="3334" max="3334" width="12.42578125" style="277"/>
    <col min="3335" max="3335" width="13.140625" style="277" bestFit="1" customWidth="1"/>
    <col min="3336" max="3580" width="12.42578125" style="277"/>
    <col min="3581" max="3581" width="15.5703125" style="277" customWidth="1"/>
    <col min="3582" max="3583" width="0" style="277" hidden="1" customWidth="1"/>
    <col min="3584" max="3587" width="12.42578125" style="277"/>
    <col min="3588" max="3589" width="0" style="277" hidden="1" customWidth="1"/>
    <col min="3590" max="3590" width="12.42578125" style="277"/>
    <col min="3591" max="3591" width="13.140625" style="277" bestFit="1" customWidth="1"/>
    <col min="3592" max="3836" width="12.42578125" style="277"/>
    <col min="3837" max="3837" width="15.5703125" style="277" customWidth="1"/>
    <col min="3838" max="3839" width="0" style="277" hidden="1" customWidth="1"/>
    <col min="3840" max="3843" width="12.42578125" style="277"/>
    <col min="3844" max="3845" width="0" style="277" hidden="1" customWidth="1"/>
    <col min="3846" max="3846" width="12.42578125" style="277"/>
    <col min="3847" max="3847" width="13.140625" style="277" bestFit="1" customWidth="1"/>
    <col min="3848" max="4092" width="12.42578125" style="277"/>
    <col min="4093" max="4093" width="15.5703125" style="277" customWidth="1"/>
    <col min="4094" max="4095" width="0" style="277" hidden="1" customWidth="1"/>
    <col min="4096" max="4099" width="12.42578125" style="277"/>
    <col min="4100" max="4101" width="0" style="277" hidden="1" customWidth="1"/>
    <col min="4102" max="4102" width="12.42578125" style="277"/>
    <col min="4103" max="4103" width="13.140625" style="277" bestFit="1" customWidth="1"/>
    <col min="4104" max="4348" width="12.42578125" style="277"/>
    <col min="4349" max="4349" width="15.5703125" style="277" customWidth="1"/>
    <col min="4350" max="4351" width="0" style="277" hidden="1" customWidth="1"/>
    <col min="4352" max="4355" width="12.42578125" style="277"/>
    <col min="4356" max="4357" width="0" style="277" hidden="1" customWidth="1"/>
    <col min="4358" max="4358" width="12.42578125" style="277"/>
    <col min="4359" max="4359" width="13.140625" style="277" bestFit="1" customWidth="1"/>
    <col min="4360" max="4604" width="12.42578125" style="277"/>
    <col min="4605" max="4605" width="15.5703125" style="277" customWidth="1"/>
    <col min="4606" max="4607" width="0" style="277" hidden="1" customWidth="1"/>
    <col min="4608" max="4611" width="12.42578125" style="277"/>
    <col min="4612" max="4613" width="0" style="277" hidden="1" customWidth="1"/>
    <col min="4614" max="4614" width="12.42578125" style="277"/>
    <col min="4615" max="4615" width="13.140625" style="277" bestFit="1" customWidth="1"/>
    <col min="4616" max="4860" width="12.42578125" style="277"/>
    <col min="4861" max="4861" width="15.5703125" style="277" customWidth="1"/>
    <col min="4862" max="4863" width="0" style="277" hidden="1" customWidth="1"/>
    <col min="4864" max="4867" width="12.42578125" style="277"/>
    <col min="4868" max="4869" width="0" style="277" hidden="1" customWidth="1"/>
    <col min="4870" max="4870" width="12.42578125" style="277"/>
    <col min="4871" max="4871" width="13.140625" style="277" bestFit="1" customWidth="1"/>
    <col min="4872" max="5116" width="12.42578125" style="277"/>
    <col min="5117" max="5117" width="15.5703125" style="277" customWidth="1"/>
    <col min="5118" max="5119" width="0" style="277" hidden="1" customWidth="1"/>
    <col min="5120" max="5123" width="12.42578125" style="277"/>
    <col min="5124" max="5125" width="0" style="277" hidden="1" customWidth="1"/>
    <col min="5126" max="5126" width="12.42578125" style="277"/>
    <col min="5127" max="5127" width="13.140625" style="277" bestFit="1" customWidth="1"/>
    <col min="5128" max="5372" width="12.42578125" style="277"/>
    <col min="5373" max="5373" width="15.5703125" style="277" customWidth="1"/>
    <col min="5374" max="5375" width="0" style="277" hidden="1" customWidth="1"/>
    <col min="5376" max="5379" width="12.42578125" style="277"/>
    <col min="5380" max="5381" width="0" style="277" hidden="1" customWidth="1"/>
    <col min="5382" max="5382" width="12.42578125" style="277"/>
    <col min="5383" max="5383" width="13.140625" style="277" bestFit="1" customWidth="1"/>
    <col min="5384" max="5628" width="12.42578125" style="277"/>
    <col min="5629" max="5629" width="15.5703125" style="277" customWidth="1"/>
    <col min="5630" max="5631" width="0" style="277" hidden="1" customWidth="1"/>
    <col min="5632" max="5635" width="12.42578125" style="277"/>
    <col min="5636" max="5637" width="0" style="277" hidden="1" customWidth="1"/>
    <col min="5638" max="5638" width="12.42578125" style="277"/>
    <col min="5639" max="5639" width="13.140625" style="277" bestFit="1" customWidth="1"/>
    <col min="5640" max="5884" width="12.42578125" style="277"/>
    <col min="5885" max="5885" width="15.5703125" style="277" customWidth="1"/>
    <col min="5886" max="5887" width="0" style="277" hidden="1" customWidth="1"/>
    <col min="5888" max="5891" width="12.42578125" style="277"/>
    <col min="5892" max="5893" width="0" style="277" hidden="1" customWidth="1"/>
    <col min="5894" max="5894" width="12.42578125" style="277"/>
    <col min="5895" max="5895" width="13.140625" style="277" bestFit="1" customWidth="1"/>
    <col min="5896" max="6140" width="12.42578125" style="277"/>
    <col min="6141" max="6141" width="15.5703125" style="277" customWidth="1"/>
    <col min="6142" max="6143" width="0" style="277" hidden="1" customWidth="1"/>
    <col min="6144" max="6147" width="12.42578125" style="277"/>
    <col min="6148" max="6149" width="0" style="277" hidden="1" customWidth="1"/>
    <col min="6150" max="6150" width="12.42578125" style="277"/>
    <col min="6151" max="6151" width="13.140625" style="277" bestFit="1" customWidth="1"/>
    <col min="6152" max="6396" width="12.42578125" style="277"/>
    <col min="6397" max="6397" width="15.5703125" style="277" customWidth="1"/>
    <col min="6398" max="6399" width="0" style="277" hidden="1" customWidth="1"/>
    <col min="6400" max="6403" width="12.42578125" style="277"/>
    <col min="6404" max="6405" width="0" style="277" hidden="1" customWidth="1"/>
    <col min="6406" max="6406" width="12.42578125" style="277"/>
    <col min="6407" max="6407" width="13.140625" style="277" bestFit="1" customWidth="1"/>
    <col min="6408" max="6652" width="12.42578125" style="277"/>
    <col min="6653" max="6653" width="15.5703125" style="277" customWidth="1"/>
    <col min="6654" max="6655" width="0" style="277" hidden="1" customWidth="1"/>
    <col min="6656" max="6659" width="12.42578125" style="277"/>
    <col min="6660" max="6661" width="0" style="277" hidden="1" customWidth="1"/>
    <col min="6662" max="6662" width="12.42578125" style="277"/>
    <col min="6663" max="6663" width="13.140625" style="277" bestFit="1" customWidth="1"/>
    <col min="6664" max="6908" width="12.42578125" style="277"/>
    <col min="6909" max="6909" width="15.5703125" style="277" customWidth="1"/>
    <col min="6910" max="6911" width="0" style="277" hidden="1" customWidth="1"/>
    <col min="6912" max="6915" width="12.42578125" style="277"/>
    <col min="6916" max="6917" width="0" style="277" hidden="1" customWidth="1"/>
    <col min="6918" max="6918" width="12.42578125" style="277"/>
    <col min="6919" max="6919" width="13.140625" style="277" bestFit="1" customWidth="1"/>
    <col min="6920" max="7164" width="12.42578125" style="277"/>
    <col min="7165" max="7165" width="15.5703125" style="277" customWidth="1"/>
    <col min="7166" max="7167" width="0" style="277" hidden="1" customWidth="1"/>
    <col min="7168" max="7171" width="12.42578125" style="277"/>
    <col min="7172" max="7173" width="0" style="277" hidden="1" customWidth="1"/>
    <col min="7174" max="7174" width="12.42578125" style="277"/>
    <col min="7175" max="7175" width="13.140625" style="277" bestFit="1" customWidth="1"/>
    <col min="7176" max="7420" width="12.42578125" style="277"/>
    <col min="7421" max="7421" width="15.5703125" style="277" customWidth="1"/>
    <col min="7422" max="7423" width="0" style="277" hidden="1" customWidth="1"/>
    <col min="7424" max="7427" width="12.42578125" style="277"/>
    <col min="7428" max="7429" width="0" style="277" hidden="1" customWidth="1"/>
    <col min="7430" max="7430" width="12.42578125" style="277"/>
    <col min="7431" max="7431" width="13.140625" style="277" bestFit="1" customWidth="1"/>
    <col min="7432" max="7676" width="12.42578125" style="277"/>
    <col min="7677" max="7677" width="15.5703125" style="277" customWidth="1"/>
    <col min="7678" max="7679" width="0" style="277" hidden="1" customWidth="1"/>
    <col min="7680" max="7683" width="12.42578125" style="277"/>
    <col min="7684" max="7685" width="0" style="277" hidden="1" customWidth="1"/>
    <col min="7686" max="7686" width="12.42578125" style="277"/>
    <col min="7687" max="7687" width="13.140625" style="277" bestFit="1" customWidth="1"/>
    <col min="7688" max="7932" width="12.42578125" style="277"/>
    <col min="7933" max="7933" width="15.5703125" style="277" customWidth="1"/>
    <col min="7934" max="7935" width="0" style="277" hidden="1" customWidth="1"/>
    <col min="7936" max="7939" width="12.42578125" style="277"/>
    <col min="7940" max="7941" width="0" style="277" hidden="1" customWidth="1"/>
    <col min="7942" max="7942" width="12.42578125" style="277"/>
    <col min="7943" max="7943" width="13.140625" style="277" bestFit="1" customWidth="1"/>
    <col min="7944" max="8188" width="12.42578125" style="277"/>
    <col min="8189" max="8189" width="15.5703125" style="277" customWidth="1"/>
    <col min="8190" max="8191" width="0" style="277" hidden="1" customWidth="1"/>
    <col min="8192" max="8195" width="12.42578125" style="277"/>
    <col min="8196" max="8197" width="0" style="277" hidden="1" customWidth="1"/>
    <col min="8198" max="8198" width="12.42578125" style="277"/>
    <col min="8199" max="8199" width="13.140625" style="277" bestFit="1" customWidth="1"/>
    <col min="8200" max="8444" width="12.42578125" style="277"/>
    <col min="8445" max="8445" width="15.5703125" style="277" customWidth="1"/>
    <col min="8446" max="8447" width="0" style="277" hidden="1" customWidth="1"/>
    <col min="8448" max="8451" width="12.42578125" style="277"/>
    <col min="8452" max="8453" width="0" style="277" hidden="1" customWidth="1"/>
    <col min="8454" max="8454" width="12.42578125" style="277"/>
    <col min="8455" max="8455" width="13.140625" style="277" bestFit="1" customWidth="1"/>
    <col min="8456" max="8700" width="12.42578125" style="277"/>
    <col min="8701" max="8701" width="15.5703125" style="277" customWidth="1"/>
    <col min="8702" max="8703" width="0" style="277" hidden="1" customWidth="1"/>
    <col min="8704" max="8707" width="12.42578125" style="277"/>
    <col min="8708" max="8709" width="0" style="277" hidden="1" customWidth="1"/>
    <col min="8710" max="8710" width="12.42578125" style="277"/>
    <col min="8711" max="8711" width="13.140625" style="277" bestFit="1" customWidth="1"/>
    <col min="8712" max="8956" width="12.42578125" style="277"/>
    <col min="8957" max="8957" width="15.5703125" style="277" customWidth="1"/>
    <col min="8958" max="8959" width="0" style="277" hidden="1" customWidth="1"/>
    <col min="8960" max="8963" width="12.42578125" style="277"/>
    <col min="8964" max="8965" width="0" style="277" hidden="1" customWidth="1"/>
    <col min="8966" max="8966" width="12.42578125" style="277"/>
    <col min="8967" max="8967" width="13.140625" style="277" bestFit="1" customWidth="1"/>
    <col min="8968" max="9212" width="12.42578125" style="277"/>
    <col min="9213" max="9213" width="15.5703125" style="277" customWidth="1"/>
    <col min="9214" max="9215" width="0" style="277" hidden="1" customWidth="1"/>
    <col min="9216" max="9219" width="12.42578125" style="277"/>
    <col min="9220" max="9221" width="0" style="277" hidden="1" customWidth="1"/>
    <col min="9222" max="9222" width="12.42578125" style="277"/>
    <col min="9223" max="9223" width="13.140625" style="277" bestFit="1" customWidth="1"/>
    <col min="9224" max="9468" width="12.42578125" style="277"/>
    <col min="9469" max="9469" width="15.5703125" style="277" customWidth="1"/>
    <col min="9470" max="9471" width="0" style="277" hidden="1" customWidth="1"/>
    <col min="9472" max="9475" width="12.42578125" style="277"/>
    <col min="9476" max="9477" width="0" style="277" hidden="1" customWidth="1"/>
    <col min="9478" max="9478" width="12.42578125" style="277"/>
    <col min="9479" max="9479" width="13.140625" style="277" bestFit="1" customWidth="1"/>
    <col min="9480" max="9724" width="12.42578125" style="277"/>
    <col min="9725" max="9725" width="15.5703125" style="277" customWidth="1"/>
    <col min="9726" max="9727" width="0" style="277" hidden="1" customWidth="1"/>
    <col min="9728" max="9731" width="12.42578125" style="277"/>
    <col min="9732" max="9733" width="0" style="277" hidden="1" customWidth="1"/>
    <col min="9734" max="9734" width="12.42578125" style="277"/>
    <col min="9735" max="9735" width="13.140625" style="277" bestFit="1" customWidth="1"/>
    <col min="9736" max="9980" width="12.42578125" style="277"/>
    <col min="9981" max="9981" width="15.5703125" style="277" customWidth="1"/>
    <col min="9982" max="9983" width="0" style="277" hidden="1" customWidth="1"/>
    <col min="9984" max="9987" width="12.42578125" style="277"/>
    <col min="9988" max="9989" width="0" style="277" hidden="1" customWidth="1"/>
    <col min="9990" max="9990" width="12.42578125" style="277"/>
    <col min="9991" max="9991" width="13.140625" style="277" bestFit="1" customWidth="1"/>
    <col min="9992" max="10236" width="12.42578125" style="277"/>
    <col min="10237" max="10237" width="15.5703125" style="277" customWidth="1"/>
    <col min="10238" max="10239" width="0" style="277" hidden="1" customWidth="1"/>
    <col min="10240" max="10243" width="12.42578125" style="277"/>
    <col min="10244" max="10245" width="0" style="277" hidden="1" customWidth="1"/>
    <col min="10246" max="10246" width="12.42578125" style="277"/>
    <col min="10247" max="10247" width="13.140625" style="277" bestFit="1" customWidth="1"/>
    <col min="10248" max="10492" width="12.42578125" style="277"/>
    <col min="10493" max="10493" width="15.5703125" style="277" customWidth="1"/>
    <col min="10494" max="10495" width="0" style="277" hidden="1" customWidth="1"/>
    <col min="10496" max="10499" width="12.42578125" style="277"/>
    <col min="10500" max="10501" width="0" style="277" hidden="1" customWidth="1"/>
    <col min="10502" max="10502" width="12.42578125" style="277"/>
    <col min="10503" max="10503" width="13.140625" style="277" bestFit="1" customWidth="1"/>
    <col min="10504" max="10748" width="12.42578125" style="277"/>
    <col min="10749" max="10749" width="15.5703125" style="277" customWidth="1"/>
    <col min="10750" max="10751" width="0" style="277" hidden="1" customWidth="1"/>
    <col min="10752" max="10755" width="12.42578125" style="277"/>
    <col min="10756" max="10757" width="0" style="277" hidden="1" customWidth="1"/>
    <col min="10758" max="10758" width="12.42578125" style="277"/>
    <col min="10759" max="10759" width="13.140625" style="277" bestFit="1" customWidth="1"/>
    <col min="10760" max="11004" width="12.42578125" style="277"/>
    <col min="11005" max="11005" width="15.5703125" style="277" customWidth="1"/>
    <col min="11006" max="11007" width="0" style="277" hidden="1" customWidth="1"/>
    <col min="11008" max="11011" width="12.42578125" style="277"/>
    <col min="11012" max="11013" width="0" style="277" hidden="1" customWidth="1"/>
    <col min="11014" max="11014" width="12.42578125" style="277"/>
    <col min="11015" max="11015" width="13.140625" style="277" bestFit="1" customWidth="1"/>
    <col min="11016" max="11260" width="12.42578125" style="277"/>
    <col min="11261" max="11261" width="15.5703125" style="277" customWidth="1"/>
    <col min="11262" max="11263" width="0" style="277" hidden="1" customWidth="1"/>
    <col min="11264" max="11267" width="12.42578125" style="277"/>
    <col min="11268" max="11269" width="0" style="277" hidden="1" customWidth="1"/>
    <col min="11270" max="11270" width="12.42578125" style="277"/>
    <col min="11271" max="11271" width="13.140625" style="277" bestFit="1" customWidth="1"/>
    <col min="11272" max="11516" width="12.42578125" style="277"/>
    <col min="11517" max="11517" width="15.5703125" style="277" customWidth="1"/>
    <col min="11518" max="11519" width="0" style="277" hidden="1" customWidth="1"/>
    <col min="11520" max="11523" width="12.42578125" style="277"/>
    <col min="11524" max="11525" width="0" style="277" hidden="1" customWidth="1"/>
    <col min="11526" max="11526" width="12.42578125" style="277"/>
    <col min="11527" max="11527" width="13.140625" style="277" bestFit="1" customWidth="1"/>
    <col min="11528" max="11772" width="12.42578125" style="277"/>
    <col min="11773" max="11773" width="15.5703125" style="277" customWidth="1"/>
    <col min="11774" max="11775" width="0" style="277" hidden="1" customWidth="1"/>
    <col min="11776" max="11779" width="12.42578125" style="277"/>
    <col min="11780" max="11781" width="0" style="277" hidden="1" customWidth="1"/>
    <col min="11782" max="11782" width="12.42578125" style="277"/>
    <col min="11783" max="11783" width="13.140625" style="277" bestFit="1" customWidth="1"/>
    <col min="11784" max="12028" width="12.42578125" style="277"/>
    <col min="12029" max="12029" width="15.5703125" style="277" customWidth="1"/>
    <col min="12030" max="12031" width="0" style="277" hidden="1" customWidth="1"/>
    <col min="12032" max="12035" width="12.42578125" style="277"/>
    <col min="12036" max="12037" width="0" style="277" hidden="1" customWidth="1"/>
    <col min="12038" max="12038" width="12.42578125" style="277"/>
    <col min="12039" max="12039" width="13.140625" style="277" bestFit="1" customWidth="1"/>
    <col min="12040" max="12284" width="12.42578125" style="277"/>
    <col min="12285" max="12285" width="15.5703125" style="277" customWidth="1"/>
    <col min="12286" max="12287" width="0" style="277" hidden="1" customWidth="1"/>
    <col min="12288" max="12291" width="12.42578125" style="277"/>
    <col min="12292" max="12293" width="0" style="277" hidden="1" customWidth="1"/>
    <col min="12294" max="12294" width="12.42578125" style="277"/>
    <col min="12295" max="12295" width="13.140625" style="277" bestFit="1" customWidth="1"/>
    <col min="12296" max="12540" width="12.42578125" style="277"/>
    <col min="12541" max="12541" width="15.5703125" style="277" customWidth="1"/>
    <col min="12542" max="12543" width="0" style="277" hidden="1" customWidth="1"/>
    <col min="12544" max="12547" width="12.42578125" style="277"/>
    <col min="12548" max="12549" width="0" style="277" hidden="1" customWidth="1"/>
    <col min="12550" max="12550" width="12.42578125" style="277"/>
    <col min="12551" max="12551" width="13.140625" style="277" bestFit="1" customWidth="1"/>
    <col min="12552" max="12796" width="12.42578125" style="277"/>
    <col min="12797" max="12797" width="15.5703125" style="277" customWidth="1"/>
    <col min="12798" max="12799" width="0" style="277" hidden="1" customWidth="1"/>
    <col min="12800" max="12803" width="12.42578125" style="277"/>
    <col min="12804" max="12805" width="0" style="277" hidden="1" customWidth="1"/>
    <col min="12806" max="12806" width="12.42578125" style="277"/>
    <col min="12807" max="12807" width="13.140625" style="277" bestFit="1" customWidth="1"/>
    <col min="12808" max="13052" width="12.42578125" style="277"/>
    <col min="13053" max="13053" width="15.5703125" style="277" customWidth="1"/>
    <col min="13054" max="13055" width="0" style="277" hidden="1" customWidth="1"/>
    <col min="13056" max="13059" width="12.42578125" style="277"/>
    <col min="13060" max="13061" width="0" style="277" hidden="1" customWidth="1"/>
    <col min="13062" max="13062" width="12.42578125" style="277"/>
    <col min="13063" max="13063" width="13.140625" style="277" bestFit="1" customWidth="1"/>
    <col min="13064" max="13308" width="12.42578125" style="277"/>
    <col min="13309" max="13309" width="15.5703125" style="277" customWidth="1"/>
    <col min="13310" max="13311" width="0" style="277" hidden="1" customWidth="1"/>
    <col min="13312" max="13315" width="12.42578125" style="277"/>
    <col min="13316" max="13317" width="0" style="277" hidden="1" customWidth="1"/>
    <col min="13318" max="13318" width="12.42578125" style="277"/>
    <col min="13319" max="13319" width="13.140625" style="277" bestFit="1" customWidth="1"/>
    <col min="13320" max="13564" width="12.42578125" style="277"/>
    <col min="13565" max="13565" width="15.5703125" style="277" customWidth="1"/>
    <col min="13566" max="13567" width="0" style="277" hidden="1" customWidth="1"/>
    <col min="13568" max="13571" width="12.42578125" style="277"/>
    <col min="13572" max="13573" width="0" style="277" hidden="1" customWidth="1"/>
    <col min="13574" max="13574" width="12.42578125" style="277"/>
    <col min="13575" max="13575" width="13.140625" style="277" bestFit="1" customWidth="1"/>
    <col min="13576" max="13820" width="12.42578125" style="277"/>
    <col min="13821" max="13821" width="15.5703125" style="277" customWidth="1"/>
    <col min="13822" max="13823" width="0" style="277" hidden="1" customWidth="1"/>
    <col min="13824" max="13827" width="12.42578125" style="277"/>
    <col min="13828" max="13829" width="0" style="277" hidden="1" customWidth="1"/>
    <col min="13830" max="13830" width="12.42578125" style="277"/>
    <col min="13831" max="13831" width="13.140625" style="277" bestFit="1" customWidth="1"/>
    <col min="13832" max="14076" width="12.42578125" style="277"/>
    <col min="14077" max="14077" width="15.5703125" style="277" customWidth="1"/>
    <col min="14078" max="14079" width="0" style="277" hidden="1" customWidth="1"/>
    <col min="14080" max="14083" width="12.42578125" style="277"/>
    <col min="14084" max="14085" width="0" style="277" hidden="1" customWidth="1"/>
    <col min="14086" max="14086" width="12.42578125" style="277"/>
    <col min="14087" max="14087" width="13.140625" style="277" bestFit="1" customWidth="1"/>
    <col min="14088" max="14332" width="12.42578125" style="277"/>
    <col min="14333" max="14333" width="15.5703125" style="277" customWidth="1"/>
    <col min="14334" max="14335" width="0" style="277" hidden="1" customWidth="1"/>
    <col min="14336" max="14339" width="12.42578125" style="277"/>
    <col min="14340" max="14341" width="0" style="277" hidden="1" customWidth="1"/>
    <col min="14342" max="14342" width="12.42578125" style="277"/>
    <col min="14343" max="14343" width="13.140625" style="277" bestFit="1" customWidth="1"/>
    <col min="14344" max="14588" width="12.42578125" style="277"/>
    <col min="14589" max="14589" width="15.5703125" style="277" customWidth="1"/>
    <col min="14590" max="14591" width="0" style="277" hidden="1" customWidth="1"/>
    <col min="14592" max="14595" width="12.42578125" style="277"/>
    <col min="14596" max="14597" width="0" style="277" hidden="1" customWidth="1"/>
    <col min="14598" max="14598" width="12.42578125" style="277"/>
    <col min="14599" max="14599" width="13.140625" style="277" bestFit="1" customWidth="1"/>
    <col min="14600" max="14844" width="12.42578125" style="277"/>
    <col min="14845" max="14845" width="15.5703125" style="277" customWidth="1"/>
    <col min="14846" max="14847" width="0" style="277" hidden="1" customWidth="1"/>
    <col min="14848" max="14851" width="12.42578125" style="277"/>
    <col min="14852" max="14853" width="0" style="277" hidden="1" customWidth="1"/>
    <col min="14854" max="14854" width="12.42578125" style="277"/>
    <col min="14855" max="14855" width="13.140625" style="277" bestFit="1" customWidth="1"/>
    <col min="14856" max="15100" width="12.42578125" style="277"/>
    <col min="15101" max="15101" width="15.5703125" style="277" customWidth="1"/>
    <col min="15102" max="15103" width="0" style="277" hidden="1" customWidth="1"/>
    <col min="15104" max="15107" width="12.42578125" style="277"/>
    <col min="15108" max="15109" width="0" style="277" hidden="1" customWidth="1"/>
    <col min="15110" max="15110" width="12.42578125" style="277"/>
    <col min="15111" max="15111" width="13.140625" style="277" bestFit="1" customWidth="1"/>
    <col min="15112" max="15356" width="12.42578125" style="277"/>
    <col min="15357" max="15357" width="15.5703125" style="277" customWidth="1"/>
    <col min="15358" max="15359" width="0" style="277" hidden="1" customWidth="1"/>
    <col min="15360" max="15363" width="12.42578125" style="277"/>
    <col min="15364" max="15365" width="0" style="277" hidden="1" customWidth="1"/>
    <col min="15366" max="15366" width="12.42578125" style="277"/>
    <col min="15367" max="15367" width="13.140625" style="277" bestFit="1" customWidth="1"/>
    <col min="15368" max="15612" width="12.42578125" style="277"/>
    <col min="15613" max="15613" width="15.5703125" style="277" customWidth="1"/>
    <col min="15614" max="15615" width="0" style="277" hidden="1" customWidth="1"/>
    <col min="15616" max="15619" width="12.42578125" style="277"/>
    <col min="15620" max="15621" width="0" style="277" hidden="1" customWidth="1"/>
    <col min="15622" max="15622" width="12.42578125" style="277"/>
    <col min="15623" max="15623" width="13.140625" style="277" bestFit="1" customWidth="1"/>
    <col min="15624" max="15868" width="12.42578125" style="277"/>
    <col min="15869" max="15869" width="15.5703125" style="277" customWidth="1"/>
    <col min="15870" max="15871" width="0" style="277" hidden="1" customWidth="1"/>
    <col min="15872" max="15875" width="12.42578125" style="277"/>
    <col min="15876" max="15877" width="0" style="277" hidden="1" customWidth="1"/>
    <col min="15878" max="15878" width="12.42578125" style="277"/>
    <col min="15879" max="15879" width="13.140625" style="277" bestFit="1" customWidth="1"/>
    <col min="15880" max="16124" width="12.42578125" style="277"/>
    <col min="16125" max="16125" width="15.5703125" style="277" customWidth="1"/>
    <col min="16126" max="16127" width="0" style="277" hidden="1" customWidth="1"/>
    <col min="16128" max="16131" width="12.42578125" style="277"/>
    <col min="16132" max="16133" width="0" style="277" hidden="1" customWidth="1"/>
    <col min="16134" max="16134" width="12.42578125" style="277"/>
    <col min="16135" max="16135" width="13.140625" style="277" bestFit="1" customWidth="1"/>
    <col min="16136" max="16384" width="12.42578125" style="277"/>
  </cols>
  <sheetData>
    <row r="1" spans="1:12" ht="15" customHeight="1">
      <c r="A1" s="1575" t="s">
        <v>220</v>
      </c>
      <c r="B1" s="1575"/>
      <c r="C1" s="1575"/>
      <c r="D1" s="1575"/>
      <c r="E1" s="1575"/>
      <c r="F1" s="1575"/>
      <c r="G1" s="1575"/>
    </row>
    <row r="2" spans="1:12" ht="15" customHeight="1">
      <c r="A2" s="1576" t="s">
        <v>93</v>
      </c>
      <c r="B2" s="1576"/>
      <c r="C2" s="1576"/>
      <c r="D2" s="1576"/>
      <c r="E2" s="1576"/>
      <c r="F2" s="1576"/>
      <c r="G2" s="1576"/>
    </row>
    <row r="3" spans="1:12" ht="15" customHeight="1">
      <c r="A3" s="1576" t="s">
        <v>247</v>
      </c>
      <c r="B3" s="1576"/>
      <c r="C3" s="1576"/>
      <c r="D3" s="1576"/>
      <c r="E3" s="1576"/>
      <c r="F3" s="1576"/>
      <c r="G3" s="1576"/>
    </row>
    <row r="4" spans="1:12" ht="15" customHeight="1" thickBot="1">
      <c r="A4" s="1577" t="s">
        <v>215</v>
      </c>
      <c r="B4" s="1577"/>
      <c r="C4" s="1577"/>
      <c r="D4" s="1577"/>
      <c r="E4" s="1577"/>
      <c r="F4" s="1577"/>
      <c r="G4" s="1577"/>
    </row>
    <row r="5" spans="1:12" ht="25.5" customHeight="1" thickTop="1">
      <c r="A5" s="1578" t="s">
        <v>199</v>
      </c>
      <c r="B5" s="1580" t="s">
        <v>6</v>
      </c>
      <c r="C5" s="1581"/>
      <c r="D5" s="1580" t="s">
        <v>7</v>
      </c>
      <c r="E5" s="1581"/>
      <c r="F5" s="1580" t="s">
        <v>50</v>
      </c>
      <c r="G5" s="1582"/>
      <c r="H5" s="278"/>
      <c r="I5" s="278"/>
    </row>
    <row r="6" spans="1:12" ht="25.5" customHeight="1">
      <c r="A6" s="1579"/>
      <c r="B6" s="279" t="s">
        <v>200</v>
      </c>
      <c r="C6" s="280" t="s">
        <v>5</v>
      </c>
      <c r="D6" s="280" t="s">
        <v>200</v>
      </c>
      <c r="E6" s="279" t="s">
        <v>5</v>
      </c>
      <c r="F6" s="280" t="s">
        <v>200</v>
      </c>
      <c r="G6" s="281" t="s">
        <v>5</v>
      </c>
      <c r="H6" s="278"/>
      <c r="I6" s="278"/>
    </row>
    <row r="7" spans="1:12" ht="25.5" customHeight="1">
      <c r="A7" s="282" t="s">
        <v>201</v>
      </c>
      <c r="B7" s="283">
        <v>309.2</v>
      </c>
      <c r="C7" s="284">
        <v>5.4</v>
      </c>
      <c r="D7" s="285">
        <v>327.60000000000002</v>
      </c>
      <c r="E7" s="285">
        <v>5.9</v>
      </c>
      <c r="F7" s="285">
        <v>331.6</v>
      </c>
      <c r="G7" s="286">
        <v>1.2</v>
      </c>
      <c r="H7" s="278"/>
      <c r="I7" s="278"/>
      <c r="J7" s="278"/>
      <c r="K7" s="278"/>
      <c r="L7" s="278"/>
    </row>
    <row r="8" spans="1:12" ht="25.5" customHeight="1">
      <c r="A8" s="282" t="s">
        <v>202</v>
      </c>
      <c r="B8" s="283">
        <v>314.47394119992617</v>
      </c>
      <c r="C8" s="285">
        <v>5.0980630687047039</v>
      </c>
      <c r="D8" s="285">
        <v>331</v>
      </c>
      <c r="E8" s="285">
        <v>5.3</v>
      </c>
      <c r="F8" s="287">
        <v>335.95414809420726</v>
      </c>
      <c r="G8" s="288">
        <v>1.4872721388534274</v>
      </c>
      <c r="H8" s="278"/>
      <c r="I8" s="278"/>
      <c r="J8" s="278"/>
      <c r="K8" s="278"/>
      <c r="L8" s="278"/>
    </row>
    <row r="9" spans="1:12" ht="25.5" customHeight="1">
      <c r="A9" s="282" t="s">
        <v>203</v>
      </c>
      <c r="B9" s="283">
        <v>317.6285467867761</v>
      </c>
      <c r="C9" s="285">
        <v>5.948689241718256</v>
      </c>
      <c r="D9" s="285">
        <v>333.54708180403242</v>
      </c>
      <c r="E9" s="285">
        <v>5.0116827276052192</v>
      </c>
      <c r="F9" s="285">
        <v>338.80469355936725</v>
      </c>
      <c r="G9" s="286">
        <v>1.5762727489319985</v>
      </c>
      <c r="H9" s="278"/>
      <c r="I9" s="278"/>
      <c r="J9" s="278"/>
      <c r="K9" s="278"/>
      <c r="L9" s="278"/>
    </row>
    <row r="10" spans="1:12" ht="25.5" customHeight="1">
      <c r="A10" s="282" t="s">
        <v>204</v>
      </c>
      <c r="B10" s="283">
        <v>322.12636095527012</v>
      </c>
      <c r="C10" s="285">
        <v>7.0991447749739081</v>
      </c>
      <c r="D10" s="285">
        <v>335.33862724968839</v>
      </c>
      <c r="E10" s="285">
        <v>4.101578726819227</v>
      </c>
      <c r="F10" s="285">
        <v>338</v>
      </c>
      <c r="G10" s="286">
        <v>0.8</v>
      </c>
      <c r="H10" s="278"/>
      <c r="I10" s="278"/>
      <c r="J10" s="278"/>
      <c r="K10" s="278"/>
      <c r="L10" s="278"/>
    </row>
    <row r="11" spans="1:12" ht="25.5" customHeight="1">
      <c r="A11" s="282" t="s">
        <v>205</v>
      </c>
      <c r="B11" s="283">
        <v>320.65236045108622</v>
      </c>
      <c r="C11" s="285">
        <v>7.8841183513112156</v>
      </c>
      <c r="D11" s="285">
        <v>329.35612465410895</v>
      </c>
      <c r="E11" s="285">
        <v>2.7</v>
      </c>
      <c r="F11" s="285">
        <v>335.15150734025735</v>
      </c>
      <c r="G11" s="286">
        <v>1.7596098120946664</v>
      </c>
      <c r="H11" s="278"/>
      <c r="I11" s="278"/>
      <c r="J11" s="278"/>
    </row>
    <row r="12" spans="1:12" ht="25.5" customHeight="1">
      <c r="A12" s="282" t="s">
        <v>206</v>
      </c>
      <c r="B12" s="283">
        <v>315.2</v>
      </c>
      <c r="C12" s="285">
        <v>7.6</v>
      </c>
      <c r="D12" s="285">
        <v>320.81049430218025</v>
      </c>
      <c r="E12" s="285">
        <v>1.7917795224803541</v>
      </c>
      <c r="F12" s="285">
        <v>327.10000000000002</v>
      </c>
      <c r="G12" s="286">
        <v>2</v>
      </c>
      <c r="H12" s="278"/>
      <c r="I12" s="278"/>
      <c r="J12" s="278"/>
      <c r="K12" s="278"/>
      <c r="L12" s="278"/>
    </row>
    <row r="13" spans="1:12" ht="25.5" customHeight="1">
      <c r="A13" s="282" t="s">
        <v>207</v>
      </c>
      <c r="B13" s="283">
        <v>310.15374924533432</v>
      </c>
      <c r="C13" s="285">
        <v>6.8786398209792026</v>
      </c>
      <c r="D13" s="285">
        <v>315.38474964233615</v>
      </c>
      <c r="E13" s="285">
        <v>1.686582996249399</v>
      </c>
      <c r="F13" s="285">
        <v>322.17930832017578</v>
      </c>
      <c r="G13" s="286">
        <v>2.1543713465996746</v>
      </c>
      <c r="H13" s="278"/>
      <c r="I13" s="278"/>
      <c r="J13" s="278"/>
      <c r="K13" s="278"/>
      <c r="L13" s="278"/>
    </row>
    <row r="14" spans="1:12" ht="25.5" customHeight="1">
      <c r="A14" s="282" t="s">
        <v>208</v>
      </c>
      <c r="B14" s="283">
        <v>309.14476273696391</v>
      </c>
      <c r="C14" s="285">
        <v>5.4834806698228533</v>
      </c>
      <c r="D14" s="285">
        <v>312.39999999999998</v>
      </c>
      <c r="E14" s="285">
        <v>1</v>
      </c>
      <c r="F14" s="285"/>
      <c r="G14" s="286"/>
      <c r="H14" s="278"/>
      <c r="I14" s="278"/>
      <c r="J14" s="278"/>
      <c r="K14" s="278"/>
      <c r="L14" s="278"/>
    </row>
    <row r="15" spans="1:12" ht="25.5" customHeight="1">
      <c r="A15" s="282" t="s">
        <v>209</v>
      </c>
      <c r="B15" s="283">
        <v>308.17197037378492</v>
      </c>
      <c r="C15" s="285">
        <v>5.5268844798201258</v>
      </c>
      <c r="D15" s="285">
        <v>312</v>
      </c>
      <c r="E15" s="285">
        <v>1.2</v>
      </c>
      <c r="F15" s="285"/>
      <c r="G15" s="286"/>
      <c r="H15" s="278"/>
      <c r="I15" s="278"/>
      <c r="J15" s="278"/>
      <c r="K15" s="278"/>
      <c r="L15" s="278"/>
    </row>
    <row r="16" spans="1:12" ht="25.5" customHeight="1">
      <c r="A16" s="282" t="s">
        <v>210</v>
      </c>
      <c r="B16" s="283">
        <v>314.37670965960359</v>
      </c>
      <c r="C16" s="285">
        <v>5.8252312719319264</v>
      </c>
      <c r="D16" s="285">
        <v>319.03525401923486</v>
      </c>
      <c r="E16" s="285">
        <v>1.4818350776288014</v>
      </c>
      <c r="F16" s="285"/>
      <c r="G16" s="286"/>
      <c r="H16" s="278"/>
      <c r="I16" s="278"/>
      <c r="J16" s="278"/>
      <c r="K16" s="278"/>
      <c r="L16" s="278"/>
    </row>
    <row r="17" spans="1:12" ht="25.5" customHeight="1">
      <c r="A17" s="282" t="s">
        <v>211</v>
      </c>
      <c r="B17" s="283">
        <v>318.79065085380836</v>
      </c>
      <c r="C17" s="285">
        <v>6.4380699694083887</v>
      </c>
      <c r="D17" s="285">
        <v>321.20020678380956</v>
      </c>
      <c r="E17" s="285">
        <v>0.75584272109227868</v>
      </c>
      <c r="F17" s="285"/>
      <c r="G17" s="286"/>
      <c r="H17" s="278"/>
      <c r="I17" s="278"/>
      <c r="J17" s="278"/>
      <c r="K17" s="278"/>
      <c r="L17" s="278"/>
    </row>
    <row r="18" spans="1:12" ht="25.5" customHeight="1">
      <c r="A18" s="282" t="s">
        <v>212</v>
      </c>
      <c r="B18" s="283">
        <v>323.1326629842921</v>
      </c>
      <c r="C18" s="289">
        <v>6.1535604490180731</v>
      </c>
      <c r="D18" s="285">
        <v>326.09348294198452</v>
      </c>
      <c r="E18" s="285">
        <v>0.91628618733487599</v>
      </c>
      <c r="F18" s="285"/>
      <c r="G18" s="286"/>
      <c r="H18" s="278"/>
      <c r="I18" s="278"/>
      <c r="J18" s="278"/>
      <c r="K18" s="278"/>
      <c r="L18" s="278"/>
    </row>
    <row r="19" spans="1:12" ht="25.5" customHeight="1" thickBot="1">
      <c r="A19" s="290" t="s">
        <v>213</v>
      </c>
      <c r="B19" s="291">
        <f t="shared" ref="B19:E19" si="0">AVERAGE(B7:B18)</f>
        <v>315.25430960390378</v>
      </c>
      <c r="C19" s="291">
        <f t="shared" si="0"/>
        <v>6.2779901748073881</v>
      </c>
      <c r="D19" s="291">
        <f t="shared" si="0"/>
        <v>323.64716844978119</v>
      </c>
      <c r="E19" s="291">
        <f t="shared" si="0"/>
        <v>2.6537989966008459</v>
      </c>
      <c r="F19" s="291">
        <f>AVERAGE(F7:F18)</f>
        <v>332.68423675914397</v>
      </c>
      <c r="G19" s="292">
        <f>AVERAGE(G7:G18)</f>
        <v>1.5682180066399667</v>
      </c>
    </row>
    <row r="20" spans="1:12" ht="20.100000000000001" customHeight="1" thickTop="1">
      <c r="A20" s="293"/>
      <c r="B20" s="278"/>
    </row>
    <row r="21" spans="1:12" ht="20.100000000000001" customHeight="1">
      <c r="A21" s="293"/>
      <c r="E21" s="294" t="s">
        <v>121</v>
      </c>
      <c r="F21" s="277" t="s">
        <v>121</v>
      </c>
    </row>
    <row r="22" spans="1:12">
      <c r="H22" s="277" t="s">
        <v>121</v>
      </c>
    </row>
    <row r="23" spans="1:12">
      <c r="A23" s="295"/>
    </row>
    <row r="24" spans="1:12">
      <c r="A24" s="296"/>
    </row>
    <row r="25" spans="1:12">
      <c r="A25" s="296"/>
    </row>
    <row r="26" spans="1:12">
      <c r="A26" s="296"/>
    </row>
    <row r="27" spans="1:12">
      <c r="A27" s="295"/>
    </row>
  </sheetData>
  <mergeCells count="8">
    <mergeCell ref="A1:G1"/>
    <mergeCell ref="A2:G2"/>
    <mergeCell ref="A3:G3"/>
    <mergeCell ref="A4:G4"/>
    <mergeCell ref="A5:A6"/>
    <mergeCell ref="B5:C5"/>
    <mergeCell ref="D5:E5"/>
    <mergeCell ref="F5:G5"/>
  </mergeCells>
  <printOptions horizontalCentered="1"/>
  <pageMargins left="0.75" right="0.75" top="0.7" bottom="0.7" header="0" footer="0"/>
  <pageSetup paperSize="9" scale="64" orientation="portrait" errors="blank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7"/>
  <sheetViews>
    <sheetView zoomScaleSheetLayoutView="100" workbookViewId="0">
      <selection activeCell="G18" sqref="G18"/>
    </sheetView>
  </sheetViews>
  <sheetFormatPr defaultRowHeight="24.95" customHeight="1"/>
  <cols>
    <col min="1" max="1" width="6.28515625" style="267" customWidth="1"/>
    <col min="2" max="2" width="30.140625" style="238" customWidth="1"/>
    <col min="3" max="13" width="10.7109375" style="238" customWidth="1"/>
    <col min="14" max="14" width="5.5703125" style="238" customWidth="1"/>
    <col min="15" max="256" width="9.140625" style="238"/>
    <col min="257" max="257" width="6.28515625" style="238" customWidth="1"/>
    <col min="258" max="258" width="29.7109375" style="238" bestFit="1" customWidth="1"/>
    <col min="259" max="259" width="8" style="238" bestFit="1" customWidth="1"/>
    <col min="260" max="262" width="10.7109375" style="238" bestFit="1" customWidth="1"/>
    <col min="263" max="263" width="10.42578125" style="238" customWidth="1"/>
    <col min="264" max="265" width="10.7109375" style="238" bestFit="1" customWidth="1"/>
    <col min="266" max="269" width="9.28515625" style="238" customWidth="1"/>
    <col min="270" max="270" width="5.5703125" style="238" customWidth="1"/>
    <col min="271" max="512" width="9.140625" style="238"/>
    <col min="513" max="513" width="6.28515625" style="238" customWidth="1"/>
    <col min="514" max="514" width="29.7109375" style="238" bestFit="1" customWidth="1"/>
    <col min="515" max="515" width="8" style="238" bestFit="1" customWidth="1"/>
    <col min="516" max="518" width="10.7109375" style="238" bestFit="1" customWidth="1"/>
    <col min="519" max="519" width="10.42578125" style="238" customWidth="1"/>
    <col min="520" max="521" width="10.7109375" style="238" bestFit="1" customWidth="1"/>
    <col min="522" max="525" width="9.28515625" style="238" customWidth="1"/>
    <col min="526" max="526" width="5.5703125" style="238" customWidth="1"/>
    <col min="527" max="768" width="9.140625" style="238"/>
    <col min="769" max="769" width="6.28515625" style="238" customWidth="1"/>
    <col min="770" max="770" width="29.7109375" style="238" bestFit="1" customWidth="1"/>
    <col min="771" max="771" width="8" style="238" bestFit="1" customWidth="1"/>
    <col min="772" max="774" width="10.7109375" style="238" bestFit="1" customWidth="1"/>
    <col min="775" max="775" width="10.42578125" style="238" customWidth="1"/>
    <col min="776" max="777" width="10.7109375" style="238" bestFit="1" customWidth="1"/>
    <col min="778" max="781" width="9.28515625" style="238" customWidth="1"/>
    <col min="782" max="782" width="5.5703125" style="238" customWidth="1"/>
    <col min="783" max="1024" width="9.140625" style="238"/>
    <col min="1025" max="1025" width="6.28515625" style="238" customWidth="1"/>
    <col min="1026" max="1026" width="29.7109375" style="238" bestFit="1" customWidth="1"/>
    <col min="1027" max="1027" width="8" style="238" bestFit="1" customWidth="1"/>
    <col min="1028" max="1030" width="10.7109375" style="238" bestFit="1" customWidth="1"/>
    <col min="1031" max="1031" width="10.42578125" style="238" customWidth="1"/>
    <col min="1032" max="1033" width="10.7109375" style="238" bestFit="1" customWidth="1"/>
    <col min="1034" max="1037" width="9.28515625" style="238" customWidth="1"/>
    <col min="1038" max="1038" width="5.5703125" style="238" customWidth="1"/>
    <col min="1039" max="1280" width="9.140625" style="238"/>
    <col min="1281" max="1281" width="6.28515625" style="238" customWidth="1"/>
    <col min="1282" max="1282" width="29.7109375" style="238" bestFit="1" customWidth="1"/>
    <col min="1283" max="1283" width="8" style="238" bestFit="1" customWidth="1"/>
    <col min="1284" max="1286" width="10.7109375" style="238" bestFit="1" customWidth="1"/>
    <col min="1287" max="1287" width="10.42578125" style="238" customWidth="1"/>
    <col min="1288" max="1289" width="10.7109375" style="238" bestFit="1" customWidth="1"/>
    <col min="1290" max="1293" width="9.28515625" style="238" customWidth="1"/>
    <col min="1294" max="1294" width="5.5703125" style="238" customWidth="1"/>
    <col min="1295" max="1536" width="9.140625" style="238"/>
    <col min="1537" max="1537" width="6.28515625" style="238" customWidth="1"/>
    <col min="1538" max="1538" width="29.7109375" style="238" bestFit="1" customWidth="1"/>
    <col min="1539" max="1539" width="8" style="238" bestFit="1" customWidth="1"/>
    <col min="1540" max="1542" width="10.7109375" style="238" bestFit="1" customWidth="1"/>
    <col min="1543" max="1543" width="10.42578125" style="238" customWidth="1"/>
    <col min="1544" max="1545" width="10.7109375" style="238" bestFit="1" customWidth="1"/>
    <col min="1546" max="1549" width="9.28515625" style="238" customWidth="1"/>
    <col min="1550" max="1550" width="5.5703125" style="238" customWidth="1"/>
    <col min="1551" max="1792" width="9.140625" style="238"/>
    <col min="1793" max="1793" width="6.28515625" style="238" customWidth="1"/>
    <col min="1794" max="1794" width="29.7109375" style="238" bestFit="1" customWidth="1"/>
    <col min="1795" max="1795" width="8" style="238" bestFit="1" customWidth="1"/>
    <col min="1796" max="1798" width="10.7109375" style="238" bestFit="1" customWidth="1"/>
    <col min="1799" max="1799" width="10.42578125" style="238" customWidth="1"/>
    <col min="1800" max="1801" width="10.7109375" style="238" bestFit="1" customWidth="1"/>
    <col min="1802" max="1805" width="9.28515625" style="238" customWidth="1"/>
    <col min="1806" max="1806" width="5.5703125" style="238" customWidth="1"/>
    <col min="1807" max="2048" width="9.140625" style="238"/>
    <col min="2049" max="2049" width="6.28515625" style="238" customWidth="1"/>
    <col min="2050" max="2050" width="29.7109375" style="238" bestFit="1" customWidth="1"/>
    <col min="2051" max="2051" width="8" style="238" bestFit="1" customWidth="1"/>
    <col min="2052" max="2054" width="10.7109375" style="238" bestFit="1" customWidth="1"/>
    <col min="2055" max="2055" width="10.42578125" style="238" customWidth="1"/>
    <col min="2056" max="2057" width="10.7109375" style="238" bestFit="1" customWidth="1"/>
    <col min="2058" max="2061" width="9.28515625" style="238" customWidth="1"/>
    <col min="2062" max="2062" width="5.5703125" style="238" customWidth="1"/>
    <col min="2063" max="2304" width="9.140625" style="238"/>
    <col min="2305" max="2305" width="6.28515625" style="238" customWidth="1"/>
    <col min="2306" max="2306" width="29.7109375" style="238" bestFit="1" customWidth="1"/>
    <col min="2307" max="2307" width="8" style="238" bestFit="1" customWidth="1"/>
    <col min="2308" max="2310" width="10.7109375" style="238" bestFit="1" customWidth="1"/>
    <col min="2311" max="2311" width="10.42578125" style="238" customWidth="1"/>
    <col min="2312" max="2313" width="10.7109375" style="238" bestFit="1" customWidth="1"/>
    <col min="2314" max="2317" width="9.28515625" style="238" customWidth="1"/>
    <col min="2318" max="2318" width="5.5703125" style="238" customWidth="1"/>
    <col min="2319" max="2560" width="9.140625" style="238"/>
    <col min="2561" max="2561" width="6.28515625" style="238" customWidth="1"/>
    <col min="2562" max="2562" width="29.7109375" style="238" bestFit="1" customWidth="1"/>
    <col min="2563" max="2563" width="8" style="238" bestFit="1" customWidth="1"/>
    <col min="2564" max="2566" width="10.7109375" style="238" bestFit="1" customWidth="1"/>
    <col min="2567" max="2567" width="10.42578125" style="238" customWidth="1"/>
    <col min="2568" max="2569" width="10.7109375" style="238" bestFit="1" customWidth="1"/>
    <col min="2570" max="2573" width="9.28515625" style="238" customWidth="1"/>
    <col min="2574" max="2574" width="5.5703125" style="238" customWidth="1"/>
    <col min="2575" max="2816" width="9.140625" style="238"/>
    <col min="2817" max="2817" width="6.28515625" style="238" customWidth="1"/>
    <col min="2818" max="2818" width="29.7109375" style="238" bestFit="1" customWidth="1"/>
    <col min="2819" max="2819" width="8" style="238" bestFit="1" customWidth="1"/>
    <col min="2820" max="2822" width="10.7109375" style="238" bestFit="1" customWidth="1"/>
    <col min="2823" max="2823" width="10.42578125" style="238" customWidth="1"/>
    <col min="2824" max="2825" width="10.7109375" style="238" bestFit="1" customWidth="1"/>
    <col min="2826" max="2829" width="9.28515625" style="238" customWidth="1"/>
    <col min="2830" max="2830" width="5.5703125" style="238" customWidth="1"/>
    <col min="2831" max="3072" width="9.140625" style="238"/>
    <col min="3073" max="3073" width="6.28515625" style="238" customWidth="1"/>
    <col min="3074" max="3074" width="29.7109375" style="238" bestFit="1" customWidth="1"/>
    <col min="3075" max="3075" width="8" style="238" bestFit="1" customWidth="1"/>
    <col min="3076" max="3078" width="10.7109375" style="238" bestFit="1" customWidth="1"/>
    <col min="3079" max="3079" width="10.42578125" style="238" customWidth="1"/>
    <col min="3080" max="3081" width="10.7109375" style="238" bestFit="1" customWidth="1"/>
    <col min="3082" max="3085" width="9.28515625" style="238" customWidth="1"/>
    <col min="3086" max="3086" width="5.5703125" style="238" customWidth="1"/>
    <col min="3087" max="3328" width="9.140625" style="238"/>
    <col min="3329" max="3329" width="6.28515625" style="238" customWidth="1"/>
    <col min="3330" max="3330" width="29.7109375" style="238" bestFit="1" customWidth="1"/>
    <col min="3331" max="3331" width="8" style="238" bestFit="1" customWidth="1"/>
    <col min="3332" max="3334" width="10.7109375" style="238" bestFit="1" customWidth="1"/>
    <col min="3335" max="3335" width="10.42578125" style="238" customWidth="1"/>
    <col min="3336" max="3337" width="10.7109375" style="238" bestFit="1" customWidth="1"/>
    <col min="3338" max="3341" width="9.28515625" style="238" customWidth="1"/>
    <col min="3342" max="3342" width="5.5703125" style="238" customWidth="1"/>
    <col min="3343" max="3584" width="9.140625" style="238"/>
    <col min="3585" max="3585" width="6.28515625" style="238" customWidth="1"/>
    <col min="3586" max="3586" width="29.7109375" style="238" bestFit="1" customWidth="1"/>
    <col min="3587" max="3587" width="8" style="238" bestFit="1" customWidth="1"/>
    <col min="3588" max="3590" width="10.7109375" style="238" bestFit="1" customWidth="1"/>
    <col min="3591" max="3591" width="10.42578125" style="238" customWidth="1"/>
    <col min="3592" max="3593" width="10.7109375" style="238" bestFit="1" customWidth="1"/>
    <col min="3594" max="3597" width="9.28515625" style="238" customWidth="1"/>
    <col min="3598" max="3598" width="5.5703125" style="238" customWidth="1"/>
    <col min="3599" max="3840" width="9.140625" style="238"/>
    <col min="3841" max="3841" width="6.28515625" style="238" customWidth="1"/>
    <col min="3842" max="3842" width="29.7109375" style="238" bestFit="1" customWidth="1"/>
    <col min="3843" max="3843" width="8" style="238" bestFit="1" customWidth="1"/>
    <col min="3844" max="3846" width="10.7109375" style="238" bestFit="1" customWidth="1"/>
    <col min="3847" max="3847" width="10.42578125" style="238" customWidth="1"/>
    <col min="3848" max="3849" width="10.7109375" style="238" bestFit="1" customWidth="1"/>
    <col min="3850" max="3853" width="9.28515625" style="238" customWidth="1"/>
    <col min="3854" max="3854" width="5.5703125" style="238" customWidth="1"/>
    <col min="3855" max="4096" width="9.140625" style="238"/>
    <col min="4097" max="4097" width="6.28515625" style="238" customWidth="1"/>
    <col min="4098" max="4098" width="29.7109375" style="238" bestFit="1" customWidth="1"/>
    <col min="4099" max="4099" width="8" style="238" bestFit="1" customWidth="1"/>
    <col min="4100" max="4102" width="10.7109375" style="238" bestFit="1" customWidth="1"/>
    <col min="4103" max="4103" width="10.42578125" style="238" customWidth="1"/>
    <col min="4104" max="4105" width="10.7109375" style="238" bestFit="1" customWidth="1"/>
    <col min="4106" max="4109" width="9.28515625" style="238" customWidth="1"/>
    <col min="4110" max="4110" width="5.5703125" style="238" customWidth="1"/>
    <col min="4111" max="4352" width="9.140625" style="238"/>
    <col min="4353" max="4353" width="6.28515625" style="238" customWidth="1"/>
    <col min="4354" max="4354" width="29.7109375" style="238" bestFit="1" customWidth="1"/>
    <col min="4355" max="4355" width="8" style="238" bestFit="1" customWidth="1"/>
    <col min="4356" max="4358" width="10.7109375" style="238" bestFit="1" customWidth="1"/>
    <col min="4359" max="4359" width="10.42578125" style="238" customWidth="1"/>
    <col min="4360" max="4361" width="10.7109375" style="238" bestFit="1" customWidth="1"/>
    <col min="4362" max="4365" width="9.28515625" style="238" customWidth="1"/>
    <col min="4366" max="4366" width="5.5703125" style="238" customWidth="1"/>
    <col min="4367" max="4608" width="9.140625" style="238"/>
    <col min="4609" max="4609" width="6.28515625" style="238" customWidth="1"/>
    <col min="4610" max="4610" width="29.7109375" style="238" bestFit="1" customWidth="1"/>
    <col min="4611" max="4611" width="8" style="238" bestFit="1" customWidth="1"/>
    <col min="4612" max="4614" width="10.7109375" style="238" bestFit="1" customWidth="1"/>
    <col min="4615" max="4615" width="10.42578125" style="238" customWidth="1"/>
    <col min="4616" max="4617" width="10.7109375" style="238" bestFit="1" customWidth="1"/>
    <col min="4618" max="4621" width="9.28515625" style="238" customWidth="1"/>
    <col min="4622" max="4622" width="5.5703125" style="238" customWidth="1"/>
    <col min="4623" max="4864" width="9.140625" style="238"/>
    <col min="4865" max="4865" width="6.28515625" style="238" customWidth="1"/>
    <col min="4866" max="4866" width="29.7109375" style="238" bestFit="1" customWidth="1"/>
    <col min="4867" max="4867" width="8" style="238" bestFit="1" customWidth="1"/>
    <col min="4868" max="4870" width="10.7109375" style="238" bestFit="1" customWidth="1"/>
    <col min="4871" max="4871" width="10.42578125" style="238" customWidth="1"/>
    <col min="4872" max="4873" width="10.7109375" style="238" bestFit="1" customWidth="1"/>
    <col min="4874" max="4877" width="9.28515625" style="238" customWidth="1"/>
    <col min="4878" max="4878" width="5.5703125" style="238" customWidth="1"/>
    <col min="4879" max="5120" width="9.140625" style="238"/>
    <col min="5121" max="5121" width="6.28515625" style="238" customWidth="1"/>
    <col min="5122" max="5122" width="29.7109375" style="238" bestFit="1" customWidth="1"/>
    <col min="5123" max="5123" width="8" style="238" bestFit="1" customWidth="1"/>
    <col min="5124" max="5126" width="10.7109375" style="238" bestFit="1" customWidth="1"/>
    <col min="5127" max="5127" width="10.42578125" style="238" customWidth="1"/>
    <col min="5128" max="5129" width="10.7109375" style="238" bestFit="1" customWidth="1"/>
    <col min="5130" max="5133" width="9.28515625" style="238" customWidth="1"/>
    <col min="5134" max="5134" width="5.5703125" style="238" customWidth="1"/>
    <col min="5135" max="5376" width="9.140625" style="238"/>
    <col min="5377" max="5377" width="6.28515625" style="238" customWidth="1"/>
    <col min="5378" max="5378" width="29.7109375" style="238" bestFit="1" customWidth="1"/>
    <col min="5379" max="5379" width="8" style="238" bestFit="1" customWidth="1"/>
    <col min="5380" max="5382" width="10.7109375" style="238" bestFit="1" customWidth="1"/>
    <col min="5383" max="5383" width="10.42578125" style="238" customWidth="1"/>
    <col min="5384" max="5385" width="10.7109375" style="238" bestFit="1" customWidth="1"/>
    <col min="5386" max="5389" width="9.28515625" style="238" customWidth="1"/>
    <col min="5390" max="5390" width="5.5703125" style="238" customWidth="1"/>
    <col min="5391" max="5632" width="9.140625" style="238"/>
    <col min="5633" max="5633" width="6.28515625" style="238" customWidth="1"/>
    <col min="5634" max="5634" width="29.7109375" style="238" bestFit="1" customWidth="1"/>
    <col min="5635" max="5635" width="8" style="238" bestFit="1" customWidth="1"/>
    <col min="5636" max="5638" width="10.7109375" style="238" bestFit="1" customWidth="1"/>
    <col min="5639" max="5639" width="10.42578125" style="238" customWidth="1"/>
    <col min="5640" max="5641" width="10.7109375" style="238" bestFit="1" customWidth="1"/>
    <col min="5642" max="5645" width="9.28515625" style="238" customWidth="1"/>
    <col min="5646" max="5646" width="5.5703125" style="238" customWidth="1"/>
    <col min="5647" max="5888" width="9.140625" style="238"/>
    <col min="5889" max="5889" width="6.28515625" style="238" customWidth="1"/>
    <col min="5890" max="5890" width="29.7109375" style="238" bestFit="1" customWidth="1"/>
    <col min="5891" max="5891" width="8" style="238" bestFit="1" customWidth="1"/>
    <col min="5892" max="5894" width="10.7109375" style="238" bestFit="1" customWidth="1"/>
    <col min="5895" max="5895" width="10.42578125" style="238" customWidth="1"/>
    <col min="5896" max="5897" width="10.7109375" style="238" bestFit="1" customWidth="1"/>
    <col min="5898" max="5901" width="9.28515625" style="238" customWidth="1"/>
    <col min="5902" max="5902" width="5.5703125" style="238" customWidth="1"/>
    <col min="5903" max="6144" width="9.140625" style="238"/>
    <col min="6145" max="6145" width="6.28515625" style="238" customWidth="1"/>
    <col min="6146" max="6146" width="29.7109375" style="238" bestFit="1" customWidth="1"/>
    <col min="6147" max="6147" width="8" style="238" bestFit="1" customWidth="1"/>
    <col min="6148" max="6150" width="10.7109375" style="238" bestFit="1" customWidth="1"/>
    <col min="6151" max="6151" width="10.42578125" style="238" customWidth="1"/>
    <col min="6152" max="6153" width="10.7109375" style="238" bestFit="1" customWidth="1"/>
    <col min="6154" max="6157" width="9.28515625" style="238" customWidth="1"/>
    <col min="6158" max="6158" width="5.5703125" style="238" customWidth="1"/>
    <col min="6159" max="6400" width="9.140625" style="238"/>
    <col min="6401" max="6401" width="6.28515625" style="238" customWidth="1"/>
    <col min="6402" max="6402" width="29.7109375" style="238" bestFit="1" customWidth="1"/>
    <col min="6403" max="6403" width="8" style="238" bestFit="1" customWidth="1"/>
    <col min="6404" max="6406" width="10.7109375" style="238" bestFit="1" customWidth="1"/>
    <col min="6407" max="6407" width="10.42578125" style="238" customWidth="1"/>
    <col min="6408" max="6409" width="10.7109375" style="238" bestFit="1" customWidth="1"/>
    <col min="6410" max="6413" width="9.28515625" style="238" customWidth="1"/>
    <col min="6414" max="6414" width="5.5703125" style="238" customWidth="1"/>
    <col min="6415" max="6656" width="9.140625" style="238"/>
    <col min="6657" max="6657" width="6.28515625" style="238" customWidth="1"/>
    <col min="6658" max="6658" width="29.7109375" style="238" bestFit="1" customWidth="1"/>
    <col min="6659" max="6659" width="8" style="238" bestFit="1" customWidth="1"/>
    <col min="6660" max="6662" width="10.7109375" style="238" bestFit="1" customWidth="1"/>
    <col min="6663" max="6663" width="10.42578125" style="238" customWidth="1"/>
    <col min="6664" max="6665" width="10.7109375" style="238" bestFit="1" customWidth="1"/>
    <col min="6666" max="6669" width="9.28515625" style="238" customWidth="1"/>
    <col min="6670" max="6670" width="5.5703125" style="238" customWidth="1"/>
    <col min="6671" max="6912" width="9.140625" style="238"/>
    <col min="6913" max="6913" width="6.28515625" style="238" customWidth="1"/>
    <col min="6914" max="6914" width="29.7109375" style="238" bestFit="1" customWidth="1"/>
    <col min="6915" max="6915" width="8" style="238" bestFit="1" customWidth="1"/>
    <col min="6916" max="6918" width="10.7109375" style="238" bestFit="1" customWidth="1"/>
    <col min="6919" max="6919" width="10.42578125" style="238" customWidth="1"/>
    <col min="6920" max="6921" width="10.7109375" style="238" bestFit="1" customWidth="1"/>
    <col min="6922" max="6925" width="9.28515625" style="238" customWidth="1"/>
    <col min="6926" max="6926" width="5.5703125" style="238" customWidth="1"/>
    <col min="6927" max="7168" width="9.140625" style="238"/>
    <col min="7169" max="7169" width="6.28515625" style="238" customWidth="1"/>
    <col min="7170" max="7170" width="29.7109375" style="238" bestFit="1" customWidth="1"/>
    <col min="7171" max="7171" width="8" style="238" bestFit="1" customWidth="1"/>
    <col min="7172" max="7174" width="10.7109375" style="238" bestFit="1" customWidth="1"/>
    <col min="7175" max="7175" width="10.42578125" style="238" customWidth="1"/>
    <col min="7176" max="7177" width="10.7109375" style="238" bestFit="1" customWidth="1"/>
    <col min="7178" max="7181" width="9.28515625" style="238" customWidth="1"/>
    <col min="7182" max="7182" width="5.5703125" style="238" customWidth="1"/>
    <col min="7183" max="7424" width="9.140625" style="238"/>
    <col min="7425" max="7425" width="6.28515625" style="238" customWidth="1"/>
    <col min="7426" max="7426" width="29.7109375" style="238" bestFit="1" customWidth="1"/>
    <col min="7427" max="7427" width="8" style="238" bestFit="1" customWidth="1"/>
    <col min="7428" max="7430" width="10.7109375" style="238" bestFit="1" customWidth="1"/>
    <col min="7431" max="7431" width="10.42578125" style="238" customWidth="1"/>
    <col min="7432" max="7433" width="10.7109375" style="238" bestFit="1" customWidth="1"/>
    <col min="7434" max="7437" width="9.28515625" style="238" customWidth="1"/>
    <col min="7438" max="7438" width="5.5703125" style="238" customWidth="1"/>
    <col min="7439" max="7680" width="9.140625" style="238"/>
    <col min="7681" max="7681" width="6.28515625" style="238" customWidth="1"/>
    <col min="7682" max="7682" width="29.7109375" style="238" bestFit="1" customWidth="1"/>
    <col min="7683" max="7683" width="8" style="238" bestFit="1" customWidth="1"/>
    <col min="7684" max="7686" width="10.7109375" style="238" bestFit="1" customWidth="1"/>
    <col min="7687" max="7687" width="10.42578125" style="238" customWidth="1"/>
    <col min="7688" max="7689" width="10.7109375" style="238" bestFit="1" customWidth="1"/>
    <col min="7690" max="7693" width="9.28515625" style="238" customWidth="1"/>
    <col min="7694" max="7694" width="5.5703125" style="238" customWidth="1"/>
    <col min="7695" max="7936" width="9.140625" style="238"/>
    <col min="7937" max="7937" width="6.28515625" style="238" customWidth="1"/>
    <col min="7938" max="7938" width="29.7109375" style="238" bestFit="1" customWidth="1"/>
    <col min="7939" max="7939" width="8" style="238" bestFit="1" customWidth="1"/>
    <col min="7940" max="7942" width="10.7109375" style="238" bestFit="1" customWidth="1"/>
    <col min="7943" max="7943" width="10.42578125" style="238" customWidth="1"/>
    <col min="7944" max="7945" width="10.7109375" style="238" bestFit="1" customWidth="1"/>
    <col min="7946" max="7949" width="9.28515625" style="238" customWidth="1"/>
    <col min="7950" max="7950" width="5.5703125" style="238" customWidth="1"/>
    <col min="7951" max="8192" width="9.140625" style="238"/>
    <col min="8193" max="8193" width="6.28515625" style="238" customWidth="1"/>
    <col min="8194" max="8194" width="29.7109375" style="238" bestFit="1" customWidth="1"/>
    <col min="8195" max="8195" width="8" style="238" bestFit="1" customWidth="1"/>
    <col min="8196" max="8198" width="10.7109375" style="238" bestFit="1" customWidth="1"/>
    <col min="8199" max="8199" width="10.42578125" style="238" customWidth="1"/>
    <col min="8200" max="8201" width="10.7109375" style="238" bestFit="1" customWidth="1"/>
    <col min="8202" max="8205" width="9.28515625" style="238" customWidth="1"/>
    <col min="8206" max="8206" width="5.5703125" style="238" customWidth="1"/>
    <col min="8207" max="8448" width="9.140625" style="238"/>
    <col min="8449" max="8449" width="6.28515625" style="238" customWidth="1"/>
    <col min="8450" max="8450" width="29.7109375" style="238" bestFit="1" customWidth="1"/>
    <col min="8451" max="8451" width="8" style="238" bestFit="1" customWidth="1"/>
    <col min="8452" max="8454" width="10.7109375" style="238" bestFit="1" customWidth="1"/>
    <col min="8455" max="8455" width="10.42578125" style="238" customWidth="1"/>
    <col min="8456" max="8457" width="10.7109375" style="238" bestFit="1" customWidth="1"/>
    <col min="8458" max="8461" width="9.28515625" style="238" customWidth="1"/>
    <col min="8462" max="8462" width="5.5703125" style="238" customWidth="1"/>
    <col min="8463" max="8704" width="9.140625" style="238"/>
    <col min="8705" max="8705" width="6.28515625" style="238" customWidth="1"/>
    <col min="8706" max="8706" width="29.7109375" style="238" bestFit="1" customWidth="1"/>
    <col min="8707" max="8707" width="8" style="238" bestFit="1" customWidth="1"/>
    <col min="8708" max="8710" width="10.7109375" style="238" bestFit="1" customWidth="1"/>
    <col min="8711" max="8711" width="10.42578125" style="238" customWidth="1"/>
    <col min="8712" max="8713" width="10.7109375" style="238" bestFit="1" customWidth="1"/>
    <col min="8714" max="8717" width="9.28515625" style="238" customWidth="1"/>
    <col min="8718" max="8718" width="5.5703125" style="238" customWidth="1"/>
    <col min="8719" max="8960" width="9.140625" style="238"/>
    <col min="8961" max="8961" width="6.28515625" style="238" customWidth="1"/>
    <col min="8962" max="8962" width="29.7109375" style="238" bestFit="1" customWidth="1"/>
    <col min="8963" max="8963" width="8" style="238" bestFit="1" customWidth="1"/>
    <col min="8964" max="8966" width="10.7109375" style="238" bestFit="1" customWidth="1"/>
    <col min="8967" max="8967" width="10.42578125" style="238" customWidth="1"/>
    <col min="8968" max="8969" width="10.7109375" style="238" bestFit="1" customWidth="1"/>
    <col min="8970" max="8973" width="9.28515625" style="238" customWidth="1"/>
    <col min="8974" max="8974" width="5.5703125" style="238" customWidth="1"/>
    <col min="8975" max="9216" width="9.140625" style="238"/>
    <col min="9217" max="9217" width="6.28515625" style="238" customWidth="1"/>
    <col min="9218" max="9218" width="29.7109375" style="238" bestFit="1" customWidth="1"/>
    <col min="9219" max="9219" width="8" style="238" bestFit="1" customWidth="1"/>
    <col min="9220" max="9222" width="10.7109375" style="238" bestFit="1" customWidth="1"/>
    <col min="9223" max="9223" width="10.42578125" style="238" customWidth="1"/>
    <col min="9224" max="9225" width="10.7109375" style="238" bestFit="1" customWidth="1"/>
    <col min="9226" max="9229" width="9.28515625" style="238" customWidth="1"/>
    <col min="9230" max="9230" width="5.5703125" style="238" customWidth="1"/>
    <col min="9231" max="9472" width="9.140625" style="238"/>
    <col min="9473" max="9473" width="6.28515625" style="238" customWidth="1"/>
    <col min="9474" max="9474" width="29.7109375" style="238" bestFit="1" customWidth="1"/>
    <col min="9475" max="9475" width="8" style="238" bestFit="1" customWidth="1"/>
    <col min="9476" max="9478" width="10.7109375" style="238" bestFit="1" customWidth="1"/>
    <col min="9479" max="9479" width="10.42578125" style="238" customWidth="1"/>
    <col min="9480" max="9481" width="10.7109375" style="238" bestFit="1" customWidth="1"/>
    <col min="9482" max="9485" width="9.28515625" style="238" customWidth="1"/>
    <col min="9486" max="9486" width="5.5703125" style="238" customWidth="1"/>
    <col min="9487" max="9728" width="9.140625" style="238"/>
    <col min="9729" max="9729" width="6.28515625" style="238" customWidth="1"/>
    <col min="9730" max="9730" width="29.7109375" style="238" bestFit="1" customWidth="1"/>
    <col min="9731" max="9731" width="8" style="238" bestFit="1" customWidth="1"/>
    <col min="9732" max="9734" width="10.7109375" style="238" bestFit="1" customWidth="1"/>
    <col min="9735" max="9735" width="10.42578125" style="238" customWidth="1"/>
    <col min="9736" max="9737" width="10.7109375" style="238" bestFit="1" customWidth="1"/>
    <col min="9738" max="9741" width="9.28515625" style="238" customWidth="1"/>
    <col min="9742" max="9742" width="5.5703125" style="238" customWidth="1"/>
    <col min="9743" max="9984" width="9.140625" style="238"/>
    <col min="9985" max="9985" width="6.28515625" style="238" customWidth="1"/>
    <col min="9986" max="9986" width="29.7109375" style="238" bestFit="1" customWidth="1"/>
    <col min="9987" max="9987" width="8" style="238" bestFit="1" customWidth="1"/>
    <col min="9988" max="9990" width="10.7109375" style="238" bestFit="1" customWidth="1"/>
    <col min="9991" max="9991" width="10.42578125" style="238" customWidth="1"/>
    <col min="9992" max="9993" width="10.7109375" style="238" bestFit="1" customWidth="1"/>
    <col min="9994" max="9997" width="9.28515625" style="238" customWidth="1"/>
    <col min="9998" max="9998" width="5.5703125" style="238" customWidth="1"/>
    <col min="9999" max="10240" width="9.140625" style="238"/>
    <col min="10241" max="10241" width="6.28515625" style="238" customWidth="1"/>
    <col min="10242" max="10242" width="29.7109375" style="238" bestFit="1" customWidth="1"/>
    <col min="10243" max="10243" width="8" style="238" bestFit="1" customWidth="1"/>
    <col min="10244" max="10246" width="10.7109375" style="238" bestFit="1" customWidth="1"/>
    <col min="10247" max="10247" width="10.42578125" style="238" customWidth="1"/>
    <col min="10248" max="10249" width="10.7109375" style="238" bestFit="1" customWidth="1"/>
    <col min="10250" max="10253" width="9.28515625" style="238" customWidth="1"/>
    <col min="10254" max="10254" width="5.5703125" style="238" customWidth="1"/>
    <col min="10255" max="10496" width="9.140625" style="238"/>
    <col min="10497" max="10497" width="6.28515625" style="238" customWidth="1"/>
    <col min="10498" max="10498" width="29.7109375" style="238" bestFit="1" customWidth="1"/>
    <col min="10499" max="10499" width="8" style="238" bestFit="1" customWidth="1"/>
    <col min="10500" max="10502" width="10.7109375" style="238" bestFit="1" customWidth="1"/>
    <col min="10503" max="10503" width="10.42578125" style="238" customWidth="1"/>
    <col min="10504" max="10505" width="10.7109375" style="238" bestFit="1" customWidth="1"/>
    <col min="10506" max="10509" width="9.28515625" style="238" customWidth="1"/>
    <col min="10510" max="10510" width="5.5703125" style="238" customWidth="1"/>
    <col min="10511" max="10752" width="9.140625" style="238"/>
    <col min="10753" max="10753" width="6.28515625" style="238" customWidth="1"/>
    <col min="10754" max="10754" width="29.7109375" style="238" bestFit="1" customWidth="1"/>
    <col min="10755" max="10755" width="8" style="238" bestFit="1" customWidth="1"/>
    <col min="10756" max="10758" width="10.7109375" style="238" bestFit="1" customWidth="1"/>
    <col min="10759" max="10759" width="10.42578125" style="238" customWidth="1"/>
    <col min="10760" max="10761" width="10.7109375" style="238" bestFit="1" customWidth="1"/>
    <col min="10762" max="10765" width="9.28515625" style="238" customWidth="1"/>
    <col min="10766" max="10766" width="5.5703125" style="238" customWidth="1"/>
    <col min="10767" max="11008" width="9.140625" style="238"/>
    <col min="11009" max="11009" width="6.28515625" style="238" customWidth="1"/>
    <col min="11010" max="11010" width="29.7109375" style="238" bestFit="1" customWidth="1"/>
    <col min="11011" max="11011" width="8" style="238" bestFit="1" customWidth="1"/>
    <col min="11012" max="11014" width="10.7109375" style="238" bestFit="1" customWidth="1"/>
    <col min="11015" max="11015" width="10.42578125" style="238" customWidth="1"/>
    <col min="11016" max="11017" width="10.7109375" style="238" bestFit="1" customWidth="1"/>
    <col min="11018" max="11021" width="9.28515625" style="238" customWidth="1"/>
    <col min="11022" max="11022" width="5.5703125" style="238" customWidth="1"/>
    <col min="11023" max="11264" width="9.140625" style="238"/>
    <col min="11265" max="11265" width="6.28515625" style="238" customWidth="1"/>
    <col min="11266" max="11266" width="29.7109375" style="238" bestFit="1" customWidth="1"/>
    <col min="11267" max="11267" width="8" style="238" bestFit="1" customWidth="1"/>
    <col min="11268" max="11270" width="10.7109375" style="238" bestFit="1" customWidth="1"/>
    <col min="11271" max="11271" width="10.42578125" style="238" customWidth="1"/>
    <col min="11272" max="11273" width="10.7109375" style="238" bestFit="1" customWidth="1"/>
    <col min="11274" max="11277" width="9.28515625" style="238" customWidth="1"/>
    <col min="11278" max="11278" width="5.5703125" style="238" customWidth="1"/>
    <col min="11279" max="11520" width="9.140625" style="238"/>
    <col min="11521" max="11521" width="6.28515625" style="238" customWidth="1"/>
    <col min="11522" max="11522" width="29.7109375" style="238" bestFit="1" customWidth="1"/>
    <col min="11523" max="11523" width="8" style="238" bestFit="1" customWidth="1"/>
    <col min="11524" max="11526" width="10.7109375" style="238" bestFit="1" customWidth="1"/>
    <col min="11527" max="11527" width="10.42578125" style="238" customWidth="1"/>
    <col min="11528" max="11529" width="10.7109375" style="238" bestFit="1" customWidth="1"/>
    <col min="11530" max="11533" width="9.28515625" style="238" customWidth="1"/>
    <col min="11534" max="11534" width="5.5703125" style="238" customWidth="1"/>
    <col min="11535" max="11776" width="9.140625" style="238"/>
    <col min="11777" max="11777" width="6.28515625" style="238" customWidth="1"/>
    <col min="11778" max="11778" width="29.7109375" style="238" bestFit="1" customWidth="1"/>
    <col min="11779" max="11779" width="8" style="238" bestFit="1" customWidth="1"/>
    <col min="11780" max="11782" width="10.7109375" style="238" bestFit="1" customWidth="1"/>
    <col min="11783" max="11783" width="10.42578125" style="238" customWidth="1"/>
    <col min="11784" max="11785" width="10.7109375" style="238" bestFit="1" customWidth="1"/>
    <col min="11786" max="11789" width="9.28515625" style="238" customWidth="1"/>
    <col min="11790" max="11790" width="5.5703125" style="238" customWidth="1"/>
    <col min="11791" max="12032" width="9.140625" style="238"/>
    <col min="12033" max="12033" width="6.28515625" style="238" customWidth="1"/>
    <col min="12034" max="12034" width="29.7109375" style="238" bestFit="1" customWidth="1"/>
    <col min="12035" max="12035" width="8" style="238" bestFit="1" customWidth="1"/>
    <col min="12036" max="12038" width="10.7109375" style="238" bestFit="1" customWidth="1"/>
    <col min="12039" max="12039" width="10.42578125" style="238" customWidth="1"/>
    <col min="12040" max="12041" width="10.7109375" style="238" bestFit="1" customWidth="1"/>
    <col min="12042" max="12045" width="9.28515625" style="238" customWidth="1"/>
    <col min="12046" max="12046" width="5.5703125" style="238" customWidth="1"/>
    <col min="12047" max="12288" width="9.140625" style="238"/>
    <col min="12289" max="12289" width="6.28515625" style="238" customWidth="1"/>
    <col min="12290" max="12290" width="29.7109375" style="238" bestFit="1" customWidth="1"/>
    <col min="12291" max="12291" width="8" style="238" bestFit="1" customWidth="1"/>
    <col min="12292" max="12294" width="10.7109375" style="238" bestFit="1" customWidth="1"/>
    <col min="12295" max="12295" width="10.42578125" style="238" customWidth="1"/>
    <col min="12296" max="12297" width="10.7109375" style="238" bestFit="1" customWidth="1"/>
    <col min="12298" max="12301" width="9.28515625" style="238" customWidth="1"/>
    <col min="12302" max="12302" width="5.5703125" style="238" customWidth="1"/>
    <col min="12303" max="12544" width="9.140625" style="238"/>
    <col min="12545" max="12545" width="6.28515625" style="238" customWidth="1"/>
    <col min="12546" max="12546" width="29.7109375" style="238" bestFit="1" customWidth="1"/>
    <col min="12547" max="12547" width="8" style="238" bestFit="1" customWidth="1"/>
    <col min="12548" max="12550" width="10.7109375" style="238" bestFit="1" customWidth="1"/>
    <col min="12551" max="12551" width="10.42578125" style="238" customWidth="1"/>
    <col min="12552" max="12553" width="10.7109375" style="238" bestFit="1" customWidth="1"/>
    <col min="12554" max="12557" width="9.28515625" style="238" customWidth="1"/>
    <col min="12558" max="12558" width="5.5703125" style="238" customWidth="1"/>
    <col min="12559" max="12800" width="9.140625" style="238"/>
    <col min="12801" max="12801" width="6.28515625" style="238" customWidth="1"/>
    <col min="12802" max="12802" width="29.7109375" style="238" bestFit="1" customWidth="1"/>
    <col min="12803" max="12803" width="8" style="238" bestFit="1" customWidth="1"/>
    <col min="12804" max="12806" width="10.7109375" style="238" bestFit="1" customWidth="1"/>
    <col min="12807" max="12807" width="10.42578125" style="238" customWidth="1"/>
    <col min="12808" max="12809" width="10.7109375" style="238" bestFit="1" customWidth="1"/>
    <col min="12810" max="12813" width="9.28515625" style="238" customWidth="1"/>
    <col min="12814" max="12814" width="5.5703125" style="238" customWidth="1"/>
    <col min="12815" max="13056" width="9.140625" style="238"/>
    <col min="13057" max="13057" width="6.28515625" style="238" customWidth="1"/>
    <col min="13058" max="13058" width="29.7109375" style="238" bestFit="1" customWidth="1"/>
    <col min="13059" max="13059" width="8" style="238" bestFit="1" customWidth="1"/>
    <col min="13060" max="13062" width="10.7109375" style="238" bestFit="1" customWidth="1"/>
    <col min="13063" max="13063" width="10.42578125" style="238" customWidth="1"/>
    <col min="13064" max="13065" width="10.7109375" style="238" bestFit="1" customWidth="1"/>
    <col min="13066" max="13069" width="9.28515625" style="238" customWidth="1"/>
    <col min="13070" max="13070" width="5.5703125" style="238" customWidth="1"/>
    <col min="13071" max="13312" width="9.140625" style="238"/>
    <col min="13313" max="13313" width="6.28515625" style="238" customWidth="1"/>
    <col min="13314" max="13314" width="29.7109375" style="238" bestFit="1" customWidth="1"/>
    <col min="13315" max="13315" width="8" style="238" bestFit="1" customWidth="1"/>
    <col min="13316" max="13318" width="10.7109375" style="238" bestFit="1" customWidth="1"/>
    <col min="13319" max="13319" width="10.42578125" style="238" customWidth="1"/>
    <col min="13320" max="13321" width="10.7109375" style="238" bestFit="1" customWidth="1"/>
    <col min="13322" max="13325" width="9.28515625" style="238" customWidth="1"/>
    <col min="13326" max="13326" width="5.5703125" style="238" customWidth="1"/>
    <col min="13327" max="13568" width="9.140625" style="238"/>
    <col min="13569" max="13569" width="6.28515625" style="238" customWidth="1"/>
    <col min="13570" max="13570" width="29.7109375" style="238" bestFit="1" customWidth="1"/>
    <col min="13571" max="13571" width="8" style="238" bestFit="1" customWidth="1"/>
    <col min="13572" max="13574" width="10.7109375" style="238" bestFit="1" customWidth="1"/>
    <col min="13575" max="13575" width="10.42578125" style="238" customWidth="1"/>
    <col min="13576" max="13577" width="10.7109375" style="238" bestFit="1" customWidth="1"/>
    <col min="13578" max="13581" width="9.28515625" style="238" customWidth="1"/>
    <col min="13582" max="13582" width="5.5703125" style="238" customWidth="1"/>
    <col min="13583" max="13824" width="9.140625" style="238"/>
    <col min="13825" max="13825" width="6.28515625" style="238" customWidth="1"/>
    <col min="13826" max="13826" width="29.7109375" style="238" bestFit="1" customWidth="1"/>
    <col min="13827" max="13827" width="8" style="238" bestFit="1" customWidth="1"/>
    <col min="13828" max="13830" width="10.7109375" style="238" bestFit="1" customWidth="1"/>
    <col min="13831" max="13831" width="10.42578125" style="238" customWidth="1"/>
    <col min="13832" max="13833" width="10.7109375" style="238" bestFit="1" customWidth="1"/>
    <col min="13834" max="13837" width="9.28515625" style="238" customWidth="1"/>
    <col min="13838" max="13838" width="5.5703125" style="238" customWidth="1"/>
    <col min="13839" max="14080" width="9.140625" style="238"/>
    <col min="14081" max="14081" width="6.28515625" style="238" customWidth="1"/>
    <col min="14082" max="14082" width="29.7109375" style="238" bestFit="1" customWidth="1"/>
    <col min="14083" max="14083" width="8" style="238" bestFit="1" customWidth="1"/>
    <col min="14084" max="14086" width="10.7109375" style="238" bestFit="1" customWidth="1"/>
    <col min="14087" max="14087" width="10.42578125" style="238" customWidth="1"/>
    <col min="14088" max="14089" width="10.7109375" style="238" bestFit="1" customWidth="1"/>
    <col min="14090" max="14093" width="9.28515625" style="238" customWidth="1"/>
    <col min="14094" max="14094" width="5.5703125" style="238" customWidth="1"/>
    <col min="14095" max="14336" width="9.140625" style="238"/>
    <col min="14337" max="14337" width="6.28515625" style="238" customWidth="1"/>
    <col min="14338" max="14338" width="29.7109375" style="238" bestFit="1" customWidth="1"/>
    <col min="14339" max="14339" width="8" style="238" bestFit="1" customWidth="1"/>
    <col min="14340" max="14342" width="10.7109375" style="238" bestFit="1" customWidth="1"/>
    <col min="14343" max="14343" width="10.42578125" style="238" customWidth="1"/>
    <col min="14344" max="14345" width="10.7109375" style="238" bestFit="1" customWidth="1"/>
    <col min="14346" max="14349" width="9.28515625" style="238" customWidth="1"/>
    <col min="14350" max="14350" width="5.5703125" style="238" customWidth="1"/>
    <col min="14351" max="14592" width="9.140625" style="238"/>
    <col min="14593" max="14593" width="6.28515625" style="238" customWidth="1"/>
    <col min="14594" max="14594" width="29.7109375" style="238" bestFit="1" customWidth="1"/>
    <col min="14595" max="14595" width="8" style="238" bestFit="1" customWidth="1"/>
    <col min="14596" max="14598" width="10.7109375" style="238" bestFit="1" customWidth="1"/>
    <col min="14599" max="14599" width="10.42578125" style="238" customWidth="1"/>
    <col min="14600" max="14601" width="10.7109375" style="238" bestFit="1" customWidth="1"/>
    <col min="14602" max="14605" width="9.28515625" style="238" customWidth="1"/>
    <col min="14606" max="14606" width="5.5703125" style="238" customWidth="1"/>
    <col min="14607" max="14848" width="9.140625" style="238"/>
    <col min="14849" max="14849" width="6.28515625" style="238" customWidth="1"/>
    <col min="14850" max="14850" width="29.7109375" style="238" bestFit="1" customWidth="1"/>
    <col min="14851" max="14851" width="8" style="238" bestFit="1" customWidth="1"/>
    <col min="14852" max="14854" width="10.7109375" style="238" bestFit="1" customWidth="1"/>
    <col min="14855" max="14855" width="10.42578125" style="238" customWidth="1"/>
    <col min="14856" max="14857" width="10.7109375" style="238" bestFit="1" customWidth="1"/>
    <col min="14858" max="14861" width="9.28515625" style="238" customWidth="1"/>
    <col min="14862" max="14862" width="5.5703125" style="238" customWidth="1"/>
    <col min="14863" max="15104" width="9.140625" style="238"/>
    <col min="15105" max="15105" width="6.28515625" style="238" customWidth="1"/>
    <col min="15106" max="15106" width="29.7109375" style="238" bestFit="1" customWidth="1"/>
    <col min="15107" max="15107" width="8" style="238" bestFit="1" customWidth="1"/>
    <col min="15108" max="15110" width="10.7109375" style="238" bestFit="1" customWidth="1"/>
    <col min="15111" max="15111" width="10.42578125" style="238" customWidth="1"/>
    <col min="15112" max="15113" width="10.7109375" style="238" bestFit="1" customWidth="1"/>
    <col min="15114" max="15117" width="9.28515625" style="238" customWidth="1"/>
    <col min="15118" max="15118" width="5.5703125" style="238" customWidth="1"/>
    <col min="15119" max="15360" width="9.140625" style="238"/>
    <col min="15361" max="15361" width="6.28515625" style="238" customWidth="1"/>
    <col min="15362" max="15362" width="29.7109375" style="238" bestFit="1" customWidth="1"/>
    <col min="15363" max="15363" width="8" style="238" bestFit="1" customWidth="1"/>
    <col min="15364" max="15366" width="10.7109375" style="238" bestFit="1" customWidth="1"/>
    <col min="15367" max="15367" width="10.42578125" style="238" customWidth="1"/>
    <col min="15368" max="15369" width="10.7109375" style="238" bestFit="1" customWidth="1"/>
    <col min="15370" max="15373" width="9.28515625" style="238" customWidth="1"/>
    <col min="15374" max="15374" width="5.5703125" style="238" customWidth="1"/>
    <col min="15375" max="15616" width="9.140625" style="238"/>
    <col min="15617" max="15617" width="6.28515625" style="238" customWidth="1"/>
    <col min="15618" max="15618" width="29.7109375" style="238" bestFit="1" customWidth="1"/>
    <col min="15619" max="15619" width="8" style="238" bestFit="1" customWidth="1"/>
    <col min="15620" max="15622" width="10.7109375" style="238" bestFit="1" customWidth="1"/>
    <col min="15623" max="15623" width="10.42578125" style="238" customWidth="1"/>
    <col min="15624" max="15625" width="10.7109375" style="238" bestFit="1" customWidth="1"/>
    <col min="15626" max="15629" width="9.28515625" style="238" customWidth="1"/>
    <col min="15630" max="15630" width="5.5703125" style="238" customWidth="1"/>
    <col min="15631" max="15872" width="9.140625" style="238"/>
    <col min="15873" max="15873" width="6.28515625" style="238" customWidth="1"/>
    <col min="15874" max="15874" width="29.7109375" style="238" bestFit="1" customWidth="1"/>
    <col min="15875" max="15875" width="8" style="238" bestFit="1" customWidth="1"/>
    <col min="15876" max="15878" width="10.7109375" style="238" bestFit="1" customWidth="1"/>
    <col min="15879" max="15879" width="10.42578125" style="238" customWidth="1"/>
    <col min="15880" max="15881" width="10.7109375" style="238" bestFit="1" customWidth="1"/>
    <col min="15882" max="15885" width="9.28515625" style="238" customWidth="1"/>
    <col min="15886" max="15886" width="5.5703125" style="238" customWidth="1"/>
    <col min="15887" max="16128" width="9.140625" style="238"/>
    <col min="16129" max="16129" width="6.28515625" style="238" customWidth="1"/>
    <col min="16130" max="16130" width="29.7109375" style="238" bestFit="1" customWidth="1"/>
    <col min="16131" max="16131" width="8" style="238" bestFit="1" customWidth="1"/>
    <col min="16132" max="16134" width="10.7109375" style="238" bestFit="1" customWidth="1"/>
    <col min="16135" max="16135" width="10.42578125" style="238" customWidth="1"/>
    <col min="16136" max="16137" width="10.7109375" style="238" bestFit="1" customWidth="1"/>
    <col min="16138" max="16141" width="9.28515625" style="238" customWidth="1"/>
    <col min="16142" max="16142" width="5.5703125" style="238" customWidth="1"/>
    <col min="16143" max="16384" width="9.140625" style="238"/>
  </cols>
  <sheetData>
    <row r="1" spans="1:13" ht="15.75">
      <c r="A1" s="1564" t="s">
        <v>248</v>
      </c>
      <c r="B1" s="1564"/>
      <c r="C1" s="1564"/>
      <c r="D1" s="1564"/>
      <c r="E1" s="1564"/>
      <c r="F1" s="1564"/>
      <c r="G1" s="1564"/>
      <c r="H1" s="1564"/>
      <c r="I1" s="1564"/>
      <c r="J1" s="1564"/>
      <c r="K1" s="1564"/>
      <c r="L1" s="1564"/>
      <c r="M1" s="1564"/>
    </row>
    <row r="2" spans="1:13" ht="15.75">
      <c r="A2" s="1564" t="s">
        <v>249</v>
      </c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</row>
    <row r="3" spans="1:13" ht="15.75">
      <c r="A3" s="1564" t="s">
        <v>250</v>
      </c>
      <c r="B3" s="1564"/>
      <c r="C3" s="1564"/>
      <c r="D3" s="1564"/>
      <c r="E3" s="1564"/>
      <c r="F3" s="1564"/>
      <c r="G3" s="1564"/>
      <c r="H3" s="1564"/>
      <c r="I3" s="1564"/>
      <c r="J3" s="1564"/>
      <c r="K3" s="1564"/>
      <c r="L3" s="1564"/>
      <c r="M3" s="1564"/>
    </row>
    <row r="4" spans="1:13" ht="15.75">
      <c r="A4" s="1564" t="str">
        <f>CPI_new!A4</f>
        <v>Mid-Feb 2018</v>
      </c>
      <c r="B4" s="1564"/>
      <c r="C4" s="1564"/>
      <c r="D4" s="1564"/>
      <c r="E4" s="1564"/>
      <c r="F4" s="1564"/>
      <c r="G4" s="1564"/>
      <c r="H4" s="1564"/>
      <c r="I4" s="1564"/>
      <c r="J4" s="1564"/>
      <c r="K4" s="1564"/>
      <c r="L4" s="1564"/>
      <c r="M4" s="1564"/>
    </row>
    <row r="5" spans="1:13" ht="16.5" thickBot="1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</row>
    <row r="6" spans="1:13" ht="16.5" thickTop="1">
      <c r="A6" s="1587" t="s">
        <v>251</v>
      </c>
      <c r="B6" s="1589" t="s">
        <v>252</v>
      </c>
      <c r="C6" s="297" t="s">
        <v>253</v>
      </c>
      <c r="D6" s="298" t="s">
        <v>254</v>
      </c>
      <c r="E6" s="1591" t="s">
        <v>255</v>
      </c>
      <c r="F6" s="1592"/>
      <c r="G6" s="1593" t="s">
        <v>48</v>
      </c>
      <c r="H6" s="1594"/>
      <c r="I6" s="1595"/>
      <c r="J6" s="1596" t="s">
        <v>5</v>
      </c>
      <c r="K6" s="1597"/>
      <c r="L6" s="1597"/>
      <c r="M6" s="1598"/>
    </row>
    <row r="7" spans="1:13" ht="13.5" customHeight="1">
      <c r="A7" s="1588"/>
      <c r="B7" s="1590"/>
      <c r="C7" s="299" t="s">
        <v>256</v>
      </c>
      <c r="D7" s="166" t="str">
        <f>CPI_new!C6</f>
        <v>Jan/Feb</v>
      </c>
      <c r="E7" s="166" t="str">
        <f>CPI_new!D6</f>
        <v>Dec/Jan</v>
      </c>
      <c r="F7" s="166" t="str">
        <f>CPI_new!E6</f>
        <v>Jan/Feb</v>
      </c>
      <c r="G7" s="166" t="str">
        <f>CPI_new!F6</f>
        <v>Nov/Dec</v>
      </c>
      <c r="H7" s="166" t="str">
        <f>CPI_new!G6</f>
        <v>Dec/Jan</v>
      </c>
      <c r="I7" s="166" t="str">
        <f>CPI_new!H6</f>
        <v>Jan/Feb</v>
      </c>
      <c r="J7" s="1583" t="s">
        <v>257</v>
      </c>
      <c r="K7" s="1583" t="s">
        <v>258</v>
      </c>
      <c r="L7" s="1583" t="s">
        <v>259</v>
      </c>
      <c r="M7" s="1585" t="s">
        <v>260</v>
      </c>
    </row>
    <row r="8" spans="1:13" ht="12.75" customHeight="1">
      <c r="A8" s="1588"/>
      <c r="B8" s="300">
        <v>1</v>
      </c>
      <c r="C8" s="301">
        <v>2</v>
      </c>
      <c r="D8" s="300">
        <v>3</v>
      </c>
      <c r="E8" s="300">
        <v>4</v>
      </c>
      <c r="F8" s="300">
        <v>5</v>
      </c>
      <c r="G8" s="300">
        <v>6</v>
      </c>
      <c r="H8" s="300">
        <v>7</v>
      </c>
      <c r="I8" s="300">
        <v>8</v>
      </c>
      <c r="J8" s="1584"/>
      <c r="K8" s="1584"/>
      <c r="L8" s="1584"/>
      <c r="M8" s="1586"/>
    </row>
    <row r="9" spans="1:13" ht="24.95" customHeight="1">
      <c r="A9" s="87"/>
      <c r="B9" s="88" t="s">
        <v>167</v>
      </c>
      <c r="C9" s="302">
        <v>100</v>
      </c>
      <c r="D9" s="303">
        <v>369.5</v>
      </c>
      <c r="E9" s="303">
        <v>421.6</v>
      </c>
      <c r="F9" s="303">
        <v>421.8</v>
      </c>
      <c r="G9" s="303">
        <v>447.2</v>
      </c>
      <c r="H9" s="303">
        <v>447.3</v>
      </c>
      <c r="I9" s="303">
        <v>449.5</v>
      </c>
      <c r="J9" s="302">
        <v>14.154262516914756</v>
      </c>
      <c r="K9" s="302">
        <v>4.7438330170777476E-2</v>
      </c>
      <c r="L9" s="302">
        <v>6.5670934091986766</v>
      </c>
      <c r="M9" s="304">
        <v>0.49183992845965463</v>
      </c>
    </row>
    <row r="10" spans="1:13" ht="24.95" customHeight="1">
      <c r="A10" s="305">
        <v>1</v>
      </c>
      <c r="B10" s="89" t="s">
        <v>261</v>
      </c>
      <c r="C10" s="306">
        <v>26.97</v>
      </c>
      <c r="D10" s="307">
        <v>284.39999999999998</v>
      </c>
      <c r="E10" s="307">
        <v>335.9</v>
      </c>
      <c r="F10" s="307">
        <v>336.9</v>
      </c>
      <c r="G10" s="307">
        <v>368.6</v>
      </c>
      <c r="H10" s="307">
        <v>368.6</v>
      </c>
      <c r="I10" s="307">
        <v>368.6</v>
      </c>
      <c r="J10" s="306">
        <v>18.459915611814353</v>
      </c>
      <c r="K10" s="306">
        <v>0.29770765108662545</v>
      </c>
      <c r="L10" s="306">
        <v>9.4093202730780803</v>
      </c>
      <c r="M10" s="308">
        <v>0</v>
      </c>
    </row>
    <row r="11" spans="1:13" ht="24.95" customHeight="1">
      <c r="A11" s="309"/>
      <c r="B11" s="90" t="s">
        <v>262</v>
      </c>
      <c r="C11" s="310">
        <v>9.8000000000000007</v>
      </c>
      <c r="D11" s="311">
        <v>265.8</v>
      </c>
      <c r="E11" s="311">
        <v>310.8</v>
      </c>
      <c r="F11" s="311">
        <v>311.10000000000002</v>
      </c>
      <c r="G11" s="311">
        <v>339.6</v>
      </c>
      <c r="H11" s="311">
        <v>339.6</v>
      </c>
      <c r="I11" s="311">
        <v>339.6</v>
      </c>
      <c r="J11" s="310">
        <v>17.042889390519193</v>
      </c>
      <c r="K11" s="310">
        <v>9.6525096525084564E-2</v>
      </c>
      <c r="L11" s="310">
        <v>9.1610414657666439</v>
      </c>
      <c r="M11" s="312">
        <v>0</v>
      </c>
    </row>
    <row r="12" spans="1:13" ht="24.95" customHeight="1">
      <c r="A12" s="309"/>
      <c r="B12" s="90" t="s">
        <v>263</v>
      </c>
      <c r="C12" s="310">
        <v>17.170000000000002</v>
      </c>
      <c r="D12" s="311">
        <v>295</v>
      </c>
      <c r="E12" s="311">
        <v>350.2</v>
      </c>
      <c r="F12" s="311">
        <v>351.6</v>
      </c>
      <c r="G12" s="311">
        <v>385.1</v>
      </c>
      <c r="H12" s="311">
        <v>385.1</v>
      </c>
      <c r="I12" s="311">
        <v>385.1</v>
      </c>
      <c r="J12" s="310">
        <v>19.186440677966104</v>
      </c>
      <c r="K12" s="310">
        <v>0.3997715591090838</v>
      </c>
      <c r="L12" s="310">
        <v>9.5278725824800858</v>
      </c>
      <c r="M12" s="312">
        <v>0</v>
      </c>
    </row>
    <row r="13" spans="1:13" ht="24.95" customHeight="1">
      <c r="A13" s="305">
        <v>1.1000000000000001</v>
      </c>
      <c r="B13" s="89" t="s">
        <v>264</v>
      </c>
      <c r="C13" s="313">
        <v>2.82</v>
      </c>
      <c r="D13" s="307">
        <v>340.7</v>
      </c>
      <c r="E13" s="307">
        <v>423.2</v>
      </c>
      <c r="F13" s="307">
        <v>423.2</v>
      </c>
      <c r="G13" s="307">
        <v>423.2</v>
      </c>
      <c r="H13" s="307">
        <v>423.2</v>
      </c>
      <c r="I13" s="307">
        <v>423.2</v>
      </c>
      <c r="J13" s="306">
        <v>24.21485177575579</v>
      </c>
      <c r="K13" s="306">
        <v>0</v>
      </c>
      <c r="L13" s="306">
        <v>0</v>
      </c>
      <c r="M13" s="308">
        <v>0</v>
      </c>
    </row>
    <row r="14" spans="1:13" ht="24.95" customHeight="1">
      <c r="A14" s="305"/>
      <c r="B14" s="90" t="s">
        <v>262</v>
      </c>
      <c r="C14" s="314">
        <v>0.31</v>
      </c>
      <c r="D14" s="311">
        <v>281.39999999999998</v>
      </c>
      <c r="E14" s="311">
        <v>350.7</v>
      </c>
      <c r="F14" s="311">
        <v>350.7</v>
      </c>
      <c r="G14" s="311">
        <v>350.7</v>
      </c>
      <c r="H14" s="311">
        <v>350.7</v>
      </c>
      <c r="I14" s="311">
        <v>350.7</v>
      </c>
      <c r="J14" s="310">
        <v>24.626865671641809</v>
      </c>
      <c r="K14" s="310">
        <v>0</v>
      </c>
      <c r="L14" s="310">
        <v>0</v>
      </c>
      <c r="M14" s="312">
        <v>0</v>
      </c>
    </row>
    <row r="15" spans="1:13" ht="24.95" customHeight="1">
      <c r="A15" s="305"/>
      <c r="B15" s="90" t="s">
        <v>263</v>
      </c>
      <c r="C15" s="314">
        <v>2.5099999999999998</v>
      </c>
      <c r="D15" s="311">
        <v>347.9</v>
      </c>
      <c r="E15" s="311">
        <v>432</v>
      </c>
      <c r="F15" s="311">
        <v>432</v>
      </c>
      <c r="G15" s="311">
        <v>432</v>
      </c>
      <c r="H15" s="311">
        <v>432</v>
      </c>
      <c r="I15" s="311">
        <v>432</v>
      </c>
      <c r="J15" s="310">
        <v>24.173613107214734</v>
      </c>
      <c r="K15" s="310">
        <v>0</v>
      </c>
      <c r="L15" s="310">
        <v>0</v>
      </c>
      <c r="M15" s="312">
        <v>0</v>
      </c>
    </row>
    <row r="16" spans="1:13" ht="24.95" customHeight="1">
      <c r="A16" s="305">
        <v>1.2</v>
      </c>
      <c r="B16" s="89" t="s">
        <v>265</v>
      </c>
      <c r="C16" s="313">
        <v>1.1399999999999999</v>
      </c>
      <c r="D16" s="307">
        <v>290.10000000000002</v>
      </c>
      <c r="E16" s="307">
        <v>350.3</v>
      </c>
      <c r="F16" s="307">
        <v>353.1</v>
      </c>
      <c r="G16" s="307">
        <v>353.1</v>
      </c>
      <c r="H16" s="307">
        <v>353.1</v>
      </c>
      <c r="I16" s="307">
        <v>353.1</v>
      </c>
      <c r="J16" s="306">
        <v>21.716649431230621</v>
      </c>
      <c r="K16" s="306">
        <v>0.79931487296602199</v>
      </c>
      <c r="L16" s="306">
        <v>0</v>
      </c>
      <c r="M16" s="308">
        <v>0</v>
      </c>
    </row>
    <row r="17" spans="1:13" ht="24.95" customHeight="1">
      <c r="A17" s="305"/>
      <c r="B17" s="90" t="s">
        <v>262</v>
      </c>
      <c r="C17" s="314">
        <v>0.19</v>
      </c>
      <c r="D17" s="311">
        <v>233</v>
      </c>
      <c r="E17" s="311">
        <v>294.8</v>
      </c>
      <c r="F17" s="311">
        <v>297.2</v>
      </c>
      <c r="G17" s="311">
        <v>297.2</v>
      </c>
      <c r="H17" s="311">
        <v>297.2</v>
      </c>
      <c r="I17" s="311">
        <v>297.2</v>
      </c>
      <c r="J17" s="310">
        <v>27.553648068669531</v>
      </c>
      <c r="K17" s="310">
        <v>0.81411126187245486</v>
      </c>
      <c r="L17" s="310">
        <v>0</v>
      </c>
      <c r="M17" s="312">
        <v>0</v>
      </c>
    </row>
    <row r="18" spans="1:13" ht="24.95" customHeight="1">
      <c r="A18" s="305"/>
      <c r="B18" s="90" t="s">
        <v>263</v>
      </c>
      <c r="C18" s="314">
        <v>0.95</v>
      </c>
      <c r="D18" s="311">
        <v>301.60000000000002</v>
      </c>
      <c r="E18" s="311">
        <v>361.4</v>
      </c>
      <c r="F18" s="311">
        <v>364.2</v>
      </c>
      <c r="G18" s="311">
        <v>364.2</v>
      </c>
      <c r="H18" s="311">
        <v>364.2</v>
      </c>
      <c r="I18" s="311">
        <v>364.2</v>
      </c>
      <c r="J18" s="310">
        <v>20.75596816976126</v>
      </c>
      <c r="K18" s="310">
        <v>0.77476480354179955</v>
      </c>
      <c r="L18" s="310">
        <v>0</v>
      </c>
      <c r="M18" s="312">
        <v>0</v>
      </c>
    </row>
    <row r="19" spans="1:13" ht="24.95" customHeight="1">
      <c r="A19" s="305">
        <v>1.3</v>
      </c>
      <c r="B19" s="89" t="s">
        <v>266</v>
      </c>
      <c r="C19" s="313">
        <v>0.55000000000000004</v>
      </c>
      <c r="D19" s="307">
        <v>457.7</v>
      </c>
      <c r="E19" s="307">
        <v>473.2</v>
      </c>
      <c r="F19" s="307">
        <v>516.6</v>
      </c>
      <c r="G19" s="307">
        <v>523.20000000000005</v>
      </c>
      <c r="H19" s="307">
        <v>523.20000000000005</v>
      </c>
      <c r="I19" s="307">
        <v>523.20000000000005</v>
      </c>
      <c r="J19" s="306">
        <v>12.868691282499455</v>
      </c>
      <c r="K19" s="306">
        <v>9.171597633136102</v>
      </c>
      <c r="L19" s="306">
        <v>1.2775842044134862</v>
      </c>
      <c r="M19" s="308">
        <v>0</v>
      </c>
    </row>
    <row r="20" spans="1:13" ht="24.95" customHeight="1">
      <c r="A20" s="305"/>
      <c r="B20" s="90" t="s">
        <v>262</v>
      </c>
      <c r="C20" s="314">
        <v>0.1</v>
      </c>
      <c r="D20" s="311">
        <v>352.3</v>
      </c>
      <c r="E20" s="311">
        <v>365.9</v>
      </c>
      <c r="F20" s="311">
        <v>385.3</v>
      </c>
      <c r="G20" s="311">
        <v>407.5</v>
      </c>
      <c r="H20" s="311">
        <v>407.5</v>
      </c>
      <c r="I20" s="311">
        <v>407.5</v>
      </c>
      <c r="J20" s="310">
        <v>9.3670167470905454</v>
      </c>
      <c r="K20" s="310">
        <v>5.3019950806231293</v>
      </c>
      <c r="L20" s="310">
        <v>5.7617440955099823</v>
      </c>
      <c r="M20" s="312">
        <v>0</v>
      </c>
    </row>
    <row r="21" spans="1:13" ht="24.95" customHeight="1">
      <c r="A21" s="305"/>
      <c r="B21" s="90" t="s">
        <v>263</v>
      </c>
      <c r="C21" s="314">
        <v>0.45</v>
      </c>
      <c r="D21" s="311">
        <v>481.8</v>
      </c>
      <c r="E21" s="311">
        <v>497.7</v>
      </c>
      <c r="F21" s="311">
        <v>546.70000000000005</v>
      </c>
      <c r="G21" s="311">
        <v>549.70000000000005</v>
      </c>
      <c r="H21" s="311">
        <v>549.70000000000005</v>
      </c>
      <c r="I21" s="311">
        <v>549.70000000000005</v>
      </c>
      <c r="J21" s="310">
        <v>13.470319634703202</v>
      </c>
      <c r="K21" s="310">
        <v>9.8452883263010023</v>
      </c>
      <c r="L21" s="310">
        <v>0.54874702762026573</v>
      </c>
      <c r="M21" s="312">
        <v>0</v>
      </c>
    </row>
    <row r="22" spans="1:13" ht="24.95" customHeight="1">
      <c r="A22" s="305">
        <v>1.4</v>
      </c>
      <c r="B22" s="89" t="s">
        <v>267</v>
      </c>
      <c r="C22" s="313">
        <v>4.01</v>
      </c>
      <c r="D22" s="307">
        <v>332.4</v>
      </c>
      <c r="E22" s="307">
        <v>410.8</v>
      </c>
      <c r="F22" s="307">
        <v>410.8</v>
      </c>
      <c r="G22" s="307">
        <v>410.8</v>
      </c>
      <c r="H22" s="307">
        <v>410.8</v>
      </c>
      <c r="I22" s="307">
        <v>410.8</v>
      </c>
      <c r="J22" s="306">
        <v>23.586040914560783</v>
      </c>
      <c r="K22" s="306">
        <v>0</v>
      </c>
      <c r="L22" s="306">
        <v>0</v>
      </c>
      <c r="M22" s="308">
        <v>0</v>
      </c>
    </row>
    <row r="23" spans="1:13" ht="24.95" customHeight="1">
      <c r="A23" s="305"/>
      <c r="B23" s="90" t="s">
        <v>262</v>
      </c>
      <c r="C23" s="314">
        <v>0.17</v>
      </c>
      <c r="D23" s="311">
        <v>259.3</v>
      </c>
      <c r="E23" s="311">
        <v>322.60000000000002</v>
      </c>
      <c r="F23" s="311">
        <v>322.60000000000002</v>
      </c>
      <c r="G23" s="311">
        <v>322.60000000000002</v>
      </c>
      <c r="H23" s="311">
        <v>322.60000000000002</v>
      </c>
      <c r="I23" s="311">
        <v>322.60000000000002</v>
      </c>
      <c r="J23" s="310">
        <v>24.411878133436176</v>
      </c>
      <c r="K23" s="310">
        <v>0</v>
      </c>
      <c r="L23" s="310">
        <v>0</v>
      </c>
      <c r="M23" s="312">
        <v>0</v>
      </c>
    </row>
    <row r="24" spans="1:13" ht="24.95" customHeight="1">
      <c r="A24" s="305"/>
      <c r="B24" s="90" t="s">
        <v>263</v>
      </c>
      <c r="C24" s="314">
        <v>3.84</v>
      </c>
      <c r="D24" s="311">
        <v>335.7</v>
      </c>
      <c r="E24" s="311">
        <v>414.8</v>
      </c>
      <c r="F24" s="311">
        <v>414.8</v>
      </c>
      <c r="G24" s="311">
        <v>414.8</v>
      </c>
      <c r="H24" s="311">
        <v>414.8</v>
      </c>
      <c r="I24" s="311">
        <v>414.8</v>
      </c>
      <c r="J24" s="310">
        <v>23.562704795948775</v>
      </c>
      <c r="K24" s="310">
        <v>0</v>
      </c>
      <c r="L24" s="310">
        <v>0</v>
      </c>
      <c r="M24" s="312">
        <v>0</v>
      </c>
    </row>
    <row r="25" spans="1:13" ht="24.95" customHeight="1">
      <c r="A25" s="305">
        <v>1.5</v>
      </c>
      <c r="B25" s="89" t="s">
        <v>190</v>
      </c>
      <c r="C25" s="313">
        <v>10.55</v>
      </c>
      <c r="D25" s="307">
        <v>300.2</v>
      </c>
      <c r="E25" s="307">
        <v>362.4</v>
      </c>
      <c r="F25" s="307">
        <v>362.4</v>
      </c>
      <c r="G25" s="307">
        <v>383.4</v>
      </c>
      <c r="H25" s="307">
        <v>383.4</v>
      </c>
      <c r="I25" s="307">
        <v>383.4</v>
      </c>
      <c r="J25" s="306">
        <v>20.71952031978681</v>
      </c>
      <c r="K25" s="306">
        <v>0</v>
      </c>
      <c r="L25" s="306">
        <v>5.7947019867549585</v>
      </c>
      <c r="M25" s="308">
        <v>0</v>
      </c>
    </row>
    <row r="26" spans="1:13" ht="24.95" customHeight="1">
      <c r="A26" s="305"/>
      <c r="B26" s="90" t="s">
        <v>262</v>
      </c>
      <c r="C26" s="314">
        <v>6.8</v>
      </c>
      <c r="D26" s="311">
        <v>272.10000000000002</v>
      </c>
      <c r="E26" s="311">
        <v>326.8</v>
      </c>
      <c r="F26" s="311">
        <v>326.8</v>
      </c>
      <c r="G26" s="311">
        <v>354.6</v>
      </c>
      <c r="H26" s="311">
        <v>354.6</v>
      </c>
      <c r="I26" s="311">
        <v>354.6</v>
      </c>
      <c r="J26" s="310">
        <v>20.102903344358694</v>
      </c>
      <c r="K26" s="310">
        <v>0</v>
      </c>
      <c r="L26" s="310">
        <v>8.5067319461444413</v>
      </c>
      <c r="M26" s="312">
        <v>0</v>
      </c>
    </row>
    <row r="27" spans="1:13" ht="24.95" customHeight="1">
      <c r="A27" s="305"/>
      <c r="B27" s="90" t="s">
        <v>263</v>
      </c>
      <c r="C27" s="314">
        <v>3.75</v>
      </c>
      <c r="D27" s="311">
        <v>351.2</v>
      </c>
      <c r="E27" s="311">
        <v>426.9</v>
      </c>
      <c r="F27" s="311">
        <v>426.9</v>
      </c>
      <c r="G27" s="311">
        <v>435.5</v>
      </c>
      <c r="H27" s="311">
        <v>435.5</v>
      </c>
      <c r="I27" s="311">
        <v>435.5</v>
      </c>
      <c r="J27" s="310">
        <v>21.554669703872435</v>
      </c>
      <c r="K27" s="310">
        <v>0</v>
      </c>
      <c r="L27" s="310">
        <v>2.0145233075661793</v>
      </c>
      <c r="M27" s="312">
        <v>0</v>
      </c>
    </row>
    <row r="28" spans="1:13" ht="24.95" customHeight="1">
      <c r="A28" s="305">
        <v>1.6</v>
      </c>
      <c r="B28" s="89" t="s">
        <v>268</v>
      </c>
      <c r="C28" s="313">
        <v>7.9</v>
      </c>
      <c r="D28" s="307">
        <v>206</v>
      </c>
      <c r="E28" s="307">
        <v>219.7</v>
      </c>
      <c r="F28" s="307">
        <v>219.7</v>
      </c>
      <c r="G28" s="307">
        <v>299.39999999999998</v>
      </c>
      <c r="H28" s="307">
        <v>299.39999999999998</v>
      </c>
      <c r="I28" s="307">
        <v>299.39999999999998</v>
      </c>
      <c r="J28" s="306">
        <v>6.6504854368931916</v>
      </c>
      <c r="K28" s="306">
        <v>0</v>
      </c>
      <c r="L28" s="306">
        <v>36.276741010468839</v>
      </c>
      <c r="M28" s="308">
        <v>0</v>
      </c>
    </row>
    <row r="29" spans="1:13" ht="24.95" customHeight="1">
      <c r="A29" s="305"/>
      <c r="B29" s="90" t="s">
        <v>262</v>
      </c>
      <c r="C29" s="314">
        <v>2.2400000000000002</v>
      </c>
      <c r="D29" s="311">
        <v>243.6</v>
      </c>
      <c r="E29" s="311">
        <v>254.4</v>
      </c>
      <c r="F29" s="311">
        <v>254.4</v>
      </c>
      <c r="G29" s="311">
        <v>293.89999999999998</v>
      </c>
      <c r="H29" s="311">
        <v>293.89999999999998</v>
      </c>
      <c r="I29" s="311">
        <v>293.89999999999998</v>
      </c>
      <c r="J29" s="310">
        <v>4.433497536945822</v>
      </c>
      <c r="K29" s="310">
        <v>0</v>
      </c>
      <c r="L29" s="310">
        <v>15.526729559748404</v>
      </c>
      <c r="M29" s="312">
        <v>0</v>
      </c>
    </row>
    <row r="30" spans="1:13" ht="24.95" customHeight="1">
      <c r="A30" s="305"/>
      <c r="B30" s="90" t="s">
        <v>263</v>
      </c>
      <c r="C30" s="314">
        <v>5.66</v>
      </c>
      <c r="D30" s="311">
        <v>191.1</v>
      </c>
      <c r="E30" s="311">
        <v>206</v>
      </c>
      <c r="F30" s="311">
        <v>206</v>
      </c>
      <c r="G30" s="311">
        <v>301.5</v>
      </c>
      <c r="H30" s="311">
        <v>301.5</v>
      </c>
      <c r="I30" s="311">
        <v>301.5</v>
      </c>
      <c r="J30" s="310">
        <v>7.7969649398220895</v>
      </c>
      <c r="K30" s="310">
        <v>0</v>
      </c>
      <c r="L30" s="310">
        <v>46.359223300970854</v>
      </c>
      <c r="M30" s="312">
        <v>0</v>
      </c>
    </row>
    <row r="31" spans="1:13" ht="24.95" customHeight="1">
      <c r="A31" s="315">
        <v>2</v>
      </c>
      <c r="B31" s="91" t="s">
        <v>269</v>
      </c>
      <c r="C31" s="316">
        <v>73.03</v>
      </c>
      <c r="D31" s="307">
        <v>400.9</v>
      </c>
      <c r="E31" s="307">
        <v>453.2</v>
      </c>
      <c r="F31" s="307">
        <v>453.2</v>
      </c>
      <c r="G31" s="307">
        <v>476.2</v>
      </c>
      <c r="H31" s="307">
        <v>476.4</v>
      </c>
      <c r="I31" s="307">
        <v>479.4</v>
      </c>
      <c r="J31" s="317">
        <v>13.04564729358944</v>
      </c>
      <c r="K31" s="317">
        <v>0</v>
      </c>
      <c r="L31" s="317">
        <v>5.7811120917917123</v>
      </c>
      <c r="M31" s="318">
        <v>0.62972292191436452</v>
      </c>
    </row>
    <row r="32" spans="1:13" ht="24.95" customHeight="1">
      <c r="A32" s="305">
        <v>2.1</v>
      </c>
      <c r="B32" s="89" t="s">
        <v>270</v>
      </c>
      <c r="C32" s="313">
        <v>39.49</v>
      </c>
      <c r="D32" s="307">
        <v>456.1</v>
      </c>
      <c r="E32" s="307">
        <v>517.9</v>
      </c>
      <c r="F32" s="307">
        <v>517.9</v>
      </c>
      <c r="G32" s="307">
        <v>542.70000000000005</v>
      </c>
      <c r="H32" s="307">
        <v>542.70000000000005</v>
      </c>
      <c r="I32" s="307">
        <v>546.79999999999995</v>
      </c>
      <c r="J32" s="306">
        <v>13.549660162245104</v>
      </c>
      <c r="K32" s="306">
        <v>0</v>
      </c>
      <c r="L32" s="306">
        <v>5.5802278432129668</v>
      </c>
      <c r="M32" s="319">
        <v>0.75548185000920398</v>
      </c>
    </row>
    <row r="33" spans="1:13" ht="24.95" customHeight="1">
      <c r="A33" s="305"/>
      <c r="B33" s="90" t="s">
        <v>271</v>
      </c>
      <c r="C33" s="310">
        <v>20.49</v>
      </c>
      <c r="D33" s="311">
        <v>449.4</v>
      </c>
      <c r="E33" s="311">
        <v>497</v>
      </c>
      <c r="F33" s="311">
        <v>497</v>
      </c>
      <c r="G33" s="311">
        <v>519.20000000000005</v>
      </c>
      <c r="H33" s="311">
        <v>519.20000000000005</v>
      </c>
      <c r="I33" s="311">
        <v>523.29999999999995</v>
      </c>
      <c r="J33" s="310">
        <v>10.591900311526487</v>
      </c>
      <c r="K33" s="310">
        <v>0</v>
      </c>
      <c r="L33" s="310">
        <v>5.2917505030180934</v>
      </c>
      <c r="M33" s="312">
        <v>0.78967642526963289</v>
      </c>
    </row>
    <row r="34" spans="1:13" ht="24.95" customHeight="1">
      <c r="A34" s="305"/>
      <c r="B34" s="90" t="s">
        <v>272</v>
      </c>
      <c r="C34" s="310">
        <v>19</v>
      </c>
      <c r="D34" s="311">
        <v>463.4</v>
      </c>
      <c r="E34" s="311">
        <v>540.6</v>
      </c>
      <c r="F34" s="311">
        <v>540.6</v>
      </c>
      <c r="G34" s="311">
        <v>568</v>
      </c>
      <c r="H34" s="311">
        <v>568</v>
      </c>
      <c r="I34" s="311">
        <v>572.1</v>
      </c>
      <c r="J34" s="310">
        <v>16.659473457056535</v>
      </c>
      <c r="K34" s="310">
        <v>0</v>
      </c>
      <c r="L34" s="310">
        <v>5.8268590455049889</v>
      </c>
      <c r="M34" s="312">
        <v>0.72183098591548855</v>
      </c>
    </row>
    <row r="35" spans="1:13" ht="24.95" customHeight="1">
      <c r="A35" s="305">
        <v>2.2000000000000002</v>
      </c>
      <c r="B35" s="89" t="s">
        <v>273</v>
      </c>
      <c r="C35" s="313">
        <v>25.25</v>
      </c>
      <c r="D35" s="307">
        <v>329.6</v>
      </c>
      <c r="E35" s="307">
        <v>367.8</v>
      </c>
      <c r="F35" s="307">
        <v>367.8</v>
      </c>
      <c r="G35" s="307">
        <v>392.1</v>
      </c>
      <c r="H35" s="307">
        <v>392.1</v>
      </c>
      <c r="I35" s="307">
        <v>392.1</v>
      </c>
      <c r="J35" s="306">
        <v>11.589805825242721</v>
      </c>
      <c r="K35" s="306">
        <v>0</v>
      </c>
      <c r="L35" s="306">
        <v>6.6068515497553051</v>
      </c>
      <c r="M35" s="308">
        <v>0</v>
      </c>
    </row>
    <row r="36" spans="1:13" ht="24.95" customHeight="1">
      <c r="A36" s="305"/>
      <c r="B36" s="90" t="s">
        <v>274</v>
      </c>
      <c r="C36" s="310">
        <v>6.31</v>
      </c>
      <c r="D36" s="311">
        <v>321.7</v>
      </c>
      <c r="E36" s="311">
        <v>357.1</v>
      </c>
      <c r="F36" s="311">
        <v>357.1</v>
      </c>
      <c r="G36" s="311">
        <v>360.3</v>
      </c>
      <c r="H36" s="311">
        <v>360.3</v>
      </c>
      <c r="I36" s="311">
        <v>360.3</v>
      </c>
      <c r="J36" s="310">
        <v>11.004041032017426</v>
      </c>
      <c r="K36" s="310">
        <v>0</v>
      </c>
      <c r="L36" s="310">
        <v>0.8961075329039403</v>
      </c>
      <c r="M36" s="312">
        <v>0</v>
      </c>
    </row>
    <row r="37" spans="1:13" ht="24.95" customHeight="1">
      <c r="A37" s="305"/>
      <c r="B37" s="90" t="s">
        <v>275</v>
      </c>
      <c r="C37" s="310">
        <v>6.31</v>
      </c>
      <c r="D37" s="311">
        <v>326.89999999999998</v>
      </c>
      <c r="E37" s="311">
        <v>370</v>
      </c>
      <c r="F37" s="311">
        <v>370</v>
      </c>
      <c r="G37" s="311">
        <v>373.1</v>
      </c>
      <c r="H37" s="311">
        <v>373.1</v>
      </c>
      <c r="I37" s="311">
        <v>373.1</v>
      </c>
      <c r="J37" s="310">
        <v>13.184460079535043</v>
      </c>
      <c r="K37" s="310">
        <v>0</v>
      </c>
      <c r="L37" s="310">
        <v>0.83783783783783861</v>
      </c>
      <c r="M37" s="312">
        <v>0</v>
      </c>
    </row>
    <row r="38" spans="1:13" ht="24.95" customHeight="1">
      <c r="A38" s="305"/>
      <c r="B38" s="90" t="s">
        <v>276</v>
      </c>
      <c r="C38" s="310">
        <v>6.31</v>
      </c>
      <c r="D38" s="311">
        <v>322.10000000000002</v>
      </c>
      <c r="E38" s="311">
        <v>364.3</v>
      </c>
      <c r="F38" s="311">
        <v>364.3</v>
      </c>
      <c r="G38" s="311">
        <v>366.9</v>
      </c>
      <c r="H38" s="311">
        <v>366.9</v>
      </c>
      <c r="I38" s="311">
        <v>366.9</v>
      </c>
      <c r="J38" s="310">
        <v>13.101521266687357</v>
      </c>
      <c r="K38" s="310">
        <v>0</v>
      </c>
      <c r="L38" s="310">
        <v>0.71369750205873572</v>
      </c>
      <c r="M38" s="312">
        <v>0</v>
      </c>
    </row>
    <row r="39" spans="1:13" ht="24.95" customHeight="1">
      <c r="A39" s="305"/>
      <c r="B39" s="90" t="s">
        <v>277</v>
      </c>
      <c r="C39" s="310">
        <v>6.32</v>
      </c>
      <c r="D39" s="311">
        <v>347.5</v>
      </c>
      <c r="E39" s="311">
        <v>379.7</v>
      </c>
      <c r="F39" s="311">
        <v>379.7</v>
      </c>
      <c r="G39" s="311">
        <v>467.8</v>
      </c>
      <c r="H39" s="311">
        <v>467.8</v>
      </c>
      <c r="I39" s="311">
        <v>467.8</v>
      </c>
      <c r="J39" s="310">
        <v>9.2661870503597044</v>
      </c>
      <c r="K39" s="310">
        <v>0</v>
      </c>
      <c r="L39" s="310">
        <v>23.20252831182512</v>
      </c>
      <c r="M39" s="312">
        <v>0</v>
      </c>
    </row>
    <row r="40" spans="1:13" ht="24.95" customHeight="1">
      <c r="A40" s="305">
        <v>2.2999999999999998</v>
      </c>
      <c r="B40" s="89" t="s">
        <v>278</v>
      </c>
      <c r="C40" s="313">
        <v>8.2899999999999991</v>
      </c>
      <c r="D40" s="307">
        <v>355.2</v>
      </c>
      <c r="E40" s="307">
        <v>404.8</v>
      </c>
      <c r="F40" s="307">
        <v>404.8</v>
      </c>
      <c r="G40" s="307">
        <v>416.1</v>
      </c>
      <c r="H40" s="307">
        <v>417.2</v>
      </c>
      <c r="I40" s="307">
        <v>424.7</v>
      </c>
      <c r="J40" s="306">
        <v>13.963963963963977</v>
      </c>
      <c r="K40" s="306">
        <v>0</v>
      </c>
      <c r="L40" s="306">
        <v>4.9160079051383292</v>
      </c>
      <c r="M40" s="319">
        <v>1.7976989453499641</v>
      </c>
    </row>
    <row r="41" spans="1:13" ht="24.95" customHeight="1">
      <c r="A41" s="305"/>
      <c r="B41" s="89" t="s">
        <v>279</v>
      </c>
      <c r="C41" s="313">
        <v>2.76</v>
      </c>
      <c r="D41" s="307">
        <v>331.5</v>
      </c>
      <c r="E41" s="307">
        <v>377.8</v>
      </c>
      <c r="F41" s="307">
        <v>377.8</v>
      </c>
      <c r="G41" s="307">
        <v>388.1</v>
      </c>
      <c r="H41" s="307">
        <v>391.4</v>
      </c>
      <c r="I41" s="307">
        <v>400.4</v>
      </c>
      <c r="J41" s="306">
        <v>13.966817496229254</v>
      </c>
      <c r="K41" s="306">
        <v>0</v>
      </c>
      <c r="L41" s="306">
        <v>5.9820010587612273</v>
      </c>
      <c r="M41" s="308">
        <v>2.2994379151762843</v>
      </c>
    </row>
    <row r="42" spans="1:13" ht="24.95" customHeight="1">
      <c r="A42" s="305"/>
      <c r="B42" s="90" t="s">
        <v>275</v>
      </c>
      <c r="C42" s="310">
        <v>1.38</v>
      </c>
      <c r="D42" s="311">
        <v>318.5</v>
      </c>
      <c r="E42" s="311">
        <v>368.3</v>
      </c>
      <c r="F42" s="311">
        <v>368.3</v>
      </c>
      <c r="G42" s="311">
        <v>380.5</v>
      </c>
      <c r="H42" s="311">
        <v>385</v>
      </c>
      <c r="I42" s="311">
        <v>392.9</v>
      </c>
      <c r="J42" s="310">
        <v>15.635792778649929</v>
      </c>
      <c r="K42" s="310">
        <v>0</v>
      </c>
      <c r="L42" s="310">
        <v>6.6793374966060099</v>
      </c>
      <c r="M42" s="312">
        <v>2.0519480519480453</v>
      </c>
    </row>
    <row r="43" spans="1:13" ht="24.95" customHeight="1">
      <c r="A43" s="320"/>
      <c r="B43" s="90" t="s">
        <v>277</v>
      </c>
      <c r="C43" s="310">
        <v>1.38</v>
      </c>
      <c r="D43" s="311">
        <v>344.5</v>
      </c>
      <c r="E43" s="311">
        <v>387.2</v>
      </c>
      <c r="F43" s="311">
        <v>387.2</v>
      </c>
      <c r="G43" s="311">
        <v>395.7</v>
      </c>
      <c r="H43" s="311">
        <v>397.7</v>
      </c>
      <c r="I43" s="311">
        <v>407.8</v>
      </c>
      <c r="J43" s="310">
        <v>12.394775036284472</v>
      </c>
      <c r="K43" s="310">
        <v>0</v>
      </c>
      <c r="L43" s="310">
        <v>5.3202479338843034</v>
      </c>
      <c r="M43" s="312">
        <v>2.5396027156147909</v>
      </c>
    </row>
    <row r="44" spans="1:13" ht="24.95" customHeight="1">
      <c r="A44" s="305"/>
      <c r="B44" s="89" t="s">
        <v>280</v>
      </c>
      <c r="C44" s="313">
        <v>2.76</v>
      </c>
      <c r="D44" s="307">
        <v>317.10000000000002</v>
      </c>
      <c r="E44" s="307">
        <v>372</v>
      </c>
      <c r="F44" s="307">
        <v>372</v>
      </c>
      <c r="G44" s="307">
        <v>379.5</v>
      </c>
      <c r="H44" s="307">
        <v>379.5</v>
      </c>
      <c r="I44" s="307">
        <v>388.1</v>
      </c>
      <c r="J44" s="306">
        <v>17.313150425733198</v>
      </c>
      <c r="K44" s="306">
        <v>0</v>
      </c>
      <c r="L44" s="306">
        <v>4.3279569892473262</v>
      </c>
      <c r="M44" s="308">
        <v>2.2661396574440289</v>
      </c>
    </row>
    <row r="45" spans="1:13" ht="24.95" customHeight="1">
      <c r="A45" s="305"/>
      <c r="B45" s="90" t="s">
        <v>275</v>
      </c>
      <c r="C45" s="310">
        <v>1.38</v>
      </c>
      <c r="D45" s="311">
        <v>312.10000000000002</v>
      </c>
      <c r="E45" s="311">
        <v>358.8</v>
      </c>
      <c r="F45" s="311">
        <v>358.8</v>
      </c>
      <c r="G45" s="311">
        <v>371</v>
      </c>
      <c r="H45" s="311">
        <v>371</v>
      </c>
      <c r="I45" s="311">
        <v>379</v>
      </c>
      <c r="J45" s="310">
        <v>14.963152835629614</v>
      </c>
      <c r="K45" s="310">
        <v>0</v>
      </c>
      <c r="L45" s="310">
        <v>5.6298773690078008</v>
      </c>
      <c r="M45" s="312">
        <v>2.1563342318059284</v>
      </c>
    </row>
    <row r="46" spans="1:13" ht="24.95" customHeight="1">
      <c r="A46" s="305"/>
      <c r="B46" s="90" t="s">
        <v>277</v>
      </c>
      <c r="C46" s="310">
        <v>1.38</v>
      </c>
      <c r="D46" s="311">
        <v>322.10000000000002</v>
      </c>
      <c r="E46" s="311">
        <v>385.3</v>
      </c>
      <c r="F46" s="311">
        <v>385.3</v>
      </c>
      <c r="G46" s="311">
        <v>387.9</v>
      </c>
      <c r="H46" s="311">
        <v>387.9</v>
      </c>
      <c r="I46" s="311">
        <v>397.2</v>
      </c>
      <c r="J46" s="310">
        <v>19.621235641105244</v>
      </c>
      <c r="K46" s="310">
        <v>0</v>
      </c>
      <c r="L46" s="310">
        <v>3.0885024656112137</v>
      </c>
      <c r="M46" s="312">
        <v>2.3975251353441678</v>
      </c>
    </row>
    <row r="47" spans="1:13" ht="24.95" customHeight="1">
      <c r="A47" s="305"/>
      <c r="B47" s="89" t="s">
        <v>281</v>
      </c>
      <c r="C47" s="313">
        <v>2.77</v>
      </c>
      <c r="D47" s="307">
        <v>417</v>
      </c>
      <c r="E47" s="307">
        <v>464.5</v>
      </c>
      <c r="F47" s="307">
        <v>464.5</v>
      </c>
      <c r="G47" s="307">
        <v>480.6</v>
      </c>
      <c r="H47" s="307">
        <v>480.6</v>
      </c>
      <c r="I47" s="307">
        <v>485.6</v>
      </c>
      <c r="J47" s="306">
        <v>11.390887290167868</v>
      </c>
      <c r="K47" s="306">
        <v>0</v>
      </c>
      <c r="L47" s="306">
        <v>4.5425188374596388</v>
      </c>
      <c r="M47" s="308">
        <v>1.0403662089055246</v>
      </c>
    </row>
    <row r="48" spans="1:13" ht="24.95" customHeight="1">
      <c r="A48" s="305"/>
      <c r="B48" s="90" t="s">
        <v>271</v>
      </c>
      <c r="C48" s="310">
        <v>1.38</v>
      </c>
      <c r="D48" s="311">
        <v>422.6</v>
      </c>
      <c r="E48" s="311">
        <v>455.1</v>
      </c>
      <c r="F48" s="311">
        <v>455.1</v>
      </c>
      <c r="G48" s="311">
        <v>467.9</v>
      </c>
      <c r="H48" s="311">
        <v>467.9</v>
      </c>
      <c r="I48" s="311">
        <v>467.9</v>
      </c>
      <c r="J48" s="310">
        <v>7.6904874585896863</v>
      </c>
      <c r="K48" s="310">
        <v>0</v>
      </c>
      <c r="L48" s="310">
        <v>2.8125686662271931</v>
      </c>
      <c r="M48" s="312">
        <v>0</v>
      </c>
    </row>
    <row r="49" spans="1:13" ht="24.95" customHeight="1" thickBot="1">
      <c r="A49" s="321"/>
      <c r="B49" s="92" t="s">
        <v>272</v>
      </c>
      <c r="C49" s="322">
        <v>1.39</v>
      </c>
      <c r="D49" s="323">
        <v>411.4</v>
      </c>
      <c r="E49" s="323">
        <v>473.9</v>
      </c>
      <c r="F49" s="323">
        <v>473.9</v>
      </c>
      <c r="G49" s="323">
        <v>493.2</v>
      </c>
      <c r="H49" s="323">
        <v>493.2</v>
      </c>
      <c r="I49" s="323">
        <v>503.2</v>
      </c>
      <c r="J49" s="322">
        <v>15.192027224112792</v>
      </c>
      <c r="K49" s="322">
        <v>0</v>
      </c>
      <c r="L49" s="322">
        <v>6.182738974467199</v>
      </c>
      <c r="M49" s="324">
        <v>2.0275750202757479</v>
      </c>
    </row>
    <row r="50" spans="1:13" ht="18.75" customHeight="1" thickTop="1">
      <c r="B50" s="325" t="s">
        <v>63</v>
      </c>
      <c r="D50" s="326"/>
      <c r="E50" s="326"/>
      <c r="F50" s="326"/>
      <c r="G50" s="326"/>
      <c r="H50" s="326"/>
      <c r="I50" s="326"/>
      <c r="J50" s="326"/>
      <c r="K50" s="326"/>
      <c r="L50" s="326"/>
      <c r="M50" s="326"/>
    </row>
    <row r="51" spans="1:13" ht="18.75" customHeight="1">
      <c r="B51" s="238" t="s">
        <v>282</v>
      </c>
      <c r="D51" s="326"/>
      <c r="E51" s="326"/>
      <c r="F51" s="326"/>
      <c r="G51" s="326"/>
      <c r="H51" s="326"/>
      <c r="I51" s="326"/>
      <c r="J51" s="326"/>
      <c r="K51" s="326"/>
      <c r="L51" s="326"/>
      <c r="M51" s="326"/>
    </row>
    <row r="52" spans="1:13" ht="24.95" customHeight="1">
      <c r="D52" s="326"/>
      <c r="E52" s="326"/>
      <c r="F52" s="326"/>
      <c r="G52" s="326"/>
      <c r="H52" s="326"/>
      <c r="I52" s="326"/>
      <c r="J52" s="326"/>
      <c r="K52" s="326"/>
      <c r="L52" s="326"/>
      <c r="M52" s="326"/>
    </row>
    <row r="53" spans="1:13" ht="24.95" customHeight="1">
      <c r="D53" s="326"/>
      <c r="E53" s="326"/>
      <c r="F53" s="326"/>
      <c r="G53" s="326"/>
      <c r="H53" s="326"/>
      <c r="I53" s="326"/>
      <c r="J53" s="326"/>
      <c r="K53" s="326"/>
      <c r="L53" s="326"/>
      <c r="M53" s="326"/>
    </row>
    <row r="54" spans="1:13" ht="24.95" customHeight="1">
      <c r="D54" s="326"/>
      <c r="E54" s="326"/>
      <c r="F54" s="326"/>
      <c r="G54" s="326"/>
      <c r="H54" s="326"/>
      <c r="I54" s="326"/>
      <c r="J54" s="326"/>
      <c r="K54" s="326"/>
      <c r="L54" s="326"/>
      <c r="M54" s="326"/>
    </row>
    <row r="55" spans="1:13" ht="24.95" customHeight="1">
      <c r="D55" s="326"/>
      <c r="E55" s="326"/>
      <c r="F55" s="326"/>
      <c r="G55" s="326"/>
      <c r="H55" s="326"/>
      <c r="I55" s="326"/>
      <c r="J55" s="326"/>
      <c r="K55" s="326"/>
      <c r="L55" s="326"/>
      <c r="M55" s="326"/>
    </row>
    <row r="56" spans="1:13" ht="24.95" customHeight="1">
      <c r="D56" s="326"/>
      <c r="E56" s="326"/>
      <c r="F56" s="326"/>
      <c r="G56" s="326"/>
      <c r="H56" s="326"/>
      <c r="I56" s="326"/>
      <c r="J56" s="326"/>
      <c r="K56" s="326"/>
      <c r="L56" s="326"/>
      <c r="M56" s="326"/>
    </row>
    <row r="57" spans="1:13" ht="24.95" customHeight="1">
      <c r="D57" s="326"/>
      <c r="E57" s="326"/>
      <c r="F57" s="326"/>
      <c r="G57" s="326"/>
      <c r="H57" s="326"/>
      <c r="I57" s="326"/>
      <c r="J57" s="326"/>
      <c r="K57" s="326"/>
      <c r="L57" s="326"/>
      <c r="M57" s="326"/>
    </row>
    <row r="58" spans="1:13" ht="24.95" customHeight="1">
      <c r="D58" s="326"/>
      <c r="E58" s="326"/>
      <c r="F58" s="326"/>
      <c r="G58" s="326"/>
      <c r="H58" s="326"/>
      <c r="I58" s="326"/>
      <c r="J58" s="326"/>
      <c r="K58" s="326"/>
      <c r="L58" s="326"/>
      <c r="M58" s="326"/>
    </row>
    <row r="59" spans="1:13" ht="24.95" customHeight="1">
      <c r="D59" s="326"/>
      <c r="E59" s="326"/>
      <c r="F59" s="326"/>
      <c r="G59" s="326"/>
      <c r="H59" s="326"/>
      <c r="I59" s="326"/>
      <c r="J59" s="326"/>
      <c r="K59" s="326"/>
      <c r="L59" s="326"/>
      <c r="M59" s="326"/>
    </row>
    <row r="60" spans="1:13" ht="24.95" customHeight="1">
      <c r="D60" s="326"/>
      <c r="E60" s="326"/>
      <c r="F60" s="326"/>
      <c r="G60" s="326"/>
      <c r="H60" s="326"/>
      <c r="I60" s="326"/>
      <c r="J60" s="326"/>
      <c r="K60" s="326"/>
      <c r="L60" s="326"/>
      <c r="M60" s="326"/>
    </row>
    <row r="61" spans="1:13" ht="24.95" customHeight="1">
      <c r="D61" s="326"/>
      <c r="E61" s="326"/>
      <c r="F61" s="326"/>
      <c r="G61" s="326"/>
      <c r="H61" s="326"/>
      <c r="I61" s="326"/>
      <c r="J61" s="326"/>
      <c r="K61" s="326"/>
      <c r="L61" s="326"/>
      <c r="M61" s="326"/>
    </row>
    <row r="62" spans="1:13" ht="24.95" customHeight="1">
      <c r="D62" s="326"/>
      <c r="E62" s="326"/>
      <c r="F62" s="326"/>
      <c r="G62" s="326"/>
      <c r="H62" s="326"/>
      <c r="I62" s="326"/>
      <c r="J62" s="326"/>
      <c r="K62" s="326"/>
      <c r="L62" s="326"/>
      <c r="M62" s="326"/>
    </row>
    <row r="63" spans="1:13" ht="24.95" customHeight="1">
      <c r="D63" s="326"/>
      <c r="E63" s="326"/>
      <c r="F63" s="326"/>
      <c r="G63" s="326"/>
      <c r="H63" s="326"/>
      <c r="I63" s="326"/>
      <c r="J63" s="326"/>
      <c r="K63" s="326"/>
      <c r="L63" s="326"/>
      <c r="M63" s="326"/>
    </row>
    <row r="64" spans="1:13" ht="24.95" customHeight="1">
      <c r="D64" s="326"/>
      <c r="E64" s="326"/>
      <c r="F64" s="326"/>
      <c r="G64" s="326"/>
      <c r="H64" s="326"/>
      <c r="I64" s="326"/>
      <c r="J64" s="326"/>
      <c r="K64" s="326"/>
      <c r="L64" s="326"/>
      <c r="M64" s="326"/>
    </row>
    <row r="65" spans="4:13" ht="24.95" customHeight="1">
      <c r="D65" s="326"/>
      <c r="E65" s="326"/>
      <c r="F65" s="326"/>
      <c r="G65" s="326"/>
      <c r="H65" s="326"/>
      <c r="I65" s="326"/>
      <c r="J65" s="326"/>
      <c r="K65" s="326"/>
      <c r="L65" s="326"/>
      <c r="M65" s="326"/>
    </row>
    <row r="66" spans="4:13" ht="24.95" customHeight="1">
      <c r="D66" s="326"/>
      <c r="E66" s="326"/>
      <c r="F66" s="326"/>
      <c r="G66" s="326"/>
      <c r="H66" s="326"/>
      <c r="I66" s="326"/>
      <c r="J66" s="326"/>
      <c r="K66" s="326"/>
      <c r="L66" s="326"/>
      <c r="M66" s="326"/>
    </row>
    <row r="67" spans="4:13" ht="24.95" customHeight="1">
      <c r="D67" s="326"/>
      <c r="E67" s="326"/>
      <c r="F67" s="326"/>
      <c r="G67" s="326"/>
      <c r="H67" s="326"/>
      <c r="I67" s="326"/>
      <c r="J67" s="326"/>
      <c r="K67" s="326"/>
      <c r="L67" s="326"/>
      <c r="M67" s="326"/>
    </row>
    <row r="68" spans="4:13" ht="24.95" customHeight="1">
      <c r="D68" s="326"/>
      <c r="E68" s="326"/>
      <c r="F68" s="326"/>
      <c r="G68" s="326"/>
      <c r="H68" s="326"/>
      <c r="I68" s="326"/>
      <c r="J68" s="326"/>
      <c r="K68" s="326"/>
      <c r="L68" s="326"/>
      <c r="M68" s="326"/>
    </row>
    <row r="69" spans="4:13" ht="24.95" customHeight="1">
      <c r="D69" s="326"/>
      <c r="E69" s="326"/>
      <c r="F69" s="326"/>
      <c r="G69" s="326"/>
      <c r="H69" s="326"/>
      <c r="I69" s="326"/>
      <c r="J69" s="326"/>
      <c r="K69" s="326"/>
      <c r="L69" s="326"/>
      <c r="M69" s="326"/>
    </row>
    <row r="70" spans="4:13" ht="24.95" customHeight="1">
      <c r="D70" s="326"/>
      <c r="E70" s="326"/>
      <c r="F70" s="326"/>
      <c r="G70" s="326"/>
      <c r="H70" s="326"/>
      <c r="I70" s="326"/>
      <c r="J70" s="326"/>
      <c r="K70" s="326"/>
      <c r="L70" s="326"/>
      <c r="M70" s="326"/>
    </row>
    <row r="71" spans="4:13" ht="24.95" customHeight="1">
      <c r="D71" s="326"/>
      <c r="E71" s="326"/>
      <c r="F71" s="326"/>
      <c r="G71" s="326"/>
      <c r="H71" s="326"/>
      <c r="I71" s="326"/>
      <c r="J71" s="326"/>
      <c r="K71" s="326"/>
      <c r="L71" s="326"/>
      <c r="M71" s="326"/>
    </row>
    <row r="72" spans="4:13" ht="24.95" customHeight="1">
      <c r="D72" s="326"/>
      <c r="E72" s="326"/>
      <c r="F72" s="326"/>
      <c r="G72" s="326"/>
      <c r="H72" s="326"/>
      <c r="I72" s="326"/>
      <c r="J72" s="326"/>
      <c r="K72" s="326"/>
      <c r="L72" s="326"/>
      <c r="M72" s="326"/>
    </row>
    <row r="73" spans="4:13" ht="24.95" customHeight="1">
      <c r="D73" s="326"/>
      <c r="E73" s="326"/>
      <c r="F73" s="326"/>
      <c r="G73" s="326"/>
      <c r="H73" s="326"/>
      <c r="I73" s="326"/>
      <c r="J73" s="326"/>
      <c r="K73" s="326"/>
      <c r="L73" s="326"/>
      <c r="M73" s="326"/>
    </row>
    <row r="74" spans="4:13" ht="24.95" customHeight="1">
      <c r="D74" s="326"/>
      <c r="E74" s="326"/>
      <c r="F74" s="326"/>
      <c r="G74" s="326"/>
      <c r="H74" s="326"/>
      <c r="I74" s="326"/>
      <c r="J74" s="326"/>
      <c r="K74" s="326"/>
      <c r="L74" s="326"/>
      <c r="M74" s="326"/>
    </row>
    <row r="75" spans="4:13" ht="24.95" customHeight="1">
      <c r="D75" s="326"/>
      <c r="E75" s="326"/>
      <c r="F75" s="326"/>
      <c r="G75" s="326"/>
      <c r="H75" s="326"/>
      <c r="I75" s="326"/>
      <c r="J75" s="326"/>
      <c r="K75" s="326"/>
      <c r="L75" s="326"/>
      <c r="M75" s="326"/>
    </row>
    <row r="76" spans="4:13" ht="24.95" customHeight="1">
      <c r="D76" s="326"/>
      <c r="E76" s="326"/>
      <c r="F76" s="326"/>
      <c r="G76" s="326"/>
      <c r="H76" s="326"/>
      <c r="I76" s="326"/>
      <c r="J76" s="326"/>
      <c r="K76" s="326"/>
      <c r="L76" s="326"/>
      <c r="M76" s="326"/>
    </row>
    <row r="77" spans="4:13" ht="24.95" customHeight="1">
      <c r="D77" s="326"/>
      <c r="E77" s="326"/>
      <c r="F77" s="326"/>
      <c r="G77" s="326"/>
      <c r="H77" s="326"/>
      <c r="I77" s="326"/>
      <c r="J77" s="326"/>
      <c r="K77" s="326"/>
      <c r="L77" s="326"/>
      <c r="M77" s="326"/>
    </row>
  </sheetData>
  <mergeCells count="13">
    <mergeCell ref="K7:K8"/>
    <mergeCell ref="L7:L8"/>
    <mergeCell ref="M7:M8"/>
    <mergeCell ref="A1:M1"/>
    <mergeCell ref="A2:M2"/>
    <mergeCell ref="A3:M3"/>
    <mergeCell ref="A4:M4"/>
    <mergeCell ref="A6:A8"/>
    <mergeCell ref="B6:B7"/>
    <mergeCell ref="E6:F6"/>
    <mergeCell ref="G6:I6"/>
    <mergeCell ref="J6:M6"/>
    <mergeCell ref="J7:J8"/>
  </mergeCells>
  <printOptions horizontalCentered="1"/>
  <pageMargins left="0.75" right="0.75" top="0.7" bottom="0.7" header="0" footer="0"/>
  <pageSetup paperSize="9" scale="55" orientation="portrait" errors="blank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3"/>
  <sheetViews>
    <sheetView workbookViewId="0">
      <selection activeCell="J19" sqref="J19"/>
    </sheetView>
  </sheetViews>
  <sheetFormatPr defaultRowHeight="15.75"/>
  <cols>
    <col min="1" max="1" width="29" style="1300" bestFit="1" customWidth="1"/>
    <col min="2" max="2" width="14.28515625" style="1300" customWidth="1"/>
    <col min="3" max="3" width="15.28515625" style="1300" customWidth="1"/>
    <col min="4" max="4" width="14.28515625" style="1300" customWidth="1"/>
    <col min="5" max="5" width="15.28515625" style="1300" customWidth="1"/>
    <col min="6" max="6" width="15.5703125" style="1300" customWidth="1"/>
    <col min="7" max="8" width="14.28515625" style="1300" customWidth="1"/>
    <col min="9" max="9" width="9.28515625" style="1300" customWidth="1"/>
    <col min="10" max="256" width="9.140625" style="1300"/>
    <col min="257" max="257" width="23" style="1300" bestFit="1" customWidth="1"/>
    <col min="258" max="258" width="10" style="1300" customWidth="1"/>
    <col min="259" max="259" width="12.42578125" style="1300" bestFit="1" customWidth="1"/>
    <col min="260" max="260" width="10.28515625" style="1300" customWidth="1"/>
    <col min="261" max="261" width="12.28515625" style="1300" customWidth="1"/>
    <col min="262" max="262" width="12.42578125" style="1300" bestFit="1" customWidth="1"/>
    <col min="263" max="263" width="10.7109375" style="1300" customWidth="1"/>
    <col min="264" max="264" width="9.140625" style="1300"/>
    <col min="265" max="265" width="9.28515625" style="1300" customWidth="1"/>
    <col min="266" max="512" width="9.140625" style="1300"/>
    <col min="513" max="513" width="23" style="1300" bestFit="1" customWidth="1"/>
    <col min="514" max="514" width="10" style="1300" customWidth="1"/>
    <col min="515" max="515" width="12.42578125" style="1300" bestFit="1" customWidth="1"/>
    <col min="516" max="516" width="10.28515625" style="1300" customWidth="1"/>
    <col min="517" max="517" width="12.28515625" style="1300" customWidth="1"/>
    <col min="518" max="518" width="12.42578125" style="1300" bestFit="1" customWidth="1"/>
    <col min="519" max="519" width="10.7109375" style="1300" customWidth="1"/>
    <col min="520" max="520" width="9.140625" style="1300"/>
    <col min="521" max="521" width="9.28515625" style="1300" customWidth="1"/>
    <col min="522" max="768" width="9.140625" style="1300"/>
    <col min="769" max="769" width="23" style="1300" bestFit="1" customWidth="1"/>
    <col min="770" max="770" width="10" style="1300" customWidth="1"/>
    <col min="771" max="771" width="12.42578125" style="1300" bestFit="1" customWidth="1"/>
    <col min="772" max="772" width="10.28515625" style="1300" customWidth="1"/>
    <col min="773" max="773" width="12.28515625" style="1300" customWidth="1"/>
    <col min="774" max="774" width="12.42578125" style="1300" bestFit="1" customWidth="1"/>
    <col min="775" max="775" width="10.7109375" style="1300" customWidth="1"/>
    <col min="776" max="776" width="9.140625" style="1300"/>
    <col min="777" max="777" width="9.28515625" style="1300" customWidth="1"/>
    <col min="778" max="1024" width="9.140625" style="1300"/>
    <col min="1025" max="1025" width="23" style="1300" bestFit="1" customWidth="1"/>
    <col min="1026" max="1026" width="10" style="1300" customWidth="1"/>
    <col min="1027" max="1027" width="12.42578125" style="1300" bestFit="1" customWidth="1"/>
    <col min="1028" max="1028" width="10.28515625" style="1300" customWidth="1"/>
    <col min="1029" max="1029" width="12.28515625" style="1300" customWidth="1"/>
    <col min="1030" max="1030" width="12.42578125" style="1300" bestFit="1" customWidth="1"/>
    <col min="1031" max="1031" width="10.7109375" style="1300" customWidth="1"/>
    <col min="1032" max="1032" width="9.140625" style="1300"/>
    <col min="1033" max="1033" width="9.28515625" style="1300" customWidth="1"/>
    <col min="1034" max="1280" width="9.140625" style="1300"/>
    <col min="1281" max="1281" width="23" style="1300" bestFit="1" customWidth="1"/>
    <col min="1282" max="1282" width="10" style="1300" customWidth="1"/>
    <col min="1283" max="1283" width="12.42578125" style="1300" bestFit="1" customWidth="1"/>
    <col min="1284" max="1284" width="10.28515625" style="1300" customWidth="1"/>
    <col min="1285" max="1285" width="12.28515625" style="1300" customWidth="1"/>
    <col min="1286" max="1286" width="12.42578125" style="1300" bestFit="1" customWidth="1"/>
    <col min="1287" max="1287" width="10.7109375" style="1300" customWidth="1"/>
    <col min="1288" max="1288" width="9.140625" style="1300"/>
    <col min="1289" max="1289" width="9.28515625" style="1300" customWidth="1"/>
    <col min="1290" max="1536" width="9.140625" style="1300"/>
    <col min="1537" max="1537" width="23" style="1300" bestFit="1" customWidth="1"/>
    <col min="1538" max="1538" width="10" style="1300" customWidth="1"/>
    <col min="1539" max="1539" width="12.42578125" style="1300" bestFit="1" customWidth="1"/>
    <col min="1540" max="1540" width="10.28515625" style="1300" customWidth="1"/>
    <col min="1541" max="1541" width="12.28515625" style="1300" customWidth="1"/>
    <col min="1542" max="1542" width="12.42578125" style="1300" bestFit="1" customWidth="1"/>
    <col min="1543" max="1543" width="10.7109375" style="1300" customWidth="1"/>
    <col min="1544" max="1544" width="9.140625" style="1300"/>
    <col min="1545" max="1545" width="9.28515625" style="1300" customWidth="1"/>
    <col min="1546" max="1792" width="9.140625" style="1300"/>
    <col min="1793" max="1793" width="23" style="1300" bestFit="1" customWidth="1"/>
    <col min="1794" max="1794" width="10" style="1300" customWidth="1"/>
    <col min="1795" max="1795" width="12.42578125" style="1300" bestFit="1" customWidth="1"/>
    <col min="1796" max="1796" width="10.28515625" style="1300" customWidth="1"/>
    <col min="1797" max="1797" width="12.28515625" style="1300" customWidth="1"/>
    <col min="1798" max="1798" width="12.42578125" style="1300" bestFit="1" customWidth="1"/>
    <col min="1799" max="1799" width="10.7109375" style="1300" customWidth="1"/>
    <col min="1800" max="1800" width="9.140625" style="1300"/>
    <col min="1801" max="1801" width="9.28515625" style="1300" customWidth="1"/>
    <col min="1802" max="2048" width="9.140625" style="1300"/>
    <col min="2049" max="2049" width="23" style="1300" bestFit="1" customWidth="1"/>
    <col min="2050" max="2050" width="10" style="1300" customWidth="1"/>
    <col min="2051" max="2051" width="12.42578125" style="1300" bestFit="1" customWidth="1"/>
    <col min="2052" max="2052" width="10.28515625" style="1300" customWidth="1"/>
    <col min="2053" max="2053" width="12.28515625" style="1300" customWidth="1"/>
    <col min="2054" max="2054" width="12.42578125" style="1300" bestFit="1" customWidth="1"/>
    <col min="2055" max="2055" width="10.7109375" style="1300" customWidth="1"/>
    <col min="2056" max="2056" width="9.140625" style="1300"/>
    <col min="2057" max="2057" width="9.28515625" style="1300" customWidth="1"/>
    <col min="2058" max="2304" width="9.140625" style="1300"/>
    <col min="2305" max="2305" width="23" style="1300" bestFit="1" customWidth="1"/>
    <col min="2306" max="2306" width="10" style="1300" customWidth="1"/>
    <col min="2307" max="2307" width="12.42578125" style="1300" bestFit="1" customWidth="1"/>
    <col min="2308" max="2308" width="10.28515625" style="1300" customWidth="1"/>
    <col min="2309" max="2309" width="12.28515625" style="1300" customWidth="1"/>
    <col min="2310" max="2310" width="12.42578125" style="1300" bestFit="1" customWidth="1"/>
    <col min="2311" max="2311" width="10.7109375" style="1300" customWidth="1"/>
    <col min="2312" max="2312" width="9.140625" style="1300"/>
    <col min="2313" max="2313" width="9.28515625" style="1300" customWidth="1"/>
    <col min="2314" max="2560" width="9.140625" style="1300"/>
    <col min="2561" max="2561" width="23" style="1300" bestFit="1" customWidth="1"/>
    <col min="2562" max="2562" width="10" style="1300" customWidth="1"/>
    <col min="2563" max="2563" width="12.42578125" style="1300" bestFit="1" customWidth="1"/>
    <col min="2564" max="2564" width="10.28515625" style="1300" customWidth="1"/>
    <col min="2565" max="2565" width="12.28515625" style="1300" customWidth="1"/>
    <col min="2566" max="2566" width="12.42578125" style="1300" bestFit="1" customWidth="1"/>
    <col min="2567" max="2567" width="10.7109375" style="1300" customWidth="1"/>
    <col min="2568" max="2568" width="9.140625" style="1300"/>
    <col min="2569" max="2569" width="9.28515625" style="1300" customWidth="1"/>
    <col min="2570" max="2816" width="9.140625" style="1300"/>
    <col min="2817" max="2817" width="23" style="1300" bestFit="1" customWidth="1"/>
    <col min="2818" max="2818" width="10" style="1300" customWidth="1"/>
    <col min="2819" max="2819" width="12.42578125" style="1300" bestFit="1" customWidth="1"/>
    <col min="2820" max="2820" width="10.28515625" style="1300" customWidth="1"/>
    <col min="2821" max="2821" width="12.28515625" style="1300" customWidth="1"/>
    <col min="2822" max="2822" width="12.42578125" style="1300" bestFit="1" customWidth="1"/>
    <col min="2823" max="2823" width="10.7109375" style="1300" customWidth="1"/>
    <col min="2824" max="2824" width="9.140625" style="1300"/>
    <col min="2825" max="2825" width="9.28515625" style="1300" customWidth="1"/>
    <col min="2826" max="3072" width="9.140625" style="1300"/>
    <col min="3073" max="3073" width="23" style="1300" bestFit="1" customWidth="1"/>
    <col min="3074" max="3074" width="10" style="1300" customWidth="1"/>
    <col min="3075" max="3075" width="12.42578125" style="1300" bestFit="1" customWidth="1"/>
    <col min="3076" max="3076" width="10.28515625" style="1300" customWidth="1"/>
    <col min="3077" max="3077" width="12.28515625" style="1300" customWidth="1"/>
    <col min="3078" max="3078" width="12.42578125" style="1300" bestFit="1" customWidth="1"/>
    <col min="3079" max="3079" width="10.7109375" style="1300" customWidth="1"/>
    <col min="3080" max="3080" width="9.140625" style="1300"/>
    <col min="3081" max="3081" width="9.28515625" style="1300" customWidth="1"/>
    <col min="3082" max="3328" width="9.140625" style="1300"/>
    <col min="3329" max="3329" width="23" style="1300" bestFit="1" customWidth="1"/>
    <col min="3330" max="3330" width="10" style="1300" customWidth="1"/>
    <col min="3331" max="3331" width="12.42578125" style="1300" bestFit="1" customWidth="1"/>
    <col min="3332" max="3332" width="10.28515625" style="1300" customWidth="1"/>
    <col min="3333" max="3333" width="12.28515625" style="1300" customWidth="1"/>
    <col min="3334" max="3334" width="12.42578125" style="1300" bestFit="1" customWidth="1"/>
    <col min="3335" max="3335" width="10.7109375" style="1300" customWidth="1"/>
    <col min="3336" max="3336" width="9.140625" style="1300"/>
    <col min="3337" max="3337" width="9.28515625" style="1300" customWidth="1"/>
    <col min="3338" max="3584" width="9.140625" style="1300"/>
    <col min="3585" max="3585" width="23" style="1300" bestFit="1" customWidth="1"/>
    <col min="3586" max="3586" width="10" style="1300" customWidth="1"/>
    <col min="3587" max="3587" width="12.42578125" style="1300" bestFit="1" customWidth="1"/>
    <col min="3588" max="3588" width="10.28515625" style="1300" customWidth="1"/>
    <col min="3589" max="3589" width="12.28515625" style="1300" customWidth="1"/>
    <col min="3590" max="3590" width="12.42578125" style="1300" bestFit="1" customWidth="1"/>
    <col min="3591" max="3591" width="10.7109375" style="1300" customWidth="1"/>
    <col min="3592" max="3592" width="9.140625" style="1300"/>
    <col min="3593" max="3593" width="9.28515625" style="1300" customWidth="1"/>
    <col min="3594" max="3840" width="9.140625" style="1300"/>
    <col min="3841" max="3841" width="23" style="1300" bestFit="1" customWidth="1"/>
    <col min="3842" max="3842" width="10" style="1300" customWidth="1"/>
    <col min="3843" max="3843" width="12.42578125" style="1300" bestFit="1" customWidth="1"/>
    <col min="3844" max="3844" width="10.28515625" style="1300" customWidth="1"/>
    <col min="3845" max="3845" width="12.28515625" style="1300" customWidth="1"/>
    <col min="3846" max="3846" width="12.42578125" style="1300" bestFit="1" customWidth="1"/>
    <col min="3847" max="3847" width="10.7109375" style="1300" customWidth="1"/>
    <col min="3848" max="3848" width="9.140625" style="1300"/>
    <col min="3849" max="3849" width="9.28515625" style="1300" customWidth="1"/>
    <col min="3850" max="4096" width="9.140625" style="1300"/>
    <col min="4097" max="4097" width="23" style="1300" bestFit="1" customWidth="1"/>
    <col min="4098" max="4098" width="10" style="1300" customWidth="1"/>
    <col min="4099" max="4099" width="12.42578125" style="1300" bestFit="1" customWidth="1"/>
    <col min="4100" max="4100" width="10.28515625" style="1300" customWidth="1"/>
    <col min="4101" max="4101" width="12.28515625" style="1300" customWidth="1"/>
    <col min="4102" max="4102" width="12.42578125" style="1300" bestFit="1" customWidth="1"/>
    <col min="4103" max="4103" width="10.7109375" style="1300" customWidth="1"/>
    <col min="4104" max="4104" width="9.140625" style="1300"/>
    <col min="4105" max="4105" width="9.28515625" style="1300" customWidth="1"/>
    <col min="4106" max="4352" width="9.140625" style="1300"/>
    <col min="4353" max="4353" width="23" style="1300" bestFit="1" customWidth="1"/>
    <col min="4354" max="4354" width="10" style="1300" customWidth="1"/>
    <col min="4355" max="4355" width="12.42578125" style="1300" bestFit="1" customWidth="1"/>
    <col min="4356" max="4356" width="10.28515625" style="1300" customWidth="1"/>
    <col min="4357" max="4357" width="12.28515625" style="1300" customWidth="1"/>
    <col min="4358" max="4358" width="12.42578125" style="1300" bestFit="1" customWidth="1"/>
    <col min="4359" max="4359" width="10.7109375" style="1300" customWidth="1"/>
    <col min="4360" max="4360" width="9.140625" style="1300"/>
    <col min="4361" max="4361" width="9.28515625" style="1300" customWidth="1"/>
    <col min="4362" max="4608" width="9.140625" style="1300"/>
    <col min="4609" max="4609" width="23" style="1300" bestFit="1" customWidth="1"/>
    <col min="4610" max="4610" width="10" style="1300" customWidth="1"/>
    <col min="4611" max="4611" width="12.42578125" style="1300" bestFit="1" customWidth="1"/>
    <col min="4612" max="4612" width="10.28515625" style="1300" customWidth="1"/>
    <col min="4613" max="4613" width="12.28515625" style="1300" customWidth="1"/>
    <col min="4614" max="4614" width="12.42578125" style="1300" bestFit="1" customWidth="1"/>
    <col min="4615" max="4615" width="10.7109375" style="1300" customWidth="1"/>
    <col min="4616" max="4616" width="9.140625" style="1300"/>
    <col min="4617" max="4617" width="9.28515625" style="1300" customWidth="1"/>
    <col min="4618" max="4864" width="9.140625" style="1300"/>
    <col min="4865" max="4865" width="23" style="1300" bestFit="1" customWidth="1"/>
    <col min="4866" max="4866" width="10" style="1300" customWidth="1"/>
    <col min="4867" max="4867" width="12.42578125" style="1300" bestFit="1" customWidth="1"/>
    <col min="4868" max="4868" width="10.28515625" style="1300" customWidth="1"/>
    <col min="4869" max="4869" width="12.28515625" style="1300" customWidth="1"/>
    <col min="4870" max="4870" width="12.42578125" style="1300" bestFit="1" customWidth="1"/>
    <col min="4871" max="4871" width="10.7109375" style="1300" customWidth="1"/>
    <col min="4872" max="4872" width="9.140625" style="1300"/>
    <col min="4873" max="4873" width="9.28515625" style="1300" customWidth="1"/>
    <col min="4874" max="5120" width="9.140625" style="1300"/>
    <col min="5121" max="5121" width="23" style="1300" bestFit="1" customWidth="1"/>
    <col min="5122" max="5122" width="10" style="1300" customWidth="1"/>
    <col min="5123" max="5123" width="12.42578125" style="1300" bestFit="1" customWidth="1"/>
    <col min="5124" max="5124" width="10.28515625" style="1300" customWidth="1"/>
    <col min="5125" max="5125" width="12.28515625" style="1300" customWidth="1"/>
    <col min="5126" max="5126" width="12.42578125" style="1300" bestFit="1" customWidth="1"/>
    <col min="5127" max="5127" width="10.7109375" style="1300" customWidth="1"/>
    <col min="5128" max="5128" width="9.140625" style="1300"/>
    <col min="5129" max="5129" width="9.28515625" style="1300" customWidth="1"/>
    <col min="5130" max="5376" width="9.140625" style="1300"/>
    <col min="5377" max="5377" width="23" style="1300" bestFit="1" customWidth="1"/>
    <col min="5378" max="5378" width="10" style="1300" customWidth="1"/>
    <col min="5379" max="5379" width="12.42578125" style="1300" bestFit="1" customWidth="1"/>
    <col min="5380" max="5380" width="10.28515625" style="1300" customWidth="1"/>
    <col min="5381" max="5381" width="12.28515625" style="1300" customWidth="1"/>
    <col min="5382" max="5382" width="12.42578125" style="1300" bestFit="1" customWidth="1"/>
    <col min="5383" max="5383" width="10.7109375" style="1300" customWidth="1"/>
    <col min="5384" max="5384" width="9.140625" style="1300"/>
    <col min="5385" max="5385" width="9.28515625" style="1300" customWidth="1"/>
    <col min="5386" max="5632" width="9.140625" style="1300"/>
    <col min="5633" max="5633" width="23" style="1300" bestFit="1" customWidth="1"/>
    <col min="5634" max="5634" width="10" style="1300" customWidth="1"/>
    <col min="5635" max="5635" width="12.42578125" style="1300" bestFit="1" customWidth="1"/>
    <col min="5636" max="5636" width="10.28515625" style="1300" customWidth="1"/>
    <col min="5637" max="5637" width="12.28515625" style="1300" customWidth="1"/>
    <col min="5638" max="5638" width="12.42578125" style="1300" bestFit="1" customWidth="1"/>
    <col min="5639" max="5639" width="10.7109375" style="1300" customWidth="1"/>
    <col min="5640" max="5640" width="9.140625" style="1300"/>
    <col min="5641" max="5641" width="9.28515625" style="1300" customWidth="1"/>
    <col min="5642" max="5888" width="9.140625" style="1300"/>
    <col min="5889" max="5889" width="23" style="1300" bestFit="1" customWidth="1"/>
    <col min="5890" max="5890" width="10" style="1300" customWidth="1"/>
    <col min="5891" max="5891" width="12.42578125" style="1300" bestFit="1" customWidth="1"/>
    <col min="5892" max="5892" width="10.28515625" style="1300" customWidth="1"/>
    <col min="5893" max="5893" width="12.28515625" style="1300" customWidth="1"/>
    <col min="5894" max="5894" width="12.42578125" style="1300" bestFit="1" customWidth="1"/>
    <col min="5895" max="5895" width="10.7109375" style="1300" customWidth="1"/>
    <col min="5896" max="5896" width="9.140625" style="1300"/>
    <col min="5897" max="5897" width="9.28515625" style="1300" customWidth="1"/>
    <col min="5898" max="6144" width="9.140625" style="1300"/>
    <col min="6145" max="6145" width="23" style="1300" bestFit="1" customWidth="1"/>
    <col min="6146" max="6146" width="10" style="1300" customWidth="1"/>
    <col min="6147" max="6147" width="12.42578125" style="1300" bestFit="1" customWidth="1"/>
    <col min="6148" max="6148" width="10.28515625" style="1300" customWidth="1"/>
    <col min="6149" max="6149" width="12.28515625" style="1300" customWidth="1"/>
    <col min="6150" max="6150" width="12.42578125" style="1300" bestFit="1" customWidth="1"/>
    <col min="6151" max="6151" width="10.7109375" style="1300" customWidth="1"/>
    <col min="6152" max="6152" width="9.140625" style="1300"/>
    <col min="6153" max="6153" width="9.28515625" style="1300" customWidth="1"/>
    <col min="6154" max="6400" width="9.140625" style="1300"/>
    <col min="6401" max="6401" width="23" style="1300" bestFit="1" customWidth="1"/>
    <col min="6402" max="6402" width="10" style="1300" customWidth="1"/>
    <col min="6403" max="6403" width="12.42578125" style="1300" bestFit="1" customWidth="1"/>
    <col min="6404" max="6404" width="10.28515625" style="1300" customWidth="1"/>
    <col min="6405" max="6405" width="12.28515625" style="1300" customWidth="1"/>
    <col min="6406" max="6406" width="12.42578125" style="1300" bestFit="1" customWidth="1"/>
    <col min="6407" max="6407" width="10.7109375" style="1300" customWidth="1"/>
    <col min="6408" max="6408" width="9.140625" style="1300"/>
    <col min="6409" max="6409" width="9.28515625" style="1300" customWidth="1"/>
    <col min="6410" max="6656" width="9.140625" style="1300"/>
    <col min="6657" max="6657" width="23" style="1300" bestFit="1" customWidth="1"/>
    <col min="6658" max="6658" width="10" style="1300" customWidth="1"/>
    <col min="6659" max="6659" width="12.42578125" style="1300" bestFit="1" customWidth="1"/>
    <col min="6660" max="6660" width="10.28515625" style="1300" customWidth="1"/>
    <col min="6661" max="6661" width="12.28515625" style="1300" customWidth="1"/>
    <col min="6662" max="6662" width="12.42578125" style="1300" bestFit="1" customWidth="1"/>
    <col min="6663" max="6663" width="10.7109375" style="1300" customWidth="1"/>
    <col min="6664" max="6664" width="9.140625" style="1300"/>
    <col min="6665" max="6665" width="9.28515625" style="1300" customWidth="1"/>
    <col min="6666" max="6912" width="9.140625" style="1300"/>
    <col min="6913" max="6913" width="23" style="1300" bestFit="1" customWidth="1"/>
    <col min="6914" max="6914" width="10" style="1300" customWidth="1"/>
    <col min="6915" max="6915" width="12.42578125" style="1300" bestFit="1" customWidth="1"/>
    <col min="6916" max="6916" width="10.28515625" style="1300" customWidth="1"/>
    <col min="6917" max="6917" width="12.28515625" style="1300" customWidth="1"/>
    <col min="6918" max="6918" width="12.42578125" style="1300" bestFit="1" customWidth="1"/>
    <col min="6919" max="6919" width="10.7109375" style="1300" customWidth="1"/>
    <col min="6920" max="6920" width="9.140625" style="1300"/>
    <col min="6921" max="6921" width="9.28515625" style="1300" customWidth="1"/>
    <col min="6922" max="7168" width="9.140625" style="1300"/>
    <col min="7169" max="7169" width="23" style="1300" bestFit="1" customWidth="1"/>
    <col min="7170" max="7170" width="10" style="1300" customWidth="1"/>
    <col min="7171" max="7171" width="12.42578125" style="1300" bestFit="1" customWidth="1"/>
    <col min="7172" max="7172" width="10.28515625" style="1300" customWidth="1"/>
    <col min="7173" max="7173" width="12.28515625" style="1300" customWidth="1"/>
    <col min="7174" max="7174" width="12.42578125" style="1300" bestFit="1" customWidth="1"/>
    <col min="7175" max="7175" width="10.7109375" style="1300" customWidth="1"/>
    <col min="7176" max="7176" width="9.140625" style="1300"/>
    <col min="7177" max="7177" width="9.28515625" style="1300" customWidth="1"/>
    <col min="7178" max="7424" width="9.140625" style="1300"/>
    <col min="7425" max="7425" width="23" style="1300" bestFit="1" customWidth="1"/>
    <col min="7426" max="7426" width="10" style="1300" customWidth="1"/>
    <col min="7427" max="7427" width="12.42578125" style="1300" bestFit="1" customWidth="1"/>
    <col min="7428" max="7428" width="10.28515625" style="1300" customWidth="1"/>
    <col min="7429" max="7429" width="12.28515625" style="1300" customWidth="1"/>
    <col min="7430" max="7430" width="12.42578125" style="1300" bestFit="1" customWidth="1"/>
    <col min="7431" max="7431" width="10.7109375" style="1300" customWidth="1"/>
    <col min="7432" max="7432" width="9.140625" style="1300"/>
    <col min="7433" max="7433" width="9.28515625" style="1300" customWidth="1"/>
    <col min="7434" max="7680" width="9.140625" style="1300"/>
    <col min="7681" max="7681" width="23" style="1300" bestFit="1" customWidth="1"/>
    <col min="7682" max="7682" width="10" style="1300" customWidth="1"/>
    <col min="7683" max="7683" width="12.42578125" style="1300" bestFit="1" customWidth="1"/>
    <col min="7684" max="7684" width="10.28515625" style="1300" customWidth="1"/>
    <col min="7685" max="7685" width="12.28515625" style="1300" customWidth="1"/>
    <col min="7686" max="7686" width="12.42578125" style="1300" bestFit="1" customWidth="1"/>
    <col min="7687" max="7687" width="10.7109375" style="1300" customWidth="1"/>
    <col min="7688" max="7688" width="9.140625" style="1300"/>
    <col min="7689" max="7689" width="9.28515625" style="1300" customWidth="1"/>
    <col min="7690" max="7936" width="9.140625" style="1300"/>
    <col min="7937" max="7937" width="23" style="1300" bestFit="1" customWidth="1"/>
    <col min="7938" max="7938" width="10" style="1300" customWidth="1"/>
    <col min="7939" max="7939" width="12.42578125" style="1300" bestFit="1" customWidth="1"/>
    <col min="7940" max="7940" width="10.28515625" style="1300" customWidth="1"/>
    <col min="7941" max="7941" width="12.28515625" style="1300" customWidth="1"/>
    <col min="7942" max="7942" width="12.42578125" style="1300" bestFit="1" customWidth="1"/>
    <col min="7943" max="7943" width="10.7109375" style="1300" customWidth="1"/>
    <col min="7944" max="7944" width="9.140625" style="1300"/>
    <col min="7945" max="7945" width="9.28515625" style="1300" customWidth="1"/>
    <col min="7946" max="8192" width="9.140625" style="1300"/>
    <col min="8193" max="8193" width="23" style="1300" bestFit="1" customWidth="1"/>
    <col min="8194" max="8194" width="10" style="1300" customWidth="1"/>
    <col min="8195" max="8195" width="12.42578125" style="1300" bestFit="1" customWidth="1"/>
    <col min="8196" max="8196" width="10.28515625" style="1300" customWidth="1"/>
    <col min="8197" max="8197" width="12.28515625" style="1300" customWidth="1"/>
    <col min="8198" max="8198" width="12.42578125" style="1300" bestFit="1" customWidth="1"/>
    <col min="8199" max="8199" width="10.7109375" style="1300" customWidth="1"/>
    <col min="8200" max="8200" width="9.140625" style="1300"/>
    <col min="8201" max="8201" width="9.28515625" style="1300" customWidth="1"/>
    <col min="8202" max="8448" width="9.140625" style="1300"/>
    <col min="8449" max="8449" width="23" style="1300" bestFit="1" customWidth="1"/>
    <col min="8450" max="8450" width="10" style="1300" customWidth="1"/>
    <col min="8451" max="8451" width="12.42578125" style="1300" bestFit="1" customWidth="1"/>
    <col min="8452" max="8452" width="10.28515625" style="1300" customWidth="1"/>
    <col min="8453" max="8453" width="12.28515625" style="1300" customWidth="1"/>
    <col min="8454" max="8454" width="12.42578125" style="1300" bestFit="1" customWidth="1"/>
    <col min="8455" max="8455" width="10.7109375" style="1300" customWidth="1"/>
    <col min="8456" max="8456" width="9.140625" style="1300"/>
    <col min="8457" max="8457" width="9.28515625" style="1300" customWidth="1"/>
    <col min="8458" max="8704" width="9.140625" style="1300"/>
    <col min="8705" max="8705" width="23" style="1300" bestFit="1" customWidth="1"/>
    <col min="8706" max="8706" width="10" style="1300" customWidth="1"/>
    <col min="8707" max="8707" width="12.42578125" style="1300" bestFit="1" customWidth="1"/>
    <col min="8708" max="8708" width="10.28515625" style="1300" customWidth="1"/>
    <col min="8709" max="8709" width="12.28515625" style="1300" customWidth="1"/>
    <col min="8710" max="8710" width="12.42578125" style="1300" bestFit="1" customWidth="1"/>
    <col min="8711" max="8711" width="10.7109375" style="1300" customWidth="1"/>
    <col min="8712" max="8712" width="9.140625" style="1300"/>
    <col min="8713" max="8713" width="9.28515625" style="1300" customWidth="1"/>
    <col min="8714" max="8960" width="9.140625" style="1300"/>
    <col min="8961" max="8961" width="23" style="1300" bestFit="1" customWidth="1"/>
    <col min="8962" max="8962" width="10" style="1300" customWidth="1"/>
    <col min="8963" max="8963" width="12.42578125" style="1300" bestFit="1" customWidth="1"/>
    <col min="8964" max="8964" width="10.28515625" style="1300" customWidth="1"/>
    <col min="8965" max="8965" width="12.28515625" style="1300" customWidth="1"/>
    <col min="8966" max="8966" width="12.42578125" style="1300" bestFit="1" customWidth="1"/>
    <col min="8967" max="8967" width="10.7109375" style="1300" customWidth="1"/>
    <col min="8968" max="8968" width="9.140625" style="1300"/>
    <col min="8969" max="8969" width="9.28515625" style="1300" customWidth="1"/>
    <col min="8970" max="9216" width="9.140625" style="1300"/>
    <col min="9217" max="9217" width="23" style="1300" bestFit="1" customWidth="1"/>
    <col min="9218" max="9218" width="10" style="1300" customWidth="1"/>
    <col min="9219" max="9219" width="12.42578125" style="1300" bestFit="1" customWidth="1"/>
    <col min="9220" max="9220" width="10.28515625" style="1300" customWidth="1"/>
    <col min="9221" max="9221" width="12.28515625" style="1300" customWidth="1"/>
    <col min="9222" max="9222" width="12.42578125" style="1300" bestFit="1" customWidth="1"/>
    <col min="9223" max="9223" width="10.7109375" style="1300" customWidth="1"/>
    <col min="9224" max="9224" width="9.140625" style="1300"/>
    <col min="9225" max="9225" width="9.28515625" style="1300" customWidth="1"/>
    <col min="9226" max="9472" width="9.140625" style="1300"/>
    <col min="9473" max="9473" width="23" style="1300" bestFit="1" customWidth="1"/>
    <col min="9474" max="9474" width="10" style="1300" customWidth="1"/>
    <col min="9475" max="9475" width="12.42578125" style="1300" bestFit="1" customWidth="1"/>
    <col min="9476" max="9476" width="10.28515625" style="1300" customWidth="1"/>
    <col min="9477" max="9477" width="12.28515625" style="1300" customWidth="1"/>
    <col min="9478" max="9478" width="12.42578125" style="1300" bestFit="1" customWidth="1"/>
    <col min="9479" max="9479" width="10.7109375" style="1300" customWidth="1"/>
    <col min="9480" max="9480" width="9.140625" style="1300"/>
    <col min="9481" max="9481" width="9.28515625" style="1300" customWidth="1"/>
    <col min="9482" max="9728" width="9.140625" style="1300"/>
    <col min="9729" max="9729" width="23" style="1300" bestFit="1" customWidth="1"/>
    <col min="9730" max="9730" width="10" style="1300" customWidth="1"/>
    <col min="9731" max="9731" width="12.42578125" style="1300" bestFit="1" customWidth="1"/>
    <col min="9732" max="9732" width="10.28515625" style="1300" customWidth="1"/>
    <col min="9733" max="9733" width="12.28515625" style="1300" customWidth="1"/>
    <col min="9734" max="9734" width="12.42578125" style="1300" bestFit="1" customWidth="1"/>
    <col min="9735" max="9735" width="10.7109375" style="1300" customWidth="1"/>
    <col min="9736" max="9736" width="9.140625" style="1300"/>
    <col min="9737" max="9737" width="9.28515625" style="1300" customWidth="1"/>
    <col min="9738" max="9984" width="9.140625" style="1300"/>
    <col min="9985" max="9985" width="23" style="1300" bestFit="1" customWidth="1"/>
    <col min="9986" max="9986" width="10" style="1300" customWidth="1"/>
    <col min="9987" max="9987" width="12.42578125" style="1300" bestFit="1" customWidth="1"/>
    <col min="9988" max="9988" width="10.28515625" style="1300" customWidth="1"/>
    <col min="9989" max="9989" width="12.28515625" style="1300" customWidth="1"/>
    <col min="9990" max="9990" width="12.42578125" style="1300" bestFit="1" customWidth="1"/>
    <col min="9991" max="9991" width="10.7109375" style="1300" customWidth="1"/>
    <col min="9992" max="9992" width="9.140625" style="1300"/>
    <col min="9993" max="9993" width="9.28515625" style="1300" customWidth="1"/>
    <col min="9994" max="10240" width="9.140625" style="1300"/>
    <col min="10241" max="10241" width="23" style="1300" bestFit="1" customWidth="1"/>
    <col min="10242" max="10242" width="10" style="1300" customWidth="1"/>
    <col min="10243" max="10243" width="12.42578125" style="1300" bestFit="1" customWidth="1"/>
    <col min="10244" max="10244" width="10.28515625" style="1300" customWidth="1"/>
    <col min="10245" max="10245" width="12.28515625" style="1300" customWidth="1"/>
    <col min="10246" max="10246" width="12.42578125" style="1300" bestFit="1" customWidth="1"/>
    <col min="10247" max="10247" width="10.7109375" style="1300" customWidth="1"/>
    <col min="10248" max="10248" width="9.140625" style="1300"/>
    <col min="10249" max="10249" width="9.28515625" style="1300" customWidth="1"/>
    <col min="10250" max="10496" width="9.140625" style="1300"/>
    <col min="10497" max="10497" width="23" style="1300" bestFit="1" customWidth="1"/>
    <col min="10498" max="10498" width="10" style="1300" customWidth="1"/>
    <col min="10499" max="10499" width="12.42578125" style="1300" bestFit="1" customWidth="1"/>
    <col min="10500" max="10500" width="10.28515625" style="1300" customWidth="1"/>
    <col min="10501" max="10501" width="12.28515625" style="1300" customWidth="1"/>
    <col min="10502" max="10502" width="12.42578125" style="1300" bestFit="1" customWidth="1"/>
    <col min="10503" max="10503" width="10.7109375" style="1300" customWidth="1"/>
    <col min="10504" max="10504" width="9.140625" style="1300"/>
    <col min="10505" max="10505" width="9.28515625" style="1300" customWidth="1"/>
    <col min="10506" max="10752" width="9.140625" style="1300"/>
    <col min="10753" max="10753" width="23" style="1300" bestFit="1" customWidth="1"/>
    <col min="10754" max="10754" width="10" style="1300" customWidth="1"/>
    <col min="10755" max="10755" width="12.42578125" style="1300" bestFit="1" customWidth="1"/>
    <col min="10756" max="10756" width="10.28515625" style="1300" customWidth="1"/>
    <col min="10757" max="10757" width="12.28515625" style="1300" customWidth="1"/>
    <col min="10758" max="10758" width="12.42578125" style="1300" bestFit="1" customWidth="1"/>
    <col min="10759" max="10759" width="10.7109375" style="1300" customWidth="1"/>
    <col min="10760" max="10760" width="9.140625" style="1300"/>
    <col min="10761" max="10761" width="9.28515625" style="1300" customWidth="1"/>
    <col min="10762" max="11008" width="9.140625" style="1300"/>
    <col min="11009" max="11009" width="23" style="1300" bestFit="1" customWidth="1"/>
    <col min="11010" max="11010" width="10" style="1300" customWidth="1"/>
    <col min="11011" max="11011" width="12.42578125" style="1300" bestFit="1" customWidth="1"/>
    <col min="11012" max="11012" width="10.28515625" style="1300" customWidth="1"/>
    <col min="11013" max="11013" width="12.28515625" style="1300" customWidth="1"/>
    <col min="11014" max="11014" width="12.42578125" style="1300" bestFit="1" customWidth="1"/>
    <col min="11015" max="11015" width="10.7109375" style="1300" customWidth="1"/>
    <col min="11016" max="11016" width="9.140625" style="1300"/>
    <col min="11017" max="11017" width="9.28515625" style="1300" customWidth="1"/>
    <col min="11018" max="11264" width="9.140625" style="1300"/>
    <col min="11265" max="11265" width="23" style="1300" bestFit="1" customWidth="1"/>
    <col min="11266" max="11266" width="10" style="1300" customWidth="1"/>
    <col min="11267" max="11267" width="12.42578125" style="1300" bestFit="1" customWidth="1"/>
    <col min="11268" max="11268" width="10.28515625" style="1300" customWidth="1"/>
    <col min="11269" max="11269" width="12.28515625" style="1300" customWidth="1"/>
    <col min="11270" max="11270" width="12.42578125" style="1300" bestFit="1" customWidth="1"/>
    <col min="11271" max="11271" width="10.7109375" style="1300" customWidth="1"/>
    <col min="11272" max="11272" width="9.140625" style="1300"/>
    <col min="11273" max="11273" width="9.28515625" style="1300" customWidth="1"/>
    <col min="11274" max="11520" width="9.140625" style="1300"/>
    <col min="11521" max="11521" width="23" style="1300" bestFit="1" customWidth="1"/>
    <col min="11522" max="11522" width="10" style="1300" customWidth="1"/>
    <col min="11523" max="11523" width="12.42578125" style="1300" bestFit="1" customWidth="1"/>
    <col min="11524" max="11524" width="10.28515625" style="1300" customWidth="1"/>
    <col min="11525" max="11525" width="12.28515625" style="1300" customWidth="1"/>
    <col min="11526" max="11526" width="12.42578125" style="1300" bestFit="1" customWidth="1"/>
    <col min="11527" max="11527" width="10.7109375" style="1300" customWidth="1"/>
    <col min="11528" max="11528" width="9.140625" style="1300"/>
    <col min="11529" max="11529" width="9.28515625" style="1300" customWidth="1"/>
    <col min="11530" max="11776" width="9.140625" style="1300"/>
    <col min="11777" max="11777" width="23" style="1300" bestFit="1" customWidth="1"/>
    <col min="11778" max="11778" width="10" style="1300" customWidth="1"/>
    <col min="11779" max="11779" width="12.42578125" style="1300" bestFit="1" customWidth="1"/>
    <col min="11780" max="11780" width="10.28515625" style="1300" customWidth="1"/>
    <col min="11781" max="11781" width="12.28515625" style="1300" customWidth="1"/>
    <col min="11782" max="11782" width="12.42578125" style="1300" bestFit="1" customWidth="1"/>
    <col min="11783" max="11783" width="10.7109375" style="1300" customWidth="1"/>
    <col min="11784" max="11784" width="9.140625" style="1300"/>
    <col min="11785" max="11785" width="9.28515625" style="1300" customWidth="1"/>
    <col min="11786" max="12032" width="9.140625" style="1300"/>
    <col min="12033" max="12033" width="23" style="1300" bestFit="1" customWidth="1"/>
    <col min="12034" max="12034" width="10" style="1300" customWidth="1"/>
    <col min="12035" max="12035" width="12.42578125" style="1300" bestFit="1" customWidth="1"/>
    <col min="12036" max="12036" width="10.28515625" style="1300" customWidth="1"/>
    <col min="12037" max="12037" width="12.28515625" style="1300" customWidth="1"/>
    <col min="12038" max="12038" width="12.42578125" style="1300" bestFit="1" customWidth="1"/>
    <col min="12039" max="12039" width="10.7109375" style="1300" customWidth="1"/>
    <col min="12040" max="12040" width="9.140625" style="1300"/>
    <col min="12041" max="12041" width="9.28515625" style="1300" customWidth="1"/>
    <col min="12042" max="12288" width="9.140625" style="1300"/>
    <col min="12289" max="12289" width="23" style="1300" bestFit="1" customWidth="1"/>
    <col min="12290" max="12290" width="10" style="1300" customWidth="1"/>
    <col min="12291" max="12291" width="12.42578125" style="1300" bestFit="1" customWidth="1"/>
    <col min="12292" max="12292" width="10.28515625" style="1300" customWidth="1"/>
    <col min="12293" max="12293" width="12.28515625" style="1300" customWidth="1"/>
    <col min="12294" max="12294" width="12.42578125" style="1300" bestFit="1" customWidth="1"/>
    <col min="12295" max="12295" width="10.7109375" style="1300" customWidth="1"/>
    <col min="12296" max="12296" width="9.140625" style="1300"/>
    <col min="12297" max="12297" width="9.28515625" style="1300" customWidth="1"/>
    <col min="12298" max="12544" width="9.140625" style="1300"/>
    <col min="12545" max="12545" width="23" style="1300" bestFit="1" customWidth="1"/>
    <col min="12546" max="12546" width="10" style="1300" customWidth="1"/>
    <col min="12547" max="12547" width="12.42578125" style="1300" bestFit="1" customWidth="1"/>
    <col min="12548" max="12548" width="10.28515625" style="1300" customWidth="1"/>
    <col min="12549" max="12549" width="12.28515625" style="1300" customWidth="1"/>
    <col min="12550" max="12550" width="12.42578125" style="1300" bestFit="1" customWidth="1"/>
    <col min="12551" max="12551" width="10.7109375" style="1300" customWidth="1"/>
    <col min="12552" max="12552" width="9.140625" style="1300"/>
    <col min="12553" max="12553" width="9.28515625" style="1300" customWidth="1"/>
    <col min="12554" max="12800" width="9.140625" style="1300"/>
    <col min="12801" max="12801" width="23" style="1300" bestFit="1" customWidth="1"/>
    <col min="12802" max="12802" width="10" style="1300" customWidth="1"/>
    <col min="12803" max="12803" width="12.42578125" style="1300" bestFit="1" customWidth="1"/>
    <col min="12804" max="12804" width="10.28515625" style="1300" customWidth="1"/>
    <col min="12805" max="12805" width="12.28515625" style="1300" customWidth="1"/>
    <col min="12806" max="12806" width="12.42578125" style="1300" bestFit="1" customWidth="1"/>
    <col min="12807" max="12807" width="10.7109375" style="1300" customWidth="1"/>
    <col min="12808" max="12808" width="9.140625" style="1300"/>
    <col min="12809" max="12809" width="9.28515625" style="1300" customWidth="1"/>
    <col min="12810" max="13056" width="9.140625" style="1300"/>
    <col min="13057" max="13057" width="23" style="1300" bestFit="1" customWidth="1"/>
    <col min="13058" max="13058" width="10" style="1300" customWidth="1"/>
    <col min="13059" max="13059" width="12.42578125" style="1300" bestFit="1" customWidth="1"/>
    <col min="13060" max="13060" width="10.28515625" style="1300" customWidth="1"/>
    <col min="13061" max="13061" width="12.28515625" style="1300" customWidth="1"/>
    <col min="13062" max="13062" width="12.42578125" style="1300" bestFit="1" customWidth="1"/>
    <col min="13063" max="13063" width="10.7109375" style="1300" customWidth="1"/>
    <col min="13064" max="13064" width="9.140625" style="1300"/>
    <col min="13065" max="13065" width="9.28515625" style="1300" customWidth="1"/>
    <col min="13066" max="13312" width="9.140625" style="1300"/>
    <col min="13313" max="13313" width="23" style="1300" bestFit="1" customWidth="1"/>
    <col min="13314" max="13314" width="10" style="1300" customWidth="1"/>
    <col min="13315" max="13315" width="12.42578125" style="1300" bestFit="1" customWidth="1"/>
    <col min="13316" max="13316" width="10.28515625" style="1300" customWidth="1"/>
    <col min="13317" max="13317" width="12.28515625" style="1300" customWidth="1"/>
    <col min="13318" max="13318" width="12.42578125" style="1300" bestFit="1" customWidth="1"/>
    <col min="13319" max="13319" width="10.7109375" style="1300" customWidth="1"/>
    <col min="13320" max="13320" width="9.140625" style="1300"/>
    <col min="13321" max="13321" width="9.28515625" style="1300" customWidth="1"/>
    <col min="13322" max="13568" width="9.140625" style="1300"/>
    <col min="13569" max="13569" width="23" style="1300" bestFit="1" customWidth="1"/>
    <col min="13570" max="13570" width="10" style="1300" customWidth="1"/>
    <col min="13571" max="13571" width="12.42578125" style="1300" bestFit="1" customWidth="1"/>
    <col min="13572" max="13572" width="10.28515625" style="1300" customWidth="1"/>
    <col min="13573" max="13573" width="12.28515625" style="1300" customWidth="1"/>
    <col min="13574" max="13574" width="12.42578125" style="1300" bestFit="1" customWidth="1"/>
    <col min="13575" max="13575" width="10.7109375" style="1300" customWidth="1"/>
    <col min="13576" max="13576" width="9.140625" style="1300"/>
    <col min="13577" max="13577" width="9.28515625" style="1300" customWidth="1"/>
    <col min="13578" max="13824" width="9.140625" style="1300"/>
    <col min="13825" max="13825" width="23" style="1300" bestFit="1" customWidth="1"/>
    <col min="13826" max="13826" width="10" style="1300" customWidth="1"/>
    <col min="13827" max="13827" width="12.42578125" style="1300" bestFit="1" customWidth="1"/>
    <col min="13828" max="13828" width="10.28515625" style="1300" customWidth="1"/>
    <col min="13829" max="13829" width="12.28515625" style="1300" customWidth="1"/>
    <col min="13830" max="13830" width="12.42578125" style="1300" bestFit="1" customWidth="1"/>
    <col min="13831" max="13831" width="10.7109375" style="1300" customWidth="1"/>
    <col min="13832" max="13832" width="9.140625" style="1300"/>
    <col min="13833" max="13833" width="9.28515625" style="1300" customWidth="1"/>
    <col min="13834" max="14080" width="9.140625" style="1300"/>
    <col min="14081" max="14081" width="23" style="1300" bestFit="1" customWidth="1"/>
    <col min="14082" max="14082" width="10" style="1300" customWidth="1"/>
    <col min="14083" max="14083" width="12.42578125" style="1300" bestFit="1" customWidth="1"/>
    <col min="14084" max="14084" width="10.28515625" style="1300" customWidth="1"/>
    <col min="14085" max="14085" width="12.28515625" style="1300" customWidth="1"/>
    <col min="14086" max="14086" width="12.42578125" style="1300" bestFit="1" customWidth="1"/>
    <col min="14087" max="14087" width="10.7109375" style="1300" customWidth="1"/>
    <col min="14088" max="14088" width="9.140625" style="1300"/>
    <col min="14089" max="14089" width="9.28515625" style="1300" customWidth="1"/>
    <col min="14090" max="14336" width="9.140625" style="1300"/>
    <col min="14337" max="14337" width="23" style="1300" bestFit="1" customWidth="1"/>
    <col min="14338" max="14338" width="10" style="1300" customWidth="1"/>
    <col min="14339" max="14339" width="12.42578125" style="1300" bestFit="1" customWidth="1"/>
    <col min="14340" max="14340" width="10.28515625" style="1300" customWidth="1"/>
    <col min="14341" max="14341" width="12.28515625" style="1300" customWidth="1"/>
    <col min="14342" max="14342" width="12.42578125" style="1300" bestFit="1" customWidth="1"/>
    <col min="14343" max="14343" width="10.7109375" style="1300" customWidth="1"/>
    <col min="14344" max="14344" width="9.140625" style="1300"/>
    <col min="14345" max="14345" width="9.28515625" style="1300" customWidth="1"/>
    <col min="14346" max="14592" width="9.140625" style="1300"/>
    <col min="14593" max="14593" width="23" style="1300" bestFit="1" customWidth="1"/>
    <col min="14594" max="14594" width="10" style="1300" customWidth="1"/>
    <col min="14595" max="14595" width="12.42578125" style="1300" bestFit="1" customWidth="1"/>
    <col min="14596" max="14596" width="10.28515625" style="1300" customWidth="1"/>
    <col min="14597" max="14597" width="12.28515625" style="1300" customWidth="1"/>
    <col min="14598" max="14598" width="12.42578125" style="1300" bestFit="1" customWidth="1"/>
    <col min="14599" max="14599" width="10.7109375" style="1300" customWidth="1"/>
    <col min="14600" max="14600" width="9.140625" style="1300"/>
    <col min="14601" max="14601" width="9.28515625" style="1300" customWidth="1"/>
    <col min="14602" max="14848" width="9.140625" style="1300"/>
    <col min="14849" max="14849" width="23" style="1300" bestFit="1" customWidth="1"/>
    <col min="14850" max="14850" width="10" style="1300" customWidth="1"/>
    <col min="14851" max="14851" width="12.42578125" style="1300" bestFit="1" customWidth="1"/>
    <col min="14852" max="14852" width="10.28515625" style="1300" customWidth="1"/>
    <col min="14853" max="14853" width="12.28515625" style="1300" customWidth="1"/>
    <col min="14854" max="14854" width="12.42578125" style="1300" bestFit="1" customWidth="1"/>
    <col min="14855" max="14855" width="10.7109375" style="1300" customWidth="1"/>
    <col min="14856" max="14856" width="9.140625" style="1300"/>
    <col min="14857" max="14857" width="9.28515625" style="1300" customWidth="1"/>
    <col min="14858" max="15104" width="9.140625" style="1300"/>
    <col min="15105" max="15105" width="23" style="1300" bestFit="1" customWidth="1"/>
    <col min="15106" max="15106" width="10" style="1300" customWidth="1"/>
    <col min="15107" max="15107" width="12.42578125" style="1300" bestFit="1" customWidth="1"/>
    <col min="15108" max="15108" width="10.28515625" style="1300" customWidth="1"/>
    <col min="15109" max="15109" width="12.28515625" style="1300" customWidth="1"/>
    <col min="15110" max="15110" width="12.42578125" style="1300" bestFit="1" customWidth="1"/>
    <col min="15111" max="15111" width="10.7109375" style="1300" customWidth="1"/>
    <col min="15112" max="15112" width="9.140625" style="1300"/>
    <col min="15113" max="15113" width="9.28515625" style="1300" customWidth="1"/>
    <col min="15114" max="15360" width="9.140625" style="1300"/>
    <col min="15361" max="15361" width="23" style="1300" bestFit="1" customWidth="1"/>
    <col min="15362" max="15362" width="10" style="1300" customWidth="1"/>
    <col min="15363" max="15363" width="12.42578125" style="1300" bestFit="1" customWidth="1"/>
    <col min="15364" max="15364" width="10.28515625" style="1300" customWidth="1"/>
    <col min="15365" max="15365" width="12.28515625" style="1300" customWidth="1"/>
    <col min="15366" max="15366" width="12.42578125" style="1300" bestFit="1" customWidth="1"/>
    <col min="15367" max="15367" width="10.7109375" style="1300" customWidth="1"/>
    <col min="15368" max="15368" width="9.140625" style="1300"/>
    <col min="15369" max="15369" width="9.28515625" style="1300" customWidth="1"/>
    <col min="15370" max="15616" width="9.140625" style="1300"/>
    <col min="15617" max="15617" width="23" style="1300" bestFit="1" customWidth="1"/>
    <col min="15618" max="15618" width="10" style="1300" customWidth="1"/>
    <col min="15619" max="15619" width="12.42578125" style="1300" bestFit="1" customWidth="1"/>
    <col min="15620" max="15620" width="10.28515625" style="1300" customWidth="1"/>
    <col min="15621" max="15621" width="12.28515625" style="1300" customWidth="1"/>
    <col min="15622" max="15622" width="12.42578125" style="1300" bestFit="1" customWidth="1"/>
    <col min="15623" max="15623" width="10.7109375" style="1300" customWidth="1"/>
    <col min="15624" max="15624" width="9.140625" style="1300"/>
    <col min="15625" max="15625" width="9.28515625" style="1300" customWidth="1"/>
    <col min="15626" max="15872" width="9.140625" style="1300"/>
    <col min="15873" max="15873" width="23" style="1300" bestFit="1" customWidth="1"/>
    <col min="15874" max="15874" width="10" style="1300" customWidth="1"/>
    <col min="15875" max="15875" width="12.42578125" style="1300" bestFit="1" customWidth="1"/>
    <col min="15876" max="15876" width="10.28515625" style="1300" customWidth="1"/>
    <col min="15877" max="15877" width="12.28515625" style="1300" customWidth="1"/>
    <col min="15878" max="15878" width="12.42578125" style="1300" bestFit="1" customWidth="1"/>
    <col min="15879" max="15879" width="10.7109375" style="1300" customWidth="1"/>
    <col min="15880" max="15880" width="9.140625" style="1300"/>
    <col min="15881" max="15881" width="9.28515625" style="1300" customWidth="1"/>
    <col min="15882" max="16128" width="9.140625" style="1300"/>
    <col min="16129" max="16129" width="23" style="1300" bestFit="1" customWidth="1"/>
    <col min="16130" max="16130" width="10" style="1300" customWidth="1"/>
    <col min="16131" max="16131" width="12.42578125" style="1300" bestFit="1" customWidth="1"/>
    <col min="16132" max="16132" width="10.28515625" style="1300" customWidth="1"/>
    <col min="16133" max="16133" width="12.28515625" style="1300" customWidth="1"/>
    <col min="16134" max="16134" width="12.42578125" style="1300" bestFit="1" customWidth="1"/>
    <col min="16135" max="16135" width="10.7109375" style="1300" customWidth="1"/>
    <col min="16136" max="16136" width="9.140625" style="1300"/>
    <col min="16137" max="16137" width="9.28515625" style="1300" customWidth="1"/>
    <col min="16138" max="16384" width="9.140625" style="1300"/>
  </cols>
  <sheetData>
    <row r="1" spans="1:12">
      <c r="A1" s="1599" t="s">
        <v>722</v>
      </c>
      <c r="B1" s="1599"/>
      <c r="C1" s="1599"/>
      <c r="D1" s="1599"/>
      <c r="E1" s="1599"/>
      <c r="F1" s="1599"/>
      <c r="G1" s="1599"/>
      <c r="H1" s="1599"/>
    </row>
    <row r="2" spans="1:12">
      <c r="A2" s="1599" t="s">
        <v>723</v>
      </c>
      <c r="B2" s="1599"/>
      <c r="C2" s="1599"/>
      <c r="D2" s="1599"/>
      <c r="E2" s="1599"/>
      <c r="F2" s="1599"/>
      <c r="G2" s="1599"/>
      <c r="H2" s="1599"/>
    </row>
    <row r="3" spans="1:12" ht="15.75" customHeight="1">
      <c r="A3" s="1600" t="s">
        <v>144</v>
      </c>
      <c r="B3" s="1600"/>
      <c r="C3" s="1600"/>
      <c r="D3" s="1600"/>
      <c r="E3" s="1600"/>
      <c r="F3" s="1600"/>
      <c r="G3" s="1600"/>
      <c r="H3" s="1600"/>
    </row>
    <row r="4" spans="1:12" ht="17.25" customHeight="1" thickBot="1">
      <c r="A4" s="1301" t="s">
        <v>121</v>
      </c>
      <c r="B4" s="1301"/>
      <c r="C4" s="1301"/>
      <c r="D4" s="1301"/>
      <c r="E4" s="1302"/>
      <c r="F4" s="1302"/>
      <c r="G4" s="1301"/>
      <c r="H4" s="1303" t="s">
        <v>67</v>
      </c>
    </row>
    <row r="5" spans="1:12" ht="19.5" thickTop="1">
      <c r="A5" s="1601"/>
      <c r="B5" s="1603" t="s">
        <v>6</v>
      </c>
      <c r="C5" s="1603"/>
      <c r="D5" s="1604" t="s">
        <v>1273</v>
      </c>
      <c r="E5" s="1604"/>
      <c r="F5" s="1304" t="s">
        <v>1274</v>
      </c>
      <c r="G5" s="1605" t="s">
        <v>5</v>
      </c>
      <c r="H5" s="1606"/>
    </row>
    <row r="6" spans="1:12">
      <c r="A6" s="1602"/>
      <c r="B6" s="1305" t="s">
        <v>49</v>
      </c>
      <c r="C6" s="1306" t="s">
        <v>724</v>
      </c>
      <c r="D6" s="1305" t="s">
        <v>49</v>
      </c>
      <c r="E6" s="1306" t="str">
        <f>C6</f>
        <v>Seven  Months</v>
      </c>
      <c r="F6" s="1306" t="str">
        <f>C6</f>
        <v>Seven  Months</v>
      </c>
      <c r="G6" s="1307" t="s">
        <v>7</v>
      </c>
      <c r="H6" s="1308" t="s">
        <v>50</v>
      </c>
    </row>
    <row r="7" spans="1:12" ht="15" customHeight="1">
      <c r="A7" s="1309"/>
      <c r="B7" s="1310"/>
      <c r="C7" s="1310"/>
      <c r="D7" s="1310"/>
      <c r="E7" s="1310"/>
      <c r="F7" s="1310"/>
      <c r="G7" s="1311"/>
      <c r="H7" s="1312"/>
    </row>
    <row r="8" spans="1:12" ht="15" customHeight="1">
      <c r="A8" s="1313" t="s">
        <v>725</v>
      </c>
      <c r="B8" s="1314">
        <v>70117.120803999991</v>
      </c>
      <c r="C8" s="1314">
        <v>36600.928787999997</v>
      </c>
      <c r="D8" s="1314">
        <v>73049.066227999996</v>
      </c>
      <c r="E8" s="1314">
        <v>42179.923189000008</v>
      </c>
      <c r="F8" s="1314">
        <v>47621.901519999999</v>
      </c>
      <c r="G8" s="1315">
        <v>15.24276728963541</v>
      </c>
      <c r="H8" s="1316">
        <v>12.901821339540007</v>
      </c>
      <c r="J8" s="964"/>
      <c r="K8" s="964"/>
      <c r="L8" s="964"/>
    </row>
    <row r="9" spans="1:12" ht="15" customHeight="1">
      <c r="A9" s="1317"/>
      <c r="B9" s="1314"/>
      <c r="C9" s="1315"/>
      <c r="D9" s="1315"/>
      <c r="E9" s="1315"/>
      <c r="F9" s="1315"/>
      <c r="G9" s="1315"/>
      <c r="H9" s="1316"/>
    </row>
    <row r="10" spans="1:12" ht="15" customHeight="1">
      <c r="A10" s="1317" t="s">
        <v>726</v>
      </c>
      <c r="B10" s="1318">
        <v>39493.688892999999</v>
      </c>
      <c r="C10" s="1319">
        <v>20424.940644999999</v>
      </c>
      <c r="D10" s="1319">
        <v>41449.172801000001</v>
      </c>
      <c r="E10" s="1319">
        <v>24144.307734000002</v>
      </c>
      <c r="F10" s="1319">
        <v>27147.647928999999</v>
      </c>
      <c r="G10" s="1319">
        <v>18.209928506746962</v>
      </c>
      <c r="H10" s="1320">
        <v>12.439123242165678</v>
      </c>
    </row>
    <row r="11" spans="1:12" ht="15" customHeight="1">
      <c r="A11" s="1317" t="s">
        <v>727</v>
      </c>
      <c r="B11" s="1318">
        <v>1681.5272220000002</v>
      </c>
      <c r="C11" s="1319">
        <v>666.54034899999999</v>
      </c>
      <c r="D11" s="1319">
        <v>1701.4950960000001</v>
      </c>
      <c r="E11" s="1319">
        <v>1027.6445070000002</v>
      </c>
      <c r="F11" s="1319">
        <v>1770.891204</v>
      </c>
      <c r="G11" s="1319">
        <v>54.175888757786254</v>
      </c>
      <c r="H11" s="1320">
        <v>72.325273179317406</v>
      </c>
    </row>
    <row r="12" spans="1:12" ht="15" customHeight="1">
      <c r="A12" s="1321" t="s">
        <v>728</v>
      </c>
      <c r="B12" s="1322">
        <v>28941.904688999999</v>
      </c>
      <c r="C12" s="1322">
        <v>15509.447794</v>
      </c>
      <c r="D12" s="1322">
        <v>29898.398331</v>
      </c>
      <c r="E12" s="1322">
        <v>17007.970948000002</v>
      </c>
      <c r="F12" s="1322">
        <v>18703.362387000001</v>
      </c>
      <c r="G12" s="1322">
        <v>9.6620019868129674</v>
      </c>
      <c r="H12" s="1323">
        <v>9.9682169271306549</v>
      </c>
    </row>
    <row r="13" spans="1:12" ht="15" customHeight="1">
      <c r="A13" s="1309"/>
      <c r="B13" s="1318"/>
      <c r="C13" s="1315"/>
      <c r="D13" s="1315"/>
      <c r="E13" s="1315"/>
      <c r="F13" s="1315"/>
      <c r="G13" s="1315"/>
      <c r="H13" s="1316"/>
    </row>
    <row r="14" spans="1:12" ht="15" customHeight="1">
      <c r="A14" s="1313" t="s">
        <v>729</v>
      </c>
      <c r="B14" s="1314">
        <v>773599.12336700002</v>
      </c>
      <c r="C14" s="1314">
        <v>345828.29735500005</v>
      </c>
      <c r="D14" s="1314">
        <v>990113.20393199997</v>
      </c>
      <c r="E14" s="1314">
        <v>556158.33382099995</v>
      </c>
      <c r="F14" s="1314">
        <v>661225.01397600002</v>
      </c>
      <c r="G14" s="1315">
        <v>60.81920943851847</v>
      </c>
      <c r="H14" s="1316">
        <v>18.891505128252902</v>
      </c>
    </row>
    <row r="15" spans="1:12" ht="15" customHeight="1">
      <c r="A15" s="1317"/>
      <c r="B15" s="1314"/>
      <c r="C15" s="1315"/>
      <c r="D15" s="1315"/>
      <c r="E15" s="1315"/>
      <c r="F15" s="1315"/>
      <c r="G15" s="1315"/>
      <c r="H15" s="1316"/>
    </row>
    <row r="16" spans="1:12" ht="15" customHeight="1">
      <c r="A16" s="1317" t="s">
        <v>730</v>
      </c>
      <c r="B16" s="1318">
        <v>477212.56763300003</v>
      </c>
      <c r="C16" s="1319">
        <v>202123.519141</v>
      </c>
      <c r="D16" s="1319">
        <v>633669.56580899993</v>
      </c>
      <c r="E16" s="1319">
        <v>364123.170927</v>
      </c>
      <c r="F16" s="1319">
        <v>432292.303549</v>
      </c>
      <c r="G16" s="1319">
        <v>80.148837935574505</v>
      </c>
      <c r="H16" s="1320">
        <v>18.721448692334562</v>
      </c>
    </row>
    <row r="17" spans="1:8" ht="15" customHeight="1">
      <c r="A17" s="1317" t="s">
        <v>731</v>
      </c>
      <c r="B17" s="1318">
        <v>115694.31763999996</v>
      </c>
      <c r="C17" s="1319">
        <v>56046.871224999995</v>
      </c>
      <c r="D17" s="1324">
        <v>127245.02276300002</v>
      </c>
      <c r="E17" s="1319">
        <v>73913.5965</v>
      </c>
      <c r="F17" s="1319">
        <v>88455.082396999991</v>
      </c>
      <c r="G17" s="1319">
        <v>31.878184962857404</v>
      </c>
      <c r="H17" s="1320">
        <v>19.673627837876879</v>
      </c>
    </row>
    <row r="18" spans="1:8" ht="15" customHeight="1">
      <c r="A18" s="1321" t="s">
        <v>732</v>
      </c>
      <c r="B18" s="1322">
        <v>180692.238094</v>
      </c>
      <c r="C18" s="1322">
        <v>87657.90698900001</v>
      </c>
      <c r="D18" s="1322">
        <v>229198.61536000005</v>
      </c>
      <c r="E18" s="1322">
        <v>118121.56639399999</v>
      </c>
      <c r="F18" s="1322">
        <v>140477.62802999999</v>
      </c>
      <c r="G18" s="1322">
        <v>34.752893893328775</v>
      </c>
      <c r="H18" s="1323">
        <v>18.926316606258254</v>
      </c>
    </row>
    <row r="19" spans="1:8" ht="15" customHeight="1">
      <c r="A19" s="1309"/>
      <c r="B19" s="1314"/>
      <c r="C19" s="1314"/>
      <c r="D19" s="1314"/>
      <c r="E19" s="1314"/>
      <c r="F19" s="1314"/>
      <c r="G19" s="1315"/>
      <c r="H19" s="1316"/>
    </row>
    <row r="20" spans="1:8" ht="15" customHeight="1">
      <c r="A20" s="1313" t="s">
        <v>733</v>
      </c>
      <c r="B20" s="1314">
        <v>-703482.00256300007</v>
      </c>
      <c r="C20" s="1314">
        <v>-309227.36856700003</v>
      </c>
      <c r="D20" s="1314">
        <v>-917064.13770399999</v>
      </c>
      <c r="E20" s="1314">
        <v>-513978.41063199996</v>
      </c>
      <c r="F20" s="1314">
        <v>-613603.11245599994</v>
      </c>
      <c r="G20" s="1315">
        <v>66.213751717334389</v>
      </c>
      <c r="H20" s="1316">
        <v>19.383051848714643</v>
      </c>
    </row>
    <row r="21" spans="1:8" ht="15" customHeight="1">
      <c r="A21" s="1317"/>
      <c r="B21" s="1318"/>
      <c r="C21" s="1318"/>
      <c r="D21" s="1318"/>
      <c r="E21" s="1318"/>
      <c r="F21" s="1318"/>
      <c r="G21" s="1315"/>
      <c r="H21" s="1316"/>
    </row>
    <row r="22" spans="1:8" ht="15" customHeight="1">
      <c r="A22" s="1317" t="s">
        <v>734</v>
      </c>
      <c r="B22" s="1318">
        <v>-437718.87874000001</v>
      </c>
      <c r="C22" s="1318">
        <v>-181698.578496</v>
      </c>
      <c r="D22" s="1318">
        <v>-592220.39300799998</v>
      </c>
      <c r="E22" s="1318">
        <v>-339978.86319299997</v>
      </c>
      <c r="F22" s="1318">
        <v>-405144.65561999998</v>
      </c>
      <c r="G22" s="1319">
        <v>87.111460093500085</v>
      </c>
      <c r="H22" s="1320">
        <v>19.167601131134603</v>
      </c>
    </row>
    <row r="23" spans="1:8" ht="15" customHeight="1">
      <c r="A23" s="1317" t="s">
        <v>735</v>
      </c>
      <c r="B23" s="1318">
        <v>-114012.79041799996</v>
      </c>
      <c r="C23" s="1318">
        <v>-55380.330875999993</v>
      </c>
      <c r="D23" s="1318">
        <v>-125543.52766700002</v>
      </c>
      <c r="E23" s="1318">
        <v>-72885.951992999995</v>
      </c>
      <c r="F23" s="1318">
        <v>-86684.191192999991</v>
      </c>
      <c r="G23" s="1319">
        <v>31.609816770860732</v>
      </c>
      <c r="H23" s="1320">
        <v>18.93127389119536</v>
      </c>
    </row>
    <row r="24" spans="1:8" ht="15" customHeight="1">
      <c r="A24" s="1321" t="s">
        <v>736</v>
      </c>
      <c r="B24" s="1325">
        <v>-151750.33340500001</v>
      </c>
      <c r="C24" s="1325">
        <v>-72148.459195000003</v>
      </c>
      <c r="D24" s="1325">
        <v>-199300.21702900005</v>
      </c>
      <c r="E24" s="1325">
        <v>-101113.59544599999</v>
      </c>
      <c r="F24" s="1325">
        <v>-121774.26564299999</v>
      </c>
      <c r="G24" s="1322">
        <v>40.146576342973816</v>
      </c>
      <c r="H24" s="1323">
        <v>20.433127816163847</v>
      </c>
    </row>
    <row r="25" spans="1:8" ht="15" customHeight="1">
      <c r="A25" s="1309"/>
      <c r="B25" s="1318"/>
      <c r="C25" s="1318"/>
      <c r="D25" s="1318"/>
      <c r="E25" s="1318"/>
      <c r="F25" s="1318"/>
      <c r="G25" s="1315"/>
      <c r="H25" s="1316"/>
    </row>
    <row r="26" spans="1:8" ht="15" customHeight="1">
      <c r="A26" s="1313" t="s">
        <v>737</v>
      </c>
      <c r="B26" s="1314">
        <v>843716.28417100001</v>
      </c>
      <c r="C26" s="1314">
        <v>382429.22614300001</v>
      </c>
      <c r="D26" s="1314">
        <v>1063162.2701599998</v>
      </c>
      <c r="E26" s="1314">
        <v>598338.25701000006</v>
      </c>
      <c r="F26" s="1314">
        <v>708846.91549600009</v>
      </c>
      <c r="G26" s="1315">
        <v>56.45725172329432</v>
      </c>
      <c r="H26" s="1316">
        <v>18.469261691243162</v>
      </c>
    </row>
    <row r="27" spans="1:8" ht="15" customHeight="1">
      <c r="A27" s="1317"/>
      <c r="B27" s="1318"/>
      <c r="C27" s="1318"/>
      <c r="D27" s="1318"/>
      <c r="E27" s="1318"/>
      <c r="F27" s="1318"/>
      <c r="G27" s="1315"/>
      <c r="H27" s="1316"/>
    </row>
    <row r="28" spans="1:8" ht="15" customHeight="1">
      <c r="A28" s="1317" t="s">
        <v>734</v>
      </c>
      <c r="B28" s="1318">
        <v>516706.29652600002</v>
      </c>
      <c r="C28" s="1318">
        <v>222548.45978599999</v>
      </c>
      <c r="D28" s="1318">
        <v>675118.73860999988</v>
      </c>
      <c r="E28" s="1318">
        <v>388267.47866100003</v>
      </c>
      <c r="F28" s="1318">
        <v>459439.95147800003</v>
      </c>
      <c r="G28" s="1319">
        <v>74.464239848864167</v>
      </c>
      <c r="H28" s="1320">
        <v>18.330783990059942</v>
      </c>
    </row>
    <row r="29" spans="1:8" ht="15" customHeight="1">
      <c r="A29" s="1317" t="s">
        <v>735</v>
      </c>
      <c r="B29" s="1318">
        <v>117375.84486199997</v>
      </c>
      <c r="C29" s="1318">
        <v>56713.411573999998</v>
      </c>
      <c r="D29" s="1318">
        <v>128946.51785900001</v>
      </c>
      <c r="E29" s="1318">
        <v>74941.241007000004</v>
      </c>
      <c r="F29" s="1318">
        <v>90225.973600999991</v>
      </c>
      <c r="G29" s="1319">
        <v>32.140245009271268</v>
      </c>
      <c r="H29" s="1320">
        <v>20.395622475176637</v>
      </c>
    </row>
    <row r="30" spans="1:8" ht="15" customHeight="1" thickBot="1">
      <c r="A30" s="1326" t="s">
        <v>736</v>
      </c>
      <c r="B30" s="1327">
        <v>209634.14278299999</v>
      </c>
      <c r="C30" s="1327">
        <v>103167.35478300002</v>
      </c>
      <c r="D30" s="1327">
        <v>259097.01369100006</v>
      </c>
      <c r="E30" s="1327">
        <v>135129.537342</v>
      </c>
      <c r="F30" s="1327">
        <v>159180.99041699999</v>
      </c>
      <c r="G30" s="1328">
        <v>30.980907309515231</v>
      </c>
      <c r="H30" s="1329">
        <v>17.798812567623941</v>
      </c>
    </row>
    <row r="31" spans="1:8" ht="16.5" thickTop="1">
      <c r="A31" s="1301"/>
      <c r="B31" s="1330"/>
      <c r="C31" s="1330"/>
      <c r="D31" s="1330"/>
      <c r="E31" s="1330"/>
      <c r="F31" s="1330"/>
      <c r="G31" s="1301"/>
      <c r="H31" s="1301"/>
    </row>
    <row r="32" spans="1:8">
      <c r="A32" s="1301"/>
      <c r="B32" s="1302"/>
      <c r="C32" s="1302"/>
      <c r="D32" s="1302"/>
      <c r="E32" s="1302"/>
      <c r="F32" s="1302"/>
      <c r="G32" s="1301"/>
      <c r="H32" s="1301"/>
    </row>
    <row r="33" spans="1:10">
      <c r="A33" s="1301"/>
      <c r="B33" s="1330"/>
      <c r="C33" s="1330"/>
      <c r="D33" s="1330"/>
      <c r="E33" s="1331"/>
      <c r="F33" s="1331"/>
      <c r="G33" s="1301"/>
      <c r="H33" s="1301"/>
      <c r="I33" s="1332"/>
    </row>
    <row r="34" spans="1:10" ht="15" customHeight="1">
      <c r="A34" s="1333" t="s">
        <v>738</v>
      </c>
      <c r="B34" s="1334">
        <v>9.0637539115638344</v>
      </c>
      <c r="C34" s="1334">
        <v>10.583555211628148</v>
      </c>
      <c r="D34" s="1334">
        <v>7.377849920383138</v>
      </c>
      <c r="E34" s="1334">
        <v>7.5841573566306844</v>
      </c>
      <c r="F34" s="1334">
        <v>7.2020719896311274</v>
      </c>
      <c r="G34" s="1301"/>
      <c r="H34" s="1301"/>
      <c r="I34" s="964"/>
    </row>
    <row r="35" spans="1:10" ht="15" customHeight="1">
      <c r="A35" s="1335" t="s">
        <v>218</v>
      </c>
      <c r="B35" s="1334">
        <v>8.275911317443045</v>
      </c>
      <c r="C35" s="1334">
        <v>10.105177631877513</v>
      </c>
      <c r="D35" s="1334">
        <v>6.5411335872004885</v>
      </c>
      <c r="E35" s="1334">
        <v>6.6308078314632963</v>
      </c>
      <c r="F35" s="1334">
        <v>6.2799285821480826</v>
      </c>
      <c r="G35" s="1301"/>
      <c r="H35" s="1301"/>
      <c r="I35" s="964"/>
      <c r="J35" s="964"/>
    </row>
    <row r="36" spans="1:10" ht="15" customHeight="1">
      <c r="A36" s="1336" t="s">
        <v>739</v>
      </c>
      <c r="B36" s="1337">
        <v>1.4534224811561807</v>
      </c>
      <c r="C36" s="1337">
        <v>1.189255233042672</v>
      </c>
      <c r="D36" s="1337">
        <v>1.3371800790739898</v>
      </c>
      <c r="E36" s="1337">
        <v>1.3903321657470695</v>
      </c>
      <c r="F36" s="1337">
        <v>2.0020231240664819</v>
      </c>
      <c r="G36" s="1301"/>
      <c r="H36" s="1301"/>
      <c r="I36" s="964"/>
      <c r="J36" s="964"/>
    </row>
    <row r="37" spans="1:10" ht="15" customHeight="1">
      <c r="A37" s="1338" t="s">
        <v>740</v>
      </c>
      <c r="B37" s="1339">
        <v>16.01723737238995</v>
      </c>
      <c r="C37" s="1339">
        <v>17.693153221130689</v>
      </c>
      <c r="D37" s="1339">
        <v>13.044755215488049</v>
      </c>
      <c r="E37" s="1339">
        <v>14.39870081917905</v>
      </c>
      <c r="F37" s="1339">
        <v>13.314121721222232</v>
      </c>
      <c r="G37" s="1301"/>
      <c r="H37" s="1301"/>
      <c r="I37" s="964"/>
      <c r="J37" s="964"/>
    </row>
    <row r="38" spans="1:10" ht="15" customHeight="1">
      <c r="A38" s="1607" t="s">
        <v>741</v>
      </c>
      <c r="B38" s="1608"/>
      <c r="C38" s="1608"/>
      <c r="D38" s="1608"/>
      <c r="E38" s="1608"/>
      <c r="F38" s="1609"/>
      <c r="G38" s="1301"/>
      <c r="H38" s="1301"/>
    </row>
    <row r="39" spans="1:10" ht="15" customHeight="1">
      <c r="A39" s="1340" t="s">
        <v>218</v>
      </c>
      <c r="B39" s="1334">
        <v>56.325314616664912</v>
      </c>
      <c r="C39" s="1334">
        <v>55.804432623295973</v>
      </c>
      <c r="D39" s="1334">
        <v>56.741550496524177</v>
      </c>
      <c r="E39" s="1334">
        <v>57.241232104226626</v>
      </c>
      <c r="F39" s="1334">
        <v>57.006644133264338</v>
      </c>
      <c r="G39" s="1301"/>
      <c r="H39" s="1301"/>
      <c r="I39" s="964"/>
      <c r="J39" s="964"/>
    </row>
    <row r="40" spans="1:10" ht="15" customHeight="1">
      <c r="A40" s="1336" t="s">
        <v>739</v>
      </c>
      <c r="B40" s="1337">
        <v>2.3981692384380873</v>
      </c>
      <c r="C40" s="1337">
        <v>1.8211022809304565</v>
      </c>
      <c r="D40" s="1337">
        <v>2.32924961790656</v>
      </c>
      <c r="E40" s="1337">
        <v>2.436335652853908</v>
      </c>
      <c r="F40" s="1337">
        <v>3.7186486626458426</v>
      </c>
      <c r="G40" s="1301"/>
      <c r="H40" s="1301"/>
      <c r="I40" s="964"/>
      <c r="J40" s="964"/>
    </row>
    <row r="41" spans="1:10" ht="15" customHeight="1">
      <c r="A41" s="1341" t="s">
        <v>740</v>
      </c>
      <c r="B41" s="1339">
        <v>41.276516144897016</v>
      </c>
      <c r="C41" s="1339">
        <v>42.374465095773573</v>
      </c>
      <c r="D41" s="1339">
        <v>40.929199885569275</v>
      </c>
      <c r="E41" s="1339">
        <v>40.322432242919461</v>
      </c>
      <c r="F41" s="1339">
        <v>39.274707204089829</v>
      </c>
      <c r="G41" s="1301"/>
      <c r="H41" s="1301"/>
      <c r="I41" s="964"/>
      <c r="J41" s="964"/>
    </row>
    <row r="42" spans="1:10" ht="15" customHeight="1">
      <c r="A42" s="1607" t="s">
        <v>742</v>
      </c>
      <c r="B42" s="1608"/>
      <c r="C42" s="1608"/>
      <c r="D42" s="1608"/>
      <c r="E42" s="1608"/>
      <c r="F42" s="1609"/>
      <c r="G42" s="1301"/>
      <c r="H42" s="1301"/>
    </row>
    <row r="43" spans="1:10" ht="15" customHeight="1">
      <c r="A43" s="1340" t="s">
        <v>218</v>
      </c>
      <c r="B43" s="1342">
        <v>61.687320114323285</v>
      </c>
      <c r="C43" s="1342">
        <v>58.446206018102664</v>
      </c>
      <c r="D43" s="1342">
        <v>63.999708648721324</v>
      </c>
      <c r="E43" s="1342">
        <v>65.471134528426106</v>
      </c>
      <c r="F43" s="1342">
        <v>65.37748790681573</v>
      </c>
      <c r="G43" s="1301"/>
      <c r="H43" s="1301"/>
      <c r="I43" s="1300" t="s">
        <v>121</v>
      </c>
    </row>
    <row r="44" spans="1:10" ht="15" customHeight="1">
      <c r="A44" s="1343" t="s">
        <v>739</v>
      </c>
      <c r="B44" s="1344">
        <v>14.955332050591515</v>
      </c>
      <c r="C44" s="1344">
        <v>16.206560207381383</v>
      </c>
      <c r="D44" s="1344">
        <v>12.851563059423565</v>
      </c>
      <c r="E44" s="1344">
        <v>13.290027678303057</v>
      </c>
      <c r="F44" s="1344">
        <v>13.377455560114454</v>
      </c>
      <c r="G44" s="1301"/>
      <c r="H44" s="1301" t="s">
        <v>121</v>
      </c>
    </row>
    <row r="45" spans="1:10" ht="15" customHeight="1">
      <c r="A45" s="1341" t="s">
        <v>740</v>
      </c>
      <c r="B45" s="1344">
        <v>23.357347835085189</v>
      </c>
      <c r="C45" s="1344">
        <v>25.347233774515949</v>
      </c>
      <c r="D45" s="1344">
        <v>23.148728291855118</v>
      </c>
      <c r="E45" s="1344">
        <v>21.23883779327085</v>
      </c>
      <c r="F45" s="1344">
        <v>21.245056533069814</v>
      </c>
      <c r="G45" s="1301"/>
      <c r="H45" s="1301"/>
    </row>
    <row r="46" spans="1:10" ht="15" customHeight="1">
      <c r="A46" s="1607" t="s">
        <v>743</v>
      </c>
      <c r="B46" s="1608"/>
      <c r="C46" s="1608"/>
      <c r="D46" s="1608"/>
      <c r="E46" s="1608"/>
      <c r="F46" s="1609"/>
      <c r="G46" s="1301"/>
      <c r="H46" s="1301"/>
    </row>
    <row r="47" spans="1:10" ht="15" customHeight="1">
      <c r="A47" s="1340" t="s">
        <v>218</v>
      </c>
      <c r="B47" s="1342">
        <v>62.221759354931081</v>
      </c>
      <c r="C47" s="1342">
        <v>58.758892958930161</v>
      </c>
      <c r="D47" s="1342">
        <v>64.57785978750708</v>
      </c>
      <c r="E47" s="1342">
        <v>66.146526033059246</v>
      </c>
      <c r="F47" s="1342">
        <v>66.027151328873344</v>
      </c>
      <c r="G47" s="1301"/>
      <c r="H47" s="1301"/>
    </row>
    <row r="48" spans="1:10" ht="15" customHeight="1">
      <c r="A48" s="1343" t="s">
        <v>739</v>
      </c>
      <c r="B48" s="1344">
        <v>16.206923560605173</v>
      </c>
      <c r="C48" s="1344">
        <v>17.909259174774753</v>
      </c>
      <c r="D48" s="1344">
        <v>13.689721635099158</v>
      </c>
      <c r="E48" s="1344">
        <v>14.180741931042922</v>
      </c>
      <c r="F48" s="1344">
        <v>14.127078144378856</v>
      </c>
      <c r="G48" s="1301"/>
      <c r="H48" s="1301"/>
    </row>
    <row r="49" spans="1:8" ht="15" customHeight="1">
      <c r="A49" s="1341" t="s">
        <v>740</v>
      </c>
      <c r="B49" s="1345">
        <v>21.571317084463733</v>
      </c>
      <c r="C49" s="1345">
        <v>23.331847866295075</v>
      </c>
      <c r="D49" s="1345">
        <v>21.732418577393766</v>
      </c>
      <c r="E49" s="1345">
        <v>19.672732035897837</v>
      </c>
      <c r="F49" s="1345">
        <v>19.845770526747799</v>
      </c>
      <c r="G49" s="1301"/>
      <c r="H49" s="1301"/>
    </row>
    <row r="50" spans="1:8" ht="15" customHeight="1">
      <c r="A50" s="1607" t="s">
        <v>744</v>
      </c>
      <c r="B50" s="1608"/>
      <c r="C50" s="1608"/>
      <c r="D50" s="1608"/>
      <c r="E50" s="1608"/>
      <c r="F50" s="1609"/>
      <c r="G50" s="1301"/>
      <c r="H50" s="1301"/>
    </row>
    <row r="51" spans="1:8" ht="15" customHeight="1">
      <c r="A51" s="1340" t="s">
        <v>218</v>
      </c>
      <c r="B51" s="1342">
        <v>61.241711961704496</v>
      </c>
      <c r="C51" s="1342">
        <v>58.193371367172517</v>
      </c>
      <c r="D51" s="1342">
        <v>63.501006154817588</v>
      </c>
      <c r="E51" s="1342">
        <v>64.890966625005703</v>
      </c>
      <c r="F51" s="1342">
        <v>64.815116132164732</v>
      </c>
      <c r="G51" s="1301"/>
      <c r="H51" s="1301"/>
    </row>
    <row r="52" spans="1:8" ht="15" customHeight="1">
      <c r="A52" s="1343" t="s">
        <v>739</v>
      </c>
      <c r="B52" s="1344">
        <v>13.911767150177564</v>
      </c>
      <c r="C52" s="1344">
        <v>14.829779655175573</v>
      </c>
      <c r="D52" s="1344">
        <v>12.128582952778629</v>
      </c>
      <c r="E52" s="1344">
        <v>12.524895429801591</v>
      </c>
      <c r="F52" s="1344">
        <v>12.728555577880499</v>
      </c>
      <c r="G52" s="1301"/>
      <c r="H52" s="1301"/>
    </row>
    <row r="53" spans="1:8" ht="15" customHeight="1">
      <c r="A53" s="1341" t="s">
        <v>740</v>
      </c>
      <c r="B53" s="1345">
        <v>24.846520888117933</v>
      </c>
      <c r="C53" s="1345">
        <v>26.976848977651912</v>
      </c>
      <c r="D53" s="1345">
        <v>24.370410892403793</v>
      </c>
      <c r="E53" s="1345">
        <v>22.58413794519269</v>
      </c>
      <c r="F53" s="1345">
        <v>22.456328289954762</v>
      </c>
      <c r="G53" s="1301"/>
      <c r="H53" s="1301"/>
    </row>
    <row r="54" spans="1:8" ht="15" customHeight="1">
      <c r="A54" s="1607" t="s">
        <v>745</v>
      </c>
      <c r="B54" s="1608"/>
      <c r="C54" s="1608"/>
      <c r="D54" s="1608"/>
      <c r="E54" s="1608"/>
      <c r="F54" s="1609"/>
      <c r="G54" s="1301"/>
      <c r="H54" s="1301"/>
    </row>
    <row r="55" spans="1:8" ht="15" customHeight="1">
      <c r="A55" s="1336" t="s">
        <v>746</v>
      </c>
      <c r="B55" s="1346">
        <v>8.3105093642816339</v>
      </c>
      <c r="C55" s="1346">
        <v>9.5706411241472367</v>
      </c>
      <c r="D55" s="1346">
        <v>6.8709234966555508</v>
      </c>
      <c r="E55" s="1346">
        <v>7.0495113248784049</v>
      </c>
      <c r="F55" s="1347">
        <v>6.7182208850662226</v>
      </c>
      <c r="G55" s="1301"/>
      <c r="H55" s="1301"/>
    </row>
    <row r="56" spans="1:8" ht="15" customHeight="1">
      <c r="A56" s="1338" t="s">
        <v>747</v>
      </c>
      <c r="B56" s="1348">
        <v>91.689485894788177</v>
      </c>
      <c r="C56" s="1348">
        <v>90.42935887585277</v>
      </c>
      <c r="D56" s="1348">
        <v>93.129076503344464</v>
      </c>
      <c r="E56" s="1348">
        <v>92.950488675121576</v>
      </c>
      <c r="F56" s="1349">
        <v>93.281779114933769</v>
      </c>
      <c r="G56" s="1301"/>
      <c r="H56" s="1301"/>
    </row>
    <row r="57" spans="1:8">
      <c r="A57" s="1301" t="s">
        <v>748</v>
      </c>
      <c r="B57" s="1301"/>
      <c r="C57" s="1301"/>
      <c r="D57" s="1301"/>
      <c r="E57" s="1301"/>
      <c r="F57" s="1301"/>
      <c r="G57" s="1301"/>
      <c r="H57" s="1301"/>
    </row>
    <row r="58" spans="1:8">
      <c r="A58" s="1301" t="s">
        <v>749</v>
      </c>
      <c r="B58" s="1301"/>
      <c r="C58" s="1301"/>
      <c r="D58" s="1301"/>
      <c r="E58" s="1301"/>
      <c r="F58" s="1301"/>
      <c r="G58" s="1301"/>
      <c r="H58" s="1301"/>
    </row>
    <row r="59" spans="1:8">
      <c r="A59" s="1301" t="s">
        <v>750</v>
      </c>
      <c r="B59" s="1301"/>
      <c r="C59" s="1301"/>
      <c r="D59" s="1301"/>
      <c r="E59" s="1301"/>
      <c r="F59" s="1301"/>
      <c r="G59" s="1301"/>
      <c r="H59" s="1301"/>
    </row>
    <row r="60" spans="1:8">
      <c r="H60" s="1300" t="s">
        <v>121</v>
      </c>
    </row>
    <row r="70" spans="5:6">
      <c r="E70" s="964"/>
      <c r="F70" s="964"/>
    </row>
    <row r="73" spans="5:6">
      <c r="F73" s="964"/>
    </row>
  </sheetData>
  <mergeCells count="12">
    <mergeCell ref="A54:F54"/>
    <mergeCell ref="A50:F50"/>
    <mergeCell ref="A46:F46"/>
    <mergeCell ref="A42:F42"/>
    <mergeCell ref="A38:F38"/>
    <mergeCell ref="A1:H1"/>
    <mergeCell ref="A2:H2"/>
    <mergeCell ref="A3:H3"/>
    <mergeCell ref="A5:A6"/>
    <mergeCell ref="B5:C5"/>
    <mergeCell ref="D5:E5"/>
    <mergeCell ref="G5:H5"/>
  </mergeCells>
  <printOptions horizontalCentered="1"/>
  <pageMargins left="0.75" right="0.75" top="1" bottom="1" header="0.5" footer="0.5"/>
  <pageSetup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63"/>
  <sheetViews>
    <sheetView workbookViewId="0">
      <selection activeCell="K24" sqref="K24"/>
    </sheetView>
  </sheetViews>
  <sheetFormatPr defaultRowHeight="15.75"/>
  <cols>
    <col min="1" max="1" width="9.140625" style="210"/>
    <col min="2" max="2" width="5" style="210" customWidth="1"/>
    <col min="3" max="3" width="23.140625" style="210" bestFit="1" customWidth="1"/>
    <col min="4" max="8" width="12.7109375" style="210" customWidth="1"/>
    <col min="9" max="9" width="8.7109375" style="210" customWidth="1"/>
    <col min="10" max="10" width="9.140625" style="210" customWidth="1"/>
    <col min="11" max="257" width="9.140625" style="210"/>
    <col min="258" max="258" width="5" style="210" customWidth="1"/>
    <col min="259" max="259" width="20.7109375" style="210" customWidth="1"/>
    <col min="260" max="264" width="10.7109375" style="210" customWidth="1"/>
    <col min="265" max="265" width="8.7109375" style="210" customWidth="1"/>
    <col min="266" max="266" width="9.140625" style="210" customWidth="1"/>
    <col min="267" max="513" width="9.140625" style="210"/>
    <col min="514" max="514" width="5" style="210" customWidth="1"/>
    <col min="515" max="515" width="20.7109375" style="210" customWidth="1"/>
    <col min="516" max="520" width="10.7109375" style="210" customWidth="1"/>
    <col min="521" max="521" width="8.7109375" style="210" customWidth="1"/>
    <col min="522" max="522" width="9.140625" style="210" customWidth="1"/>
    <col min="523" max="769" width="9.140625" style="210"/>
    <col min="770" max="770" width="5" style="210" customWidth="1"/>
    <col min="771" max="771" width="20.7109375" style="210" customWidth="1"/>
    <col min="772" max="776" width="10.7109375" style="210" customWidth="1"/>
    <col min="777" max="777" width="8.7109375" style="210" customWidth="1"/>
    <col min="778" max="778" width="9.140625" style="210" customWidth="1"/>
    <col min="779" max="1025" width="9.140625" style="210"/>
    <col min="1026" max="1026" width="5" style="210" customWidth="1"/>
    <col min="1027" max="1027" width="20.7109375" style="210" customWidth="1"/>
    <col min="1028" max="1032" width="10.7109375" style="210" customWidth="1"/>
    <col min="1033" max="1033" width="8.7109375" style="210" customWidth="1"/>
    <col min="1034" max="1034" width="9.140625" style="210" customWidth="1"/>
    <col min="1035" max="1281" width="9.140625" style="210"/>
    <col min="1282" max="1282" width="5" style="210" customWidth="1"/>
    <col min="1283" max="1283" width="20.7109375" style="210" customWidth="1"/>
    <col min="1284" max="1288" width="10.7109375" style="210" customWidth="1"/>
    <col min="1289" max="1289" width="8.7109375" style="210" customWidth="1"/>
    <col min="1290" max="1290" width="9.140625" style="210" customWidth="1"/>
    <col min="1291" max="1537" width="9.140625" style="210"/>
    <col min="1538" max="1538" width="5" style="210" customWidth="1"/>
    <col min="1539" max="1539" width="20.7109375" style="210" customWidth="1"/>
    <col min="1540" max="1544" width="10.7109375" style="210" customWidth="1"/>
    <col min="1545" max="1545" width="8.7109375" style="210" customWidth="1"/>
    <col min="1546" max="1546" width="9.140625" style="210" customWidth="1"/>
    <col min="1547" max="1793" width="9.140625" style="210"/>
    <col min="1794" max="1794" width="5" style="210" customWidth="1"/>
    <col min="1795" max="1795" width="20.7109375" style="210" customWidth="1"/>
    <col min="1796" max="1800" width="10.7109375" style="210" customWidth="1"/>
    <col min="1801" max="1801" width="8.7109375" style="210" customWidth="1"/>
    <col min="1802" max="1802" width="9.140625" style="210" customWidth="1"/>
    <col min="1803" max="2049" width="9.140625" style="210"/>
    <col min="2050" max="2050" width="5" style="210" customWidth="1"/>
    <col min="2051" max="2051" width="20.7109375" style="210" customWidth="1"/>
    <col min="2052" max="2056" width="10.7109375" style="210" customWidth="1"/>
    <col min="2057" max="2057" width="8.7109375" style="210" customWidth="1"/>
    <col min="2058" max="2058" width="9.140625" style="210" customWidth="1"/>
    <col min="2059" max="2305" width="9.140625" style="210"/>
    <col min="2306" max="2306" width="5" style="210" customWidth="1"/>
    <col min="2307" max="2307" width="20.7109375" style="210" customWidth="1"/>
    <col min="2308" max="2312" width="10.7109375" style="210" customWidth="1"/>
    <col min="2313" max="2313" width="8.7109375" style="210" customWidth="1"/>
    <col min="2314" max="2314" width="9.140625" style="210" customWidth="1"/>
    <col min="2315" max="2561" width="9.140625" style="210"/>
    <col min="2562" max="2562" width="5" style="210" customWidth="1"/>
    <col min="2563" max="2563" width="20.7109375" style="210" customWidth="1"/>
    <col min="2564" max="2568" width="10.7109375" style="210" customWidth="1"/>
    <col min="2569" max="2569" width="8.7109375" style="210" customWidth="1"/>
    <col min="2570" max="2570" width="9.140625" style="210" customWidth="1"/>
    <col min="2571" max="2817" width="9.140625" style="210"/>
    <col min="2818" max="2818" width="5" style="210" customWidth="1"/>
    <col min="2819" max="2819" width="20.7109375" style="210" customWidth="1"/>
    <col min="2820" max="2824" width="10.7109375" style="210" customWidth="1"/>
    <col min="2825" max="2825" width="8.7109375" style="210" customWidth="1"/>
    <col min="2826" max="2826" width="9.140625" style="210" customWidth="1"/>
    <col min="2827" max="3073" width="9.140625" style="210"/>
    <col min="3074" max="3074" width="5" style="210" customWidth="1"/>
    <col min="3075" max="3075" width="20.7109375" style="210" customWidth="1"/>
    <col min="3076" max="3080" width="10.7109375" style="210" customWidth="1"/>
    <col min="3081" max="3081" width="8.7109375" style="210" customWidth="1"/>
    <col min="3082" max="3082" width="9.140625" style="210" customWidth="1"/>
    <col min="3083" max="3329" width="9.140625" style="210"/>
    <col min="3330" max="3330" width="5" style="210" customWidth="1"/>
    <col min="3331" max="3331" width="20.7109375" style="210" customWidth="1"/>
    <col min="3332" max="3336" width="10.7109375" style="210" customWidth="1"/>
    <col min="3337" max="3337" width="8.7109375" style="210" customWidth="1"/>
    <col min="3338" max="3338" width="9.140625" style="210" customWidth="1"/>
    <col min="3339" max="3585" width="9.140625" style="210"/>
    <col min="3586" max="3586" width="5" style="210" customWidth="1"/>
    <col min="3587" max="3587" width="20.7109375" style="210" customWidth="1"/>
    <col min="3588" max="3592" width="10.7109375" style="210" customWidth="1"/>
    <col min="3593" max="3593" width="8.7109375" style="210" customWidth="1"/>
    <col min="3594" max="3594" width="9.140625" style="210" customWidth="1"/>
    <col min="3595" max="3841" width="9.140625" style="210"/>
    <col min="3842" max="3842" width="5" style="210" customWidth="1"/>
    <col min="3843" max="3843" width="20.7109375" style="210" customWidth="1"/>
    <col min="3844" max="3848" width="10.7109375" style="210" customWidth="1"/>
    <col min="3849" max="3849" width="8.7109375" style="210" customWidth="1"/>
    <col min="3850" max="3850" width="9.140625" style="210" customWidth="1"/>
    <col min="3851" max="4097" width="9.140625" style="210"/>
    <col min="4098" max="4098" width="5" style="210" customWidth="1"/>
    <col min="4099" max="4099" width="20.7109375" style="210" customWidth="1"/>
    <col min="4100" max="4104" width="10.7109375" style="210" customWidth="1"/>
    <col min="4105" max="4105" width="8.7109375" style="210" customWidth="1"/>
    <col min="4106" max="4106" width="9.140625" style="210" customWidth="1"/>
    <col min="4107" max="4353" width="9.140625" style="210"/>
    <col min="4354" max="4354" width="5" style="210" customWidth="1"/>
    <col min="4355" max="4355" width="20.7109375" style="210" customWidth="1"/>
    <col min="4356" max="4360" width="10.7109375" style="210" customWidth="1"/>
    <col min="4361" max="4361" width="8.7109375" style="210" customWidth="1"/>
    <col min="4362" max="4362" width="9.140625" style="210" customWidth="1"/>
    <col min="4363" max="4609" width="9.140625" style="210"/>
    <col min="4610" max="4610" width="5" style="210" customWidth="1"/>
    <col min="4611" max="4611" width="20.7109375" style="210" customWidth="1"/>
    <col min="4612" max="4616" width="10.7109375" style="210" customWidth="1"/>
    <col min="4617" max="4617" width="8.7109375" style="210" customWidth="1"/>
    <col min="4618" max="4618" width="9.140625" style="210" customWidth="1"/>
    <col min="4619" max="4865" width="9.140625" style="210"/>
    <col min="4866" max="4866" width="5" style="210" customWidth="1"/>
    <col min="4867" max="4867" width="20.7109375" style="210" customWidth="1"/>
    <col min="4868" max="4872" width="10.7109375" style="210" customWidth="1"/>
    <col min="4873" max="4873" width="8.7109375" style="210" customWidth="1"/>
    <col min="4874" max="4874" width="9.140625" style="210" customWidth="1"/>
    <col min="4875" max="5121" width="9.140625" style="210"/>
    <col min="5122" max="5122" width="5" style="210" customWidth="1"/>
    <col min="5123" max="5123" width="20.7109375" style="210" customWidth="1"/>
    <col min="5124" max="5128" width="10.7109375" style="210" customWidth="1"/>
    <col min="5129" max="5129" width="8.7109375" style="210" customWidth="1"/>
    <col min="5130" max="5130" width="9.140625" style="210" customWidth="1"/>
    <col min="5131" max="5377" width="9.140625" style="210"/>
    <col min="5378" max="5378" width="5" style="210" customWidth="1"/>
    <col min="5379" max="5379" width="20.7109375" style="210" customWidth="1"/>
    <col min="5380" max="5384" width="10.7109375" style="210" customWidth="1"/>
    <col min="5385" max="5385" width="8.7109375" style="210" customWidth="1"/>
    <col min="5386" max="5386" width="9.140625" style="210" customWidth="1"/>
    <col min="5387" max="5633" width="9.140625" style="210"/>
    <col min="5634" max="5634" width="5" style="210" customWidth="1"/>
    <col min="5635" max="5635" width="20.7109375" style="210" customWidth="1"/>
    <col min="5636" max="5640" width="10.7109375" style="210" customWidth="1"/>
    <col min="5641" max="5641" width="8.7109375" style="210" customWidth="1"/>
    <col min="5642" max="5642" width="9.140625" style="210" customWidth="1"/>
    <col min="5643" max="5889" width="9.140625" style="210"/>
    <col min="5890" max="5890" width="5" style="210" customWidth="1"/>
    <col min="5891" max="5891" width="20.7109375" style="210" customWidth="1"/>
    <col min="5892" max="5896" width="10.7109375" style="210" customWidth="1"/>
    <col min="5897" max="5897" width="8.7109375" style="210" customWidth="1"/>
    <col min="5898" max="5898" width="9.140625" style="210" customWidth="1"/>
    <col min="5899" max="6145" width="9.140625" style="210"/>
    <col min="6146" max="6146" width="5" style="210" customWidth="1"/>
    <col min="6147" max="6147" width="20.7109375" style="210" customWidth="1"/>
    <col min="6148" max="6152" width="10.7109375" style="210" customWidth="1"/>
    <col min="6153" max="6153" width="8.7109375" style="210" customWidth="1"/>
    <col min="6154" max="6154" width="9.140625" style="210" customWidth="1"/>
    <col min="6155" max="6401" width="9.140625" style="210"/>
    <col min="6402" max="6402" width="5" style="210" customWidth="1"/>
    <col min="6403" max="6403" width="20.7109375" style="210" customWidth="1"/>
    <col min="6404" max="6408" width="10.7109375" style="210" customWidth="1"/>
    <col min="6409" max="6409" width="8.7109375" style="210" customWidth="1"/>
    <col min="6410" max="6410" width="9.140625" style="210" customWidth="1"/>
    <col min="6411" max="6657" width="9.140625" style="210"/>
    <col min="6658" max="6658" width="5" style="210" customWidth="1"/>
    <col min="6659" max="6659" width="20.7109375" style="210" customWidth="1"/>
    <col min="6660" max="6664" width="10.7109375" style="210" customWidth="1"/>
    <col min="6665" max="6665" width="8.7109375" style="210" customWidth="1"/>
    <col min="6666" max="6666" width="9.140625" style="210" customWidth="1"/>
    <col min="6667" max="6913" width="9.140625" style="210"/>
    <col min="6914" max="6914" width="5" style="210" customWidth="1"/>
    <col min="6915" max="6915" width="20.7109375" style="210" customWidth="1"/>
    <col min="6916" max="6920" width="10.7109375" style="210" customWidth="1"/>
    <col min="6921" max="6921" width="8.7109375" style="210" customWidth="1"/>
    <col min="6922" max="6922" width="9.140625" style="210" customWidth="1"/>
    <col min="6923" max="7169" width="9.140625" style="210"/>
    <col min="7170" max="7170" width="5" style="210" customWidth="1"/>
    <col min="7171" max="7171" width="20.7109375" style="210" customWidth="1"/>
    <col min="7172" max="7176" width="10.7109375" style="210" customWidth="1"/>
    <col min="7177" max="7177" width="8.7109375" style="210" customWidth="1"/>
    <col min="7178" max="7178" width="9.140625" style="210" customWidth="1"/>
    <col min="7179" max="7425" width="9.140625" style="210"/>
    <col min="7426" max="7426" width="5" style="210" customWidth="1"/>
    <col min="7427" max="7427" width="20.7109375" style="210" customWidth="1"/>
    <col min="7428" max="7432" width="10.7109375" style="210" customWidth="1"/>
    <col min="7433" max="7433" width="8.7109375" style="210" customWidth="1"/>
    <col min="7434" max="7434" width="9.140625" style="210" customWidth="1"/>
    <col min="7435" max="7681" width="9.140625" style="210"/>
    <col min="7682" max="7682" width="5" style="210" customWidth="1"/>
    <col min="7683" max="7683" width="20.7109375" style="210" customWidth="1"/>
    <col min="7684" max="7688" width="10.7109375" style="210" customWidth="1"/>
    <col min="7689" max="7689" width="8.7109375" style="210" customWidth="1"/>
    <col min="7690" max="7690" width="9.140625" style="210" customWidth="1"/>
    <col min="7691" max="7937" width="9.140625" style="210"/>
    <col min="7938" max="7938" width="5" style="210" customWidth="1"/>
    <col min="7939" max="7939" width="20.7109375" style="210" customWidth="1"/>
    <col min="7940" max="7944" width="10.7109375" style="210" customWidth="1"/>
    <col min="7945" max="7945" width="8.7109375" style="210" customWidth="1"/>
    <col min="7946" max="7946" width="9.140625" style="210" customWidth="1"/>
    <col min="7947" max="8193" width="9.140625" style="210"/>
    <col min="8194" max="8194" width="5" style="210" customWidth="1"/>
    <col min="8195" max="8195" width="20.7109375" style="210" customWidth="1"/>
    <col min="8196" max="8200" width="10.7109375" style="210" customWidth="1"/>
    <col min="8201" max="8201" width="8.7109375" style="210" customWidth="1"/>
    <col min="8202" max="8202" width="9.140625" style="210" customWidth="1"/>
    <col min="8203" max="8449" width="9.140625" style="210"/>
    <col min="8450" max="8450" width="5" style="210" customWidth="1"/>
    <col min="8451" max="8451" width="20.7109375" style="210" customWidth="1"/>
    <col min="8452" max="8456" width="10.7109375" style="210" customWidth="1"/>
    <col min="8457" max="8457" width="8.7109375" style="210" customWidth="1"/>
    <col min="8458" max="8458" width="9.140625" style="210" customWidth="1"/>
    <col min="8459" max="8705" width="9.140625" style="210"/>
    <col min="8706" max="8706" width="5" style="210" customWidth="1"/>
    <col min="8707" max="8707" width="20.7109375" style="210" customWidth="1"/>
    <col min="8708" max="8712" width="10.7109375" style="210" customWidth="1"/>
    <col min="8713" max="8713" width="8.7109375" style="210" customWidth="1"/>
    <col min="8714" max="8714" width="9.140625" style="210" customWidth="1"/>
    <col min="8715" max="8961" width="9.140625" style="210"/>
    <col min="8962" max="8962" width="5" style="210" customWidth="1"/>
    <col min="8963" max="8963" width="20.7109375" style="210" customWidth="1"/>
    <col min="8964" max="8968" width="10.7109375" style="210" customWidth="1"/>
    <col min="8969" max="8969" width="8.7109375" style="210" customWidth="1"/>
    <col min="8970" max="8970" width="9.140625" style="210" customWidth="1"/>
    <col min="8971" max="9217" width="9.140625" style="210"/>
    <col min="9218" max="9218" width="5" style="210" customWidth="1"/>
    <col min="9219" max="9219" width="20.7109375" style="210" customWidth="1"/>
    <col min="9220" max="9224" width="10.7109375" style="210" customWidth="1"/>
    <col min="9225" max="9225" width="8.7109375" style="210" customWidth="1"/>
    <col min="9226" max="9226" width="9.140625" style="210" customWidth="1"/>
    <col min="9227" max="9473" width="9.140625" style="210"/>
    <col min="9474" max="9474" width="5" style="210" customWidth="1"/>
    <col min="9475" max="9475" width="20.7109375" style="210" customWidth="1"/>
    <col min="9476" max="9480" width="10.7109375" style="210" customWidth="1"/>
    <col min="9481" max="9481" width="8.7109375" style="210" customWidth="1"/>
    <col min="9482" max="9482" width="9.140625" style="210" customWidth="1"/>
    <col min="9483" max="9729" width="9.140625" style="210"/>
    <col min="9730" max="9730" width="5" style="210" customWidth="1"/>
    <col min="9731" max="9731" width="20.7109375" style="210" customWidth="1"/>
    <col min="9732" max="9736" width="10.7109375" style="210" customWidth="1"/>
    <col min="9737" max="9737" width="8.7109375" style="210" customWidth="1"/>
    <col min="9738" max="9738" width="9.140625" style="210" customWidth="1"/>
    <col min="9739" max="9985" width="9.140625" style="210"/>
    <col min="9986" max="9986" width="5" style="210" customWidth="1"/>
    <col min="9987" max="9987" width="20.7109375" style="210" customWidth="1"/>
    <col min="9988" max="9992" width="10.7109375" style="210" customWidth="1"/>
    <col min="9993" max="9993" width="8.7109375" style="210" customWidth="1"/>
    <col min="9994" max="9994" width="9.140625" style="210" customWidth="1"/>
    <col min="9995" max="10241" width="9.140625" style="210"/>
    <col min="10242" max="10242" width="5" style="210" customWidth="1"/>
    <col min="10243" max="10243" width="20.7109375" style="210" customWidth="1"/>
    <col min="10244" max="10248" width="10.7109375" style="210" customWidth="1"/>
    <col min="10249" max="10249" width="8.7109375" style="210" customWidth="1"/>
    <col min="10250" max="10250" width="9.140625" style="210" customWidth="1"/>
    <col min="10251" max="10497" width="9.140625" style="210"/>
    <col min="10498" max="10498" width="5" style="210" customWidth="1"/>
    <col min="10499" max="10499" width="20.7109375" style="210" customWidth="1"/>
    <col min="10500" max="10504" width="10.7109375" style="210" customWidth="1"/>
    <col min="10505" max="10505" width="8.7109375" style="210" customWidth="1"/>
    <col min="10506" max="10506" width="9.140625" style="210" customWidth="1"/>
    <col min="10507" max="10753" width="9.140625" style="210"/>
    <col min="10754" max="10754" width="5" style="210" customWidth="1"/>
    <col min="10755" max="10755" width="20.7109375" style="210" customWidth="1"/>
    <col min="10756" max="10760" width="10.7109375" style="210" customWidth="1"/>
    <col min="10761" max="10761" width="8.7109375" style="210" customWidth="1"/>
    <col min="10762" max="10762" width="9.140625" style="210" customWidth="1"/>
    <col min="10763" max="11009" width="9.140625" style="210"/>
    <col min="11010" max="11010" width="5" style="210" customWidth="1"/>
    <col min="11011" max="11011" width="20.7109375" style="210" customWidth="1"/>
    <col min="11012" max="11016" width="10.7109375" style="210" customWidth="1"/>
    <col min="11017" max="11017" width="8.7109375" style="210" customWidth="1"/>
    <col min="11018" max="11018" width="9.140625" style="210" customWidth="1"/>
    <col min="11019" max="11265" width="9.140625" style="210"/>
    <col min="11266" max="11266" width="5" style="210" customWidth="1"/>
    <col min="11267" max="11267" width="20.7109375" style="210" customWidth="1"/>
    <col min="11268" max="11272" width="10.7109375" style="210" customWidth="1"/>
    <col min="11273" max="11273" width="8.7109375" style="210" customWidth="1"/>
    <col min="11274" max="11274" width="9.140625" style="210" customWidth="1"/>
    <col min="11275" max="11521" width="9.140625" style="210"/>
    <col min="11522" max="11522" width="5" style="210" customWidth="1"/>
    <col min="11523" max="11523" width="20.7109375" style="210" customWidth="1"/>
    <col min="11524" max="11528" width="10.7109375" style="210" customWidth="1"/>
    <col min="11529" max="11529" width="8.7109375" style="210" customWidth="1"/>
    <col min="11530" max="11530" width="9.140625" style="210" customWidth="1"/>
    <col min="11531" max="11777" width="9.140625" style="210"/>
    <col min="11778" max="11778" width="5" style="210" customWidth="1"/>
    <col min="11779" max="11779" width="20.7109375" style="210" customWidth="1"/>
    <col min="11780" max="11784" width="10.7109375" style="210" customWidth="1"/>
    <col min="11785" max="11785" width="8.7109375" style="210" customWidth="1"/>
    <col min="11786" max="11786" width="9.140625" style="210" customWidth="1"/>
    <col min="11787" max="12033" width="9.140625" style="210"/>
    <col min="12034" max="12034" width="5" style="210" customWidth="1"/>
    <col min="12035" max="12035" width="20.7109375" style="210" customWidth="1"/>
    <col min="12036" max="12040" width="10.7109375" style="210" customWidth="1"/>
    <col min="12041" max="12041" width="8.7109375" style="210" customWidth="1"/>
    <col min="12042" max="12042" width="9.140625" style="210" customWidth="1"/>
    <col min="12043" max="12289" width="9.140625" style="210"/>
    <col min="12290" max="12290" width="5" style="210" customWidth="1"/>
    <col min="12291" max="12291" width="20.7109375" style="210" customWidth="1"/>
    <col min="12292" max="12296" width="10.7109375" style="210" customWidth="1"/>
    <col min="12297" max="12297" width="8.7109375" style="210" customWidth="1"/>
    <col min="12298" max="12298" width="9.140625" style="210" customWidth="1"/>
    <col min="12299" max="12545" width="9.140625" style="210"/>
    <col min="12546" max="12546" width="5" style="210" customWidth="1"/>
    <col min="12547" max="12547" width="20.7109375" style="210" customWidth="1"/>
    <col min="12548" max="12552" width="10.7109375" style="210" customWidth="1"/>
    <col min="12553" max="12553" width="8.7109375" style="210" customWidth="1"/>
    <col min="12554" max="12554" width="9.140625" style="210" customWidth="1"/>
    <col min="12555" max="12801" width="9.140625" style="210"/>
    <col min="12802" max="12802" width="5" style="210" customWidth="1"/>
    <col min="12803" max="12803" width="20.7109375" style="210" customWidth="1"/>
    <col min="12804" max="12808" width="10.7109375" style="210" customWidth="1"/>
    <col min="12809" max="12809" width="8.7109375" style="210" customWidth="1"/>
    <col min="12810" max="12810" width="9.140625" style="210" customWidth="1"/>
    <col min="12811" max="13057" width="9.140625" style="210"/>
    <col min="13058" max="13058" width="5" style="210" customWidth="1"/>
    <col min="13059" max="13059" width="20.7109375" style="210" customWidth="1"/>
    <col min="13060" max="13064" width="10.7109375" style="210" customWidth="1"/>
    <col min="13065" max="13065" width="8.7109375" style="210" customWidth="1"/>
    <col min="13066" max="13066" width="9.140625" style="210" customWidth="1"/>
    <col min="13067" max="13313" width="9.140625" style="210"/>
    <col min="13314" max="13314" width="5" style="210" customWidth="1"/>
    <col min="13315" max="13315" width="20.7109375" style="210" customWidth="1"/>
    <col min="13316" max="13320" width="10.7109375" style="210" customWidth="1"/>
    <col min="13321" max="13321" width="8.7109375" style="210" customWidth="1"/>
    <col min="13322" max="13322" width="9.140625" style="210" customWidth="1"/>
    <col min="13323" max="13569" width="9.140625" style="210"/>
    <col min="13570" max="13570" width="5" style="210" customWidth="1"/>
    <col min="13571" max="13571" width="20.7109375" style="210" customWidth="1"/>
    <col min="13572" max="13576" width="10.7109375" style="210" customWidth="1"/>
    <col min="13577" max="13577" width="8.7109375" style="210" customWidth="1"/>
    <col min="13578" max="13578" width="9.140625" style="210" customWidth="1"/>
    <col min="13579" max="13825" width="9.140625" style="210"/>
    <col min="13826" max="13826" width="5" style="210" customWidth="1"/>
    <col min="13827" max="13827" width="20.7109375" style="210" customWidth="1"/>
    <col min="13828" max="13832" width="10.7109375" style="210" customWidth="1"/>
    <col min="13833" max="13833" width="8.7109375" style="210" customWidth="1"/>
    <col min="13834" max="13834" width="9.140625" style="210" customWidth="1"/>
    <col min="13835" max="14081" width="9.140625" style="210"/>
    <col min="14082" max="14082" width="5" style="210" customWidth="1"/>
    <col min="14083" max="14083" width="20.7109375" style="210" customWidth="1"/>
    <col min="14084" max="14088" width="10.7109375" style="210" customWidth="1"/>
    <col min="14089" max="14089" width="8.7109375" style="210" customWidth="1"/>
    <col min="14090" max="14090" width="9.140625" style="210" customWidth="1"/>
    <col min="14091" max="14337" width="9.140625" style="210"/>
    <col min="14338" max="14338" width="5" style="210" customWidth="1"/>
    <col min="14339" max="14339" width="20.7109375" style="210" customWidth="1"/>
    <col min="14340" max="14344" width="10.7109375" style="210" customWidth="1"/>
    <col min="14345" max="14345" width="8.7109375" style="210" customWidth="1"/>
    <col min="14346" max="14346" width="9.140625" style="210" customWidth="1"/>
    <col min="14347" max="14593" width="9.140625" style="210"/>
    <col min="14594" max="14594" width="5" style="210" customWidth="1"/>
    <col min="14595" max="14595" width="20.7109375" style="210" customWidth="1"/>
    <col min="14596" max="14600" width="10.7109375" style="210" customWidth="1"/>
    <col min="14601" max="14601" width="8.7109375" style="210" customWidth="1"/>
    <col min="14602" max="14602" width="9.140625" style="210" customWidth="1"/>
    <col min="14603" max="14849" width="9.140625" style="210"/>
    <col min="14850" max="14850" width="5" style="210" customWidth="1"/>
    <col min="14851" max="14851" width="20.7109375" style="210" customWidth="1"/>
    <col min="14852" max="14856" width="10.7109375" style="210" customWidth="1"/>
    <col min="14857" max="14857" width="8.7109375" style="210" customWidth="1"/>
    <col min="14858" max="14858" width="9.140625" style="210" customWidth="1"/>
    <col min="14859" max="15105" width="9.140625" style="210"/>
    <col min="15106" max="15106" width="5" style="210" customWidth="1"/>
    <col min="15107" max="15107" width="20.7109375" style="210" customWidth="1"/>
    <col min="15108" max="15112" width="10.7109375" style="210" customWidth="1"/>
    <col min="15113" max="15113" width="8.7109375" style="210" customWidth="1"/>
    <col min="15114" max="15114" width="9.140625" style="210" customWidth="1"/>
    <col min="15115" max="15361" width="9.140625" style="210"/>
    <col min="15362" max="15362" width="5" style="210" customWidth="1"/>
    <col min="15363" max="15363" width="20.7109375" style="210" customWidth="1"/>
    <col min="15364" max="15368" width="10.7109375" style="210" customWidth="1"/>
    <col min="15369" max="15369" width="8.7109375" style="210" customWidth="1"/>
    <col min="15370" max="15370" width="9.140625" style="210" customWidth="1"/>
    <col min="15371" max="15617" width="9.140625" style="210"/>
    <col min="15618" max="15618" width="5" style="210" customWidth="1"/>
    <col min="15619" max="15619" width="20.7109375" style="210" customWidth="1"/>
    <col min="15620" max="15624" width="10.7109375" style="210" customWidth="1"/>
    <col min="15625" max="15625" width="8.7109375" style="210" customWidth="1"/>
    <col min="15626" max="15626" width="9.140625" style="210" customWidth="1"/>
    <col min="15627" max="15873" width="9.140625" style="210"/>
    <col min="15874" max="15874" width="5" style="210" customWidth="1"/>
    <col min="15875" max="15875" width="20.7109375" style="210" customWidth="1"/>
    <col min="15876" max="15880" width="10.7109375" style="210" customWidth="1"/>
    <col min="15881" max="15881" width="8.7109375" style="210" customWidth="1"/>
    <col min="15882" max="15882" width="9.140625" style="210" customWidth="1"/>
    <col min="15883" max="16129" width="9.140625" style="210"/>
    <col min="16130" max="16130" width="5" style="210" customWidth="1"/>
    <col min="16131" max="16131" width="20.7109375" style="210" customWidth="1"/>
    <col min="16132" max="16136" width="10.7109375" style="210" customWidth="1"/>
    <col min="16137" max="16137" width="8.7109375" style="210" customWidth="1"/>
    <col min="16138" max="16138" width="9.140625" style="210" customWidth="1"/>
    <col min="16139" max="16384" width="9.140625" style="210"/>
  </cols>
  <sheetData>
    <row r="1" spans="2:8" ht="15" customHeight="1">
      <c r="B1" s="1612" t="s">
        <v>751</v>
      </c>
      <c r="C1" s="1613"/>
      <c r="D1" s="1613"/>
      <c r="E1" s="1613"/>
      <c r="F1" s="1613"/>
      <c r="G1" s="1613"/>
      <c r="H1" s="1614"/>
    </row>
    <row r="2" spans="2:8" ht="15" customHeight="1">
      <c r="B2" s="1615" t="s">
        <v>752</v>
      </c>
      <c r="C2" s="1616"/>
      <c r="D2" s="1616"/>
      <c r="E2" s="1616"/>
      <c r="F2" s="1616"/>
      <c r="G2" s="1616"/>
      <c r="H2" s="1617"/>
    </row>
    <row r="3" spans="2:8" ht="15" customHeight="1" thickBot="1">
      <c r="B3" s="1618" t="s">
        <v>67</v>
      </c>
      <c r="C3" s="1619"/>
      <c r="D3" s="1619"/>
      <c r="E3" s="1619"/>
      <c r="F3" s="1619"/>
      <c r="G3" s="1619"/>
      <c r="H3" s="1620"/>
    </row>
    <row r="4" spans="2:8" ht="15" customHeight="1" thickTop="1">
      <c r="B4" s="1279"/>
      <c r="C4" s="1280"/>
      <c r="D4" s="1621" t="str">
        <f>Direction!C6</f>
        <v>Seven  Months</v>
      </c>
      <c r="E4" s="1621"/>
      <c r="F4" s="1621"/>
      <c r="G4" s="1622" t="s">
        <v>5</v>
      </c>
      <c r="H4" s="1623"/>
    </row>
    <row r="5" spans="2:8" ht="15" customHeight="1">
      <c r="B5" s="1281"/>
      <c r="C5" s="1282"/>
      <c r="D5" s="1283" t="s">
        <v>6</v>
      </c>
      <c r="E5" s="1284" t="s">
        <v>1273</v>
      </c>
      <c r="F5" s="1284" t="s">
        <v>1274</v>
      </c>
      <c r="G5" s="1284" t="s">
        <v>7</v>
      </c>
      <c r="H5" s="1285" t="s">
        <v>50</v>
      </c>
    </row>
    <row r="6" spans="2:8" ht="15" customHeight="1">
      <c r="B6" s="1286"/>
      <c r="C6" s="1287" t="s">
        <v>753</v>
      </c>
      <c r="D6" s="1288">
        <v>17595.359436000002</v>
      </c>
      <c r="E6" s="1288">
        <v>20388.514310999995</v>
      </c>
      <c r="F6" s="1288">
        <v>19453.730202999996</v>
      </c>
      <c r="G6" s="1288">
        <v>15.874383726911612</v>
      </c>
      <c r="H6" s="1289">
        <v>-4.5848564232837008</v>
      </c>
    </row>
    <row r="7" spans="2:8" ht="15" customHeight="1">
      <c r="B7" s="1290">
        <v>1</v>
      </c>
      <c r="C7" s="1291" t="s">
        <v>754</v>
      </c>
      <c r="D7" s="1292">
        <v>74.173586</v>
      </c>
      <c r="E7" s="1292">
        <v>151.16758100000001</v>
      </c>
      <c r="F7" s="1292">
        <v>96.443615000000008</v>
      </c>
      <c r="G7" s="1292">
        <v>103.80244390503114</v>
      </c>
      <c r="H7" s="1293">
        <v>-36.200861082774097</v>
      </c>
    </row>
    <row r="8" spans="2:8" ht="15" customHeight="1">
      <c r="B8" s="1290">
        <v>2</v>
      </c>
      <c r="C8" s="1291" t="s">
        <v>755</v>
      </c>
      <c r="D8" s="1292">
        <v>0</v>
      </c>
      <c r="E8" s="1292">
        <v>2.176E-3</v>
      </c>
      <c r="F8" s="1292">
        <v>47.231954999999999</v>
      </c>
      <c r="G8" s="1292" t="s">
        <v>634</v>
      </c>
      <c r="H8" s="1293" t="s">
        <v>634</v>
      </c>
    </row>
    <row r="9" spans="2:8" ht="15" customHeight="1">
      <c r="B9" s="1290">
        <v>3</v>
      </c>
      <c r="C9" s="1291" t="s">
        <v>756</v>
      </c>
      <c r="D9" s="1292">
        <v>34.249515000000002</v>
      </c>
      <c r="E9" s="1292">
        <v>158.65728999999999</v>
      </c>
      <c r="F9" s="1292">
        <v>36.620153000000002</v>
      </c>
      <c r="G9" s="1292">
        <v>363.23952324580358</v>
      </c>
      <c r="H9" s="1293">
        <v>-76.918707611859503</v>
      </c>
    </row>
    <row r="10" spans="2:8" ht="15" customHeight="1">
      <c r="B10" s="1290">
        <v>4</v>
      </c>
      <c r="C10" s="1291" t="s">
        <v>757</v>
      </c>
      <c r="D10" s="1292">
        <v>0.37119999999999997</v>
      </c>
      <c r="E10" s="1292">
        <v>0</v>
      </c>
      <c r="F10" s="1292">
        <v>0</v>
      </c>
      <c r="G10" s="1292">
        <v>-100</v>
      </c>
      <c r="H10" s="1293" t="s">
        <v>634</v>
      </c>
    </row>
    <row r="11" spans="2:8" ht="15" customHeight="1">
      <c r="B11" s="1290">
        <v>5</v>
      </c>
      <c r="C11" s="1291" t="s">
        <v>758</v>
      </c>
      <c r="D11" s="1292">
        <v>2724.2169600000002</v>
      </c>
      <c r="E11" s="1292">
        <v>2209.2483999999999</v>
      </c>
      <c r="F11" s="1292">
        <v>519.23196099999996</v>
      </c>
      <c r="G11" s="1292">
        <v>-18.903360766096995</v>
      </c>
      <c r="H11" s="1293">
        <v>-76.497348102639791</v>
      </c>
    </row>
    <row r="12" spans="2:8" ht="15" customHeight="1">
      <c r="B12" s="1290">
        <v>6</v>
      </c>
      <c r="C12" s="1291" t="s">
        <v>759</v>
      </c>
      <c r="D12" s="1292">
        <v>0</v>
      </c>
      <c r="E12" s="1292">
        <v>0</v>
      </c>
      <c r="F12" s="1292">
        <v>0.38</v>
      </c>
      <c r="G12" s="1292" t="s">
        <v>634</v>
      </c>
      <c r="H12" s="1293" t="s">
        <v>634</v>
      </c>
    </row>
    <row r="13" spans="2:8" ht="15" customHeight="1">
      <c r="B13" s="1290">
        <v>7</v>
      </c>
      <c r="C13" s="1291" t="s">
        <v>760</v>
      </c>
      <c r="D13" s="1292">
        <v>145.126868</v>
      </c>
      <c r="E13" s="1292">
        <v>365.23655099999996</v>
      </c>
      <c r="F13" s="1292">
        <v>3024.9663599999999</v>
      </c>
      <c r="G13" s="1292">
        <v>151.66708000616396</v>
      </c>
      <c r="H13" s="1293">
        <v>728.22114920256172</v>
      </c>
    </row>
    <row r="14" spans="2:8" ht="15" customHeight="1">
      <c r="B14" s="1290">
        <v>8</v>
      </c>
      <c r="C14" s="1291" t="s">
        <v>761</v>
      </c>
      <c r="D14" s="1292">
        <v>3.8150079999999997</v>
      </c>
      <c r="E14" s="1292">
        <v>7.6555249999999999</v>
      </c>
      <c r="F14" s="1292">
        <v>0.26579999999999998</v>
      </c>
      <c r="G14" s="1292">
        <v>100.66864866338418</v>
      </c>
      <c r="H14" s="1293">
        <v>-96.527997753256642</v>
      </c>
    </row>
    <row r="15" spans="2:8" ht="15" customHeight="1">
      <c r="B15" s="1290">
        <v>9</v>
      </c>
      <c r="C15" s="1291" t="s">
        <v>762</v>
      </c>
      <c r="D15" s="1292">
        <v>25.450443</v>
      </c>
      <c r="E15" s="1292">
        <v>28.283445</v>
      </c>
      <c r="F15" s="1292">
        <v>236.75868</v>
      </c>
      <c r="G15" s="1292">
        <v>11.13144474538224</v>
      </c>
      <c r="H15" s="1293">
        <v>737.09279403552137</v>
      </c>
    </row>
    <row r="16" spans="2:8" ht="15" customHeight="1">
      <c r="B16" s="1290">
        <v>10</v>
      </c>
      <c r="C16" s="1291" t="s">
        <v>763</v>
      </c>
      <c r="D16" s="1292">
        <v>490.112594</v>
      </c>
      <c r="E16" s="1292">
        <v>457.25580400000001</v>
      </c>
      <c r="F16" s="1292">
        <v>98.361126000000013</v>
      </c>
      <c r="G16" s="1292">
        <v>-6.7039268939903991</v>
      </c>
      <c r="H16" s="1293">
        <v>-78.488818482006621</v>
      </c>
    </row>
    <row r="17" spans="2:8" ht="15" customHeight="1">
      <c r="B17" s="1290">
        <v>11</v>
      </c>
      <c r="C17" s="1291" t="s">
        <v>764</v>
      </c>
      <c r="D17" s="1292">
        <v>11.727126</v>
      </c>
      <c r="E17" s="1292">
        <v>16.897558000000004</v>
      </c>
      <c r="F17" s="1292">
        <v>33.703996000000004</v>
      </c>
      <c r="G17" s="1292">
        <v>44.089506670261756</v>
      </c>
      <c r="H17" s="1293">
        <v>99.460750482406979</v>
      </c>
    </row>
    <row r="18" spans="2:8" ht="15" customHeight="1">
      <c r="B18" s="1290">
        <v>12</v>
      </c>
      <c r="C18" s="1291" t="s">
        <v>765</v>
      </c>
      <c r="D18" s="1292">
        <v>407.74242500000003</v>
      </c>
      <c r="E18" s="1292">
        <v>648.79086699999993</v>
      </c>
      <c r="F18" s="1292">
        <v>47.661582000000003</v>
      </c>
      <c r="G18" s="1292">
        <v>59.117822237899304</v>
      </c>
      <c r="H18" s="1293">
        <v>-92.653783457158312</v>
      </c>
    </row>
    <row r="19" spans="2:8" ht="15" customHeight="1">
      <c r="B19" s="1290">
        <v>13</v>
      </c>
      <c r="C19" s="1291" t="s">
        <v>766</v>
      </c>
      <c r="D19" s="1292">
        <v>0</v>
      </c>
      <c r="E19" s="1292">
        <v>0</v>
      </c>
      <c r="F19" s="1292">
        <v>473.71243299999998</v>
      </c>
      <c r="G19" s="1292" t="s">
        <v>634</v>
      </c>
      <c r="H19" s="1293" t="s">
        <v>634</v>
      </c>
    </row>
    <row r="20" spans="2:8" ht="15" customHeight="1">
      <c r="B20" s="1290">
        <v>14</v>
      </c>
      <c r="C20" s="1291" t="s">
        <v>767</v>
      </c>
      <c r="D20" s="1292">
        <v>72.978160000000003</v>
      </c>
      <c r="E20" s="1292">
        <v>85.542551999999986</v>
      </c>
      <c r="F20" s="1292">
        <v>19.670361</v>
      </c>
      <c r="G20" s="1292">
        <v>17.216646733762502</v>
      </c>
      <c r="H20" s="1293">
        <v>-77.00517398639218</v>
      </c>
    </row>
    <row r="21" spans="2:8" ht="15" customHeight="1">
      <c r="B21" s="1290">
        <v>15</v>
      </c>
      <c r="C21" s="1291" t="s">
        <v>768</v>
      </c>
      <c r="D21" s="1292">
        <v>264.97128199999997</v>
      </c>
      <c r="E21" s="1292">
        <v>144.69589099999999</v>
      </c>
      <c r="F21" s="1292">
        <v>47.937954000000005</v>
      </c>
      <c r="G21" s="1292">
        <v>-45.391859107206947</v>
      </c>
      <c r="H21" s="1293">
        <v>-66.869858108133826</v>
      </c>
    </row>
    <row r="22" spans="2:8" ht="15" customHeight="1">
      <c r="B22" s="1290">
        <v>16</v>
      </c>
      <c r="C22" s="1291" t="s">
        <v>769</v>
      </c>
      <c r="D22" s="1292">
        <v>12.214471999999999</v>
      </c>
      <c r="E22" s="1292">
        <v>25.027855999999996</v>
      </c>
      <c r="F22" s="1292">
        <v>2.856833</v>
      </c>
      <c r="G22" s="1292">
        <v>104.90329831694729</v>
      </c>
      <c r="H22" s="1293">
        <v>-88.585386618813857</v>
      </c>
    </row>
    <row r="23" spans="2:8" ht="15" customHeight="1">
      <c r="B23" s="1290">
        <v>17</v>
      </c>
      <c r="C23" s="1291" t="s">
        <v>770</v>
      </c>
      <c r="D23" s="1292">
        <v>161.27918099999999</v>
      </c>
      <c r="E23" s="1292">
        <v>273.22173700000002</v>
      </c>
      <c r="F23" s="1292">
        <v>124.05390899999999</v>
      </c>
      <c r="G23" s="1292">
        <v>69.40917935340957</v>
      </c>
      <c r="H23" s="1293">
        <v>-54.595885978135051</v>
      </c>
    </row>
    <row r="24" spans="2:8" ht="15" customHeight="1">
      <c r="B24" s="1290">
        <v>18</v>
      </c>
      <c r="C24" s="1291" t="s">
        <v>771</v>
      </c>
      <c r="D24" s="1292">
        <v>1014.8491390000002</v>
      </c>
      <c r="E24" s="1292">
        <v>2781.0329999999999</v>
      </c>
      <c r="F24" s="1292">
        <v>364.21915200000001</v>
      </c>
      <c r="G24" s="1292">
        <v>174.034129125866</v>
      </c>
      <c r="H24" s="1293">
        <v>-86.90345810351765</v>
      </c>
    </row>
    <row r="25" spans="2:8" ht="15" customHeight="1">
      <c r="B25" s="1290">
        <v>19</v>
      </c>
      <c r="C25" s="1291" t="s">
        <v>772</v>
      </c>
      <c r="D25" s="1292">
        <v>2231.5063480000003</v>
      </c>
      <c r="E25" s="1292">
        <v>2279.7126240000002</v>
      </c>
      <c r="F25" s="1292">
        <v>2798.8915739999998</v>
      </c>
      <c r="G25" s="1292">
        <v>2.160257175302462</v>
      </c>
      <c r="H25" s="1293">
        <v>22.773877046355267</v>
      </c>
    </row>
    <row r="26" spans="2:8" ht="15" customHeight="1">
      <c r="B26" s="1290"/>
      <c r="C26" s="1291" t="s">
        <v>773</v>
      </c>
      <c r="D26" s="1292">
        <v>33.515771000000001</v>
      </c>
      <c r="E26" s="1292">
        <v>59.64622</v>
      </c>
      <c r="F26" s="1292">
        <v>131.766581</v>
      </c>
      <c r="G26" s="1292">
        <v>77.964636409527913</v>
      </c>
      <c r="H26" s="1293">
        <v>120.91354825167463</v>
      </c>
    </row>
    <row r="27" spans="2:8" ht="15" customHeight="1">
      <c r="B27" s="1290"/>
      <c r="C27" s="1291" t="s">
        <v>774</v>
      </c>
      <c r="D27" s="1292">
        <v>1999.0080690000002</v>
      </c>
      <c r="E27" s="1292">
        <v>1872.8573490000001</v>
      </c>
      <c r="F27" s="1292">
        <v>2663.0009930000006</v>
      </c>
      <c r="G27" s="1292">
        <v>-6.3106658725548215</v>
      </c>
      <c r="H27" s="1293">
        <v>42.189205943628991</v>
      </c>
    </row>
    <row r="28" spans="2:8" ht="15" customHeight="1">
      <c r="B28" s="1290"/>
      <c r="C28" s="1291" t="s">
        <v>775</v>
      </c>
      <c r="D28" s="1292">
        <v>198.982508</v>
      </c>
      <c r="E28" s="1292">
        <v>347.20905499999998</v>
      </c>
      <c r="F28" s="1292">
        <v>4.1240000000000006</v>
      </c>
      <c r="G28" s="1292">
        <v>74.492249841377998</v>
      </c>
      <c r="H28" s="1293">
        <v>-98.81224295835257</v>
      </c>
    </row>
    <row r="29" spans="2:8" ht="15" customHeight="1">
      <c r="B29" s="1290">
        <v>20</v>
      </c>
      <c r="C29" s="1291" t="s">
        <v>776</v>
      </c>
      <c r="D29" s="1292">
        <v>104.6142</v>
      </c>
      <c r="E29" s="1292">
        <v>51.270201999999998</v>
      </c>
      <c r="F29" s="1292">
        <v>68.430000000000007</v>
      </c>
      <c r="G29" s="1292">
        <v>-50.99116372347158</v>
      </c>
      <c r="H29" s="1293">
        <v>33.46933955906789</v>
      </c>
    </row>
    <row r="30" spans="2:8" ht="15" customHeight="1">
      <c r="B30" s="1290">
        <v>21</v>
      </c>
      <c r="C30" s="1291" t="s">
        <v>777</v>
      </c>
      <c r="D30" s="1292">
        <v>28.290882999999997</v>
      </c>
      <c r="E30" s="1292">
        <v>37.490891000000005</v>
      </c>
      <c r="F30" s="1292">
        <v>7.8176379999999988</v>
      </c>
      <c r="G30" s="1292">
        <v>32.51933847381153</v>
      </c>
      <c r="H30" s="1293">
        <v>-79.147900219282604</v>
      </c>
    </row>
    <row r="31" spans="2:8" ht="15" customHeight="1">
      <c r="B31" s="1290">
        <v>22</v>
      </c>
      <c r="C31" s="1291" t="s">
        <v>778</v>
      </c>
      <c r="D31" s="1292">
        <v>2.5000000000000001E-3</v>
      </c>
      <c r="E31" s="1292">
        <v>15.721746</v>
      </c>
      <c r="F31" s="1292">
        <v>26.876900999999997</v>
      </c>
      <c r="G31" s="1292" t="s">
        <v>634</v>
      </c>
      <c r="H31" s="1293">
        <v>70.953665070024641</v>
      </c>
    </row>
    <row r="32" spans="2:8" ht="15" customHeight="1">
      <c r="B32" s="1290">
        <v>23</v>
      </c>
      <c r="C32" s="1291" t="s">
        <v>779</v>
      </c>
      <c r="D32" s="1292">
        <v>434.40249700000004</v>
      </c>
      <c r="E32" s="1292">
        <v>414.44490299999995</v>
      </c>
      <c r="F32" s="1292">
        <v>618.82083599999999</v>
      </c>
      <c r="G32" s="1292">
        <v>-4.5942631862910446</v>
      </c>
      <c r="H32" s="1293">
        <v>49.313173239821481</v>
      </c>
    </row>
    <row r="33" spans="2:8" ht="15" customHeight="1">
      <c r="B33" s="1290">
        <v>24</v>
      </c>
      <c r="C33" s="1291" t="s">
        <v>780</v>
      </c>
      <c r="D33" s="1292">
        <v>20.438025</v>
      </c>
      <c r="E33" s="1292">
        <v>28.227240999999999</v>
      </c>
      <c r="F33" s="1292">
        <v>17.822848</v>
      </c>
      <c r="G33" s="1292">
        <v>38.11139285718653</v>
      </c>
      <c r="H33" s="1293">
        <v>-36.859404714757623</v>
      </c>
    </row>
    <row r="34" spans="2:8" ht="15" customHeight="1">
      <c r="B34" s="1290">
        <v>25</v>
      </c>
      <c r="C34" s="1291" t="s">
        <v>781</v>
      </c>
      <c r="D34" s="1292">
        <v>168.867569</v>
      </c>
      <c r="E34" s="1292">
        <v>379.369913</v>
      </c>
      <c r="F34" s="1292">
        <v>269.68611299999998</v>
      </c>
      <c r="G34" s="1292">
        <v>124.65528179658935</v>
      </c>
      <c r="H34" s="1293">
        <v>-28.912097728741088</v>
      </c>
    </row>
    <row r="35" spans="2:8" ht="15" customHeight="1">
      <c r="B35" s="1290">
        <v>26</v>
      </c>
      <c r="C35" s="1291" t="s">
        <v>782</v>
      </c>
      <c r="D35" s="1292">
        <v>426.21494200000001</v>
      </c>
      <c r="E35" s="1292">
        <v>753.62087099999997</v>
      </c>
      <c r="F35" s="1292">
        <v>837.59064199999989</v>
      </c>
      <c r="G35" s="1292">
        <v>76.81709314639653</v>
      </c>
      <c r="H35" s="1293">
        <v>11.142176952793008</v>
      </c>
    </row>
    <row r="36" spans="2:8" ht="15" customHeight="1">
      <c r="B36" s="1290">
        <v>27</v>
      </c>
      <c r="C36" s="1291" t="s">
        <v>783</v>
      </c>
      <c r="D36" s="1292">
        <v>0</v>
      </c>
      <c r="E36" s="1292">
        <v>8.2240079999999995</v>
      </c>
      <c r="F36" s="1292">
        <v>1.1619999999999999</v>
      </c>
      <c r="G36" s="1292" t="s">
        <v>634</v>
      </c>
      <c r="H36" s="1293">
        <v>-85.870636312610586</v>
      </c>
    </row>
    <row r="37" spans="2:8" ht="15" customHeight="1">
      <c r="B37" s="1290">
        <v>28</v>
      </c>
      <c r="C37" s="1291" t="s">
        <v>784</v>
      </c>
      <c r="D37" s="1292">
        <v>20.760316999999997</v>
      </c>
      <c r="E37" s="1292">
        <v>9.7262609999999992</v>
      </c>
      <c r="F37" s="1292">
        <v>13.430862999999997</v>
      </c>
      <c r="G37" s="1292">
        <v>-53.149747183532888</v>
      </c>
      <c r="H37" s="1293">
        <v>38.088655034036179</v>
      </c>
    </row>
    <row r="38" spans="2:8" ht="15" customHeight="1">
      <c r="B38" s="1290">
        <v>29</v>
      </c>
      <c r="C38" s="1291" t="s">
        <v>785</v>
      </c>
      <c r="D38" s="1292">
        <v>43.414392999999997</v>
      </c>
      <c r="E38" s="1292">
        <v>45.986463999999998</v>
      </c>
      <c r="F38" s="1292">
        <v>46.295604000000004</v>
      </c>
      <c r="G38" s="1292">
        <v>5.9244661096609121</v>
      </c>
      <c r="H38" s="1293">
        <v>0.6722412925682022</v>
      </c>
    </row>
    <row r="39" spans="2:8" ht="15" customHeight="1">
      <c r="B39" s="1290">
        <v>30</v>
      </c>
      <c r="C39" s="1291" t="s">
        <v>786</v>
      </c>
      <c r="D39" s="1292">
        <v>106.593053</v>
      </c>
      <c r="E39" s="1292">
        <v>117.837642</v>
      </c>
      <c r="F39" s="1292">
        <v>19.615936000000001</v>
      </c>
      <c r="G39" s="1292">
        <v>10.549082405961315</v>
      </c>
      <c r="H39" s="1293">
        <v>-83.353421141947152</v>
      </c>
    </row>
    <row r="40" spans="2:8" ht="15" customHeight="1">
      <c r="B40" s="1290">
        <v>31</v>
      </c>
      <c r="C40" s="1291" t="s">
        <v>787</v>
      </c>
      <c r="D40" s="1292">
        <v>1848.1676310000003</v>
      </c>
      <c r="E40" s="1292">
        <v>1607.9588549999999</v>
      </c>
      <c r="F40" s="1292">
        <v>1769.574055</v>
      </c>
      <c r="G40" s="1292">
        <v>-12.997131427414359</v>
      </c>
      <c r="H40" s="1293">
        <v>10.050953698065882</v>
      </c>
    </row>
    <row r="41" spans="2:8" ht="15" customHeight="1">
      <c r="B41" s="1290">
        <v>32</v>
      </c>
      <c r="C41" s="1291" t="s">
        <v>788</v>
      </c>
      <c r="D41" s="1292">
        <v>1.225E-2</v>
      </c>
      <c r="E41" s="1292">
        <v>0.44400000000000001</v>
      </c>
      <c r="F41" s="1292">
        <v>0</v>
      </c>
      <c r="G41" s="1292" t="s">
        <v>634</v>
      </c>
      <c r="H41" s="1293">
        <v>-100</v>
      </c>
    </row>
    <row r="42" spans="2:8" ht="15" customHeight="1">
      <c r="B42" s="1290">
        <v>33</v>
      </c>
      <c r="C42" s="1291" t="s">
        <v>789</v>
      </c>
      <c r="D42" s="1292">
        <v>3.3138819999999996</v>
      </c>
      <c r="E42" s="1292">
        <v>39.538391000000004</v>
      </c>
      <c r="F42" s="1292">
        <v>0</v>
      </c>
      <c r="G42" s="1292" t="s">
        <v>634</v>
      </c>
      <c r="H42" s="1293">
        <v>-100</v>
      </c>
    </row>
    <row r="43" spans="2:8" ht="15" customHeight="1">
      <c r="B43" s="1290">
        <v>34</v>
      </c>
      <c r="C43" s="1291" t="s">
        <v>790</v>
      </c>
      <c r="D43" s="1292">
        <v>129.29765399999999</v>
      </c>
      <c r="E43" s="1292">
        <v>142.619191</v>
      </c>
      <c r="F43" s="1292">
        <v>91.043331999999992</v>
      </c>
      <c r="G43" s="1292">
        <v>10.302999774458414</v>
      </c>
      <c r="H43" s="1293">
        <v>-36.163337232785175</v>
      </c>
    </row>
    <row r="44" spans="2:8" ht="15" customHeight="1">
      <c r="B44" s="1290">
        <v>35</v>
      </c>
      <c r="C44" s="1291" t="s">
        <v>791</v>
      </c>
      <c r="D44" s="1292">
        <v>6.879238</v>
      </c>
      <c r="E44" s="1292">
        <v>21.392610000000001</v>
      </c>
      <c r="F44" s="1292">
        <v>8.6159400000000002</v>
      </c>
      <c r="G44" s="1292">
        <v>210.97354096485691</v>
      </c>
      <c r="H44" s="1293">
        <v>-59.724689974715567</v>
      </c>
    </row>
    <row r="45" spans="2:8" ht="15" customHeight="1">
      <c r="B45" s="1290">
        <v>36</v>
      </c>
      <c r="C45" s="1291" t="s">
        <v>792</v>
      </c>
      <c r="D45" s="1292">
        <v>684.82568300000003</v>
      </c>
      <c r="E45" s="1292">
        <v>940.73006100000009</v>
      </c>
      <c r="F45" s="1292">
        <v>905.2644479999999</v>
      </c>
      <c r="G45" s="1292">
        <v>37.367812620427088</v>
      </c>
      <c r="H45" s="1293">
        <v>-3.7700095351795255</v>
      </c>
    </row>
    <row r="46" spans="2:8" ht="15" customHeight="1">
      <c r="B46" s="1290">
        <v>37</v>
      </c>
      <c r="C46" s="1291" t="s">
        <v>793</v>
      </c>
      <c r="D46" s="1292">
        <v>0</v>
      </c>
      <c r="E46" s="1292">
        <v>0</v>
      </c>
      <c r="F46" s="1292">
        <v>0</v>
      </c>
      <c r="G46" s="1292" t="s">
        <v>634</v>
      </c>
      <c r="H46" s="1293" t="s">
        <v>634</v>
      </c>
    </row>
    <row r="47" spans="2:8" ht="15" customHeight="1">
      <c r="B47" s="1290">
        <v>38</v>
      </c>
      <c r="C47" s="1291" t="s">
        <v>794</v>
      </c>
      <c r="D47" s="1292">
        <v>981.76880699999992</v>
      </c>
      <c r="E47" s="1292">
        <v>1051.5801900000001</v>
      </c>
      <c r="F47" s="1292">
        <v>887.84854600000006</v>
      </c>
      <c r="G47" s="1292">
        <v>7.1107762339000686</v>
      </c>
      <c r="H47" s="1293">
        <v>-15.570057857404109</v>
      </c>
    </row>
    <row r="48" spans="2:8" ht="15" customHeight="1">
      <c r="B48" s="1290">
        <v>39</v>
      </c>
      <c r="C48" s="1291" t="s">
        <v>795</v>
      </c>
      <c r="D48" s="1292">
        <v>39.049867999999996</v>
      </c>
      <c r="E48" s="1292">
        <v>103.08369399999999</v>
      </c>
      <c r="F48" s="1292">
        <v>165.334993</v>
      </c>
      <c r="G48" s="1292">
        <v>163.9796221590301</v>
      </c>
      <c r="H48" s="1293">
        <v>60.389084426873552</v>
      </c>
    </row>
    <row r="49" spans="2:8" ht="15" customHeight="1">
      <c r="B49" s="1290">
        <v>40</v>
      </c>
      <c r="C49" s="1291" t="s">
        <v>796</v>
      </c>
      <c r="D49" s="1292">
        <v>2.9092510000000003</v>
      </c>
      <c r="E49" s="1292">
        <v>1.031914</v>
      </c>
      <c r="F49" s="1292">
        <v>0.29330500000000004</v>
      </c>
      <c r="G49" s="1292">
        <v>-64.529908213488625</v>
      </c>
      <c r="H49" s="1293">
        <v>-71.576604251904712</v>
      </c>
    </row>
    <row r="50" spans="2:8" ht="15" customHeight="1">
      <c r="B50" s="1290">
        <v>41</v>
      </c>
      <c r="C50" s="1291" t="s">
        <v>797</v>
      </c>
      <c r="D50" s="1292">
        <v>0</v>
      </c>
      <c r="E50" s="1292">
        <v>0</v>
      </c>
      <c r="F50" s="1292">
        <v>0</v>
      </c>
      <c r="G50" s="1292" t="s">
        <v>634</v>
      </c>
      <c r="H50" s="1293" t="s">
        <v>634</v>
      </c>
    </row>
    <row r="51" spans="2:8" ht="15" customHeight="1">
      <c r="B51" s="1290">
        <v>42</v>
      </c>
      <c r="C51" s="1291" t="s">
        <v>798</v>
      </c>
      <c r="D51" s="1292">
        <v>86.497984000000002</v>
      </c>
      <c r="E51" s="1292">
        <v>142.10293799999999</v>
      </c>
      <c r="F51" s="1292">
        <v>162.67003199999999</v>
      </c>
      <c r="G51" s="1292">
        <v>64.284682056867354</v>
      </c>
      <c r="H51" s="1293">
        <v>14.473377038833647</v>
      </c>
    </row>
    <row r="52" spans="2:8" ht="15" customHeight="1">
      <c r="B52" s="1290">
        <v>43</v>
      </c>
      <c r="C52" s="1291" t="s">
        <v>799</v>
      </c>
      <c r="D52" s="1292">
        <v>1763.4627229999999</v>
      </c>
      <c r="E52" s="1292">
        <v>1882.9557239999999</v>
      </c>
      <c r="F52" s="1292">
        <v>1855.6387999999997</v>
      </c>
      <c r="G52" s="1292">
        <v>6.7760434877080229</v>
      </c>
      <c r="H52" s="1293">
        <v>-1.4507470171401735</v>
      </c>
    </row>
    <row r="53" spans="2:8" ht="15" customHeight="1">
      <c r="B53" s="1290">
        <v>44</v>
      </c>
      <c r="C53" s="1291" t="s">
        <v>800</v>
      </c>
      <c r="D53" s="1292">
        <v>47.391720999999997</v>
      </c>
      <c r="E53" s="1292">
        <v>2.165524</v>
      </c>
      <c r="F53" s="1292">
        <v>381.148639</v>
      </c>
      <c r="G53" s="1292">
        <v>-95.430585861188703</v>
      </c>
      <c r="H53" s="1293" t="s">
        <v>634</v>
      </c>
    </row>
    <row r="54" spans="2:8" ht="15" customHeight="1">
      <c r="B54" s="1290">
        <v>45</v>
      </c>
      <c r="C54" s="1291" t="s">
        <v>801</v>
      </c>
      <c r="D54" s="1292">
        <v>363.91106400000001</v>
      </c>
      <c r="E54" s="1292">
        <v>306.52928999999995</v>
      </c>
      <c r="F54" s="1292">
        <v>428.59475799999996</v>
      </c>
      <c r="G54" s="1292">
        <v>-15.768076235241935</v>
      </c>
      <c r="H54" s="1293">
        <v>39.821795822513423</v>
      </c>
    </row>
    <row r="55" spans="2:8" ht="15" customHeight="1">
      <c r="B55" s="1290">
        <v>46</v>
      </c>
      <c r="C55" s="1291" t="s">
        <v>802</v>
      </c>
      <c r="D55" s="1292">
        <v>6.3401839999999998</v>
      </c>
      <c r="E55" s="1292">
        <v>7.3433489999999999</v>
      </c>
      <c r="F55" s="1292">
        <v>1.489312</v>
      </c>
      <c r="G55" s="1292">
        <v>15.822332601072773</v>
      </c>
      <c r="H55" s="1293">
        <v>-79.718899374113903</v>
      </c>
    </row>
    <row r="56" spans="2:8" ht="15" customHeight="1">
      <c r="B56" s="1290">
        <v>47</v>
      </c>
      <c r="C56" s="1291" t="s">
        <v>171</v>
      </c>
      <c r="D56" s="1292">
        <v>257.73175600000002</v>
      </c>
      <c r="E56" s="1292">
        <v>70.389338999999993</v>
      </c>
      <c r="F56" s="1292">
        <v>63.721423999999999</v>
      </c>
      <c r="G56" s="1292">
        <v>-72.688914981823203</v>
      </c>
      <c r="H56" s="1293">
        <v>-9.4729046965478574</v>
      </c>
    </row>
    <row r="57" spans="2:8" ht="15" customHeight="1">
      <c r="B57" s="1290">
        <v>48</v>
      </c>
      <c r="C57" s="1291" t="s">
        <v>803</v>
      </c>
      <c r="D57" s="1292">
        <v>801.25714600000003</v>
      </c>
      <c r="E57" s="1292">
        <v>1003.498992</v>
      </c>
      <c r="F57" s="1292">
        <v>1059.5213760000001</v>
      </c>
      <c r="G57" s="1292">
        <v>25.240566902850432</v>
      </c>
      <c r="H57" s="1293">
        <v>5.5827045614013144</v>
      </c>
    </row>
    <row r="58" spans="2:8" ht="15" customHeight="1">
      <c r="B58" s="1290">
        <v>49</v>
      </c>
      <c r="C58" s="1291" t="s">
        <v>804</v>
      </c>
      <c r="D58" s="1292">
        <v>1544.1599079999999</v>
      </c>
      <c r="E58" s="1292">
        <v>1570.8012499999998</v>
      </c>
      <c r="F58" s="1292">
        <v>1772.4544180000003</v>
      </c>
      <c r="G58" s="1292">
        <v>1.7252968337007104</v>
      </c>
      <c r="H58" s="1293">
        <v>12.837599155208238</v>
      </c>
    </row>
    <row r="59" spans="2:8" ht="15" customHeight="1">
      <c r="B59" s="1294"/>
      <c r="C59" s="1287" t="s">
        <v>805</v>
      </c>
      <c r="D59" s="1288">
        <v>2829.5812089999963</v>
      </c>
      <c r="E59" s="1288">
        <v>3755.7934230000064</v>
      </c>
      <c r="F59" s="1288">
        <v>7694.1577260000086</v>
      </c>
      <c r="G59" s="1288">
        <v>32.733190729922285</v>
      </c>
      <c r="H59" s="1295">
        <v>104.86104690641275</v>
      </c>
    </row>
    <row r="60" spans="2:8" ht="15" customHeight="1" thickBot="1">
      <c r="B60" s="1296"/>
      <c r="C60" s="1297" t="s">
        <v>806</v>
      </c>
      <c r="D60" s="1298">
        <v>20424.940644999999</v>
      </c>
      <c r="E60" s="1298">
        <v>24144.307734000002</v>
      </c>
      <c r="F60" s="1298">
        <v>27147.887929000004</v>
      </c>
      <c r="G60" s="1298">
        <v>18.209928506746962</v>
      </c>
      <c r="H60" s="1299">
        <v>12.440117265281387</v>
      </c>
    </row>
    <row r="61" spans="2:8" ht="16.5" thickTop="1">
      <c r="B61" s="1610" t="s">
        <v>807</v>
      </c>
      <c r="C61" s="1610"/>
      <c r="D61" s="1610"/>
      <c r="E61" s="1610"/>
      <c r="F61" s="1610"/>
      <c r="G61" s="1610"/>
      <c r="H61" s="1610"/>
    </row>
    <row r="62" spans="2:8" ht="15" customHeight="1">
      <c r="B62" s="1611" t="s">
        <v>1275</v>
      </c>
      <c r="C62" s="1611"/>
      <c r="D62" s="1611"/>
      <c r="E62" s="1611"/>
      <c r="F62" s="1611"/>
      <c r="G62" s="1611"/>
      <c r="H62" s="1611"/>
    </row>
    <row r="63" spans="2:8" ht="15" customHeight="1">
      <c r="B63" s="908"/>
      <c r="C63" s="908"/>
      <c r="D63" s="908"/>
      <c r="E63" s="908"/>
      <c r="F63" s="908"/>
      <c r="G63" s="908"/>
      <c r="H63" s="908"/>
    </row>
  </sheetData>
  <mergeCells count="7">
    <mergeCell ref="B61:H61"/>
    <mergeCell ref="B62:H62"/>
    <mergeCell ref="B1:H1"/>
    <mergeCell ref="B2:H2"/>
    <mergeCell ref="B3:H3"/>
    <mergeCell ref="D4:F4"/>
    <mergeCell ref="G4:H4"/>
  </mergeCells>
  <printOptions horizontalCentered="1"/>
  <pageMargins left="0.75" right="0.75" top="0.7" bottom="0.7" header="0.5" footer="0.5"/>
  <pageSetup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46</vt:i4>
      </vt:variant>
      <vt:variant>
        <vt:lpstr>Named Ranges</vt:lpstr>
      </vt:variant>
      <vt:variant>
        <vt:i4>31</vt:i4>
      </vt:variant>
    </vt:vector>
  </HeadingPairs>
  <TitlesOfParts>
    <vt:vector size="77" baseType="lpstr">
      <vt:lpstr>Cover </vt:lpstr>
      <vt:lpstr>CPI_new</vt:lpstr>
      <vt:lpstr>CPI_Y-O-Y</vt:lpstr>
      <vt:lpstr>CPI_Nep &amp; Ind.</vt:lpstr>
      <vt:lpstr>WPI</vt:lpstr>
      <vt:lpstr>WPI YOY</vt:lpstr>
      <vt:lpstr>NSWI</vt:lpstr>
      <vt:lpstr>Direction</vt:lpstr>
      <vt:lpstr>X-India</vt:lpstr>
      <vt:lpstr>X-China</vt:lpstr>
      <vt:lpstr>X-Other</vt:lpstr>
      <vt:lpstr>M-India</vt:lpstr>
      <vt:lpstr>M-China</vt:lpstr>
      <vt:lpstr>M-Other</vt:lpstr>
      <vt:lpstr>Customswise Trade</vt:lpstr>
      <vt:lpstr>M_India$</vt:lpstr>
      <vt:lpstr>X&amp;MPrice Index &amp;TOT</vt:lpstr>
      <vt:lpstr>BOP</vt:lpstr>
      <vt:lpstr>ReserveRs </vt:lpstr>
      <vt:lpstr>Reserves $ </vt:lpstr>
      <vt:lpstr>Exchange Rate.</vt:lpstr>
      <vt:lpstr>GBO</vt:lpstr>
      <vt:lpstr>Revenue</vt:lpstr>
      <vt:lpstr>ODD</vt:lpstr>
      <vt:lpstr>MS</vt:lpstr>
      <vt:lpstr>CBS</vt:lpstr>
      <vt:lpstr>ODCS</vt:lpstr>
      <vt:lpstr>CALCB</vt:lpstr>
      <vt:lpstr>CALDB</vt:lpstr>
      <vt:lpstr>CALFC</vt:lpstr>
      <vt:lpstr>Deposits</vt:lpstr>
      <vt:lpstr>Sect credit</vt:lpstr>
      <vt:lpstr>Secu Credit</vt:lpstr>
      <vt:lpstr>Product credit</vt:lpstr>
      <vt:lpstr>Loan to Gov Ent</vt:lpstr>
      <vt:lpstr>Monetary Operation</vt:lpstr>
      <vt:lpstr>Purchase &amp; Sale of FC</vt:lpstr>
      <vt:lpstr>Inter bank</vt:lpstr>
      <vt:lpstr>Int Rate</vt:lpstr>
      <vt:lpstr>TBs 91_364</vt:lpstr>
      <vt:lpstr>Stock Mkt Indicator</vt:lpstr>
      <vt:lpstr>Issue Approval</vt:lpstr>
      <vt:lpstr>Listed Co</vt:lpstr>
      <vt:lpstr>Share Mkt Acti</vt:lpstr>
      <vt:lpstr>Turnover Detail</vt:lpstr>
      <vt:lpstr>Securities List</vt:lpstr>
      <vt:lpstr>BOP!Print_Area</vt:lpstr>
      <vt:lpstr>'Cover '!Print_Area</vt:lpstr>
      <vt:lpstr>CPI_new!Print_Area</vt:lpstr>
      <vt:lpstr>'Customswise Trade'!Print_Area</vt:lpstr>
      <vt:lpstr>Direction!Print_Area</vt:lpstr>
      <vt:lpstr>'Exchange Rate.'!Print_Area</vt:lpstr>
      <vt:lpstr>'Int Rate'!Print_Area</vt:lpstr>
      <vt:lpstr>'Inter bank'!Print_Area</vt:lpstr>
      <vt:lpstr>'Issue Approval'!Print_Area</vt:lpstr>
      <vt:lpstr>'Listed Co'!Print_Area</vt:lpstr>
      <vt:lpstr>'M_India$'!Print_Area</vt:lpstr>
      <vt:lpstr>'M-China'!Print_Area</vt:lpstr>
      <vt:lpstr>'M-India'!Print_Area</vt:lpstr>
      <vt:lpstr>'Monetary Operation'!Print_Area</vt:lpstr>
      <vt:lpstr>'M-Other'!Print_Area</vt:lpstr>
      <vt:lpstr>NSWI!Print_Area</vt:lpstr>
      <vt:lpstr>ODD!Print_Area</vt:lpstr>
      <vt:lpstr>'Product credit'!Print_Area</vt:lpstr>
      <vt:lpstr>'Purchase &amp; Sale of FC'!Print_Area</vt:lpstr>
      <vt:lpstr>'ReserveRs '!Print_Area</vt:lpstr>
      <vt:lpstr>'Reserves $ '!Print_Area</vt:lpstr>
      <vt:lpstr>'Securities List'!Print_Area</vt:lpstr>
      <vt:lpstr>'Share Mkt Acti'!Print_Area</vt:lpstr>
      <vt:lpstr>'Stock Mkt Indicator'!Print_Area</vt:lpstr>
      <vt:lpstr>'TBs 91_364'!Print_Area</vt:lpstr>
      <vt:lpstr>'Turnover Detail'!Print_Area</vt:lpstr>
      <vt:lpstr>WPI!Print_Area</vt:lpstr>
      <vt:lpstr>'X&amp;MPrice Index &amp;TOT'!Print_Area</vt:lpstr>
      <vt:lpstr>'X-China'!Print_Area</vt:lpstr>
      <vt:lpstr>'X-India'!Print_Area</vt:lpstr>
      <vt:lpstr>'X-Other'!Print_Area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S00677</dc:creator>
  <cp:lastModifiedBy>S00677</cp:lastModifiedBy>
  <cp:lastPrinted>2018-03-18T11:05:28Z</cp:lastPrinted>
  <dcterms:created xsi:type="dcterms:W3CDTF">2018-02-02T05:23:12Z</dcterms:created>
  <dcterms:modified xsi:type="dcterms:W3CDTF">2018-03-19T07:03:35Z</dcterms:modified>
</cp:coreProperties>
</file>