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4000" windowHeight="9645" tabRatio="758" firstSheet="7" activeTab="20"/>
  </bookViews>
  <sheets>
    <sheet name="Cover " sheetId="53" r:id="rId1"/>
    <sheet name="SMIs" sheetId="2" r:id="rId2"/>
    <sheet name="CPI" sheetId="3" r:id="rId3"/>
    <sheet name="CPI_Y-O-Y" sheetId="4" r:id="rId4"/>
    <sheet name="CPI_Nep &amp; Ind." sheetId="5" r:id="rId5"/>
    <sheet name="WPI" sheetId="6" r:id="rId6"/>
    <sheet name="WPI YOY" sheetId="7" r:id="rId7"/>
    <sheet name="NSWI" sheetId="8" r:id="rId8"/>
    <sheet name="Direction" sheetId="9" r:id="rId9"/>
    <sheet name="X-India" sheetId="10" r:id="rId10"/>
    <sheet name="X-China" sheetId="11" r:id="rId11"/>
    <sheet name="X-Other" sheetId="12" r:id="rId12"/>
    <sheet name="M-India" sheetId="13" r:id="rId13"/>
    <sheet name="M-China" sheetId="14" r:id="rId14"/>
    <sheet name="M-Other" sheetId="15" r:id="rId15"/>
    <sheet name="Customswise Trade" sheetId="16" r:id="rId16"/>
    <sheet name="M_India$" sheetId="17" r:id="rId17"/>
    <sheet name="X&amp;MPrice Index &amp;TOT" sheetId="18" r:id="rId18"/>
    <sheet name="Labour Flow" sheetId="19" r:id="rId19"/>
    <sheet name="Tourist Arrival" sheetId="56" r:id="rId20"/>
    <sheet name="BOP" sheetId="54" r:id="rId21"/>
    <sheet name="BoP$" sheetId="55" r:id="rId22"/>
    <sheet name="ReserveRs" sheetId="22" r:id="rId23"/>
    <sheet name="Reserves $" sheetId="23" r:id="rId24"/>
    <sheet name="Exchange Rate" sheetId="24" r:id="rId25"/>
    <sheet name="GBO" sheetId="25" r:id="rId26"/>
    <sheet name="Revenue" sheetId="26" r:id="rId27"/>
    <sheet name="ODD" sheetId="27" r:id="rId28"/>
    <sheet name="MS" sheetId="28" r:id="rId29"/>
    <sheet name="MS y-o-y" sheetId="29" r:id="rId30"/>
    <sheet name="CBS" sheetId="30" r:id="rId31"/>
    <sheet name="CBS y-o-y" sheetId="31" r:id="rId32"/>
    <sheet name="ODCS" sheetId="32" r:id="rId33"/>
    <sheet name="ODCS y-o-y" sheetId="33" r:id="rId34"/>
    <sheet name="CALCB" sheetId="34" r:id="rId35"/>
    <sheet name="CALDB" sheetId="35" r:id="rId36"/>
    <sheet name="CALFC" sheetId="36" r:id="rId37"/>
    <sheet name="Deposits" sheetId="37" r:id="rId38"/>
    <sheet name="Sect credit" sheetId="38" r:id="rId39"/>
    <sheet name="Secu Credit" sheetId="39" r:id="rId40"/>
    <sheet name="Product credit" sheetId="40" r:id="rId41"/>
    <sheet name="Loan to Gov Ent" sheetId="41" r:id="rId42"/>
    <sheet name="Monetary Operation" sheetId="42" r:id="rId43"/>
    <sheet name="Purchase &amp; Sale of FC" sheetId="43" r:id="rId44"/>
    <sheet name="Int Rate" sheetId="44" r:id="rId45"/>
    <sheet name="Inter bank" sheetId="45" r:id="rId46"/>
    <sheet name="TBs 91_364" sheetId="46" r:id="rId47"/>
    <sheet name="Stock Mkt Indicator" sheetId="47" r:id="rId48"/>
    <sheet name="Issue Approval" sheetId="48" r:id="rId49"/>
    <sheet name="Listed Co" sheetId="49" r:id="rId50"/>
    <sheet name="Share Mkt Acti" sheetId="50" r:id="rId51"/>
    <sheet name="Turnover Detail" sheetId="51" r:id="rId52"/>
    <sheet name="Securities Listed" sheetId="52" r:id="rId53"/>
  </sheets>
  <definedNames>
    <definedName name="a" localSheetId="21">#REF!</definedName>
    <definedName name="a" localSheetId="0">#REF!</definedName>
    <definedName name="a" localSheetId="24">#REF!</definedName>
    <definedName name="a" localSheetId="18">#REF!</definedName>
    <definedName name="a" localSheetId="27">#REF!</definedName>
    <definedName name="a" localSheetId="22">#REF!</definedName>
    <definedName name="a" localSheetId="23">#REF!</definedName>
    <definedName name="a" localSheetId="26">#REF!</definedName>
    <definedName name="a" localSheetId="17">#REF!</definedName>
    <definedName name="a">#REF!</definedName>
    <definedName name="b" localSheetId="21">#REF!</definedName>
    <definedName name="b" localSheetId="0">#REF!</definedName>
    <definedName name="b" localSheetId="18">#REF!</definedName>
    <definedName name="b" localSheetId="27">#REF!</definedName>
    <definedName name="b" localSheetId="17">#REF!</definedName>
    <definedName name="b">#REF!</definedName>
    <definedName name="ll" localSheetId="18">#REF!</definedName>
    <definedName name="ll">#REF!</definedName>
    <definedName name="manoj" localSheetId="21">#REF!</definedName>
    <definedName name="manoj" localSheetId="0">#REF!</definedName>
    <definedName name="manoj" localSheetId="18">#REF!</definedName>
    <definedName name="manoj" localSheetId="26">#REF!</definedName>
    <definedName name="manoj" localSheetId="17">#REF!</definedName>
    <definedName name="manoj">#REF!</definedName>
    <definedName name="_xlnm.Print_Area" localSheetId="20">BOP!$B$1:$N$70</definedName>
    <definedName name="_xlnm.Print_Area" localSheetId="21">'BoP$'!$C$1:$N$68</definedName>
    <definedName name="_xlnm.Print_Area" localSheetId="34">CALCB!#REF!</definedName>
    <definedName name="_xlnm.Print_Area" localSheetId="35">CALDB!#REF!</definedName>
    <definedName name="_xlnm.Print_Area" localSheetId="36">CALFC!#REF!</definedName>
    <definedName name="_xlnm.Print_Area" localSheetId="30">CBS!#REF!</definedName>
    <definedName name="_xlnm.Print_Area" localSheetId="0">'Cover '!$A$1:$B$63</definedName>
    <definedName name="_xlnm.Print_Area" localSheetId="15">'Customswise Trade'!$B$1:$I$23</definedName>
    <definedName name="_xlnm.Print_Area" localSheetId="8">Direction!$A$1:$H$59</definedName>
    <definedName name="_xlnm.Print_Area" localSheetId="24">'Exchange Rate'!$A$1:$K$118</definedName>
    <definedName name="_xlnm.Print_Area" localSheetId="25">GBO!$A$1:$G$53</definedName>
    <definedName name="_xlnm.Print_Area" localSheetId="44">'Int Rate'!$A$1:$AG$31</definedName>
    <definedName name="_xlnm.Print_Area" localSheetId="45">'Inter bank'!$A$1:$M$20</definedName>
    <definedName name="_xlnm.Print_Area" localSheetId="48">'Issue Approval'!$A$1:$F$74</definedName>
    <definedName name="_xlnm.Print_Area" localSheetId="18">'Labour Flow'!$B$1:$L$26</definedName>
    <definedName name="_xlnm.Print_Area" localSheetId="49">'Listed Co'!$A$1:$L$23</definedName>
    <definedName name="_xlnm.Print_Area" localSheetId="16">'M_India$'!$A$1:$N$20</definedName>
    <definedName name="_xlnm.Print_Area" localSheetId="13">'M-China'!$B$1:$J$49</definedName>
    <definedName name="_xlnm.Print_Area" localSheetId="12">'M-India'!$B$1:$J$58</definedName>
    <definedName name="_xlnm.Print_Area" localSheetId="42">'Monetary Operation'!$A$1:$Q$53</definedName>
    <definedName name="_xlnm.Print_Area" localSheetId="14">'M-Other'!$B$1:$J$73</definedName>
    <definedName name="_xlnm.Print_Area" localSheetId="28">MS!#REF!</definedName>
    <definedName name="_xlnm.Print_Area" localSheetId="32">ODCS!#REF!</definedName>
    <definedName name="_xlnm.Print_Area" localSheetId="27">ODD!$A$1:$I$39</definedName>
    <definedName name="_xlnm.Print_Area" localSheetId="40">'Product credit'!$A$1:$I$52</definedName>
    <definedName name="_xlnm.Print_Area" localSheetId="43">'Purchase &amp; Sale of FC'!$A$1:$Q$20</definedName>
    <definedName name="_xlnm.Print_Area" localSheetId="22">ReserveRs!$B$1:$I$50</definedName>
    <definedName name="_xlnm.Print_Area" localSheetId="23">'Reserves $'!$B$1:$I$49</definedName>
    <definedName name="_xlnm.Print_Area" localSheetId="26">Revenue!$A$1:$J$21</definedName>
    <definedName name="_xlnm.Print_Area" localSheetId="52">'Securities Listed'!$A$1:$L$27</definedName>
    <definedName name="_xlnm.Print_Area" localSheetId="50">'Share Mkt Acti'!$A$1:$J$27</definedName>
    <definedName name="_xlnm.Print_Area" localSheetId="1">SMIs!$A$1:$I$60</definedName>
    <definedName name="_xlnm.Print_Area" localSheetId="47">'Stock Mkt Indicator'!$A$1:$G$25</definedName>
    <definedName name="_xlnm.Print_Area" localSheetId="46">'TBs 91_364'!$B$1:$L$19</definedName>
    <definedName name="_xlnm.Print_Area" localSheetId="19">'Tourist Arrival'!$B$1:$Q$17</definedName>
    <definedName name="_xlnm.Print_Area" localSheetId="51">'Turnover Detail'!$A$1:$J$22</definedName>
    <definedName name="_xlnm.Print_Area" localSheetId="17">'X&amp;MPrice Index &amp;TOT'!$A$1:$S$20</definedName>
    <definedName name="_xlnm.Print_Area" localSheetId="10">'X-China'!$B$1:$J$24</definedName>
    <definedName name="_xlnm.Print_Area" localSheetId="9">'X-India'!$B$1:$J$62</definedName>
    <definedName name="_xlnm.Print_Area" localSheetId="11">'X-Other'!$B$1:$J$20</definedName>
    <definedName name="q" localSheetId="20">#REF!</definedName>
    <definedName name="q" localSheetId="21">#REF!</definedName>
    <definedName name="q" localSheetId="0">#REF!</definedName>
    <definedName name="q" localSheetId="24">#REF!</definedName>
    <definedName name="q" localSheetId="18">#REF!</definedName>
    <definedName name="q" localSheetId="27">#REF!</definedName>
    <definedName name="q" localSheetId="22">#REF!</definedName>
    <definedName name="q" localSheetId="23">#REF!</definedName>
    <definedName name="q" localSheetId="1">#REF!</definedName>
    <definedName name="q" localSheetId="17">#REF!</definedName>
    <definedName name="q">#REF!</definedName>
    <definedName name="table" localSheetId="18">#REF!</definedName>
    <definedName name="table">#REF!</definedName>
  </definedNames>
  <calcPr calcId="124519" iterate="1" iterateCount="5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6"/>
  <c r="J17" s="1"/>
  <c r="G20" i="4"/>
  <c r="J16" i="5" l="1"/>
  <c r="J6" i="55" l="1"/>
  <c r="L6" s="1"/>
  <c r="J6" i="54"/>
  <c r="L6" s="1"/>
  <c r="G53" i="47" l="1"/>
  <c r="F53"/>
  <c r="L19" i="45"/>
  <c r="J19"/>
  <c r="H19"/>
  <c r="F19"/>
  <c r="D19"/>
  <c r="B19"/>
  <c r="Q20" i="43"/>
  <c r="P20"/>
  <c r="O20"/>
  <c r="N20"/>
  <c r="K20"/>
  <c r="J20"/>
  <c r="I20"/>
  <c r="H20"/>
  <c r="E20"/>
  <c r="D20"/>
  <c r="C20"/>
  <c r="B20"/>
  <c r="M19"/>
  <c r="L19"/>
  <c r="G19"/>
  <c r="F19"/>
  <c r="M18"/>
  <c r="L18"/>
  <c r="G18"/>
  <c r="F18"/>
  <c r="M17"/>
  <c r="L17"/>
  <c r="G17"/>
  <c r="F17"/>
  <c r="M16"/>
  <c r="L16"/>
  <c r="G16"/>
  <c r="F16"/>
  <c r="M15"/>
  <c r="L15"/>
  <c r="G15"/>
  <c r="F15"/>
  <c r="M14"/>
  <c r="L14"/>
  <c r="G14"/>
  <c r="F14"/>
  <c r="M13"/>
  <c r="L13"/>
  <c r="G13"/>
  <c r="F13"/>
  <c r="M12"/>
  <c r="L12"/>
  <c r="G12"/>
  <c r="F12"/>
  <c r="M11"/>
  <c r="L11"/>
  <c r="G11"/>
  <c r="F11"/>
  <c r="M10"/>
  <c r="L10"/>
  <c r="G10"/>
  <c r="F10"/>
  <c r="M9"/>
  <c r="L9"/>
  <c r="G9"/>
  <c r="F9"/>
  <c r="M8"/>
  <c r="M20" s="1"/>
  <c r="L8"/>
  <c r="L20" s="1"/>
  <c r="G8"/>
  <c r="G20" s="1"/>
  <c r="F8"/>
  <c r="F20" s="1"/>
  <c r="K52" i="42"/>
  <c r="J52"/>
  <c r="H52"/>
  <c r="F52"/>
  <c r="B52"/>
  <c r="P35"/>
  <c r="N35"/>
  <c r="L35"/>
  <c r="J35"/>
  <c r="H35"/>
  <c r="F35"/>
  <c r="D35"/>
  <c r="B35"/>
  <c r="P19"/>
  <c r="N19"/>
  <c r="L19"/>
  <c r="J19"/>
  <c r="F19"/>
  <c r="B19"/>
  <c r="H5" i="39"/>
  <c r="H5" i="41" s="1"/>
  <c r="F5" i="39"/>
  <c r="F5" i="41" s="1"/>
  <c r="E5" i="39"/>
  <c r="D5"/>
  <c r="C5"/>
  <c r="B5"/>
  <c r="F4"/>
  <c r="F4" i="41" s="1"/>
  <c r="E4" i="39"/>
  <c r="D4"/>
  <c r="C4"/>
  <c r="B4"/>
  <c r="G39" i="27" l="1"/>
  <c r="F39"/>
  <c r="I39" s="1"/>
  <c r="E39"/>
  <c r="D39"/>
  <c r="C39"/>
  <c r="G38"/>
  <c r="F38"/>
  <c r="E38"/>
  <c r="D38"/>
  <c r="C38"/>
  <c r="G37"/>
  <c r="F37"/>
  <c r="E37"/>
  <c r="D37"/>
  <c r="C37"/>
  <c r="G36"/>
  <c r="F36"/>
  <c r="E36"/>
  <c r="D36"/>
  <c r="C36"/>
  <c r="G35"/>
  <c r="F35"/>
  <c r="E35"/>
  <c r="D35"/>
  <c r="C35"/>
  <c r="I33"/>
  <c r="H33"/>
  <c r="I32"/>
  <c r="H32"/>
  <c r="G31"/>
  <c r="F31"/>
  <c r="E31"/>
  <c r="D31"/>
  <c r="C31"/>
  <c r="I30"/>
  <c r="H30"/>
  <c r="I29"/>
  <c r="H29"/>
  <c r="I28"/>
  <c r="H28"/>
  <c r="I27"/>
  <c r="H27"/>
  <c r="I26"/>
  <c r="H26"/>
  <c r="G25"/>
  <c r="F25"/>
  <c r="E25"/>
  <c r="D25"/>
  <c r="C25"/>
  <c r="I24"/>
  <c r="H24"/>
  <c r="I23"/>
  <c r="H23"/>
  <c r="I22"/>
  <c r="H22"/>
  <c r="I21"/>
  <c r="H21"/>
  <c r="I20"/>
  <c r="H20"/>
  <c r="G19"/>
  <c r="F19"/>
  <c r="E19"/>
  <c r="D19"/>
  <c r="C19"/>
  <c r="I18"/>
  <c r="H18"/>
  <c r="I17"/>
  <c r="H17"/>
  <c r="I16"/>
  <c r="H16"/>
  <c r="I15"/>
  <c r="H15"/>
  <c r="I14"/>
  <c r="H14"/>
  <c r="G13"/>
  <c r="F13"/>
  <c r="E13"/>
  <c r="D13"/>
  <c r="C13"/>
  <c r="I12"/>
  <c r="H12"/>
  <c r="I11"/>
  <c r="H11"/>
  <c r="I10"/>
  <c r="H10"/>
  <c r="I9"/>
  <c r="H9"/>
  <c r="I8"/>
  <c r="H8"/>
  <c r="G7"/>
  <c r="F7"/>
  <c r="E7"/>
  <c r="D7"/>
  <c r="C7"/>
  <c r="J16" i="26"/>
  <c r="E16"/>
  <c r="E17" s="1"/>
  <c r="D16"/>
  <c r="C16"/>
  <c r="C17" s="1"/>
  <c r="B16"/>
  <c r="B17" s="1"/>
  <c r="J15"/>
  <c r="H15"/>
  <c r="G15"/>
  <c r="J14"/>
  <c r="I14"/>
  <c r="H14"/>
  <c r="G14"/>
  <c r="J12"/>
  <c r="I12"/>
  <c r="H12"/>
  <c r="G12"/>
  <c r="J9"/>
  <c r="H9"/>
  <c r="G9"/>
  <c r="J8"/>
  <c r="I8"/>
  <c r="H8"/>
  <c r="G8"/>
  <c r="J7"/>
  <c r="I7"/>
  <c r="H7"/>
  <c r="G7"/>
  <c r="J6"/>
  <c r="I6"/>
  <c r="H6"/>
  <c r="G6"/>
  <c r="D5"/>
  <c r="F5" s="1"/>
  <c r="E7" i="25"/>
  <c r="G7" s="1"/>
  <c r="H35" i="27" l="1"/>
  <c r="I37"/>
  <c r="I38"/>
  <c r="I36"/>
  <c r="H19"/>
  <c r="H16" i="26"/>
  <c r="I16"/>
  <c r="I15"/>
  <c r="I9"/>
  <c r="D17"/>
  <c r="H7" i="27"/>
  <c r="H13"/>
  <c r="I25"/>
  <c r="H31"/>
  <c r="I19"/>
  <c r="E34"/>
  <c r="F34"/>
  <c r="H36"/>
  <c r="D34"/>
  <c r="H39"/>
  <c r="I7"/>
  <c r="I13"/>
  <c r="H25"/>
  <c r="I35"/>
  <c r="G16" i="26"/>
  <c r="I31" i="27"/>
  <c r="C34"/>
  <c r="H38"/>
  <c r="H37"/>
  <c r="G34"/>
  <c r="G17" i="26" l="1"/>
  <c r="I17"/>
  <c r="H17"/>
  <c r="H34" i="27"/>
  <c r="I34"/>
  <c r="I105" i="24"/>
  <c r="I92"/>
  <c r="G5" i="23"/>
  <c r="I5" s="1"/>
  <c r="I6" i="22"/>
  <c r="G6"/>
  <c r="F8" i="19"/>
  <c r="H8" s="1"/>
  <c r="R20" i="18"/>
  <c r="R24" s="1"/>
  <c r="M20"/>
  <c r="L20"/>
  <c r="G20"/>
  <c r="F20"/>
  <c r="N18" i="17"/>
  <c r="E5" i="11"/>
  <c r="G5" s="1"/>
  <c r="H5" s="1"/>
  <c r="E5" i="12" s="1"/>
  <c r="H5" i="10"/>
  <c r="G5"/>
  <c r="F6" i="9"/>
  <c r="E6"/>
  <c r="C6"/>
  <c r="G5" i="12" l="1"/>
  <c r="H5" s="1"/>
  <c r="E5" i="13"/>
  <c r="G5" s="1"/>
  <c r="H5" s="1"/>
  <c r="E5" i="14" s="1"/>
  <c r="G5" s="1"/>
  <c r="H5" s="1"/>
  <c r="E5" i="15" s="1"/>
  <c r="G5" s="1"/>
  <c r="H5" s="1"/>
  <c r="M48" i="8" l="1"/>
  <c r="L48"/>
  <c r="K48"/>
  <c r="J48"/>
  <c r="M47"/>
  <c r="L47"/>
  <c r="K47"/>
  <c r="J47"/>
  <c r="M46"/>
  <c r="L46"/>
  <c r="K46"/>
  <c r="J46"/>
  <c r="M45"/>
  <c r="L45"/>
  <c r="K45"/>
  <c r="J45"/>
  <c r="M44"/>
  <c r="L44"/>
  <c r="K44"/>
  <c r="J44"/>
  <c r="M43"/>
  <c r="L43"/>
  <c r="K43"/>
  <c r="J43"/>
  <c r="M42"/>
  <c r="L42"/>
  <c r="K42"/>
  <c r="J42"/>
  <c r="M41"/>
  <c r="L41"/>
  <c r="K41"/>
  <c r="J41"/>
  <c r="M40"/>
  <c r="L40"/>
  <c r="K40"/>
  <c r="J40"/>
  <c r="M39"/>
  <c r="L39"/>
  <c r="K39"/>
  <c r="J39"/>
  <c r="M38"/>
  <c r="L38"/>
  <c r="K38"/>
  <c r="J38"/>
  <c r="M37"/>
  <c r="L37"/>
  <c r="K37"/>
  <c r="J37"/>
  <c r="M36"/>
  <c r="L36"/>
  <c r="K36"/>
  <c r="J36"/>
  <c r="M35"/>
  <c r="L35"/>
  <c r="K35"/>
  <c r="J35"/>
  <c r="M34"/>
  <c r="L34"/>
  <c r="K34"/>
  <c r="J34"/>
  <c r="M33"/>
  <c r="L33"/>
  <c r="K33"/>
  <c r="J33"/>
  <c r="M32"/>
  <c r="L32"/>
  <c r="K32"/>
  <c r="J32"/>
  <c r="M31"/>
  <c r="L31"/>
  <c r="K31"/>
  <c r="J31"/>
  <c r="M30"/>
  <c r="L30"/>
  <c r="K30"/>
  <c r="J30"/>
  <c r="M29"/>
  <c r="L29"/>
  <c r="K29"/>
  <c r="J29"/>
  <c r="M28"/>
  <c r="L28"/>
  <c r="K28"/>
  <c r="J28"/>
  <c r="M27"/>
  <c r="L27"/>
  <c r="K27"/>
  <c r="J27"/>
  <c r="M26"/>
  <c r="L26"/>
  <c r="K26"/>
  <c r="J26"/>
  <c r="M25"/>
  <c r="L25"/>
  <c r="K25"/>
  <c r="J25"/>
  <c r="M24"/>
  <c r="L24"/>
  <c r="K24"/>
  <c r="J24"/>
  <c r="M23"/>
  <c r="L23"/>
  <c r="K23"/>
  <c r="J23"/>
  <c r="M22"/>
  <c r="L22"/>
  <c r="K22"/>
  <c r="J22"/>
  <c r="M21"/>
  <c r="L21"/>
  <c r="K21"/>
  <c r="J21"/>
  <c r="M20"/>
  <c r="L20"/>
  <c r="K20"/>
  <c r="J20"/>
  <c r="M19"/>
  <c r="L19"/>
  <c r="K19"/>
  <c r="J19"/>
  <c r="M18"/>
  <c r="L18"/>
  <c r="K18"/>
  <c r="J18"/>
  <c r="M17"/>
  <c r="L17"/>
  <c r="K17"/>
  <c r="J17"/>
  <c r="M16"/>
  <c r="L16"/>
  <c r="K16"/>
  <c r="J16"/>
  <c r="M15"/>
  <c r="L15"/>
  <c r="K15"/>
  <c r="J15"/>
  <c r="M14"/>
  <c r="L14"/>
  <c r="K14"/>
  <c r="J14"/>
  <c r="M13"/>
  <c r="L13"/>
  <c r="K13"/>
  <c r="J13"/>
  <c r="M12"/>
  <c r="L12"/>
  <c r="K12"/>
  <c r="J12"/>
  <c r="M11"/>
  <c r="L11"/>
  <c r="K11"/>
  <c r="J11"/>
  <c r="M10"/>
  <c r="L10"/>
  <c r="K10"/>
  <c r="J10"/>
  <c r="M9"/>
  <c r="L9"/>
  <c r="K9"/>
  <c r="J9"/>
  <c r="M8"/>
  <c r="L8"/>
  <c r="K8"/>
  <c r="J8"/>
  <c r="F6"/>
  <c r="E6"/>
  <c r="D6"/>
  <c r="G20" i="7"/>
  <c r="F20"/>
  <c r="K36" i="6"/>
  <c r="J36"/>
  <c r="I36"/>
  <c r="K34"/>
  <c r="J34"/>
  <c r="I34"/>
  <c r="K33"/>
  <c r="J33"/>
  <c r="I33"/>
  <c r="K32"/>
  <c r="J32"/>
  <c r="I32"/>
  <c r="K31"/>
  <c r="J31"/>
  <c r="I31"/>
  <c r="K29"/>
  <c r="J29"/>
  <c r="I29"/>
  <c r="H29"/>
  <c r="K28"/>
  <c r="J28"/>
  <c r="I28"/>
  <c r="H28"/>
  <c r="K27"/>
  <c r="J27"/>
  <c r="I27"/>
  <c r="H27"/>
  <c r="K26"/>
  <c r="J26"/>
  <c r="I26"/>
  <c r="H26"/>
  <c r="K25"/>
  <c r="J25"/>
  <c r="I25"/>
  <c r="H25"/>
  <c r="K24"/>
  <c r="J24"/>
  <c r="I24"/>
  <c r="H24"/>
  <c r="K23"/>
  <c r="J23"/>
  <c r="I23"/>
  <c r="H23"/>
  <c r="K22"/>
  <c r="J22"/>
  <c r="I22"/>
  <c r="H22"/>
  <c r="K21"/>
  <c r="J21"/>
  <c r="I21"/>
  <c r="H21"/>
  <c r="K20"/>
  <c r="J20"/>
  <c r="I20"/>
  <c r="K19"/>
  <c r="J19"/>
  <c r="I19"/>
  <c r="H19"/>
  <c r="K18"/>
  <c r="J18"/>
  <c r="I18"/>
  <c r="H18"/>
  <c r="K17"/>
  <c r="J17"/>
  <c r="I17"/>
  <c r="H17"/>
  <c r="K16"/>
  <c r="J16"/>
  <c r="I16"/>
  <c r="H16"/>
  <c r="K15"/>
  <c r="J15"/>
  <c r="I15"/>
  <c r="K14"/>
  <c r="J14"/>
  <c r="I14"/>
  <c r="H14"/>
  <c r="K13"/>
  <c r="J13"/>
  <c r="I13"/>
  <c r="H13"/>
  <c r="K12"/>
  <c r="J12"/>
  <c r="I12"/>
  <c r="H12"/>
  <c r="K11"/>
  <c r="J11"/>
  <c r="I11"/>
  <c r="H11"/>
  <c r="K10"/>
  <c r="J10"/>
  <c r="I10"/>
  <c r="H10"/>
  <c r="K9"/>
  <c r="J9"/>
  <c r="I9"/>
  <c r="H9"/>
  <c r="I19" i="5"/>
  <c r="H19"/>
  <c r="F19"/>
  <c r="E19"/>
  <c r="C19"/>
  <c r="B19"/>
  <c r="G18"/>
  <c r="D18"/>
  <c r="G17"/>
  <c r="D17"/>
  <c r="G16"/>
  <c r="D16"/>
  <c r="J15"/>
  <c r="G15"/>
  <c r="D15"/>
  <c r="J14"/>
  <c r="G14"/>
  <c r="D14"/>
  <c r="J13"/>
  <c r="G13"/>
  <c r="D13"/>
  <c r="J12"/>
  <c r="G12"/>
  <c r="D12"/>
  <c r="J11"/>
  <c r="G11"/>
  <c r="D11"/>
  <c r="J10"/>
  <c r="G10"/>
  <c r="D10"/>
  <c r="J9"/>
  <c r="G9"/>
  <c r="D9"/>
  <c r="J8"/>
  <c r="G8"/>
  <c r="D8"/>
  <c r="J7"/>
  <c r="G7"/>
  <c r="D7"/>
  <c r="F20" i="4"/>
  <c r="E20"/>
  <c r="D20"/>
  <c r="C20"/>
  <c r="B20"/>
  <c r="G58" i="2"/>
  <c r="F58"/>
  <c r="E58"/>
  <c r="D58"/>
  <c r="C58"/>
  <c r="G57"/>
  <c r="F57"/>
  <c r="E57"/>
  <c r="D57"/>
  <c r="C57"/>
  <c r="D19" i="5" l="1"/>
  <c r="J19"/>
  <c r="G19"/>
</calcChain>
</file>

<file path=xl/sharedStrings.xml><?xml version="1.0" encoding="utf-8"?>
<sst xmlns="http://schemas.openxmlformats.org/spreadsheetml/2006/main" count="3273" uniqueCount="1565">
  <si>
    <t>Table 1</t>
  </si>
  <si>
    <t>Selected Macroeconomic Indicators</t>
  </si>
  <si>
    <t>Mid-May 2019</t>
  </si>
  <si>
    <t>Headings</t>
  </si>
  <si>
    <t>Annual</t>
  </si>
  <si>
    <t>Mid-May</t>
  </si>
  <si>
    <t>2013/14</t>
  </si>
  <si>
    <t>2014/15</t>
  </si>
  <si>
    <t>2015/16</t>
  </si>
  <si>
    <t>2016/17</t>
  </si>
  <si>
    <t>2017/18</t>
  </si>
  <si>
    <t>2018/19</t>
  </si>
  <si>
    <t>A</t>
  </si>
  <si>
    <t>Real Sector (growth rate and ratio in percent)</t>
  </si>
  <si>
    <t>Real GDP at basic price</t>
  </si>
  <si>
    <t>Real GDP at producers' price</t>
  </si>
  <si>
    <t>Nominal GDP at producers' price</t>
  </si>
  <si>
    <t>Gross National Income (GNI)</t>
  </si>
  <si>
    <t>Gross National Disposable Income (GNDI)</t>
  </si>
  <si>
    <t xml:space="preserve">Gross Capital Formation / GDP </t>
  </si>
  <si>
    <t>Gross Fixed Capital Formation / GDP</t>
  </si>
  <si>
    <t>Gross Domestic Savings / GDP</t>
  </si>
  <si>
    <t xml:space="preserve">Gross National Savings / GDP </t>
  </si>
  <si>
    <t>B</t>
  </si>
  <si>
    <t>Prices Change ( percent)</t>
  </si>
  <si>
    <t>CPI (y-o-y)</t>
  </si>
  <si>
    <t>Food CPI (y-o-y)</t>
  </si>
  <si>
    <t>Non-food CPI (y-o-y)</t>
  </si>
  <si>
    <t>CPI Annual / Period Average</t>
  </si>
  <si>
    <t>National Wholesale Price Index (y-o-y)</t>
  </si>
  <si>
    <t>National Wholesale Price Index Annual / Period Average</t>
  </si>
  <si>
    <t>Salary and Wage Rate Index (y-o-y)</t>
  </si>
  <si>
    <t>C</t>
  </si>
  <si>
    <t>External Sector (growth in percent)</t>
  </si>
  <si>
    <t xml:space="preserve"> </t>
  </si>
  <si>
    <t xml:space="preserve">Export Growth </t>
  </si>
  <si>
    <t xml:space="preserve">Import Growth </t>
  </si>
  <si>
    <t xml:space="preserve">BOP (Rs. in billion) </t>
  </si>
  <si>
    <t>Current Account Balance (Rs. in billion)</t>
  </si>
  <si>
    <t>Workers' Remittances (Rs. in billion)</t>
  </si>
  <si>
    <t>Trade Balance (Rs. in billion)</t>
  </si>
  <si>
    <t>Trade Balance with India (Rs. in billion)</t>
  </si>
  <si>
    <t>D</t>
  </si>
  <si>
    <t>Monetary Sector (growth and interest rate in percent)</t>
  </si>
  <si>
    <t>Broad Money (M2) (y-o-y)</t>
  </si>
  <si>
    <t>Narrow Money (M1) (y-o-y)</t>
  </si>
  <si>
    <t>Domestic Credit (y-o-y)</t>
  </si>
  <si>
    <t>Claims on Private Sector (y-o-y)</t>
  </si>
  <si>
    <t>Reserve Money (y-o-y)</t>
  </si>
  <si>
    <t xml:space="preserve">91-day T-bills Rate (annual weighted average) </t>
  </si>
  <si>
    <t xml:space="preserve">364-day T-bills Rate (annual wighted average) </t>
  </si>
  <si>
    <t>Weighted Average Interbank Rate of Commercial Banks</t>
  </si>
  <si>
    <t xml:space="preserve">Weighted Average Deposit Rate of Commercial Banks </t>
  </si>
  <si>
    <t xml:space="preserve">Weighted Average Lending Rate of Commercial Banks </t>
  </si>
  <si>
    <t>Base Rate</t>
  </si>
  <si>
    <t>Total Deposits (Rs. in billion)</t>
  </si>
  <si>
    <t>BFIs Credit to Private Sector (Rs. in billion)</t>
  </si>
  <si>
    <t>E</t>
  </si>
  <si>
    <t>Public Finance (Based on Cash Basis Data)</t>
  </si>
  <si>
    <t>Revenue Growth (%)</t>
  </si>
  <si>
    <t>Expenditure Growth (%)</t>
  </si>
  <si>
    <t>Domestic Debt (Rs. in billion)</t>
  </si>
  <si>
    <t>External Debt (Rs. in billion)</t>
  </si>
  <si>
    <t>Revenue / GDP</t>
  </si>
  <si>
    <t>Recurrent Expenditure / GDP</t>
  </si>
  <si>
    <t>Capital Expenditure / GDP</t>
  </si>
  <si>
    <t>Domestic Debt / GDP</t>
  </si>
  <si>
    <t>External Debt / GDP</t>
  </si>
  <si>
    <t>**Weighted average of mid June-mid July</t>
  </si>
  <si>
    <t>Gross Domestic Product (GDP)</t>
  </si>
  <si>
    <t>Table 2</t>
  </si>
  <si>
    <t xml:space="preserve">National Consumer Price Index </t>
  </si>
  <si>
    <t>(2014/15=100)</t>
  </si>
  <si>
    <t>2016/2017</t>
  </si>
  <si>
    <t>2017/2018</t>
  </si>
  <si>
    <t>2018/2019</t>
  </si>
  <si>
    <t>Percentage Change</t>
  </si>
  <si>
    <t>Groups &amp; Sub-Groups</t>
  </si>
  <si>
    <t>Weight %</t>
  </si>
  <si>
    <t>Apr/May</t>
  </si>
  <si>
    <t>Mar/Apr</t>
  </si>
  <si>
    <t>Feb/Mar</t>
  </si>
  <si>
    <t>5 Over 3</t>
  </si>
  <si>
    <t>5 Over 4</t>
  </si>
  <si>
    <t>8 Over 5</t>
  </si>
  <si>
    <t>8 Over 7</t>
  </si>
  <si>
    <t>Overall Index</t>
  </si>
  <si>
    <t>Food and Beverage</t>
  </si>
  <si>
    <t>Cereal grains and their products</t>
  </si>
  <si>
    <t>Pulses and Legumes</t>
  </si>
  <si>
    <t>Vegetable</t>
  </si>
  <si>
    <t>Meat and Fish</t>
  </si>
  <si>
    <t>Milk products and Eggs</t>
  </si>
  <si>
    <t>Ghee and Oil</t>
  </si>
  <si>
    <t>Fruit</t>
  </si>
  <si>
    <t>Sugar and Sugar products</t>
  </si>
  <si>
    <t>Spices</t>
  </si>
  <si>
    <t>Non-alcoholic drinks</t>
  </si>
  <si>
    <t>Alcoholic drinks</t>
  </si>
  <si>
    <t>Tobacco products</t>
  </si>
  <si>
    <t>Restaurant and Hotel</t>
  </si>
  <si>
    <t>Non-food and Services</t>
  </si>
  <si>
    <t>Clothes and Footwear</t>
  </si>
  <si>
    <t>Housing and Utilities</t>
  </si>
  <si>
    <t>Furnishing and Household equipment</t>
  </si>
  <si>
    <t>Health</t>
  </si>
  <si>
    <t>Transportation</t>
  </si>
  <si>
    <t>Communication</t>
  </si>
  <si>
    <t>Recreation and Culture</t>
  </si>
  <si>
    <t>Education</t>
  </si>
  <si>
    <t>Miscellaneous goods and services</t>
  </si>
  <si>
    <t>CPI : Kathmandu Valley</t>
  </si>
  <si>
    <t>CPI : Terai</t>
  </si>
  <si>
    <t>CPI : Hill</t>
  </si>
  <si>
    <t>CPI : Mountain</t>
  </si>
  <si>
    <t>Table 3</t>
  </si>
  <si>
    <t>National Consumer Price Index (Monthly Series)</t>
  </si>
  <si>
    <t>(2014/15 = 100)</t>
  </si>
  <si>
    <t>(y-o-y)</t>
  </si>
  <si>
    <t>Mid-months</t>
  </si>
  <si>
    <t>Index</t>
  </si>
  <si>
    <t>% Change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</si>
  <si>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</si>
  <si>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</si>
  <si>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</si>
  <si>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</si>
  <si>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</si>
  <si>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</si>
  <si>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</si>
  <si>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</si>
  <si>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</si>
  <si>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</si>
  <si>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</si>
  <si>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</si>
  <si>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>Average</t>
  </si>
  <si>
    <t>Table 4</t>
  </si>
  <si>
    <t>Consumer Price Inflation in Nepal and India (Monthly Series)</t>
  </si>
  <si>
    <t>Months</t>
  </si>
  <si>
    <t>Nepal</t>
  </si>
  <si>
    <t>India</t>
  </si>
  <si>
    <t>Deviation</t>
  </si>
  <si>
    <t>Table 5</t>
  </si>
  <si>
    <t>National Wholesale Price Index</t>
  </si>
  <si>
    <t>(2017/18=100)</t>
  </si>
  <si>
    <t xml:space="preserve">Groups and Sub-groups </t>
  </si>
  <si>
    <t xml:space="preserve">Weight % </t>
  </si>
  <si>
    <t>Percent Change</t>
  </si>
  <si>
    <t>Apr/May (p)</t>
  </si>
  <si>
    <t>Column 5</t>
  </si>
  <si>
    <t>Column 7</t>
  </si>
  <si>
    <t>Over 3</t>
  </si>
  <si>
    <t xml:space="preserve"> Over 4</t>
  </si>
  <si>
    <t>Over 5</t>
  </si>
  <si>
    <t xml:space="preserve"> Over 6</t>
  </si>
  <si>
    <t>1. Overall Index</t>
  </si>
  <si>
    <t>1.1 Primary Goods</t>
  </si>
  <si>
    <t>Food</t>
  </si>
  <si>
    <t>Non Food</t>
  </si>
  <si>
    <t>1.2 Fuel and Power</t>
  </si>
  <si>
    <t>Petroleum Products</t>
  </si>
  <si>
    <t>Electricity</t>
  </si>
  <si>
    <t>1.3 Manufactured</t>
  </si>
  <si>
    <t>Food, Beverage &amp; Tobacco</t>
  </si>
  <si>
    <t>Textiles</t>
  </si>
  <si>
    <t>Leather and Leather Products</t>
  </si>
  <si>
    <t>Wood and Wood Products</t>
  </si>
  <si>
    <t>Paper and Paper Products</t>
  </si>
  <si>
    <t>Chemicals and Chemical Products</t>
  </si>
  <si>
    <t>Rubber and Plastics Products</t>
  </si>
  <si>
    <t>Non-metallic Mineral Products</t>
  </si>
  <si>
    <t>Basic Metals</t>
  </si>
  <si>
    <t>Electric and Electronic Products</t>
  </si>
  <si>
    <t>Machinery and Equipment</t>
  </si>
  <si>
    <t>Transport, Equipments and Parts</t>
  </si>
  <si>
    <t>Other</t>
  </si>
  <si>
    <t>Broad Economic Classification</t>
  </si>
  <si>
    <t>Consumption Goods</t>
  </si>
  <si>
    <t>Intermediate Goods</t>
  </si>
  <si>
    <t>Capital Goods</t>
  </si>
  <si>
    <t>Construction Material Price</t>
  </si>
  <si>
    <t xml:space="preserve">P: Provisional </t>
  </si>
  <si>
    <t>Table 6</t>
  </si>
  <si>
    <t>National Wholesale Price Index (Monthly Series)</t>
  </si>
  <si>
    <t>(2017/18 = 100)</t>
  </si>
  <si>
    <t>National Salary and Wage Rate Index</t>
  </si>
  <si>
    <t>(2004/05=100)</t>
  </si>
  <si>
    <t>Mid- May 2019 ( Baishak, 2076)</t>
  </si>
  <si>
    <t>S.No.</t>
  </si>
  <si>
    <t>Groups/Sub-groups</t>
  </si>
  <si>
    <t>Weight</t>
  </si>
  <si>
    <t>2017/18R</t>
  </si>
  <si>
    <t>2018/19P</t>
  </si>
  <si>
    <t>%</t>
  </si>
  <si>
    <t>5 over 3</t>
  </si>
  <si>
    <t>5 over 4</t>
  </si>
  <si>
    <t>8 over 5</t>
  </si>
  <si>
    <t>8 over 7</t>
  </si>
  <si>
    <t>Salary Index</t>
  </si>
  <si>
    <t>Officers</t>
  </si>
  <si>
    <t>Non Officers</t>
  </si>
  <si>
    <t>Civil Service</t>
  </si>
  <si>
    <t>Public Corporations</t>
  </si>
  <si>
    <t>Bank &amp; Financial Institutions</t>
  </si>
  <si>
    <t>Army  &amp; Police Forces</t>
  </si>
  <si>
    <t>Private Institutions</t>
  </si>
  <si>
    <t>Wage Rate Index</t>
  </si>
  <si>
    <t>Agricultural Labourer</t>
  </si>
  <si>
    <t>Male</t>
  </si>
  <si>
    <t>Female</t>
  </si>
  <si>
    <t>Industrial Labourer</t>
  </si>
  <si>
    <t>High Skilled</t>
  </si>
  <si>
    <t>Skilled</t>
  </si>
  <si>
    <t>Semi Skilled</t>
  </si>
  <si>
    <t>Unskilled</t>
  </si>
  <si>
    <t>Construction Labourer</t>
  </si>
  <si>
    <t>Mason</t>
  </si>
  <si>
    <t>Carpenter</t>
  </si>
  <si>
    <t>Worker</t>
  </si>
  <si>
    <t>R: Revised, P: Provisional</t>
  </si>
  <si>
    <t>Table 8</t>
  </si>
  <si>
    <t>Direction of Foreign Trade*</t>
  </si>
  <si>
    <t>Ten Months</t>
  </si>
  <si>
    <t>(Rs. in million)</t>
  </si>
  <si>
    <r>
      <t>2017/18</t>
    </r>
    <r>
      <rPr>
        <b/>
        <vertAlign val="superscript"/>
        <sz val="12"/>
        <rFont val="Times New Roman"/>
        <family val="1"/>
      </rPr>
      <t>R</t>
    </r>
  </si>
  <si>
    <r>
      <t>2018/19</t>
    </r>
    <r>
      <rPr>
        <b/>
        <vertAlign val="superscript"/>
        <sz val="12"/>
        <rFont val="Times New Roman"/>
        <family val="1"/>
      </rPr>
      <t>P</t>
    </r>
  </si>
  <si>
    <t xml:space="preserve">Annual </t>
  </si>
  <si>
    <t>TOTAL EXPORTS</t>
  </si>
  <si>
    <t>To India</t>
  </si>
  <si>
    <t>To China</t>
  </si>
  <si>
    <t>To Other Countries</t>
  </si>
  <si>
    <t>TOTAL IMPORTS</t>
  </si>
  <si>
    <t>From India</t>
  </si>
  <si>
    <t>From China</t>
  </si>
  <si>
    <t>From Other Countries</t>
  </si>
  <si>
    <t>TOTAL TRADE BALANCE</t>
  </si>
  <si>
    <t>With India</t>
  </si>
  <si>
    <t>With China</t>
  </si>
  <si>
    <t>With Other Countries</t>
  </si>
  <si>
    <t>TOTAL FOREIGN TRADE</t>
  </si>
  <si>
    <t>1. Ratio of export to  import</t>
  </si>
  <si>
    <t>China</t>
  </si>
  <si>
    <t>Other Countries</t>
  </si>
  <si>
    <t>2. Share in  total export</t>
  </si>
  <si>
    <t>3. Share in  total import</t>
  </si>
  <si>
    <t>4. Share in trade balance</t>
  </si>
  <si>
    <t xml:space="preserve">5. Share in  total trade </t>
  </si>
  <si>
    <t>6. Share of  export and import in total trade</t>
  </si>
  <si>
    <t>Export</t>
  </si>
  <si>
    <t>Import</t>
  </si>
  <si>
    <t>* Based on customs data</t>
  </si>
  <si>
    <t xml:space="preserve">P= Provisional   </t>
  </si>
  <si>
    <t>R= Revised</t>
  </si>
  <si>
    <t>Table 9</t>
  </si>
  <si>
    <t xml:space="preserve"> Exports of Major Commodities to India</t>
  </si>
  <si>
    <t>A. Major Commodities</t>
  </si>
  <si>
    <t>Aluminium Section</t>
  </si>
  <si>
    <t>Biscuits</t>
  </si>
  <si>
    <t>-</t>
  </si>
  <si>
    <t>Brans</t>
  </si>
  <si>
    <t>Brooms</t>
  </si>
  <si>
    <t>Cardamom</t>
  </si>
  <si>
    <t>Catechue</t>
  </si>
  <si>
    <t>Cattlefeed</t>
  </si>
  <si>
    <t>Chemicals</t>
  </si>
  <si>
    <t>Cinnamon</t>
  </si>
  <si>
    <t>Copper Wire Rod</t>
  </si>
  <si>
    <t>Fruits</t>
  </si>
  <si>
    <t>G.I. pipe</t>
  </si>
  <si>
    <t>Ghee (Vegetable)</t>
  </si>
  <si>
    <t>Ghee(Clarified)</t>
  </si>
  <si>
    <t>Ginger</t>
  </si>
  <si>
    <t>Handicraft Goods</t>
  </si>
  <si>
    <t>Herbs</t>
  </si>
  <si>
    <t>Juice</t>
  </si>
  <si>
    <t>Jute Goods</t>
  </si>
  <si>
    <t xml:space="preserve">         (a) Hessian</t>
  </si>
  <si>
    <t xml:space="preserve">         (b) Sackings</t>
  </si>
  <si>
    <t xml:space="preserve">         (c) Twines</t>
  </si>
  <si>
    <t>Live Animals</t>
  </si>
  <si>
    <t>M.S. Pipe</t>
  </si>
  <si>
    <t>Marble Slab</t>
  </si>
  <si>
    <t>Medicine (Ayurvedic)</t>
  </si>
  <si>
    <t>Mustard &amp; Linseed</t>
  </si>
  <si>
    <t>Noodles</t>
  </si>
  <si>
    <t>Oil Cakes</t>
  </si>
  <si>
    <t>Paper</t>
  </si>
  <si>
    <t>Particle Board</t>
  </si>
  <si>
    <t>Pashmina</t>
  </si>
  <si>
    <t>Plastic Utensils</t>
  </si>
  <si>
    <t>Polyster Yarn</t>
  </si>
  <si>
    <t>Pulses</t>
  </si>
  <si>
    <t>Raw Jute</t>
  </si>
  <si>
    <t>Readymade garments</t>
  </si>
  <si>
    <t>Ricebran Oil</t>
  </si>
  <si>
    <t>Rosin</t>
  </si>
  <si>
    <t>Shampoos and Hair Oils</t>
  </si>
  <si>
    <t>Shoes and Sandles</t>
  </si>
  <si>
    <t>Skin</t>
  </si>
  <si>
    <t>Soap</t>
  </si>
  <si>
    <t>Stone and Sand</t>
  </si>
  <si>
    <t>Turpentine</t>
  </si>
  <si>
    <t>Textiles*</t>
  </si>
  <si>
    <t>Thread</t>
  </si>
  <si>
    <t>Tooth Paste</t>
  </si>
  <si>
    <t>Turmeric</t>
  </si>
  <si>
    <t>Wire</t>
  </si>
  <si>
    <t>Zinc Sheet</t>
  </si>
  <si>
    <t xml:space="preserve"> B. Others</t>
  </si>
  <si>
    <t xml:space="preserve"> Total (A+B)</t>
  </si>
  <si>
    <t>* includes P.P. fabric</t>
  </si>
  <si>
    <t>R= Revised, P= Provisional</t>
  </si>
  <si>
    <t>Table 10</t>
  </si>
  <si>
    <t xml:space="preserve"> Exports of Major Commodities to China</t>
  </si>
  <si>
    <t xml:space="preserve">A. Major Commodities </t>
  </si>
  <si>
    <t>Agarbatti</t>
  </si>
  <si>
    <t>Aluminium, Copper and Brass Utensils</t>
  </si>
  <si>
    <t>Handicraft (Metal and Woolen)</t>
  </si>
  <si>
    <t>Other handicraft goods</t>
  </si>
  <si>
    <t>Readymade Garments</t>
  </si>
  <si>
    <t>Readymade Leather Goods</t>
  </si>
  <si>
    <t>Rudrakshya</t>
  </si>
  <si>
    <t xml:space="preserve">Silverware and Jewelleries </t>
  </si>
  <si>
    <t>Tanned Skin</t>
  </si>
  <si>
    <t>Tea</t>
  </si>
  <si>
    <t>Vegetables</t>
  </si>
  <si>
    <t>Wheat Flour</t>
  </si>
  <si>
    <t xml:space="preserve">Woolen Carpet </t>
  </si>
  <si>
    <t xml:space="preserve">B. Other </t>
  </si>
  <si>
    <t>Total (A+B)</t>
  </si>
  <si>
    <t>Table 11</t>
  </si>
  <si>
    <t xml:space="preserve"> Exports of Major Commodities to Other Countries</t>
  </si>
  <si>
    <t>Handicraft (Metal and Wooden)</t>
  </si>
  <si>
    <t>Nepalese Paper &amp; Paper Products</t>
  </si>
  <si>
    <t>Silverware and Jewelleries</t>
  </si>
  <si>
    <t>Woolen Carpet</t>
  </si>
  <si>
    <t xml:space="preserve">    Total  (A+B)</t>
  </si>
  <si>
    <t>Table 12</t>
  </si>
  <si>
    <t>Imports of Major Commodities from India</t>
  </si>
  <si>
    <t>Agri. Equip.&amp; Parts</t>
  </si>
  <si>
    <t>Almunium Bars, Rods, Profiles, Foil etc.</t>
  </si>
  <si>
    <t>Baby Food &amp; Milk Products</t>
  </si>
  <si>
    <t>Bitumen</t>
  </si>
  <si>
    <t>Books and Magazines</t>
  </si>
  <si>
    <t>Cement</t>
  </si>
  <si>
    <t>Chemical Fertilizer</t>
  </si>
  <si>
    <t>Coal</t>
  </si>
  <si>
    <t>Coldrolled Sheet in Coil</t>
  </si>
  <si>
    <t>Cooking Stoves</t>
  </si>
  <si>
    <t>Cosmetics</t>
  </si>
  <si>
    <t>Cuminseeds and Peppers</t>
  </si>
  <si>
    <t>Dry Cell Battery</t>
  </si>
  <si>
    <t>Electrical Equipment</t>
  </si>
  <si>
    <t>Enamel &amp; Other Paints</t>
  </si>
  <si>
    <t>Glass Sheet and G.Wares</t>
  </si>
  <si>
    <t>Hotrolled Sheet in Coil</t>
  </si>
  <si>
    <t>Incense Sticks</t>
  </si>
  <si>
    <t>Insecticides</t>
  </si>
  <si>
    <t>M.S. Billet</t>
  </si>
  <si>
    <t>M.S. Wires, Rods, Coils, Bars</t>
  </si>
  <si>
    <t>Medicine</t>
  </si>
  <si>
    <t>Molasses Sugar</t>
  </si>
  <si>
    <t>Other Machinery &amp; Parts</t>
  </si>
  <si>
    <t>Other Stationery Goods</t>
  </si>
  <si>
    <t>Pipe and Pipe Fittings</t>
  </si>
  <si>
    <t>Radio, TV, Deck &amp; Parts</t>
  </si>
  <si>
    <t>Raw Cotton</t>
  </si>
  <si>
    <t>Rice</t>
  </si>
  <si>
    <t>Salt</t>
  </si>
  <si>
    <t>Sanitaryware</t>
  </si>
  <si>
    <t>Shoes &amp; Sandles</t>
  </si>
  <si>
    <t>Steel Sheet</t>
  </si>
  <si>
    <t>Sugar</t>
  </si>
  <si>
    <t>Tobacco</t>
  </si>
  <si>
    <t>Tyre, Tubes &amp; Flapes</t>
  </si>
  <si>
    <t>Vehicles &amp; Spare Parts</t>
  </si>
  <si>
    <t>Wire Products</t>
  </si>
  <si>
    <t>R= Revised, P= Provisional, * includes Paddy</t>
  </si>
  <si>
    <t>Table 13</t>
  </si>
  <si>
    <t>Imports of Major Commodities from China</t>
  </si>
  <si>
    <t>Aluminium Scrap, Flake, Foil, Bars, &amp; Rods</t>
  </si>
  <si>
    <t>Bags</t>
  </si>
  <si>
    <t>Camera</t>
  </si>
  <si>
    <t>Chemical</t>
  </si>
  <si>
    <t>Cosmetic Goods</t>
  </si>
  <si>
    <t>Electrical Goods</t>
  </si>
  <si>
    <t>Fastener</t>
  </si>
  <si>
    <t>Garlic</t>
  </si>
  <si>
    <t>Glasswares</t>
  </si>
  <si>
    <t>Medical Equipment &amp; Tools</t>
  </si>
  <si>
    <t>Metal &amp; Wooden furniture</t>
  </si>
  <si>
    <t>Office Equipment &amp; Stationary</t>
  </si>
  <si>
    <t>Other Machinery and Parts</t>
  </si>
  <si>
    <t>Other Stationaries</t>
  </si>
  <si>
    <t>Parafin Wax</t>
  </si>
  <si>
    <t>Plywood &amp; Particle board</t>
  </si>
  <si>
    <t>Polyethylene Terephthalate (Plastic pet chips/Pet Resin)</t>
  </si>
  <si>
    <t>Raw Silk</t>
  </si>
  <si>
    <t>Raw Wool</t>
  </si>
  <si>
    <t>Seasoning Powder &amp; Flavour for Instant Noodles</t>
  </si>
  <si>
    <t>Smart Cards</t>
  </si>
  <si>
    <t>Solar Pannel</t>
  </si>
  <si>
    <t>Steel Rod &amp; Sheet</t>
  </si>
  <si>
    <t>Storage Battery</t>
  </si>
  <si>
    <t>Telecommunication Equipments and Parts</t>
  </si>
  <si>
    <t>Threads - Polyster</t>
  </si>
  <si>
    <t>Toys</t>
  </si>
  <si>
    <t>Transport Equipment &amp; Parts</t>
  </si>
  <si>
    <t>Tyre, Tubes and Flapes</t>
  </si>
  <si>
    <t>Video Television &amp; Parts</t>
  </si>
  <si>
    <t>Welding Rods</t>
  </si>
  <si>
    <t>Wheat Products</t>
  </si>
  <si>
    <t>Writing &amp; Printing Paper</t>
  </si>
  <si>
    <t xml:space="preserve">B. Other Commodities </t>
  </si>
  <si>
    <t>Total (A + B)</t>
  </si>
  <si>
    <t>Table 14</t>
  </si>
  <si>
    <t>Imports of Major Commodities from Other Countries</t>
  </si>
  <si>
    <t>Aircraft Spareparts</t>
  </si>
  <si>
    <t>Betelnut</t>
  </si>
  <si>
    <t>Button</t>
  </si>
  <si>
    <t>Cigarette Paper</t>
  </si>
  <si>
    <t>Clove</t>
  </si>
  <si>
    <t>Coconut Oil</t>
  </si>
  <si>
    <t>Computer and Parts</t>
  </si>
  <si>
    <t>Copper Wire Rod, Scrapes &amp; Sheets</t>
  </si>
  <si>
    <t>Crude Coconut Oil</t>
  </si>
  <si>
    <t>Crude Palm Oil</t>
  </si>
  <si>
    <t>Crude Soyabean Oil</t>
  </si>
  <si>
    <t>Cuminseed</t>
  </si>
  <si>
    <t>Door Locks</t>
  </si>
  <si>
    <t>Drycell Battery</t>
  </si>
  <si>
    <t>Edible Oil</t>
  </si>
  <si>
    <t>Flash Light</t>
  </si>
  <si>
    <t>G.I.Wire</t>
  </si>
  <si>
    <t>Gold</t>
  </si>
  <si>
    <t>M.S.Wire Rod</t>
  </si>
  <si>
    <t>Other Machinary &amp; Parts</t>
  </si>
  <si>
    <t>P.V.C.Compound</t>
  </si>
  <si>
    <t>Palm Oil</t>
  </si>
  <si>
    <t>Pipe &amp; Pipe Fittings</t>
  </si>
  <si>
    <t>Polythene Granules</t>
  </si>
  <si>
    <t>Powder Milk</t>
  </si>
  <si>
    <t>Shoes and Sandals</t>
  </si>
  <si>
    <t>Silver</t>
  </si>
  <si>
    <t>Small Cardamom</t>
  </si>
  <si>
    <t>Synthetic &amp; Natural Rubber</t>
  </si>
  <si>
    <t>Synthetic Carpet</t>
  </si>
  <si>
    <t>Telecommunication Equipment &amp; Parts</t>
  </si>
  <si>
    <t>Tello</t>
  </si>
  <si>
    <t>Textile Dyes</t>
  </si>
  <si>
    <t>Threads</t>
  </si>
  <si>
    <t>Tyre,Tube &amp; Flaps</t>
  </si>
  <si>
    <t>Umbrella and Parts</t>
  </si>
  <si>
    <t>Watches &amp; Bands</t>
  </si>
  <si>
    <t>X-Ray Film</t>
  </si>
  <si>
    <t>Zinc Ingot</t>
  </si>
  <si>
    <t>Table 15</t>
  </si>
  <si>
    <t>Composition of Foreign Trade*</t>
  </si>
  <si>
    <t>Customswise</t>
  </si>
  <si>
    <t>(Rs. in million )</t>
  </si>
  <si>
    <t>Custom Points</t>
  </si>
  <si>
    <t>Exports</t>
  </si>
  <si>
    <t>Imports</t>
  </si>
  <si>
    <t xml:space="preserve">% Change </t>
  </si>
  <si>
    <t>Birgunj Customs Office</t>
  </si>
  <si>
    <t>Dry Port Customs Office</t>
  </si>
  <si>
    <t>Bhairawa Customs Office</t>
  </si>
  <si>
    <t>Biratnagar Customs Office</t>
  </si>
  <si>
    <t>Tribhuwan Airport Customs Office</t>
  </si>
  <si>
    <t>Nepalgunj Customs Office</t>
  </si>
  <si>
    <t>Mechi Customs Office</t>
  </si>
  <si>
    <t>Krishnanagar Customs Office</t>
  </si>
  <si>
    <t>Kailali Customs Office</t>
  </si>
  <si>
    <t>Jaleshwar Customs Office</t>
  </si>
  <si>
    <t>Tatopani Customs Office</t>
  </si>
  <si>
    <t>Kanchanpur Customs Office</t>
  </si>
  <si>
    <t>Rasuwa Customs Office</t>
  </si>
  <si>
    <t>Others</t>
  </si>
  <si>
    <t xml:space="preserve">Total </t>
  </si>
  <si>
    <t>Table 16</t>
  </si>
  <si>
    <t>Imports from India against Payment in US Dollar</t>
  </si>
  <si>
    <t>Mid-month</t>
  </si>
  <si>
    <t>2006/07</t>
  </si>
  <si>
    <t>2007/08</t>
  </si>
  <si>
    <t>2008/09</t>
  </si>
  <si>
    <t>2009/10</t>
  </si>
  <si>
    <t>2010/11</t>
  </si>
  <si>
    <t>2011/12</t>
  </si>
  <si>
    <t>2012/13</t>
  </si>
  <si>
    <t>Total</t>
  </si>
  <si>
    <t>* The monthly data are updated based on the latest information from custom office and differ from earlier issues.</t>
  </si>
  <si>
    <t>Table 17</t>
  </si>
  <si>
    <t>Export and Import Unit Value Price Index and Terms of Trade</t>
  </si>
  <si>
    <t>(FY 2012/13 = 100)</t>
  </si>
  <si>
    <t>Export Unit Value Price Index</t>
  </si>
  <si>
    <t xml:space="preserve">Import Unit Value Price Index </t>
  </si>
  <si>
    <t xml:space="preserve">Terms of Trade </t>
  </si>
  <si>
    <t>Mid-Month</t>
  </si>
  <si>
    <t>Percent 
Change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</si>
  <si>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</si>
  <si>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</si>
  <si>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</si>
  <si>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</si>
  <si>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</si>
  <si>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</si>
  <si>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</si>
  <si>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</si>
  <si>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</si>
  <si>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</si>
  <si>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</si>
  <si>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</si>
  <si>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Table 18</t>
  </si>
  <si>
    <t xml:space="preserve">Number of Nepalese going for Foreign Employment </t>
  </si>
  <si>
    <t>Countrywise</t>
  </si>
  <si>
    <t>Country</t>
  </si>
  <si>
    <t>Percent Share</t>
  </si>
  <si>
    <t>During Ten Months</t>
  </si>
  <si>
    <t>a) Institutional and Individual (New and Legalized )</t>
  </si>
  <si>
    <t>Qatar</t>
  </si>
  <si>
    <t>UAE</t>
  </si>
  <si>
    <t>Saudi Arabia</t>
  </si>
  <si>
    <t>Kuwait</t>
  </si>
  <si>
    <t>Malaysia</t>
  </si>
  <si>
    <t>Bahrain</t>
  </si>
  <si>
    <t>Oman</t>
  </si>
  <si>
    <t>Afghanistan</t>
  </si>
  <si>
    <t>Japan</t>
  </si>
  <si>
    <t>South Korea</t>
  </si>
  <si>
    <t>Israel</t>
  </si>
  <si>
    <t>Lebanon</t>
  </si>
  <si>
    <t>b) Renew Entry</t>
  </si>
  <si>
    <t>Total Renew Entry</t>
  </si>
  <si>
    <t xml:space="preserve">* Source: Department of Foreign Employment.  </t>
  </si>
  <si>
    <t>Table 19</t>
  </si>
  <si>
    <t xml:space="preserve">Summary of Balance of Payments              </t>
  </si>
  <si>
    <t>(Rs. in Million )</t>
  </si>
  <si>
    <t>Particulars</t>
  </si>
  <si>
    <r>
      <t xml:space="preserve">2018/19 </t>
    </r>
    <r>
      <rPr>
        <b/>
        <vertAlign val="superscript"/>
        <sz val="12"/>
        <rFont val="Times New Roman"/>
        <family val="1"/>
      </rPr>
      <t>P</t>
    </r>
  </si>
  <si>
    <t xml:space="preserve">Percent Change </t>
  </si>
  <si>
    <t>Ten  Months</t>
  </si>
  <si>
    <t>A. Current Account</t>
  </si>
  <si>
    <t>Goods: Exports f.o.b.</t>
  </si>
  <si>
    <t>Oil</t>
  </si>
  <si>
    <t>Goods: Imports f.o.b.</t>
  </si>
  <si>
    <t>Balance on Goods</t>
  </si>
  <si>
    <t>Services: Net</t>
  </si>
  <si>
    <t>Services: credit</t>
  </si>
  <si>
    <t>Travel</t>
  </si>
  <si>
    <t>Government n.i.e.</t>
  </si>
  <si>
    <t>Services: debit</t>
  </si>
  <si>
    <t>O/W Education</t>
  </si>
  <si>
    <t>Government services: debit</t>
  </si>
  <si>
    <t>Balance on Goods and Services</t>
  </si>
  <si>
    <t>Income: Net</t>
  </si>
  <si>
    <t>Income: credit</t>
  </si>
  <si>
    <t>Income: debit</t>
  </si>
  <si>
    <t>Balance on Goods, Services and Income</t>
  </si>
  <si>
    <t>Transfers: Net</t>
  </si>
  <si>
    <t>Current transfers: credit</t>
  </si>
  <si>
    <t>Grants</t>
  </si>
  <si>
    <t>Workers' Remittances</t>
  </si>
  <si>
    <t>Pensions</t>
  </si>
  <si>
    <t>Current transfers: debit</t>
  </si>
  <si>
    <t>Capital Account (Capital Transfer)</t>
  </si>
  <si>
    <t xml:space="preserve">  Total, Groups A plus B</t>
  </si>
  <si>
    <t>Financial Account (Excluding Group E)</t>
  </si>
  <si>
    <t>Direct investment in Nepal</t>
  </si>
  <si>
    <t>Portfolio Investment</t>
  </si>
  <si>
    <t>Other investment: assets</t>
  </si>
  <si>
    <t>Trade credits</t>
  </si>
  <si>
    <t>Other investment: liabilities</t>
  </si>
  <si>
    <t>Loans</t>
  </si>
  <si>
    <t>General Government</t>
  </si>
  <si>
    <t>Drawings</t>
  </si>
  <si>
    <t>Repayments</t>
  </si>
  <si>
    <t>Other sectors</t>
  </si>
  <si>
    <t>Currency and deposits</t>
  </si>
  <si>
    <t>Nepal Rastra Bank</t>
  </si>
  <si>
    <t>Deposit money banks</t>
  </si>
  <si>
    <t>Other liabilities</t>
  </si>
  <si>
    <t xml:space="preserve">  Total, Group A through C</t>
  </si>
  <si>
    <t>D.</t>
  </si>
  <si>
    <t>Miscellaneous Items, Net</t>
  </si>
  <si>
    <t xml:space="preserve">  Total, Group A through D</t>
  </si>
  <si>
    <t>E. Reserves and Related Items</t>
  </si>
  <si>
    <t>Reserve assets</t>
  </si>
  <si>
    <t>Use of Fund Credit and Loans</t>
  </si>
  <si>
    <t>Changes in reserve net (- increase)*</t>
  </si>
  <si>
    <t>P= Provisional</t>
  </si>
  <si>
    <t>* Change in reserve net is derived by netting out  reserves and related items (Group E) and currency and deposits (under Group C)  with adjustment of valuation gain/loss.</t>
  </si>
  <si>
    <t>Table 20</t>
  </si>
  <si>
    <t>( $ in Million )</t>
  </si>
  <si>
    <t>Particulers</t>
  </si>
  <si>
    <t>Government n.I.e.</t>
  </si>
  <si>
    <t xml:space="preserve">       O/W education</t>
  </si>
  <si>
    <t>Government Services</t>
  </si>
  <si>
    <t>Balance on Goods , Services and Income</t>
  </si>
  <si>
    <t>Total, Groups A plus B</t>
  </si>
  <si>
    <t>Other liabalities</t>
  </si>
  <si>
    <t>Total, Group A through C</t>
  </si>
  <si>
    <t>Total, Group A through D</t>
  </si>
  <si>
    <t>Changes in reserve net ( - increase )</t>
  </si>
  <si>
    <t>* Based on monthly average exchange rate</t>
  </si>
  <si>
    <t>Table 21</t>
  </si>
  <si>
    <t>Gross Foreign Assets of the Banking Sector</t>
  </si>
  <si>
    <t>(Rs in million)</t>
  </si>
  <si>
    <t>Mid-Jul.</t>
  </si>
  <si>
    <t xml:space="preserve">Mid-Jul To </t>
  </si>
  <si>
    <t>2017-18</t>
  </si>
  <si>
    <t>2018-19</t>
  </si>
  <si>
    <t>A. Nepal Rastra Bank (1+2)</t>
  </si>
  <si>
    <t xml:space="preserve">   1. Gold, SDR, IMF Reserve Position</t>
  </si>
  <si>
    <t xml:space="preserve">   2. Foreign Exchange Reserve </t>
  </si>
  <si>
    <t>Convertible</t>
  </si>
  <si>
    <t>Inconvertible</t>
  </si>
  <si>
    <t>B. Bank and Financial Institutions*</t>
  </si>
  <si>
    <t>C. Gross Foreign Exchange Reserve</t>
  </si>
  <si>
    <t xml:space="preserve">      Share in total (in percent)</t>
  </si>
  <si>
    <t>D. Gross Foreign Assets (A+B)</t>
  </si>
  <si>
    <t xml:space="preserve"> Import Capacity in Months </t>
  </si>
  <si>
    <t xml:space="preserve">   Gross Foreign Exchange Reserve</t>
  </si>
  <si>
    <t>Merchandise</t>
  </si>
  <si>
    <t>Merchandise and Services</t>
  </si>
  <si>
    <t xml:space="preserve">  Gross Foreign Assets</t>
  </si>
  <si>
    <t>E. Foreign Liabilities</t>
  </si>
  <si>
    <t>F. Net Foreign Assets(D-E)</t>
  </si>
  <si>
    <t>G. Change in NFA (before adj. ex. val.)*</t>
  </si>
  <si>
    <t xml:space="preserve">H. Exchange Valuation </t>
  </si>
  <si>
    <t>I. Change in NFA (G+H)***</t>
  </si>
  <si>
    <t>Sources : Nepal Rastra Bank and Commercial Banks;  Estimated.</t>
  </si>
  <si>
    <t>* indicates the "A","B" &amp; " C" class financial institutions licensed by NRB.</t>
  </si>
  <si>
    <t>**Change in NFA is derived by taking mid-July as base and minus (-) sign indicates increase.</t>
  </si>
  <si>
    <t>*** After adjusting exchange valuation gain/loss</t>
  </si>
  <si>
    <t>Period-end Buying Rate (Rs/USD)</t>
  </si>
  <si>
    <t>Table 22</t>
  </si>
  <si>
    <t>(USD in million)</t>
  </si>
  <si>
    <t>B. Bank and Financial Institutions *</t>
  </si>
  <si>
    <t>Table 23</t>
  </si>
  <si>
    <t>Exchange Rate of US Dollar (NRs/USD)</t>
  </si>
  <si>
    <t xml:space="preserve">FY </t>
  </si>
  <si>
    <t>Month End*</t>
  </si>
  <si>
    <t>Monthly Average*</t>
  </si>
  <si>
    <t>Buying</t>
  </si>
  <si>
    <t>Selling</t>
  </si>
  <si>
    <t xml:space="preserve">Middle </t>
  </si>
  <si>
    <t>Annual Average</t>
  </si>
  <si>
    <t xml:space="preserve">Feburary </t>
  </si>
  <si>
    <t xml:space="preserve">June </t>
  </si>
  <si>
    <t xml:space="preserve">February </t>
  </si>
  <si>
    <t>* As per Nepalese Calendar.</t>
  </si>
  <si>
    <t>Table 24</t>
  </si>
  <si>
    <t>Price of Oil and Gold in the International Market</t>
  </si>
  <si>
    <t>Jul.-Jul.</t>
  </si>
  <si>
    <t>May-May</t>
  </si>
  <si>
    <t>Oil ($/barrel)*</t>
  </si>
  <si>
    <t>Gold ($/ounce)**</t>
  </si>
  <si>
    <t>* Crude Oil Brent</t>
  </si>
  <si>
    <t>** Refers to p.m. London historical fix.</t>
  </si>
  <si>
    <t>`</t>
  </si>
  <si>
    <t xml:space="preserve">Sources: http://www.eia.gov/dnav/pet/hist/LeafHandler.ashx?n=PET&amp;s=RBRTE&amp;f=D </t>
  </si>
  <si>
    <t>http://www.kitco.com/gold.londonfix.html</t>
  </si>
  <si>
    <t>Table 25</t>
  </si>
  <si>
    <t>(Based on Banking Transactions)</t>
  </si>
  <si>
    <t xml:space="preserve"> (Rs. in million)</t>
  </si>
  <si>
    <t>S.N.</t>
  </si>
  <si>
    <t>Heads</t>
  </si>
  <si>
    <t>Amount</t>
  </si>
  <si>
    <r>
      <t>2018/19</t>
    </r>
    <r>
      <rPr>
        <b/>
        <vertAlign val="superscript"/>
        <sz val="20"/>
        <color theme="1"/>
        <rFont val="Times New Roman"/>
        <family val="1"/>
      </rPr>
      <t>*</t>
    </r>
  </si>
  <si>
    <t>Total Expenditure</t>
  </si>
  <si>
    <t xml:space="preserve">      Recurrent</t>
  </si>
  <si>
    <t xml:space="preserve">            a.Domestic Resources </t>
  </si>
  <si>
    <t xml:space="preserve">            b.Foreign Loans</t>
  </si>
  <si>
    <t xml:space="preserve">            c.Foreign Grants</t>
  </si>
  <si>
    <t xml:space="preserve">     Capital</t>
  </si>
  <si>
    <t xml:space="preserve">     Financial</t>
  </si>
  <si>
    <t>Total Resources</t>
  </si>
  <si>
    <t xml:space="preserve">     Revenue and Grants</t>
  </si>
  <si>
    <t xml:space="preserve">             Revenue</t>
  </si>
  <si>
    <t xml:space="preserve">             Foreign Grants</t>
  </si>
  <si>
    <t xml:space="preserve">     Previous Year's Cash Balance &amp; Beruju</t>
  </si>
  <si>
    <t>3 (2-1)</t>
  </si>
  <si>
    <t>Deficits(-) Surplus(+)</t>
  </si>
  <si>
    <t>Sources of Financing</t>
  </si>
  <si>
    <t xml:space="preserve">     Internal Loans</t>
  </si>
  <si>
    <t xml:space="preserve">          Domestic Borrowings</t>
  </si>
  <si>
    <t xml:space="preserve">               (i) Treasury Bills</t>
  </si>
  <si>
    <t xml:space="preserve">               (ii) Development Bonds</t>
  </si>
  <si>
    <t xml:space="preserve">               (iii) National Savings Certificates</t>
  </si>
  <si>
    <t xml:space="preserve">               (iv) Citizen Saving Certificates</t>
  </si>
  <si>
    <t xml:space="preserve">               (v) Foreign Employment Bond</t>
  </si>
  <si>
    <t xml:space="preserve">          Others</t>
  </si>
  <si>
    <t xml:space="preserve">     Principal Refund and Share Divestment</t>
  </si>
  <si>
    <t xml:space="preserve">     Foreign Loans</t>
  </si>
  <si>
    <t>5  (3+4)</t>
  </si>
  <si>
    <t>Total resources available to the Government</t>
  </si>
  <si>
    <t>Balance of Govt. Office Account #</t>
  </si>
  <si>
    <t xml:space="preserve">     V. A. T. Fund Account</t>
  </si>
  <si>
    <t xml:space="preserve">     Customs Fund Account</t>
  </si>
  <si>
    <t xml:space="preserve">     Reconstruction Fund Account</t>
  </si>
  <si>
    <t xml:space="preserve">     Local Authorities' Accounts</t>
  </si>
  <si>
    <t xml:space="preserve">     Others</t>
  </si>
  <si>
    <t>7(5+6)</t>
  </si>
  <si>
    <t>Current Balance</t>
  </si>
  <si>
    <t>Last year's Cash Balance in the Treasury</t>
  </si>
  <si>
    <t>Adjustment</t>
  </si>
  <si>
    <t>Cash balance of the Government</t>
  </si>
  <si>
    <t xml:space="preserve"> +  Based on data reported by banking office of NRB and commercial banks conducting government transactions and report released from 81 DTCOs and payment centres.</t>
  </si>
  <si>
    <t xml:space="preserve"> #  Change in outstanding amount from Asar end.</t>
  </si>
  <si>
    <t>Table 26</t>
  </si>
  <si>
    <t>Rs. in million</t>
  </si>
  <si>
    <t>2018/19 P</t>
  </si>
  <si>
    <t>Growth Rate During Ten Months</t>
  </si>
  <si>
    <t>Composition During Ten Months</t>
  </si>
  <si>
    <t xml:space="preserve">   Value Added Tax</t>
  </si>
  <si>
    <t xml:space="preserve">   Customs</t>
  </si>
  <si>
    <t xml:space="preserve">   Income Tax</t>
  </si>
  <si>
    <t xml:space="preserve">   Excise</t>
  </si>
  <si>
    <r>
      <t xml:space="preserve">   Registration Fee</t>
    </r>
    <r>
      <rPr>
        <vertAlign val="superscript"/>
        <sz val="12"/>
        <rFont val="Times New Roman"/>
        <family val="1"/>
      </rPr>
      <t>**</t>
    </r>
  </si>
  <si>
    <r>
      <t xml:space="preserve">   Vehicle Tax</t>
    </r>
    <r>
      <rPr>
        <vertAlign val="superscript"/>
        <sz val="12"/>
        <rFont val="Times New Roman"/>
        <family val="1"/>
      </rPr>
      <t>**</t>
    </r>
  </si>
  <si>
    <t xml:space="preserve">   Educational Service Tax</t>
  </si>
  <si>
    <t xml:space="preserve">   Health Service Tax</t>
  </si>
  <si>
    <r>
      <t xml:space="preserve">  Other Tax</t>
    </r>
    <r>
      <rPr>
        <vertAlign val="superscript"/>
        <sz val="12"/>
        <rFont val="Times New Roman"/>
        <family val="1"/>
      </rPr>
      <t>*</t>
    </r>
  </si>
  <si>
    <t xml:space="preserve">   Non-Tax Revenue</t>
  </si>
  <si>
    <t>Total  Revenue</t>
  </si>
  <si>
    <t>* Other tax includes road maintenance and improvement duty, road construction and maintenance duty, firm and agency registration fee and ownership certificate charge .</t>
  </si>
  <si>
    <t>P: Provisional</t>
  </si>
  <si>
    <t>Source: Ministry of Finance</t>
  </si>
  <si>
    <t>Table 27</t>
  </si>
  <si>
    <t>Outstanding Domestic Debt of GoN</t>
  </si>
  <si>
    <t>Name of Bonds &amp; Ownership</t>
  </si>
  <si>
    <t>Amount Change
 (Mid-Jul to Mid-May)</t>
  </si>
  <si>
    <t>Mid-Jul</t>
  </si>
  <si>
    <t>Treasury Bills</t>
  </si>
  <si>
    <t xml:space="preserve">    a. Nepal Rastra Bank</t>
  </si>
  <si>
    <t xml:space="preserve">    b. Commercial Banks</t>
  </si>
  <si>
    <t xml:space="preserve">    c. Development Banks</t>
  </si>
  <si>
    <t xml:space="preserve">    d. Finance Companies</t>
  </si>
  <si>
    <t xml:space="preserve">    e. Others</t>
  </si>
  <si>
    <t>Development Bonds</t>
  </si>
  <si>
    <t>National Saving Certificates</t>
  </si>
  <si>
    <t>Citizen Saving Bonds</t>
  </si>
  <si>
    <t xml:space="preserve">    a. Nepal Rastra Bank (Secondary Market)</t>
  </si>
  <si>
    <t>Foreign Employment Bond</t>
  </si>
  <si>
    <t xml:space="preserve">    b. Others</t>
  </si>
  <si>
    <t>Total Domestic Debt</t>
  </si>
  <si>
    <t>Government Revenue Collection</t>
  </si>
  <si>
    <t>4.53*</t>
  </si>
  <si>
    <t>6.12*</t>
  </si>
  <si>
    <t>6.61*</t>
  </si>
  <si>
    <t>12.32*</t>
  </si>
  <si>
    <t>10.32*</t>
  </si>
  <si>
    <t>9.59*</t>
  </si>
  <si>
    <t>NEPSE Index (Closing)</t>
  </si>
  <si>
    <t>Market Capitalization/GDP</t>
  </si>
  <si>
    <t>0.16**</t>
  </si>
  <si>
    <t>1.01**</t>
  </si>
  <si>
    <t>0.69**</t>
  </si>
  <si>
    <t>0.64**</t>
  </si>
  <si>
    <t>2.96**</t>
  </si>
  <si>
    <t>4.09**</t>
  </si>
  <si>
    <t>3.94**</t>
  </si>
  <si>
    <t>3.28**</t>
  </si>
  <si>
    <t>6.15**</t>
  </si>
  <si>
    <t>6.49**</t>
  </si>
  <si>
    <t>10.55**</t>
  </si>
  <si>
    <t>9.62**</t>
  </si>
  <si>
    <t>8.86**</t>
  </si>
  <si>
    <t>11.33**</t>
  </si>
  <si>
    <t>12.47**</t>
  </si>
  <si>
    <t>8.40**</t>
  </si>
  <si>
    <t>7.90**</t>
  </si>
  <si>
    <t>6.50**</t>
  </si>
  <si>
    <t>9.90**</t>
  </si>
  <si>
    <t>10.47**</t>
  </si>
  <si>
    <t xml:space="preserve">***Data for the real sector for mid April 2018/19 are the CBS Estimates for the fiscal year. </t>
  </si>
  <si>
    <t>*Weighted average of mid Apr-mid May</t>
  </si>
  <si>
    <t>Table 28</t>
  </si>
  <si>
    <t>Monetary Survey</t>
  </si>
  <si>
    <t>Monetary Aggregates</t>
  </si>
  <si>
    <t>Changes during ten months</t>
  </si>
  <si>
    <t xml:space="preserve">Jul </t>
  </si>
  <si>
    <t>Jul (R)</t>
  </si>
  <si>
    <t>May (P)</t>
  </si>
  <si>
    <t>Percent</t>
  </si>
  <si>
    <t>1. Foreign Assets, Net</t>
  </si>
  <si>
    <t>1/</t>
  </si>
  <si>
    <t>2/</t>
  </si>
  <si>
    <t xml:space="preserve">     1.1 Foreign Assets</t>
  </si>
  <si>
    <t xml:space="preserve">     1.2 Foreign Liabilities</t>
  </si>
  <si>
    <t xml:space="preserve">           a. Deposits</t>
  </si>
  <si>
    <t xml:space="preserve">           b. Other </t>
  </si>
  <si>
    <t>2. Net Domestic Assets</t>
  </si>
  <si>
    <t xml:space="preserve">   2.1 Domestic Credit</t>
  </si>
  <si>
    <t xml:space="preserve">        a. Net Claims on Government</t>
  </si>
  <si>
    <t xml:space="preserve">              Claims on Government</t>
  </si>
  <si>
    <t xml:space="preserve">              Government Deposits</t>
  </si>
  <si>
    <t xml:space="preserve">       b. Claims on Non-Financial Government Enterprises</t>
  </si>
  <si>
    <t xml:space="preserve">       c. Claims on Financial Institutions</t>
  </si>
  <si>
    <t xml:space="preserve">              Government </t>
  </si>
  <si>
    <t xml:space="preserve">              Non-Government</t>
  </si>
  <si>
    <t xml:space="preserve">       d. Claims on Private Sector </t>
  </si>
  <si>
    <t xml:space="preserve">   2.2 Net Non-Monetary Liabilities</t>
  </si>
  <si>
    <t>3. Broad Money (M2)</t>
  </si>
  <si>
    <t xml:space="preserve">  3.1 Money Supply (a+b), M1+</t>
  </si>
  <si>
    <t xml:space="preserve">      a. Money Supply (M1)</t>
  </si>
  <si>
    <t xml:space="preserve">             Currency</t>
  </si>
  <si>
    <t xml:space="preserve">             Demand Deposits</t>
  </si>
  <si>
    <t xml:space="preserve">      b. Saving and Call Deposits</t>
  </si>
  <si>
    <t xml:space="preserve">  3.2 Time Deposits</t>
  </si>
  <si>
    <t>4. Broad Money Liquidity (M3)</t>
  </si>
  <si>
    <r>
      <t>1</t>
    </r>
    <r>
      <rPr>
        <b/>
        <sz val="12"/>
        <rFont val="Times New Roman"/>
        <family val="1"/>
      </rPr>
      <t>/</t>
    </r>
    <r>
      <rPr>
        <sz val="12"/>
        <rFont val="Times New Roman"/>
        <family val="1"/>
      </rPr>
      <t xml:space="preserve"> Adjusting the exchange valuation gain (+)/loss (-) of  Rs. </t>
    </r>
  </si>
  <si>
    <t>million</t>
  </si>
  <si>
    <t xml:space="preserve">2/ Adjusting the exchange valuation gain (+)/loss (-) of  Rs. </t>
  </si>
  <si>
    <t>R= Revised, P = Provisional</t>
  </si>
  <si>
    <t>Memorandum Items</t>
  </si>
  <si>
    <t>Money multiplier (M1)</t>
  </si>
  <si>
    <t>Money multiplier (M1+)</t>
  </si>
  <si>
    <t>Money multiplier (M2)</t>
  </si>
  <si>
    <t>Table 29</t>
  </si>
  <si>
    <t>Monetary Survey (y-o-y)</t>
  </si>
  <si>
    <t>Monetary aggregates</t>
  </si>
  <si>
    <t xml:space="preserve">Changes </t>
  </si>
  <si>
    <t xml:space="preserve">  3.1 Money Supply (a + b), M1+</t>
  </si>
  <si>
    <t xml:space="preserve"> P = Provisional</t>
  </si>
  <si>
    <t>Reserve Money</t>
  </si>
  <si>
    <t>Table 30</t>
  </si>
  <si>
    <t>Central Bank Survey</t>
  </si>
  <si>
    <t>1. Foreign Assets</t>
  </si>
  <si>
    <t xml:space="preserve">     1.1 Gold Investment</t>
  </si>
  <si>
    <t xml:space="preserve">     1.2 SDR Holdings</t>
  </si>
  <si>
    <t xml:space="preserve">     1.3 Reserve Position in the Fund</t>
  </si>
  <si>
    <t xml:space="preserve">     1.4 Foreign Exchange</t>
  </si>
  <si>
    <t>2. Claims on Government</t>
  </si>
  <si>
    <t xml:space="preserve">     2.1 Treasury Bills</t>
  </si>
  <si>
    <t xml:space="preserve">     2.2 Development Bonds</t>
  </si>
  <si>
    <t xml:space="preserve">     2.3 Other Government Papers</t>
  </si>
  <si>
    <t xml:space="preserve">     2.4 Loans and Advances</t>
  </si>
  <si>
    <t>3. Claims on Non-Financial Government Enterprises</t>
  </si>
  <si>
    <t>4. Claims on Non-Banking Financial Institutions</t>
  </si>
  <si>
    <t xml:space="preserve">     4.1 Government </t>
  </si>
  <si>
    <t xml:space="preserve">     4.2 Non-Government</t>
  </si>
  <si>
    <t>5. Claims on Banks and Financial Institutons</t>
  </si>
  <si>
    <t xml:space="preserve">     5.1 Refinance</t>
  </si>
  <si>
    <t xml:space="preserve">     5.2 Repo Lending and SLF</t>
  </si>
  <si>
    <t>6. Claims on Private Sector</t>
  </si>
  <si>
    <t>7. Other Assets</t>
  </si>
  <si>
    <t xml:space="preserve">   Assets = Liabilities</t>
  </si>
  <si>
    <t>8.  Reserve Money</t>
  </si>
  <si>
    <t xml:space="preserve">     8.1 Currency Outside ODCs</t>
  </si>
  <si>
    <t xml:space="preserve">     8.2 Currency Held by ODCs</t>
  </si>
  <si>
    <t xml:space="preserve">     8.3 Deposits of Commercial Banks</t>
  </si>
  <si>
    <t xml:space="preserve">     8.4 Deposits of Development Banks</t>
  </si>
  <si>
    <t xml:space="preserve">     8.5 Deposits of  Finance Companies</t>
  </si>
  <si>
    <t xml:space="preserve">     8.6 Other Deposits</t>
  </si>
  <si>
    <t>9.  Govt. Deposits</t>
  </si>
  <si>
    <t>10. Deposit Auction</t>
  </si>
  <si>
    <t>11. Reverse Repo</t>
  </si>
  <si>
    <t>12.  NRB Bond</t>
  </si>
  <si>
    <t>13.  Foreign Liabilities</t>
  </si>
  <si>
    <t xml:space="preserve">     13.1 Foreign Deposits</t>
  </si>
  <si>
    <t xml:space="preserve">     13.2 IMF Trust Fund</t>
  </si>
  <si>
    <t xml:space="preserve">     13.3 Use of Fund Resources</t>
  </si>
  <si>
    <t xml:space="preserve">     13.4 SAF</t>
  </si>
  <si>
    <t xml:space="preserve">     13.5 ESAF</t>
  </si>
  <si>
    <t xml:space="preserve">     13.6 ECF</t>
  </si>
  <si>
    <t xml:space="preserve">     13.7 RCF</t>
  </si>
  <si>
    <t xml:space="preserve">     13.8 CSI </t>
  </si>
  <si>
    <t>14. Capital and Reserve</t>
  </si>
  <si>
    <t>15. Other Liabilities</t>
  </si>
  <si>
    <t>Net Foreign Assets</t>
  </si>
  <si>
    <t>Net Domestic Assets</t>
  </si>
  <si>
    <t>Other Items, Net</t>
  </si>
  <si>
    <t>Table 31</t>
  </si>
  <si>
    <t>Central Bank Survey (y-o-y)</t>
  </si>
  <si>
    <t>5. Claims on Banks and Financial Institutions</t>
  </si>
  <si>
    <t xml:space="preserve">     5.2 Repo Lending/SLF</t>
  </si>
  <si>
    <t xml:space="preserve">     8.4  Deposits of Development Banks</t>
  </si>
  <si>
    <t xml:space="preserve">     8.5  Deposits of Finance Companies</t>
  </si>
  <si>
    <t>12. NRB Bond</t>
  </si>
  <si>
    <t xml:space="preserve">     13.6 PRGF</t>
  </si>
  <si>
    <t xml:space="preserve">     13.7 CSI </t>
  </si>
  <si>
    <t>NFA</t>
  </si>
  <si>
    <t>NDA</t>
  </si>
  <si>
    <t>Table 32</t>
  </si>
  <si>
    <t>Other Depository Corporation Survey</t>
  </si>
  <si>
    <t>1. Total Deposits</t>
  </si>
  <si>
    <t xml:space="preserve">    1.1 Demand Deposits</t>
  </si>
  <si>
    <t xml:space="preserve">           a.  Domestic Deposits</t>
  </si>
  <si>
    <t xml:space="preserve">           b. Foreign Deposits</t>
  </si>
  <si>
    <t xml:space="preserve">    1.2 Saving Deposits</t>
  </si>
  <si>
    <t xml:space="preserve">    1.3 Fixed Deposits</t>
  </si>
  <si>
    <t xml:space="preserve">    1.4 Call Deposits</t>
  </si>
  <si>
    <t xml:space="preserve">   1.5 Margin Deposits</t>
  </si>
  <si>
    <t>2. Borrowings from Nepal Rastra Bank</t>
  </si>
  <si>
    <t>3. Foreign Liabilities</t>
  </si>
  <si>
    <t>4. Other Liabilities</t>
  </si>
  <si>
    <t xml:space="preserve">     4.1 Paid-up Capital</t>
  </si>
  <si>
    <t xml:space="preserve">     4.2 General Reserves</t>
  </si>
  <si>
    <t xml:space="preserve">     4.3 Other Liabilities</t>
  </si>
  <si>
    <t>Assets =  Liabilities</t>
  </si>
  <si>
    <t>5. Liquid Funds</t>
  </si>
  <si>
    <t xml:space="preserve">    5.1 Cash in Hand</t>
  </si>
  <si>
    <t xml:space="preserve">    5.2 Balance with Nepal  Rastra Bank</t>
  </si>
  <si>
    <t xml:space="preserve">    5.3 Foreign Currency in Hand</t>
  </si>
  <si>
    <t xml:space="preserve">    5.4 Balance Held Abroad</t>
  </si>
  <si>
    <t xml:space="preserve">    5.5 Cash in Transit</t>
  </si>
  <si>
    <t>6. Loans and Advances</t>
  </si>
  <si>
    <t xml:space="preserve">    6.1 Claims on Government</t>
  </si>
  <si>
    <t xml:space="preserve">    6.2 Claims on  Non-Financial Government Enterprises</t>
  </si>
  <si>
    <t xml:space="preserve">    6.3 Claims on Financial Enterprises</t>
  </si>
  <si>
    <t>a.Government</t>
  </si>
  <si>
    <t>b.Non-Government</t>
  </si>
  <si>
    <t xml:space="preserve">    6.4 Claims on Private Sector</t>
  </si>
  <si>
    <t xml:space="preserve">            a.  Principal</t>
  </si>
  <si>
    <t xml:space="preserve">            b.  Interest Accrued</t>
  </si>
  <si>
    <t xml:space="preserve">    6.5 Foreign Bills Purchased &amp; Discounted</t>
  </si>
  <si>
    <t>7. NRB Bond</t>
  </si>
  <si>
    <t>8. Other Assets</t>
  </si>
  <si>
    <t>Table 33</t>
  </si>
  <si>
    <t>Other Depository Corporation Survey (y-o-y)</t>
  </si>
  <si>
    <t>2. Borrowings from Rastra Bank</t>
  </si>
  <si>
    <t xml:space="preserve">    5.2 Balance with Rastra Bank</t>
  </si>
  <si>
    <t>Table 34</t>
  </si>
  <si>
    <t>Condensed Assets and Liabilities of Commercial Banks</t>
  </si>
  <si>
    <t xml:space="preserve">    5.2 Balance with Nepal Rastra Bank</t>
  </si>
  <si>
    <t>Table 35</t>
  </si>
  <si>
    <t>Condensed Assets and Liabilities of Development Banks</t>
  </si>
  <si>
    <t>Table 36</t>
  </si>
  <si>
    <t>Condensed Assets and Liabilities of Finance Companies</t>
  </si>
  <si>
    <t>Table 37</t>
  </si>
  <si>
    <t>Deposit Details of Banks and Financial Institutions</t>
  </si>
  <si>
    <t>1. Foreign Deposits</t>
  </si>
  <si>
    <t>2. Local Government/VDC</t>
  </si>
  <si>
    <t>3. Non-banks Financial Institutions</t>
  </si>
  <si>
    <t xml:space="preserve">     3.1 Insurance Companies</t>
  </si>
  <si>
    <t xml:space="preserve">     3.2 Employees Provident Fund</t>
  </si>
  <si>
    <t xml:space="preserve">     3.3  Citizen Investment Trust</t>
  </si>
  <si>
    <t xml:space="preserve">     3.4 Others</t>
  </si>
  <si>
    <t>4. Government Corporations</t>
  </si>
  <si>
    <t>5. Non-government Corporations</t>
  </si>
  <si>
    <t>6. Inter-bank Deposits*</t>
  </si>
  <si>
    <t>7. Non-profit Organisations</t>
  </si>
  <si>
    <t>8. Individuals</t>
  </si>
  <si>
    <t>9. Miscellaneous</t>
  </si>
  <si>
    <t>Current Account increase due to increase in deposits by foreign airlines, foreign residents and foreign operated govt</t>
  </si>
  <si>
    <t>Projects</t>
  </si>
  <si>
    <t>Change in Saving account</t>
  </si>
  <si>
    <t>Increase in insurance companies deposits (non depository financial institutions by 3.79 billion)</t>
  </si>
  <si>
    <t>Change in call deposits</t>
  </si>
  <si>
    <t>due to increase in deposits of Rural Development banks and finance companies Rs 2/2 billion</t>
  </si>
  <si>
    <t>*Deposits among "A", "B" and "C" class financial institutions</t>
  </si>
  <si>
    <t>Table 38</t>
  </si>
  <si>
    <t>Sectorwise Outstanding Credit of Banks and Financial Insitutions</t>
  </si>
  <si>
    <t xml:space="preserve"> 1. Agriculture*</t>
  </si>
  <si>
    <t xml:space="preserve"> 6. Transportation Equipment Production and Fitting</t>
  </si>
  <si>
    <t xml:space="preserve">     1.1 Farming /Farming Service</t>
  </si>
  <si>
    <t xml:space="preserve">     6.1 Vehicles and Vehicle Parts</t>
  </si>
  <si>
    <t xml:space="preserve">     1.2 Tea</t>
  </si>
  <si>
    <t xml:space="preserve">     6.2 Jet Boat/Water Transportation</t>
  </si>
  <si>
    <t xml:space="preserve">     1.3 Animals Farming/Service</t>
  </si>
  <si>
    <t xml:space="preserve">     6.3 Aircraft  and Aircraft Parts</t>
  </si>
  <si>
    <t xml:space="preserve">     1.4 Forest, Fish Farming, and Slaughter</t>
  </si>
  <si>
    <t xml:space="preserve">     6.4 Other Parts about Transportation</t>
  </si>
  <si>
    <t xml:space="preserve">     1.5 Other Agriculture and Agricultural Services</t>
  </si>
  <si>
    <t xml:space="preserve"> 7. Transportation, Communications and Public Services</t>
  </si>
  <si>
    <t xml:space="preserve"> 2. Mines</t>
  </si>
  <si>
    <t xml:space="preserve">     7.1 Railways and Passengers Vehicles</t>
  </si>
  <si>
    <t xml:space="preserve">     2.1 Metals (Iron, Lead, etc.)</t>
  </si>
  <si>
    <t xml:space="preserve">     7.2 Truck Services and Store Arrangements</t>
  </si>
  <si>
    <t xml:space="preserve">     2.2 Charcoal</t>
  </si>
  <si>
    <t xml:space="preserve">     7.3 Pipe Lines Except Natural Gas</t>
  </si>
  <si>
    <t xml:space="preserve">     2.3 Graphite</t>
  </si>
  <si>
    <t xml:space="preserve">     7.4 Communications</t>
  </si>
  <si>
    <t xml:space="preserve">     2.4 Magnesite</t>
  </si>
  <si>
    <t xml:space="preserve">     7.5 Electricity</t>
  </si>
  <si>
    <t xml:space="preserve">     2.5 Chalks</t>
  </si>
  <si>
    <t xml:space="preserve">     7.6 Gas and Gas Pipe Line Services</t>
  </si>
  <si>
    <t xml:space="preserve">     2.6 Oil and Gas Extraction</t>
  </si>
  <si>
    <t xml:space="preserve">     7.7 Other Services</t>
  </si>
  <si>
    <t xml:space="preserve">     2.7 About Mines Others</t>
  </si>
  <si>
    <t xml:space="preserve"> 8. Wholesaler and Retailers</t>
  </si>
  <si>
    <t xml:space="preserve"> 3. Productions</t>
  </si>
  <si>
    <t xml:space="preserve">     8.1 Wholesale Business - Durable Commodities</t>
  </si>
  <si>
    <t xml:space="preserve">     3.1 Food Production (Packing and Processing)</t>
  </si>
  <si>
    <t xml:space="preserve">     8.2 Wholesale Business - Non Durable Commodities</t>
  </si>
  <si>
    <t xml:space="preserve">     3.2 Agriculture and Forest Production</t>
  </si>
  <si>
    <t xml:space="preserve">     8.3 Automative Dealer/ Franchise</t>
  </si>
  <si>
    <t xml:space="preserve">     3.3 Drinking Materials (Bear, Alcohol, Soda, etc.)</t>
  </si>
  <si>
    <t xml:space="preserve">     8.4 Other Retail Business</t>
  </si>
  <si>
    <t xml:space="preserve">         3.3.1 Alcohol</t>
  </si>
  <si>
    <t xml:space="preserve">     8.5 Import Business</t>
  </si>
  <si>
    <t xml:space="preserve">         3.3.2 Non-Alcohol</t>
  </si>
  <si>
    <t xml:space="preserve">     8.6 Export Business</t>
  </si>
  <si>
    <t xml:space="preserve">     3.4 Tobacco</t>
  </si>
  <si>
    <t xml:space="preserve"> 9. Finance, Insurance, and Fixed Assets</t>
  </si>
  <si>
    <t xml:space="preserve">     3.5 Handicrafts</t>
  </si>
  <si>
    <t xml:space="preserve">     9.1 Commercial Banks</t>
  </si>
  <si>
    <t xml:space="preserve">     3.6 Sunpat</t>
  </si>
  <si>
    <t xml:space="preserve">     9.2 Finance Companies</t>
  </si>
  <si>
    <t xml:space="preserve">     3.7 Textile Production and Ready Made Clothings</t>
  </si>
  <si>
    <t xml:space="preserve">     9.3 Development Banks</t>
  </si>
  <si>
    <t xml:space="preserve">     3.8 Log and Timber Production / Furniture</t>
  </si>
  <si>
    <t xml:space="preserve">     9.4 Microfinance Development Banks</t>
  </si>
  <si>
    <t xml:space="preserve">     3.9 Paper</t>
  </si>
  <si>
    <t xml:space="preserve">     9.5 Saving and Credit Cooperatives</t>
  </si>
  <si>
    <t xml:space="preserve">     3.10 Printing and Publishing</t>
  </si>
  <si>
    <t xml:space="preserve">     9.6 Pension Fund and Insurance Companies</t>
  </si>
  <si>
    <t xml:space="preserve">     3.11 Industrial and Agricultural</t>
  </si>
  <si>
    <t xml:space="preserve">     9.7 Other Financial Institutions</t>
  </si>
  <si>
    <t xml:space="preserve">     3.12 Medicine</t>
  </si>
  <si>
    <t xml:space="preserve">     9.8 Local Government (VDC/Municipality/DDC)</t>
  </si>
  <si>
    <t xml:space="preserve">     3.13 Processed Oil and Charcoal Production</t>
  </si>
  <si>
    <t xml:space="preserve">     9.9 Non Financial Government Institutions</t>
  </si>
  <si>
    <t xml:space="preserve">     3.14 Rasin and Tarpin</t>
  </si>
  <si>
    <t xml:space="preserve">     9.10 Private Non Financial Institutions</t>
  </si>
  <si>
    <t xml:space="preserve">     3.15 Rubber Tyre</t>
  </si>
  <si>
    <t xml:space="preserve">     9.11 Real Estates</t>
  </si>
  <si>
    <t xml:space="preserve">     3.16 Leather</t>
  </si>
  <si>
    <t xml:space="preserve">     9.12 Other Investment Institutions</t>
  </si>
  <si>
    <t xml:space="preserve">     3.17 Plastic</t>
  </si>
  <si>
    <t xml:space="preserve"> 10. Service Industries</t>
  </si>
  <si>
    <t xml:space="preserve">     3.18 Cement</t>
  </si>
  <si>
    <t xml:space="preserve">     10.1 Tourism (Treaking, Mountaining, Resort, Rafting, Camping, etc.)</t>
  </si>
  <si>
    <t xml:space="preserve">     3.19 Stone, Soil and Lead Production</t>
  </si>
  <si>
    <t xml:space="preserve">     10.2 Hotel</t>
  </si>
  <si>
    <t xml:space="preserve">     3.20 Metals - Basic Iron and Steel Plants</t>
  </si>
  <si>
    <t xml:space="preserve">     10.3 Advertising Agency</t>
  </si>
  <si>
    <t xml:space="preserve">     3.21 Metals - Other Plants</t>
  </si>
  <si>
    <t xml:space="preserve">     10.4 Automotive Services</t>
  </si>
  <si>
    <t xml:space="preserve">     3.22 Miscellaneous Productions</t>
  </si>
  <si>
    <t xml:space="preserve">     10.5 Hospitals, Clinic, etc./Health Service </t>
  </si>
  <si>
    <t xml:space="preserve"> 4. Construction</t>
  </si>
  <si>
    <t xml:space="preserve">     10.6 Educational Services</t>
  </si>
  <si>
    <t xml:space="preserve">     4.1 Residential</t>
  </si>
  <si>
    <t xml:space="preserve">     10.7 Entertainment, Recreation, Films</t>
  </si>
  <si>
    <t xml:space="preserve">     4.2 Non Residential</t>
  </si>
  <si>
    <t xml:space="preserve">     10.8 Other Service Companies</t>
  </si>
  <si>
    <t xml:space="preserve">     4.3 Heavy Constructions (Highway, Bridges, etc.)</t>
  </si>
  <si>
    <t xml:space="preserve"> 11. Consumable Loan</t>
  </si>
  <si>
    <t xml:space="preserve"> 5. Metal Productions, Machinary, and Electrical Tools and fitting</t>
  </si>
  <si>
    <t xml:space="preserve">     11.1 Gold and Silver</t>
  </si>
  <si>
    <t xml:space="preserve">     5.1 Fabricated Metal Equipments</t>
  </si>
  <si>
    <t xml:space="preserve">     11.2 Fixed A/c Receipt</t>
  </si>
  <si>
    <t xml:space="preserve">     5.2 Machine Tools</t>
  </si>
  <si>
    <t xml:space="preserve">     11.3 Guarantee Bond</t>
  </si>
  <si>
    <t xml:space="preserve">     5.3 Machinary - Agricultural</t>
  </si>
  <si>
    <t xml:space="preserve">     11.4 Credit Card</t>
  </si>
  <si>
    <t xml:space="preserve">     5.4 Machinary - Construction, Oil, and Mines</t>
  </si>
  <si>
    <t xml:space="preserve"> 12. Local Government</t>
  </si>
  <si>
    <t xml:space="preserve">     5.5 Machinary - Office and Computing</t>
  </si>
  <si>
    <t xml:space="preserve"> 13. Others</t>
  </si>
  <si>
    <t xml:space="preserve">     5.6 Machinary - Others</t>
  </si>
  <si>
    <t>Total (1 to 13)</t>
  </si>
  <si>
    <t xml:space="preserve">     5.7 Electrical Equipments</t>
  </si>
  <si>
    <t xml:space="preserve">     5.8 Home Equipments</t>
  </si>
  <si>
    <t xml:space="preserve">     5.9 Communications Equipments</t>
  </si>
  <si>
    <t xml:space="preserve">     5.10 Electronic Parts</t>
  </si>
  <si>
    <t xml:space="preserve">     5.11 Medical Equipments</t>
  </si>
  <si>
    <t xml:space="preserve">     5.12 Generators</t>
  </si>
  <si>
    <t xml:space="preserve">     5.13 Turbines</t>
  </si>
  <si>
    <t>*Processing of Tea, Coffee, Ginger and Fruits and Primary processing of domestic agro products included in Agriculture  from October 2017. Prior to this, most of these were under Productions.</t>
  </si>
  <si>
    <t>Table 39</t>
  </si>
  <si>
    <t>Securitywise Outstanding Credit of Banks and Financial Institutions</t>
  </si>
  <si>
    <t xml:space="preserve"> 1. Gold/Silver</t>
  </si>
  <si>
    <t xml:space="preserve"> 2. Government Securities</t>
  </si>
  <si>
    <t xml:space="preserve"> 3. Non Government Securities</t>
  </si>
  <si>
    <t xml:space="preserve"> 4. Fixed A/c Receipt</t>
  </si>
  <si>
    <t xml:space="preserve">    4.1 On Own Bank</t>
  </si>
  <si>
    <t xml:space="preserve">    4.2 On Other Banks</t>
  </si>
  <si>
    <t xml:space="preserve"> 5. Asset Guarantee</t>
  </si>
  <si>
    <t xml:space="preserve">    5.1 Fixed Assets</t>
  </si>
  <si>
    <t xml:space="preserve">         5.1.1 Lands  and Buildings</t>
  </si>
  <si>
    <t xml:space="preserve">         5.1.2 Machinary and Tools</t>
  </si>
  <si>
    <t xml:space="preserve">         5.1.3 Furniture and Fixture</t>
  </si>
  <si>
    <t xml:space="preserve">         5.1.4 Vehicles</t>
  </si>
  <si>
    <t xml:space="preserve">         5.1.5 Other Fixed Assets</t>
  </si>
  <si>
    <t xml:space="preserve">    5.2 Current  Assets</t>
  </si>
  <si>
    <t xml:space="preserve">         5.2.1 Agricultural Products</t>
  </si>
  <si>
    <t xml:space="preserve">                 a.  Rice</t>
  </si>
  <si>
    <t xml:space="preserve">                 b.  Raw Jute</t>
  </si>
  <si>
    <t xml:space="preserve">                 c.  Other Agricultural Products</t>
  </si>
  <si>
    <t xml:space="preserve">         5.2.2 Other Non Agricultural Products</t>
  </si>
  <si>
    <t xml:space="preserve">                 a.  Raw Materials</t>
  </si>
  <si>
    <t xml:space="preserve">                 b.  Semi Ready Made Goods</t>
  </si>
  <si>
    <t xml:space="preserve">                 c.  Readymade Goods</t>
  </si>
  <si>
    <t xml:space="preserve">                     i.   Salt, Sugar, Ghee, and Oil</t>
  </si>
  <si>
    <t xml:space="preserve">                     ii.  Clothing</t>
  </si>
  <si>
    <t xml:space="preserve">                     iii. Other Goods</t>
  </si>
  <si>
    <t xml:space="preserve"> 6. On Bills Guarantee</t>
  </si>
  <si>
    <t xml:space="preserve">    6.1 Domestic Bills</t>
  </si>
  <si>
    <t xml:space="preserve">    6.2 Foreign Bills</t>
  </si>
  <si>
    <t xml:space="preserve">         6.2.1 Import Bill and Letter of Credit</t>
  </si>
  <si>
    <t xml:space="preserve">         6.2.2 Export Bill</t>
  </si>
  <si>
    <t xml:space="preserve">         6.2.3 Against  Export Bill</t>
  </si>
  <si>
    <t xml:space="preserve">         6.2.4 Other Foreign Bills</t>
  </si>
  <si>
    <t>7. Guarantee</t>
  </si>
  <si>
    <t xml:space="preserve">   7.1 Government Guarantee</t>
  </si>
  <si>
    <t xml:space="preserve">   7.2 Institutional Guarantee</t>
  </si>
  <si>
    <t xml:space="preserve">   7.3 Personal Guarantee</t>
  </si>
  <si>
    <t xml:space="preserve">   7.4 Group Guarantee</t>
  </si>
  <si>
    <t xml:space="preserve">   7.5 On Other Guarantee</t>
  </si>
  <si>
    <t>8. Credit Card</t>
  </si>
  <si>
    <t>9. Earthquake Victim Loan</t>
  </si>
  <si>
    <t>10. Others</t>
  </si>
  <si>
    <t>Table 40</t>
  </si>
  <si>
    <t>Productwise Outstanding Credit of Banks and Financial Institutions</t>
  </si>
  <si>
    <t>Jul</t>
  </si>
  <si>
    <t>1. Term Loan</t>
  </si>
  <si>
    <t>a. Industrial Institutions</t>
  </si>
  <si>
    <t>b. Business Institutions</t>
  </si>
  <si>
    <t>c. Service Sector Institutions</t>
  </si>
  <si>
    <t>d. Others</t>
  </si>
  <si>
    <t>2. Overdraft</t>
  </si>
  <si>
    <t>3. Trust Receipt Loan / Import Loan</t>
  </si>
  <si>
    <t>4. Demand &amp; Other Working Capital Loan</t>
  </si>
  <si>
    <t>5. Residential Personal Home Loan (Up to Rs. 15 million)*</t>
  </si>
  <si>
    <t>6. Real Estate Loan</t>
  </si>
  <si>
    <t>a. Residential Real Estate                                                                                                                                                                                                                                                                                                                                                                                                      except Residential Personal Home Loan Up to Rs. 15 million</t>
  </si>
  <si>
    <t>b. Commercial Complex &amp; Residential
     Apartment Construction Loan</t>
  </si>
  <si>
    <t>c. Lending on Income Generated Commercial Complex</t>
  </si>
  <si>
    <t>d. Other Real Estate (Including Land Purchase &amp; Plotting)</t>
  </si>
  <si>
    <t>i. Land Purchase and Plotting Loan</t>
  </si>
  <si>
    <t>ii. Loan of 5M or and above without specified purpose
      (P/L,M/L and Flexi Loan etc.)</t>
  </si>
  <si>
    <t>iii. Others</t>
  </si>
  <si>
    <t>7. Margin Nature Loan</t>
  </si>
  <si>
    <t>a. Loan above Rs. 1 Crore</t>
  </si>
  <si>
    <t>b. Loan above Rs. 50 Lakh to 1 Crore</t>
  </si>
  <si>
    <t>c. Loan above Rs. 25 Lakh to 50 Lakh</t>
  </si>
  <si>
    <t>d. Loan below Rs. 25 Lakh</t>
  </si>
  <si>
    <t>8. Hire Purchase Loan</t>
  </si>
  <si>
    <t>a. Business Purpose</t>
  </si>
  <si>
    <t>b. Personal Purpose</t>
  </si>
  <si>
    <t>9. Deprived Sector Loan</t>
  </si>
  <si>
    <t>10. Bills Purchased</t>
  </si>
  <si>
    <t>11. Other Product</t>
  </si>
  <si>
    <t>a. Credit Card</t>
  </si>
  <si>
    <t>b. Education Loan</t>
  </si>
  <si>
    <t>e Other Loans (including cottage, small &amp; medium industrial loans)</t>
  </si>
  <si>
    <t>Total (1 to 11)</t>
  </si>
  <si>
    <t xml:space="preserve"> R = Revised, P = Provisional</t>
  </si>
  <si>
    <t>*Prior to October 2017 loan upto Rs. 10 million was included in Residential Personal Home Loan.</t>
  </si>
  <si>
    <t>Table 41</t>
  </si>
  <si>
    <t>Loan of  Commercial Banks to Government Enterprises</t>
  </si>
  <si>
    <t>A.  Non-Financial</t>
  </si>
  <si>
    <t xml:space="preserve">      1. Principal</t>
  </si>
  <si>
    <t xml:space="preserve">         1.1 Industrial</t>
  </si>
  <si>
    <t xml:space="preserve">         1.2 Trading</t>
  </si>
  <si>
    <t xml:space="preserve">         1.3 Service</t>
  </si>
  <si>
    <t xml:space="preserve">         1.4 Other Corporations</t>
  </si>
  <si>
    <t xml:space="preserve">            1.4.1 Public Utilities</t>
  </si>
  <si>
    <t xml:space="preserve">            1.4.2 Others</t>
  </si>
  <si>
    <t xml:space="preserve">      2. Interest</t>
  </si>
  <si>
    <t xml:space="preserve">B. Financial </t>
  </si>
  <si>
    <t xml:space="preserve">C. Total </t>
  </si>
  <si>
    <t>Table 42</t>
  </si>
  <si>
    <t>Monetary Operations</t>
  </si>
  <si>
    <t>Outright Sale Auction</t>
  </si>
  <si>
    <t>Outright Purchase Auction</t>
  </si>
  <si>
    <t>Reverse Repo Auction</t>
  </si>
  <si>
    <t>Repo Auction (7 days)</t>
  </si>
  <si>
    <t>Interest Rate* (%)</t>
  </si>
  <si>
    <t>Deposit Auction (90 days)</t>
  </si>
  <si>
    <t>Deposit Auction (60 days)</t>
  </si>
  <si>
    <t>Deposit Auction (30 days)</t>
  </si>
  <si>
    <t>Deposit Auction (14 days)</t>
  </si>
  <si>
    <t xml:space="preserve"> Interest Rate(%)*</t>
  </si>
  <si>
    <t>Under Interest Rate Corridor System</t>
  </si>
  <si>
    <t>Standing Liquidity Facility</t>
  </si>
  <si>
    <t>14 Days Deposit Auction</t>
  </si>
  <si>
    <t>14 Days Repo Auction</t>
  </si>
  <si>
    <t>Interest Rate(%)*</t>
  </si>
  <si>
    <t>*Weighted average interest rate.</t>
  </si>
  <si>
    <t>Table 43</t>
  </si>
  <si>
    <t>Purchase/Sale of Foreign Currency</t>
  </si>
  <si>
    <t>( Amount in million)</t>
  </si>
  <si>
    <t>Purchase/Sale of Convertible Currency</t>
  </si>
  <si>
    <t>IC Purchase</t>
  </si>
  <si>
    <t>Purchase</t>
  </si>
  <si>
    <t>Sale</t>
  </si>
  <si>
    <t>Net 
Injection</t>
  </si>
  <si>
    <t>US$</t>
  </si>
  <si>
    <t>Nrs.</t>
  </si>
  <si>
    <t>US$ Sale</t>
  </si>
  <si>
    <t xml:space="preserve">                             </t>
  </si>
  <si>
    <t>Table 44</t>
  </si>
  <si>
    <t>Structure of Interest Rates</t>
  </si>
  <si>
    <t>Year</t>
  </si>
  <si>
    <t>2016 
Oct</t>
  </si>
  <si>
    <t>2016 
Nov</t>
  </si>
  <si>
    <t>2016 
Dec</t>
  </si>
  <si>
    <t>2017
Jan</t>
  </si>
  <si>
    <t>2017
Feb</t>
  </si>
  <si>
    <t>2017
Mar</t>
  </si>
  <si>
    <t>2017
Apr</t>
  </si>
  <si>
    <t>2017
May</t>
  </si>
  <si>
    <t>2017
June</t>
  </si>
  <si>
    <t>2017
July</t>
  </si>
  <si>
    <t>2017
Aug</t>
  </si>
  <si>
    <t>2017
Sept</t>
  </si>
  <si>
    <t>2017
Oct</t>
  </si>
  <si>
    <t>2017
Nov</t>
  </si>
  <si>
    <t>2017
Dec</t>
  </si>
  <si>
    <t>2018
Jan</t>
  </si>
  <si>
    <t>2018
Feb</t>
  </si>
  <si>
    <t>2018 
Mar</t>
  </si>
  <si>
    <t>2018 
Apr</t>
  </si>
  <si>
    <t>2018 
May</t>
  </si>
  <si>
    <t>2018 
Jun</t>
  </si>
  <si>
    <t>2018 
Jul</t>
  </si>
  <si>
    <t>2018 
Aug</t>
  </si>
  <si>
    <t>2018  
Sep</t>
  </si>
  <si>
    <t>2018  
Oct</t>
  </si>
  <si>
    <t>2018  
Nov</t>
  </si>
  <si>
    <t>2018  
Dec</t>
  </si>
  <si>
    <t>2019 
Jan</t>
  </si>
  <si>
    <t>2019 
Feb</t>
  </si>
  <si>
    <t>2019 
Mar</t>
  </si>
  <si>
    <t>2019 
Apr</t>
  </si>
  <si>
    <t>2019 
May</t>
  </si>
  <si>
    <t>A. Policy Rates</t>
  </si>
  <si>
    <t>Fixed Repo Rate (Corridor)</t>
  </si>
  <si>
    <t>Fixed Deposit Collection Rate (Corridor)</t>
  </si>
  <si>
    <t>Standing Liquidity Facility (SLF) Rate^</t>
  </si>
  <si>
    <t>Bank Rate</t>
  </si>
  <si>
    <t xml:space="preserve">B. Refinance Rates </t>
  </si>
  <si>
    <t>Special Refinance</t>
  </si>
  <si>
    <t>General Refinance</t>
  </si>
  <si>
    <t>Export Credit in Foreign Currency</t>
  </si>
  <si>
    <t>LIBOR+0.25</t>
  </si>
  <si>
    <t>C. CRR</t>
  </si>
  <si>
    <t>Commercial Banks</t>
  </si>
  <si>
    <t>Development Banks</t>
  </si>
  <si>
    <t>Finance Companies</t>
  </si>
  <si>
    <t>D. Government Securities</t>
  </si>
  <si>
    <t>T-bills (28 days)*</t>
  </si>
  <si>
    <t>T-bills (91 days)*</t>
  </si>
  <si>
    <t>T-bills (182 days)*</t>
  </si>
  <si>
    <t xml:space="preserve"> -</t>
  </si>
  <si>
    <t>T-bills (364 days)*</t>
  </si>
  <si>
    <t>2.65-9.0</t>
  </si>
  <si>
    <t>2.65-6.5</t>
  </si>
  <si>
    <t>National/Citizen SCs</t>
  </si>
  <si>
    <t>6.0-10.0</t>
  </si>
  <si>
    <t>6.0-9.5</t>
  </si>
  <si>
    <t>6.0-8.5</t>
  </si>
  <si>
    <t>8.0-8.5</t>
  </si>
  <si>
    <t>8.0-9.0</t>
  </si>
  <si>
    <t>E. Interbank Rate (Commercial Banks)</t>
  </si>
  <si>
    <t>F. Weighted Average Deposite Rate (Commercial Banks)</t>
  </si>
  <si>
    <t>G. Weighted Average Lending Rate (Commercial Banks)</t>
  </si>
  <si>
    <t>H. Base Rate (Commercial Banks)$</t>
  </si>
  <si>
    <t>^ The SLF rate is fixed as same as bank rate effective from  August 16, 2012</t>
  </si>
  <si>
    <t>* Weighted average interest rate.</t>
  </si>
  <si>
    <t>$ Base rate has been compiled since January 2013</t>
  </si>
  <si>
    <t>Table 45</t>
  </si>
  <si>
    <t>Inter-bank Transaction Amount &amp; Weighted Average Interest Rate</t>
  </si>
  <si>
    <t>Among Commercial Banks</t>
  </si>
  <si>
    <r>
      <t>Among Others</t>
    </r>
    <r>
      <rPr>
        <b/>
        <vertAlign val="superscript"/>
        <sz val="12"/>
        <rFont val="Times New Roman"/>
        <family val="1"/>
      </rPr>
      <t>#</t>
    </r>
  </si>
  <si>
    <t>Interest rate</t>
  </si>
  <si>
    <t># Interbank transaction among A &amp; B, A &amp; C, B &amp; B, B &amp; C and C &amp; C class banks and financial institutions.</t>
  </si>
  <si>
    <t>Table 46</t>
  </si>
  <si>
    <t xml:space="preserve">Weighted Average Treasury Bills Rate </t>
  </si>
  <si>
    <t>(in percent)</t>
  </si>
  <si>
    <t>TRB-91 Days</t>
  </si>
  <si>
    <t>TRB-364 Days</t>
  </si>
  <si>
    <t>Annual average</t>
  </si>
  <si>
    <t>Table 47</t>
  </si>
  <si>
    <t>Stock Market Indicators</t>
  </si>
  <si>
    <t>Mid- Jul</t>
  </si>
  <si>
    <t>2 Over 1</t>
  </si>
  <si>
    <t>3 Over 2</t>
  </si>
  <si>
    <t>NEPSE Index (Closing)*</t>
  </si>
  <si>
    <t>NEPSE Sensitive Index (Closing)**</t>
  </si>
  <si>
    <t>NEPSE Float Index (Closing)***</t>
  </si>
  <si>
    <t>Banking Sub-Index</t>
  </si>
  <si>
    <t>Market Capitalization (Rs. million)</t>
  </si>
  <si>
    <t>Total Paid-up Value of Listed Shares (Rs. million)</t>
  </si>
  <si>
    <t xml:space="preserve">Number of Listed  Companies  </t>
  </si>
  <si>
    <t>Number of Listed Shares ('000)</t>
  </si>
  <si>
    <t>Ratio of  Market Capitalization to GDP (in %) †</t>
  </si>
  <si>
    <t>Twelve Months Rolling Standard Deviation of NEPSE Index</t>
  </si>
  <si>
    <t>Ratio of Traded Quantity of Shares (In Percent)</t>
  </si>
  <si>
    <t>Ratio of Turnover to Market Capitalization (In Percent)</t>
  </si>
  <si>
    <t>Market Concentration Ratio (In Percent)</t>
  </si>
  <si>
    <t>Market Concentration Ratio of Top 10 companies(In Percent)</t>
  </si>
  <si>
    <t>Data Source: Nepal Stock Exchange Ltd.</t>
  </si>
  <si>
    <t>*     Base: February 12, 1994</t>
  </si>
  <si>
    <t>**   Base: July 16, 2006</t>
  </si>
  <si>
    <t>*** Base: August 24, 2008</t>
  </si>
  <si>
    <t xml:space="preserve">†    GDP of 2016/17, 2017/18 and 2018/19 at Producers' Price </t>
  </si>
  <si>
    <t>GDP at Current Price ( Rs. million)</t>
  </si>
  <si>
    <t>Table 48</t>
  </si>
  <si>
    <t>Public Issue Approval by SEBON</t>
  </si>
  <si>
    <t>(Mid-Jul 2017 to Mid-May 2019)</t>
  </si>
  <si>
    <t>(Rs. in Million)</t>
  </si>
  <si>
    <t>Types of  Securities</t>
  </si>
  <si>
    <t>Approval Date</t>
  </si>
  <si>
    <t>Amount of Public Issue</t>
  </si>
  <si>
    <t>A. Right Share</t>
  </si>
  <si>
    <t>B. Ordinary Share</t>
  </si>
  <si>
    <t>Muktinath Bikas Bank Ltd.</t>
  </si>
  <si>
    <t>Support Microfinance Bittiya Sanstha Ltd.</t>
  </si>
  <si>
    <t>Jebil's Finance Ltd.</t>
  </si>
  <si>
    <t>Nepal Grameen Bikas Bank Ltd</t>
  </si>
  <si>
    <t>RSDC Laghubitta Bittiya Sanstha Ltd.</t>
  </si>
  <si>
    <t>Radhi Bidyut Company Ltd</t>
  </si>
  <si>
    <t>General Finance Ltd.</t>
  </si>
  <si>
    <t>Panchakanya Mai Hydropower Ltd</t>
  </si>
  <si>
    <t>Kisan Microfinance Bittiya Sanstha Ltd.</t>
  </si>
  <si>
    <t>Sanjen Jalavidhyut Co. Ltd</t>
  </si>
  <si>
    <t>Summit Micro Finance Development Bank Ltd.</t>
  </si>
  <si>
    <t>Unnati Microfinance Bittiya Sanstha Ltd</t>
  </si>
  <si>
    <t>Excel Development Bank Ltd.</t>
  </si>
  <si>
    <t>Premier Insurance Co (Nepal) Ltd</t>
  </si>
  <si>
    <t>Mega Bank Ltd.</t>
  </si>
  <si>
    <t xml:space="preserve">Butwal Power Company Ltd. </t>
  </si>
  <si>
    <t>Om Development Bank Ltd.</t>
  </si>
  <si>
    <t>32/04/2074</t>
  </si>
  <si>
    <t>Samudayik Laghubitta Bittiya Sanstha Ltd</t>
  </si>
  <si>
    <t>Guheswori Merchant Banking and Finance Ltd.</t>
  </si>
  <si>
    <t>Rasuwagadi  Hydropower Co. Ltd</t>
  </si>
  <si>
    <t>Nepal Community Development Bank Ltd.</t>
  </si>
  <si>
    <t>Aarambha Microfinance Bittiya Sanstha Ltd</t>
  </si>
  <si>
    <t>Bhargav Bikash Bank Ltd</t>
  </si>
  <si>
    <t>Kalika Power Company Ltd</t>
  </si>
  <si>
    <t>Mount Makalu Development Bank Ltd.</t>
  </si>
  <si>
    <t>Joshi Hydropower Development Company Ltd</t>
  </si>
  <si>
    <t>Reliance Finance Ltd.</t>
  </si>
  <si>
    <t>Shuvam Power Ltd</t>
  </si>
  <si>
    <t>Civil Bank Ltd</t>
  </si>
  <si>
    <t>Rairang Hydropower Development Company Ltd</t>
  </si>
  <si>
    <t>Central Finance Ltd</t>
  </si>
  <si>
    <t>NADEP Laghubittiya Sansthan</t>
  </si>
  <si>
    <t>Prudential Insurance Co. Ltd</t>
  </si>
  <si>
    <t>Upper Tamakoshi Hydropower Ltd</t>
  </si>
  <si>
    <t>Shangrila Development Bank</t>
  </si>
  <si>
    <t>Mountain Hydro Nepal Ltd.</t>
  </si>
  <si>
    <t>Green Development Bank Ltd</t>
  </si>
  <si>
    <t>Ghalemdi Hydro Ltd.</t>
  </si>
  <si>
    <t>Gandaki Bikas Bank Ltd</t>
  </si>
  <si>
    <t xml:space="preserve"> Panchakanya Mai Hydropower Ltd.</t>
  </si>
  <si>
    <t>Shree Investment and Finance Co. Ltd</t>
  </si>
  <si>
    <t>Union Hydropower Ltd</t>
  </si>
  <si>
    <t>Karnali Development Bank Ltd</t>
  </si>
  <si>
    <t>Ankhukhola Jalbidhut Co.Ltd.</t>
  </si>
  <si>
    <t>Siddhartha Bank Ltd</t>
  </si>
  <si>
    <t>Pokhara Finance Ltd</t>
  </si>
  <si>
    <t>Chautari Laghubitta Sanstha</t>
  </si>
  <si>
    <t>Prabhu Bank Ltd</t>
  </si>
  <si>
    <t>Himalalaya Urja Bikash Company Ltd</t>
  </si>
  <si>
    <t>Lumbini Bikash Bank Ltd</t>
  </si>
  <si>
    <t>Madhya Bhotekoshi Jalavidyut</t>
  </si>
  <si>
    <t>Asian Life Insurance Co Ltd</t>
  </si>
  <si>
    <t>First Microfinance Laghu Bitta Bittiya Sanstha Ltd</t>
  </si>
  <si>
    <t>Kamana Sewa Bikas Bank Ltd</t>
  </si>
  <si>
    <t>Universal Power Company Ltd</t>
  </si>
  <si>
    <t>Neco Insurance Ltd</t>
  </si>
  <si>
    <t>Shiva Shree Hydropower Ltd</t>
  </si>
  <si>
    <t>Manjushree Finance Ltd.</t>
  </si>
  <si>
    <t>Panchthar Power Company Ltd</t>
  </si>
  <si>
    <t>Suryodaya Laghubitta Bittiya Sanstha Ltd.</t>
  </si>
  <si>
    <t>Green Life Hydropower Ltd</t>
  </si>
  <si>
    <t>Deva Bikas Bank Ltd.</t>
  </si>
  <si>
    <t>Asha Lagubitta Bittia Sanstha Ltd</t>
  </si>
  <si>
    <t>Prime Life Insurance Ltd</t>
  </si>
  <si>
    <t>Himalaya Urja Bikas Co. Ltd</t>
  </si>
  <si>
    <t>Nepal Insurance Company Ltd</t>
  </si>
  <si>
    <t>Surya Life Insurance Co. Ltd</t>
  </si>
  <si>
    <t>Sahara Bikash Bank Ltd</t>
  </si>
  <si>
    <t>Sparsha Laghubitta Bittiya Sanstha Ltd.</t>
  </si>
  <si>
    <t>Gurans Life Insurance Company</t>
  </si>
  <si>
    <t>19/12/2074</t>
  </si>
  <si>
    <t>Trishuli Jal Vidhyut Company Ltd.</t>
  </si>
  <si>
    <t xml:space="preserve">      30/11/2075</t>
  </si>
  <si>
    <t>Kumari Bank Ltd</t>
  </si>
  <si>
    <t>Ganapati microfinance bittiya sanstha</t>
  </si>
  <si>
    <t>19/01/2075</t>
  </si>
  <si>
    <t>Siddhartha Insurance</t>
  </si>
  <si>
    <t>20/01/2075</t>
  </si>
  <si>
    <t>Womi Microfinance Bittiya Sanstha</t>
  </si>
  <si>
    <t>Nepal Agro Laghu Bittiya Sanstha</t>
  </si>
  <si>
    <t xml:space="preserve">       18/12/2075</t>
  </si>
  <si>
    <t>26/01/2075</t>
  </si>
  <si>
    <t>Gurans Laghu Bittiya Sanstha Ltd</t>
  </si>
  <si>
    <t xml:space="preserve">       26/12/2075</t>
  </si>
  <si>
    <t>Prabhu Insurance</t>
  </si>
  <si>
    <t>27/01/2075</t>
  </si>
  <si>
    <t>Janasewi Laghubitta Bittiya Sanstha Ltd</t>
  </si>
  <si>
    <t>Synergy Finance</t>
  </si>
  <si>
    <t>28/01/2075</t>
  </si>
  <si>
    <t>Swabhimaan Microfinance Bittiya Sanstha ltd</t>
  </si>
  <si>
    <t>Mirmire Microfinance Development Bank</t>
  </si>
  <si>
    <t>Infinity Laghubitta Bittiya Sanstha Ltd</t>
  </si>
  <si>
    <t xml:space="preserve">       23/01/2076</t>
  </si>
  <si>
    <t>National Life Insurance company</t>
  </si>
  <si>
    <t>Himal Dolakha Hydro power Co Ltd</t>
  </si>
  <si>
    <t xml:space="preserve">       25/01/2076</t>
  </si>
  <si>
    <t>Nagbeli Lagubitta Bittiya Sanstha</t>
  </si>
  <si>
    <t>C. Mutual Funds</t>
  </si>
  <si>
    <t>Swarjgar Laghubitta Bittiya Sanstha</t>
  </si>
  <si>
    <t>18/2/2075</t>
  </si>
  <si>
    <t>Siddhartha Capital Ltd</t>
  </si>
  <si>
    <t>Samata Microfinance  Bittiya Sansthan</t>
  </si>
  <si>
    <t>Sanima Capital Ltd</t>
  </si>
  <si>
    <t>IME General Insurance</t>
  </si>
  <si>
    <t>NIC Asia Growth Fund</t>
  </si>
  <si>
    <t>Progressive Finance</t>
  </si>
  <si>
    <t>Citizen Mutual Fund-1</t>
  </si>
  <si>
    <t xml:space="preserve">Nepal Credit and Commerce Bank </t>
  </si>
  <si>
    <t>22/3/2075</t>
  </si>
  <si>
    <t>Nabin Balance Mutual Fund</t>
  </si>
  <si>
    <t>Naya Nepal Laghbitita Sanstha</t>
  </si>
  <si>
    <t>27/3/2075</t>
  </si>
  <si>
    <t xml:space="preserve">Citizens Mutual Funds </t>
  </si>
  <si>
    <t>City Express Finance Company Ltd</t>
  </si>
  <si>
    <t>NIBL Sahabhagita Fund</t>
  </si>
  <si>
    <t>Swadeshi Laghubitta Bittiya Sanstha Ltd</t>
  </si>
  <si>
    <t>24/4/2075</t>
  </si>
  <si>
    <t>D. Debenture</t>
  </si>
  <si>
    <t>Mahuli Smudayik Laghubitta Bittiya Sanstha Ltd</t>
  </si>
  <si>
    <t>14/6/2075</t>
  </si>
  <si>
    <t>NIC Asia Bank Ltd</t>
  </si>
  <si>
    <t>25/6/2075</t>
  </si>
  <si>
    <t>Sanima Bank Ltd</t>
  </si>
  <si>
    <t>Everest Insurance Co. Ltd</t>
  </si>
  <si>
    <t>15/7/2075</t>
  </si>
  <si>
    <t>Global IME Bank Ltd</t>
  </si>
  <si>
    <t>Mithila Laghubittiya Bittiya Sanstha Ltd</t>
  </si>
  <si>
    <t>20/9/2075</t>
  </si>
  <si>
    <t>NMB Bank Ltd</t>
  </si>
  <si>
    <t>13/9/2075</t>
  </si>
  <si>
    <t>Sunrise Bank Ltd</t>
  </si>
  <si>
    <t>Mero Micro Finance Bittiya Sanstha Ltd</t>
  </si>
  <si>
    <t>13/10/2075</t>
  </si>
  <si>
    <t>Nepal Bangladesh Bank</t>
  </si>
  <si>
    <t>Source: Securities Board of Nepal (SEBON)</t>
  </si>
  <si>
    <t>27/10/2075</t>
  </si>
  <si>
    <t>Gramin Bikash Laghubitta Bittiya Sanstha Ltd</t>
  </si>
  <si>
    <t>29/11/2075</t>
  </si>
  <si>
    <t xml:space="preserve">       27/12/2075</t>
  </si>
  <si>
    <t>Table 49</t>
  </si>
  <si>
    <t>Listed Companies and  Market Capitalization</t>
  </si>
  <si>
    <t xml:space="preserve">Particulars                                                                    </t>
  </si>
  <si>
    <t xml:space="preserve">No. of Listed Companies </t>
  </si>
  <si>
    <t>Market Capitalization of Listed Companies (Rs in million)</t>
  </si>
  <si>
    <t>3 Over</t>
  </si>
  <si>
    <t xml:space="preserve">5 Over </t>
  </si>
  <si>
    <t>Value</t>
  </si>
  <si>
    <t>Share %</t>
  </si>
  <si>
    <t>Financial Institutions</t>
  </si>
  <si>
    <t xml:space="preserve">    Commercial Banks</t>
  </si>
  <si>
    <t xml:space="preserve">    Development Banks*</t>
  </si>
  <si>
    <t xml:space="preserve">    Finance Companies</t>
  </si>
  <si>
    <t xml:space="preserve">    Microfinance </t>
  </si>
  <si>
    <t xml:space="preserve">    Insurance Companies</t>
  </si>
  <si>
    <t>Manufacturing &amp; Processing</t>
  </si>
  <si>
    <t>Hotel</t>
  </si>
  <si>
    <t>Trading</t>
  </si>
  <si>
    <t>Hydro Power</t>
  </si>
  <si>
    <t>Data Source: Nepal Stock Exchange Limited</t>
  </si>
  <si>
    <t>* Including Microfinance Institutions for 2016 and 2017</t>
  </si>
  <si>
    <t>Table 50</t>
  </si>
  <si>
    <t>Structure of Share Price Indices</t>
  </si>
  <si>
    <t>(Mid-Apr to Mid-May)</t>
  </si>
  <si>
    <t>Group</t>
  </si>
  <si>
    <t>Closing</t>
  </si>
  <si>
    <t>High</t>
  </si>
  <si>
    <t>Low</t>
  </si>
  <si>
    <t>4 Over 1</t>
  </si>
  <si>
    <t>7 Over 4</t>
  </si>
  <si>
    <t>Insurance Companies</t>
  </si>
  <si>
    <t>Life Insurance Companies</t>
  </si>
  <si>
    <t>Non- Life Insurance Companies</t>
  </si>
  <si>
    <t>Microfinance Institutions</t>
  </si>
  <si>
    <t>NEPSE Overall Index*</t>
  </si>
  <si>
    <t>NEPSE Sensitive Index**</t>
  </si>
  <si>
    <t>NEPSE Float Index***</t>
  </si>
  <si>
    <t>Source: http://www.nepalstock.com/reports/monthly.php</t>
  </si>
  <si>
    <t>*    Base: February 12, 1994</t>
  </si>
  <si>
    <t>**  Base: July 16, 2006</t>
  </si>
  <si>
    <t>***Base: August 24, 2008</t>
  </si>
  <si>
    <t xml:space="preserve"> Securities Market Turnover </t>
  </si>
  <si>
    <t>Share Units ('000)</t>
  </si>
  <si>
    <t>Value (Rs                million)</t>
  </si>
  <si>
    <t>% Share of Value</t>
  </si>
  <si>
    <t>Non-life Insurance Companies</t>
  </si>
  <si>
    <t>Microfinance</t>
  </si>
  <si>
    <t>Hydropower</t>
  </si>
  <si>
    <t>Mutual Fund</t>
  </si>
  <si>
    <t>Preferred Stock</t>
  </si>
  <si>
    <t>Promoter Share</t>
  </si>
  <si>
    <t>Source: Nepal Stock Exchange Limited</t>
  </si>
  <si>
    <t>Securities Listed  in Nepal Stock Exchange Ltd.</t>
  </si>
  <si>
    <t>(Mid-July  to Mid-May)</t>
  </si>
  <si>
    <t>% Change in Share Value</t>
  </si>
  <si>
    <t xml:space="preserve">1. Institution-wise listing </t>
  </si>
  <si>
    <t xml:space="preserve">      Commercial Banks</t>
  </si>
  <si>
    <t xml:space="preserve">      Development Banks</t>
  </si>
  <si>
    <t xml:space="preserve">      Insurance Companies</t>
  </si>
  <si>
    <t xml:space="preserve">      Finance Companies</t>
  </si>
  <si>
    <t xml:space="preserve">      Manufacturing </t>
  </si>
  <si>
    <t xml:space="preserve">      Hotel</t>
  </si>
  <si>
    <t xml:space="preserve">      Trading</t>
  </si>
  <si>
    <t xml:space="preserve">      Hydropower</t>
  </si>
  <si>
    <t xml:space="preserve">      Others</t>
  </si>
  <si>
    <t xml:space="preserve">      Total</t>
  </si>
  <si>
    <t xml:space="preserve">2. Instrument-wise listing </t>
  </si>
  <si>
    <t>Ordinary Share</t>
  </si>
  <si>
    <t>Right Share</t>
  </si>
  <si>
    <t xml:space="preserve">Bonus share </t>
  </si>
  <si>
    <t>Government Bond</t>
  </si>
  <si>
    <t>Convertible Preference Share</t>
  </si>
  <si>
    <t>Debenture</t>
  </si>
  <si>
    <t xml:space="preserve">Current Macroeconomic and Financial Situation </t>
  </si>
  <si>
    <t>Table No.</t>
  </si>
  <si>
    <t>Prices</t>
  </si>
  <si>
    <t xml:space="preserve">National Wholesale Price Index </t>
  </si>
  <si>
    <t xml:space="preserve">National Salary and Wage Rate Index </t>
  </si>
  <si>
    <t>External Sector</t>
  </si>
  <si>
    <t>Direction of Foreign Trade</t>
  </si>
  <si>
    <t>Exports of Major Commodities to India</t>
  </si>
  <si>
    <t>Exports of Major Commodities to China</t>
  </si>
  <si>
    <t>Exports of Major Commodities to Other Countries</t>
  </si>
  <si>
    <t>Composition of Foreign Trade(Customs Wise)</t>
  </si>
  <si>
    <t>Imports from India against Payment  in US Dollar</t>
  </si>
  <si>
    <t>Summary of Balance of Payments</t>
  </si>
  <si>
    <t>Summary of Balance of Payments in US Dollar</t>
  </si>
  <si>
    <t>Gross Foreign Assets of the Banking Sector in US Dollar</t>
  </si>
  <si>
    <t>Exchange Rate of US Dollar</t>
  </si>
  <si>
    <t>Government Finance</t>
  </si>
  <si>
    <t>Government Budgetary Operations</t>
  </si>
  <si>
    <t>Outstanding Domestic Debt of the GoN</t>
  </si>
  <si>
    <t>Monetary and Credit Aggregates</t>
  </si>
  <si>
    <t>Sectorwise Outstanding Credit  of  Banks and Financial Institutions</t>
  </si>
  <si>
    <t>Loan of Commercial Banks to Government Enterprises</t>
  </si>
  <si>
    <t>Inter-bank Transaction and Interest Rates</t>
  </si>
  <si>
    <t>Stock Market</t>
  </si>
  <si>
    <t>Listed Companies and Market Capitalization</t>
  </si>
  <si>
    <t xml:space="preserve">Securities Market Turnover </t>
  </si>
  <si>
    <t>Securities Listed  in Nepal Stock Exchange Ltd</t>
  </si>
  <si>
    <t>(Based on Ten months' Data of 2018/19)</t>
  </si>
  <si>
    <t>Table - 7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</si>
  <si>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</si>
  <si>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</si>
  <si>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</si>
  <si>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</si>
  <si>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</si>
  <si>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</si>
  <si>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July </t>
  </si>
  <si>
    <t xml:space="preserve">Aug </t>
  </si>
  <si>
    <t xml:space="preserve">Sep </t>
  </si>
  <si>
    <t xml:space="preserve">Oct </t>
  </si>
  <si>
    <t xml:space="preserve">Nov </t>
  </si>
  <si>
    <t xml:space="preserve">Dec </t>
  </si>
  <si>
    <t>Source: Nepal Tourism Board</t>
  </si>
  <si>
    <t>Table 51</t>
  </si>
  <si>
    <t xml:space="preserve"> Table 52</t>
  </si>
  <si>
    <t>Table 53</t>
  </si>
  <si>
    <t>Tourist Arrival</t>
  </si>
  <si>
    <t>Montly Tourist Arrival</t>
  </si>
  <si>
    <t>Total Revenue (Excluding Registration and Vehicle Tax)</t>
  </si>
  <si>
    <r>
      <t>Government Budgetary Operation(GBO)</t>
    </r>
    <r>
      <rPr>
        <b/>
        <sz val="14"/>
        <color theme="1"/>
        <rFont val="Times New Roman"/>
        <family val="1"/>
      </rPr>
      <t>+</t>
    </r>
  </si>
  <si>
    <r>
      <t>137187.0</t>
    </r>
    <r>
      <rPr>
        <b/>
        <sz val="20"/>
        <color theme="1"/>
        <rFont val="Times New Roman"/>
        <family val="1"/>
      </rPr>
      <t>**</t>
    </r>
  </si>
  <si>
    <r>
      <rPr>
        <b/>
        <sz val="12"/>
        <rFont val="Times New Roman"/>
        <family val="1"/>
      </rPr>
      <t>*</t>
    </r>
    <r>
      <rPr>
        <sz val="10"/>
        <rFont val="Times New Roman"/>
        <family val="1"/>
      </rPr>
      <t xml:space="preserve">From FY 2018/19, GBO includes the federal government data only. Revenue mobilization for 2018/19 includes federal government revenue plus the amount in the divisible fund to be transferred to         provincial and local governments. </t>
    </r>
  </si>
  <si>
    <t>**  From FY 2018/19, Registration fee and Vehicle tax are levied by Provincial governments and distributed among provincial and local levels.</t>
  </si>
  <si>
    <r>
      <rPr>
        <b/>
        <sz val="12"/>
        <color theme="1"/>
        <rFont val="Times New Roman"/>
        <family val="1"/>
      </rPr>
      <t>**</t>
    </r>
    <r>
      <rPr>
        <sz val="11"/>
        <color theme="1"/>
        <rFont val="Times New Roman"/>
        <family val="1"/>
      </rPr>
      <t>Includes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Local Authority 'GA' 50% remaining at NRB Rs. 55617.0 million</t>
    </r>
  </si>
</sst>
</file>

<file path=xl/styles.xml><?xml version="1.0" encoding="utf-8"?>
<styleSheet xmlns="http://schemas.openxmlformats.org/spreadsheetml/2006/main">
  <numFmts count="1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General_)"/>
    <numFmt numFmtId="167" formatCode="0.0_)"/>
    <numFmt numFmtId="168" formatCode="0.0_);[Red]\(0.0\)"/>
    <numFmt numFmtId="169" formatCode="0.00_);[Red]\(0.00\)"/>
    <numFmt numFmtId="170" formatCode="_(* #,##0.0_);_(* \(#,##0.0\);_(* &quot;-&quot;??_);_(@_)"/>
    <numFmt numFmtId="171" formatCode="0_)"/>
    <numFmt numFmtId="172" formatCode="0.0000000_)"/>
    <numFmt numFmtId="173" formatCode="0.00000000_)"/>
    <numFmt numFmtId="174" formatCode="0.00_)"/>
    <numFmt numFmtId="175" formatCode="0.000_)"/>
    <numFmt numFmtId="176" formatCode="_-* #,##0.0_-;\-* #,##0.0_-;_-* &quot;-&quot;??_-;_-@_-"/>
    <numFmt numFmtId="177" formatCode="_-* #,##0_-;\-* #,##0_-;_-* &quot;-&quot;??_-;_-@_-"/>
    <numFmt numFmtId="178" formatCode="_(* #,##0_);_(* \(#,##0\);_(* &quot;-&quot;??_);_(@_)"/>
    <numFmt numFmtId="179" formatCode="#,##0.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0"/>
      <name val="Courier"/>
      <family val="3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5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Helv"/>
    </font>
    <font>
      <b/>
      <vertAlign val="superscript"/>
      <sz val="12"/>
      <name val="Times New Roman"/>
      <family val="1"/>
    </font>
    <font>
      <b/>
      <sz val="12"/>
      <name val="Timesq"/>
    </font>
    <font>
      <sz val="12"/>
      <name val="Timesq"/>
    </font>
    <font>
      <i/>
      <sz val="12"/>
      <name val="Timesq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  <font>
      <i/>
      <sz val="12"/>
      <color theme="1"/>
      <name val="Times New Roman"/>
      <family val="1"/>
    </font>
    <font>
      <b/>
      <vertAlign val="superscript"/>
      <sz val="20"/>
      <color theme="1"/>
      <name val="Times New Roman"/>
      <family val="1"/>
    </font>
    <font>
      <b/>
      <sz val="14"/>
      <name val="Times New Roman"/>
      <family val="1"/>
    </font>
    <font>
      <vertAlign val="superscript"/>
      <sz val="12"/>
      <name val="Times New Roman"/>
      <family val="1"/>
    </font>
    <font>
      <i/>
      <sz val="10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i/>
      <vertAlign val="superscript"/>
      <sz val="12"/>
      <name val="Times New Roman"/>
      <family val="1"/>
    </font>
    <font>
      <b/>
      <sz val="15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1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3" fillId="0" borderId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166" fontId="11" fillId="0" borderId="0"/>
    <xf numFmtId="0" fontId="11" fillId="0" borderId="0"/>
    <xf numFmtId="0" fontId="1" fillId="0" borderId="0"/>
    <xf numFmtId="0" fontId="3" fillId="0" borderId="0"/>
    <xf numFmtId="164" fontId="12" fillId="0" borderId="0" applyFont="0" applyFill="0" applyBorder="0" applyAlignment="0" applyProtection="0"/>
    <xf numFmtId="0" fontId="1" fillId="0" borderId="0"/>
    <xf numFmtId="0" fontId="11" fillId="0" borderId="0"/>
    <xf numFmtId="166" fontId="11" fillId="0" borderId="0"/>
    <xf numFmtId="0" fontId="22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167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7" fontId="24" fillId="0" borderId="0"/>
    <xf numFmtId="0" fontId="3" fillId="0" borderId="0"/>
    <xf numFmtId="0" fontId="3" fillId="0" borderId="0"/>
    <xf numFmtId="167" fontId="24" fillId="0" borderId="0"/>
    <xf numFmtId="171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</cellStyleXfs>
  <cellXfs count="2230">
    <xf numFmtId="0" fontId="0" fillId="0" borderId="0" xfId="0"/>
    <xf numFmtId="0" fontId="5" fillId="0" borderId="0" xfId="1" applyFont="1" applyAlignment="1">
      <alignment vertical="center"/>
    </xf>
    <xf numFmtId="0" fontId="7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vertical="center"/>
    </xf>
    <xf numFmtId="2" fontId="5" fillId="2" borderId="9" xfId="1" applyNumberFormat="1" applyFont="1" applyFill="1" applyBorder="1" applyAlignment="1">
      <alignment horizontal="right" vertical="center"/>
    </xf>
    <xf numFmtId="0" fontId="5" fillId="2" borderId="10" xfId="1" applyFont="1" applyFill="1" applyBorder="1" applyAlignment="1">
      <alignment horizontal="right" vertical="center"/>
    </xf>
    <xf numFmtId="0" fontId="5" fillId="0" borderId="11" xfId="1" applyFont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horizontal="center" vertical="center"/>
    </xf>
    <xf numFmtId="2" fontId="5" fillId="0" borderId="12" xfId="1" applyNumberFormat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165" fontId="5" fillId="0" borderId="6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vertical="center"/>
    </xf>
    <xf numFmtId="0" fontId="5" fillId="0" borderId="12" xfId="1" applyFont="1" applyFill="1" applyBorder="1" applyAlignment="1">
      <alignment horizontal="center" vertical="center"/>
    </xf>
    <xf numFmtId="165" fontId="5" fillId="0" borderId="12" xfId="1" applyNumberFormat="1" applyFont="1" applyBorder="1" applyAlignment="1">
      <alignment horizontal="center" vertical="center"/>
    </xf>
    <xf numFmtId="2" fontId="5" fillId="0" borderId="0" xfId="1" applyNumberFormat="1" applyFont="1" applyBorder="1" applyAlignment="1">
      <alignment vertical="center"/>
    </xf>
    <xf numFmtId="165" fontId="5" fillId="0" borderId="13" xfId="1" applyNumberFormat="1" applyFont="1" applyFill="1" applyBorder="1" applyAlignment="1">
      <alignment horizontal="center" vertical="center"/>
    </xf>
    <xf numFmtId="165" fontId="5" fillId="0" borderId="6" xfId="1" applyNumberFormat="1" applyFont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165" fontId="5" fillId="0" borderId="12" xfId="1" quotePrefix="1" applyNumberFormat="1" applyFont="1" applyFill="1" applyBorder="1" applyAlignment="1">
      <alignment horizontal="center" vertical="center"/>
    </xf>
    <xf numFmtId="165" fontId="5" fillId="0" borderId="13" xfId="1" quotePrefix="1" applyNumberFormat="1" applyFont="1" applyFill="1" applyBorder="1" applyAlignment="1">
      <alignment horizontal="center" vertical="center"/>
    </xf>
    <xf numFmtId="165" fontId="5" fillId="0" borderId="6" xfId="1" quotePrefix="1" applyNumberFormat="1" applyFont="1" applyFill="1" applyBorder="1" applyAlignment="1">
      <alignment horizontal="center" vertical="center"/>
    </xf>
    <xf numFmtId="165" fontId="5" fillId="0" borderId="7" xfId="1" quotePrefix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right" vertical="center"/>
    </xf>
    <xf numFmtId="165" fontId="5" fillId="0" borderId="12" xfId="3" applyNumberFormat="1" applyFont="1" applyBorder="1" applyAlignment="1">
      <alignment horizontal="center" vertical="center"/>
    </xf>
    <xf numFmtId="2" fontId="5" fillId="0" borderId="12" xfId="3" applyNumberFormat="1" applyFont="1" applyBorder="1" applyAlignment="1">
      <alignment horizontal="center" vertical="center"/>
    </xf>
    <xf numFmtId="0" fontId="4" fillId="2" borderId="9" xfId="1" applyFont="1" applyFill="1" applyBorder="1" applyAlignment="1">
      <alignment vertical="center" wrapText="1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165" fontId="5" fillId="0" borderId="15" xfId="1" applyNumberFormat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165" fontId="9" fillId="0" borderId="9" xfId="1" applyNumberFormat="1" applyFont="1" applyBorder="1" applyAlignment="1">
      <alignment horizontal="center" vertical="center"/>
    </xf>
    <xf numFmtId="165" fontId="5" fillId="0" borderId="0" xfId="1" applyNumberFormat="1" applyFont="1" applyAlignment="1">
      <alignment vertical="center"/>
    </xf>
    <xf numFmtId="0" fontId="4" fillId="0" borderId="0" xfId="4" applyFont="1" applyBorder="1" applyAlignment="1">
      <alignment horizontal="center"/>
    </xf>
    <xf numFmtId="0" fontId="0" fillId="3" borderId="9" xfId="0" applyFill="1" applyBorder="1" applyAlignment="1">
      <alignment wrapText="1"/>
    </xf>
    <xf numFmtId="0" fontId="0" fillId="0" borderId="9" xfId="0" applyBorder="1" applyAlignment="1">
      <alignment horizontal="center" wrapText="1"/>
    </xf>
    <xf numFmtId="0" fontId="2" fillId="0" borderId="9" xfId="0" applyFont="1" applyBorder="1"/>
    <xf numFmtId="0" fontId="0" fillId="0" borderId="9" xfId="0" applyBorder="1"/>
    <xf numFmtId="0" fontId="2" fillId="0" borderId="0" xfId="0" applyFont="1"/>
    <xf numFmtId="0" fontId="12" fillId="0" borderId="0" xfId="2" applyFont="1"/>
    <xf numFmtId="166" fontId="4" fillId="0" borderId="21" xfId="5" quotePrefix="1" applyNumberFormat="1" applyFont="1" applyBorder="1" applyAlignment="1">
      <alignment horizontal="center"/>
    </xf>
    <xf numFmtId="166" fontId="4" fillId="4" borderId="9" xfId="5" applyNumberFormat="1" applyFont="1" applyFill="1" applyBorder="1" applyAlignment="1" applyProtection="1">
      <alignment horizontal="center" vertical="center"/>
    </xf>
    <xf numFmtId="166" fontId="4" fillId="4" borderId="23" xfId="5" applyNumberFormat="1" applyFont="1" applyFill="1" applyBorder="1" applyAlignment="1" applyProtection="1">
      <alignment horizontal="center" vertical="center"/>
    </xf>
    <xf numFmtId="166" fontId="4" fillId="4" borderId="10" xfId="5" applyNumberFormat="1" applyFont="1" applyFill="1" applyBorder="1" applyAlignment="1" applyProtection="1">
      <alignment horizontal="center" vertical="center"/>
    </xf>
    <xf numFmtId="166" fontId="5" fillId="0" borderId="11" xfId="5" applyNumberFormat="1" applyFont="1" applyBorder="1" applyAlignment="1" applyProtection="1">
      <alignment horizontal="left" vertical="center"/>
    </xf>
    <xf numFmtId="165" fontId="5" fillId="0" borderId="12" xfId="5" applyNumberFormat="1" applyFont="1" applyBorder="1" applyAlignment="1" applyProtection="1">
      <alignment horizontal="center" vertical="center"/>
    </xf>
    <xf numFmtId="165" fontId="5" fillId="0" borderId="17" xfId="5" applyNumberFormat="1" applyFont="1" applyBorder="1" applyAlignment="1" applyProtection="1">
      <alignment horizontal="center" vertical="center"/>
    </xf>
    <xf numFmtId="165" fontId="5" fillId="0" borderId="24" xfId="5" applyNumberFormat="1" applyFont="1" applyBorder="1" applyAlignment="1" applyProtection="1">
      <alignment horizontal="center" vertical="center"/>
    </xf>
    <xf numFmtId="165" fontId="5" fillId="0" borderId="13" xfId="5" applyNumberFormat="1" applyFont="1" applyBorder="1" applyAlignment="1" applyProtection="1">
      <alignment horizontal="center" vertical="center"/>
    </xf>
    <xf numFmtId="165" fontId="5" fillId="0" borderId="12" xfId="5" applyNumberFormat="1" applyFont="1" applyFill="1" applyBorder="1" applyAlignment="1" applyProtection="1">
      <alignment horizontal="center" vertical="center"/>
    </xf>
    <xf numFmtId="165" fontId="5" fillId="0" borderId="24" xfId="5" applyNumberFormat="1" applyFont="1" applyFill="1" applyBorder="1" applyAlignment="1" applyProtection="1">
      <alignment horizontal="center" vertical="center"/>
    </xf>
    <xf numFmtId="165" fontId="5" fillId="0" borderId="13" xfId="5" applyNumberFormat="1" applyFont="1" applyFill="1" applyBorder="1" applyAlignment="1" applyProtection="1">
      <alignment horizontal="center" vertical="center"/>
    </xf>
    <xf numFmtId="165" fontId="5" fillId="0" borderId="12" xfId="5" applyNumberFormat="1" applyFont="1" applyBorder="1" applyAlignment="1">
      <alignment horizontal="center" vertical="center"/>
    </xf>
    <xf numFmtId="0" fontId="5" fillId="0" borderId="24" xfId="5" applyNumberFormat="1" applyFont="1" applyBorder="1" applyAlignment="1">
      <alignment horizontal="center" vertical="center"/>
    </xf>
    <xf numFmtId="0" fontId="5" fillId="0" borderId="13" xfId="5" applyNumberFormat="1" applyFont="1" applyBorder="1" applyAlignment="1" applyProtection="1">
      <alignment horizontal="center" vertical="center"/>
    </xf>
    <xf numFmtId="0" fontId="5" fillId="0" borderId="13" xfId="5" applyNumberFormat="1" applyFont="1" applyBorder="1" applyAlignment="1">
      <alignment horizontal="center" vertical="center"/>
    </xf>
    <xf numFmtId="165" fontId="5" fillId="0" borderId="24" xfId="5" applyNumberFormat="1" applyFont="1" applyBorder="1" applyAlignment="1">
      <alignment horizontal="center" vertical="center"/>
    </xf>
    <xf numFmtId="0" fontId="5" fillId="0" borderId="25" xfId="5" applyNumberFormat="1" applyFont="1" applyBorder="1" applyAlignment="1">
      <alignment horizontal="center" vertical="center"/>
    </xf>
    <xf numFmtId="165" fontId="5" fillId="0" borderId="6" xfId="5" applyNumberFormat="1" applyFont="1" applyBorder="1" applyAlignment="1" applyProtection="1">
      <alignment horizontal="center" vertical="center"/>
    </xf>
    <xf numFmtId="165" fontId="5" fillId="5" borderId="6" xfId="5" applyNumberFormat="1" applyFont="1" applyFill="1" applyBorder="1" applyAlignment="1">
      <alignment horizontal="center" vertical="center"/>
    </xf>
    <xf numFmtId="0" fontId="5" fillId="0" borderId="26" xfId="5" applyNumberFormat="1" applyFont="1" applyBorder="1" applyAlignment="1">
      <alignment horizontal="center" vertical="center"/>
    </xf>
    <xf numFmtId="166" fontId="4" fillId="0" borderId="27" xfId="5" applyNumberFormat="1" applyFont="1" applyBorder="1" applyAlignment="1" applyProtection="1">
      <alignment horizontal="center" vertical="center"/>
    </xf>
    <xf numFmtId="165" fontId="4" fillId="0" borderId="28" xfId="5" applyNumberFormat="1" applyFont="1" applyBorder="1" applyAlignment="1">
      <alignment horizontal="center" vertical="center"/>
    </xf>
    <xf numFmtId="165" fontId="4" fillId="0" borderId="29" xfId="5" applyNumberFormat="1" applyFont="1" applyBorder="1" applyAlignment="1">
      <alignment horizontal="center" vertical="center"/>
    </xf>
    <xf numFmtId="165" fontId="4" fillId="0" borderId="30" xfId="5" applyNumberFormat="1" applyFont="1" applyBorder="1" applyAlignment="1">
      <alignment horizontal="center" vertical="center"/>
    </xf>
    <xf numFmtId="166" fontId="5" fillId="0" borderId="31" xfId="5" applyNumberFormat="1" applyFont="1" applyFill="1" applyBorder="1" applyAlignment="1" applyProtection="1">
      <alignment horizontal="left" vertical="center"/>
    </xf>
    <xf numFmtId="0" fontId="12" fillId="0" borderId="0" xfId="2" applyFont="1" applyAlignment="1">
      <alignment horizontal="center"/>
    </xf>
    <xf numFmtId="166" fontId="5" fillId="0" borderId="0" xfId="5" applyNumberFormat="1" applyFont="1" applyFill="1" applyBorder="1" applyAlignment="1" applyProtection="1">
      <alignment horizontal="left" vertical="center"/>
    </xf>
    <xf numFmtId="167" fontId="12" fillId="0" borderId="0" xfId="2" applyNumberFormat="1" applyFont="1"/>
    <xf numFmtId="165" fontId="13" fillId="0" borderId="0" xfId="0" applyNumberFormat="1" applyFont="1"/>
    <xf numFmtId="0" fontId="14" fillId="0" borderId="0" xfId="1" applyFont="1"/>
    <xf numFmtId="166" fontId="4" fillId="0" borderId="0" xfId="6" quotePrefix="1" applyNumberFormat="1" applyFont="1" applyBorder="1" applyAlignment="1">
      <alignment horizontal="center"/>
    </xf>
    <xf numFmtId="166" fontId="4" fillId="4" borderId="9" xfId="6" applyNumberFormat="1" applyFont="1" applyFill="1" applyBorder="1" applyAlignment="1" applyProtection="1">
      <alignment horizontal="center" vertical="center"/>
    </xf>
    <xf numFmtId="166" fontId="4" fillId="4" borderId="35" xfId="6" applyNumberFormat="1" applyFont="1" applyFill="1" applyBorder="1" applyAlignment="1" applyProtection="1">
      <alignment horizontal="center" vertical="center"/>
    </xf>
    <xf numFmtId="166" fontId="5" fillId="0" borderId="11" xfId="6" applyNumberFormat="1" applyFont="1" applyBorder="1" applyAlignment="1" applyProtection="1">
      <alignment horizontal="left" vertical="center"/>
    </xf>
    <xf numFmtId="167" fontId="5" fillId="0" borderId="0" xfId="6" applyNumberFormat="1" applyFont="1" applyBorder="1" applyAlignment="1" applyProtection="1">
      <alignment horizontal="center" vertical="center"/>
    </xf>
    <xf numFmtId="165" fontId="15" fillId="0" borderId="17" xfId="7" applyNumberFormat="1" applyFont="1" applyBorder="1" applyAlignment="1">
      <alignment horizontal="center" vertical="center"/>
    </xf>
    <xf numFmtId="168" fontId="5" fillId="0" borderId="12" xfId="6" applyNumberFormat="1" applyFont="1" applyFill="1" applyBorder="1" applyAlignment="1" applyProtection="1">
      <alignment horizontal="center" vertical="center"/>
    </xf>
    <xf numFmtId="165" fontId="15" fillId="0" borderId="18" xfId="7" applyNumberFormat="1" applyFont="1" applyBorder="1" applyAlignment="1">
      <alignment horizontal="center" vertical="center"/>
    </xf>
    <xf numFmtId="168" fontId="5" fillId="0" borderId="17" xfId="6" applyNumberFormat="1" applyFont="1" applyFill="1" applyBorder="1" applyAlignment="1" applyProtection="1">
      <alignment horizontal="center" vertical="center"/>
    </xf>
    <xf numFmtId="168" fontId="5" fillId="0" borderId="35" xfId="6" applyNumberFormat="1" applyFont="1" applyFill="1" applyBorder="1" applyAlignment="1" applyProtection="1">
      <alignment horizontal="center" vertical="center"/>
    </xf>
    <xf numFmtId="166" fontId="5" fillId="0" borderId="36" xfId="6" applyNumberFormat="1" applyFont="1" applyFill="1" applyBorder="1" applyAlignment="1" applyProtection="1">
      <alignment horizontal="center" vertical="center"/>
    </xf>
    <xf numFmtId="165" fontId="15" fillId="0" borderId="12" xfId="7" applyNumberFormat="1" applyFont="1" applyBorder="1" applyAlignment="1">
      <alignment horizontal="center" vertical="center"/>
    </xf>
    <xf numFmtId="165" fontId="5" fillId="0" borderId="36" xfId="6" applyNumberFormat="1" applyFont="1" applyFill="1" applyBorder="1" applyAlignment="1" applyProtection="1">
      <alignment horizontal="center" vertical="center"/>
    </xf>
    <xf numFmtId="165" fontId="15" fillId="0" borderId="36" xfId="7" applyNumberFormat="1" applyFont="1" applyBorder="1" applyAlignment="1">
      <alignment horizontal="center" vertical="center"/>
    </xf>
    <xf numFmtId="168" fontId="5" fillId="0" borderId="13" xfId="6" applyNumberFormat="1" applyFont="1" applyFill="1" applyBorder="1" applyAlignment="1" applyProtection="1">
      <alignment horizontal="center" vertical="center"/>
    </xf>
    <xf numFmtId="167" fontId="5" fillId="0" borderId="36" xfId="6" applyNumberFormat="1" applyFont="1" applyBorder="1" applyAlignment="1" applyProtection="1">
      <alignment horizontal="center" vertical="center"/>
    </xf>
    <xf numFmtId="169" fontId="5" fillId="0" borderId="13" xfId="6" applyNumberFormat="1" applyFont="1" applyFill="1" applyBorder="1" applyAlignment="1" applyProtection="1">
      <alignment horizontal="center" vertical="center"/>
    </xf>
    <xf numFmtId="165" fontId="5" fillId="0" borderId="36" xfId="6" applyNumberFormat="1" applyFont="1" applyBorder="1" applyAlignment="1">
      <alignment horizontal="center" vertical="center"/>
    </xf>
    <xf numFmtId="0" fontId="5" fillId="0" borderId="12" xfId="5" applyNumberFormat="1" applyFont="1" applyBorder="1" applyAlignment="1">
      <alignment horizontal="center" vertical="center"/>
    </xf>
    <xf numFmtId="165" fontId="15" fillId="0" borderId="24" xfId="7" applyNumberFormat="1" applyFont="1" applyBorder="1" applyAlignment="1">
      <alignment horizontal="center" vertical="center"/>
    </xf>
    <xf numFmtId="165" fontId="15" fillId="0" borderId="6" xfId="7" applyNumberFormat="1" applyFont="1" applyBorder="1" applyAlignment="1">
      <alignment horizontal="center" vertical="center"/>
    </xf>
    <xf numFmtId="165" fontId="15" fillId="0" borderId="37" xfId="7" applyNumberFormat="1" applyFont="1" applyBorder="1" applyAlignment="1">
      <alignment horizontal="center" vertical="center"/>
    </xf>
    <xf numFmtId="168" fontId="5" fillId="0" borderId="6" xfId="6" applyNumberFormat="1" applyFont="1" applyFill="1" applyBorder="1" applyAlignment="1" applyProtection="1">
      <alignment horizontal="center" vertical="center"/>
    </xf>
    <xf numFmtId="168" fontId="5" fillId="0" borderId="7" xfId="6" applyNumberFormat="1" applyFont="1" applyFill="1" applyBorder="1" applyAlignment="1" applyProtection="1">
      <alignment horizontal="center" vertical="center"/>
    </xf>
    <xf numFmtId="166" fontId="4" fillId="0" borderId="27" xfId="6" applyNumberFormat="1" applyFont="1" applyBorder="1" applyAlignment="1" applyProtection="1">
      <alignment horizontal="center" vertical="center"/>
    </xf>
    <xf numFmtId="165" fontId="4" fillId="0" borderId="28" xfId="6" applyNumberFormat="1" applyFont="1" applyBorder="1" applyAlignment="1">
      <alignment horizontal="center" vertical="center"/>
    </xf>
    <xf numFmtId="165" fontId="4" fillId="0" borderId="29" xfId="6" applyNumberFormat="1" applyFont="1" applyBorder="1" applyAlignment="1">
      <alignment horizontal="center" vertical="center"/>
    </xf>
    <xf numFmtId="165" fontId="4" fillId="0" borderId="38" xfId="6" applyNumberFormat="1" applyFont="1" applyBorder="1" applyAlignment="1">
      <alignment horizontal="center" vertical="center"/>
    </xf>
    <xf numFmtId="0" fontId="15" fillId="0" borderId="0" xfId="7" applyFont="1"/>
    <xf numFmtId="0" fontId="5" fillId="0" borderId="0" xfId="4" applyFont="1"/>
    <xf numFmtId="0" fontId="4" fillId="0" borderId="0" xfId="4" applyFont="1" applyBorder="1" applyAlignment="1">
      <alignment horizontal="center" vertical="center"/>
    </xf>
    <xf numFmtId="164" fontId="4" fillId="0" borderId="0" xfId="9" applyFont="1" applyBorder="1" applyAlignment="1">
      <alignment horizontal="center" vertical="center"/>
    </xf>
    <xf numFmtId="170" fontId="4" fillId="0" borderId="0" xfId="9" applyNumberFormat="1" applyFont="1" applyBorder="1" applyAlignment="1">
      <alignment horizontal="center" vertical="center"/>
    </xf>
    <xf numFmtId="170" fontId="17" fillId="6" borderId="41" xfId="9" applyNumberFormat="1" applyFont="1" applyFill="1" applyBorder="1" applyAlignment="1">
      <alignment horizontal="center" vertical="center" readingOrder="1"/>
    </xf>
    <xf numFmtId="170" fontId="17" fillId="6" borderId="48" xfId="9" applyNumberFormat="1" applyFont="1" applyFill="1" applyBorder="1" applyAlignment="1">
      <alignment horizontal="center" readingOrder="1"/>
    </xf>
    <xf numFmtId="0" fontId="17" fillId="6" borderId="49" xfId="10" applyFont="1" applyFill="1" applyBorder="1" applyAlignment="1">
      <alignment horizontal="center" readingOrder="1"/>
    </xf>
    <xf numFmtId="0" fontId="17" fillId="6" borderId="50" xfId="10" applyFont="1" applyFill="1" applyBorder="1" applyAlignment="1">
      <alignment horizontal="center" readingOrder="1"/>
    </xf>
    <xf numFmtId="0" fontId="18" fillId="6" borderId="51" xfId="10" applyFont="1" applyFill="1" applyBorder="1" applyAlignment="1">
      <alignment horizontal="center" readingOrder="1"/>
    </xf>
    <xf numFmtId="0" fontId="17" fillId="6" borderId="48" xfId="10" applyFont="1" applyFill="1" applyBorder="1" applyAlignment="1">
      <alignment horizontal="center" readingOrder="1"/>
    </xf>
    <xf numFmtId="0" fontId="17" fillId="6" borderId="47" xfId="10" applyFont="1" applyFill="1" applyBorder="1" applyAlignment="1">
      <alignment horizontal="center" readingOrder="1"/>
    </xf>
    <xf numFmtId="0" fontId="17" fillId="6" borderId="52" xfId="10" applyFont="1" applyFill="1" applyBorder="1" applyAlignment="1">
      <alignment horizontal="center" readingOrder="1"/>
    </xf>
    <xf numFmtId="0" fontId="16" fillId="0" borderId="51" xfId="10" applyFont="1" applyBorder="1" applyAlignment="1">
      <alignment horizontal="left" vertical="top" readingOrder="1"/>
    </xf>
    <xf numFmtId="164" fontId="16" fillId="0" borderId="48" xfId="9" applyFont="1" applyBorder="1" applyAlignment="1">
      <alignment horizontal="center" vertical="top" readingOrder="1"/>
    </xf>
    <xf numFmtId="170" fontId="16" fillId="0" borderId="48" xfId="9" applyNumberFormat="1" applyFont="1" applyBorder="1" applyAlignment="1">
      <alignment horizontal="left" vertical="top" readingOrder="1"/>
    </xf>
    <xf numFmtId="165" fontId="16" fillId="0" borderId="48" xfId="9" applyNumberFormat="1" applyFont="1" applyBorder="1" applyAlignment="1">
      <alignment horizontal="center" vertical="top" readingOrder="1"/>
    </xf>
    <xf numFmtId="165" fontId="16" fillId="0" borderId="53" xfId="9" applyNumberFormat="1" applyFont="1" applyBorder="1" applyAlignment="1">
      <alignment horizontal="center" vertical="top" readingOrder="1"/>
    </xf>
    <xf numFmtId="0" fontId="18" fillId="0" borderId="54" xfId="10" applyFont="1" applyBorder="1" applyAlignment="1">
      <alignment horizontal="left" vertical="top" readingOrder="1"/>
    </xf>
    <xf numFmtId="164" fontId="18" fillId="0" borderId="49" xfId="9" applyFont="1" applyBorder="1" applyAlignment="1">
      <alignment horizontal="center" vertical="top" readingOrder="1"/>
    </xf>
    <xf numFmtId="170" fontId="18" fillId="0" borderId="49" xfId="9" applyNumberFormat="1" applyFont="1" applyBorder="1" applyAlignment="1">
      <alignment horizontal="left" vertical="top" readingOrder="1"/>
    </xf>
    <xf numFmtId="165" fontId="18" fillId="0" borderId="49" xfId="9" applyNumberFormat="1" applyFont="1" applyBorder="1" applyAlignment="1">
      <alignment horizontal="center" vertical="top" readingOrder="1"/>
    </xf>
    <xf numFmtId="165" fontId="18" fillId="0" borderId="50" xfId="9" applyNumberFormat="1" applyFont="1" applyBorder="1" applyAlignment="1">
      <alignment horizontal="center" vertical="top" readingOrder="1"/>
    </xf>
    <xf numFmtId="0" fontId="18" fillId="0" borderId="46" xfId="10" applyFont="1" applyBorder="1" applyAlignment="1">
      <alignment horizontal="left" vertical="top" readingOrder="1"/>
    </xf>
    <xf numFmtId="164" fontId="18" fillId="0" borderId="47" xfId="9" applyFont="1" applyBorder="1" applyAlignment="1">
      <alignment horizontal="center" vertical="top" readingOrder="1"/>
    </xf>
    <xf numFmtId="170" fontId="18" fillId="0" borderId="47" xfId="9" applyNumberFormat="1" applyFont="1" applyBorder="1" applyAlignment="1">
      <alignment horizontal="left" vertical="top" readingOrder="1"/>
    </xf>
    <xf numFmtId="165" fontId="18" fillId="0" borderId="47" xfId="9" applyNumberFormat="1" applyFont="1" applyBorder="1" applyAlignment="1">
      <alignment horizontal="center" vertical="top" readingOrder="1"/>
    </xf>
    <xf numFmtId="165" fontId="18" fillId="0" borderId="52" xfId="9" applyNumberFormat="1" applyFont="1" applyBorder="1" applyAlignment="1">
      <alignment horizontal="center" vertical="top" readingOrder="1"/>
    </xf>
    <xf numFmtId="165" fontId="16" fillId="0" borderId="49" xfId="9" applyNumberFormat="1" applyFont="1" applyBorder="1" applyAlignment="1">
      <alignment horizontal="center" vertical="top" readingOrder="1"/>
    </xf>
    <xf numFmtId="165" fontId="16" fillId="0" borderId="50" xfId="9" applyNumberFormat="1" applyFont="1" applyBorder="1" applyAlignment="1">
      <alignment horizontal="center" vertical="top" readingOrder="1"/>
    </xf>
    <xf numFmtId="165" fontId="18" fillId="0" borderId="55" xfId="9" applyNumberFormat="1" applyFont="1" applyBorder="1" applyAlignment="1">
      <alignment horizontal="center" vertical="top" readingOrder="1"/>
    </xf>
    <xf numFmtId="165" fontId="18" fillId="0" borderId="18" xfId="9" applyNumberFormat="1" applyFont="1" applyBorder="1" applyAlignment="1">
      <alignment horizontal="center" vertical="top" readingOrder="1"/>
    </xf>
    <xf numFmtId="165" fontId="18" fillId="0" borderId="17" xfId="9" applyNumberFormat="1" applyFont="1" applyBorder="1" applyAlignment="1">
      <alignment horizontal="center" vertical="top" readingOrder="1"/>
    </xf>
    <xf numFmtId="165" fontId="18" fillId="0" borderId="56" xfId="9" applyNumberFormat="1" applyFont="1" applyBorder="1" applyAlignment="1">
      <alignment horizontal="center" vertical="top" readingOrder="1"/>
    </xf>
    <xf numFmtId="165" fontId="18" fillId="0" borderId="57" xfId="9" applyNumberFormat="1" applyFont="1" applyBorder="1" applyAlignment="1">
      <alignment horizontal="center" vertical="top" readingOrder="1"/>
    </xf>
    <xf numFmtId="165" fontId="18" fillId="0" borderId="37" xfId="9" applyNumberFormat="1" applyFont="1" applyBorder="1" applyAlignment="1">
      <alignment horizontal="center" vertical="top" readingOrder="1"/>
    </xf>
    <xf numFmtId="165" fontId="18" fillId="0" borderId="6" xfId="9" applyNumberFormat="1" applyFont="1" applyBorder="1" applyAlignment="1">
      <alignment horizontal="center" vertical="top" readingOrder="1"/>
    </xf>
    <xf numFmtId="165" fontId="18" fillId="0" borderId="58" xfId="9" applyNumberFormat="1" applyFont="1" applyBorder="1" applyAlignment="1">
      <alignment horizontal="center" vertical="top" readingOrder="1"/>
    </xf>
    <xf numFmtId="165" fontId="16" fillId="0" borderId="47" xfId="9" applyNumberFormat="1" applyFont="1" applyBorder="1" applyAlignment="1">
      <alignment horizontal="center" vertical="top" readingOrder="1"/>
    </xf>
    <xf numFmtId="165" fontId="16" fillId="0" borderId="52" xfId="9" applyNumberFormat="1" applyFont="1" applyBorder="1" applyAlignment="1">
      <alignment horizontal="center" vertical="top" readingOrder="1"/>
    </xf>
    <xf numFmtId="0" fontId="18" fillId="0" borderId="59" xfId="10" applyFont="1" applyBorder="1" applyAlignment="1">
      <alignment horizontal="left" vertical="top" readingOrder="1"/>
    </xf>
    <xf numFmtId="164" fontId="18" fillId="0" borderId="60" xfId="9" applyFont="1" applyBorder="1" applyAlignment="1">
      <alignment horizontal="center" vertical="top" readingOrder="1"/>
    </xf>
    <xf numFmtId="170" fontId="18" fillId="0" borderId="60" xfId="9" applyNumberFormat="1" applyFont="1" applyBorder="1" applyAlignment="1">
      <alignment horizontal="left" vertical="top" readingOrder="1"/>
    </xf>
    <xf numFmtId="165" fontId="18" fillId="0" borderId="60" xfId="9" applyNumberFormat="1" applyFont="1" applyBorder="1" applyAlignment="1">
      <alignment horizontal="center" vertical="top" readingOrder="1"/>
    </xf>
    <xf numFmtId="165" fontId="18" fillId="0" borderId="61" xfId="9" applyNumberFormat="1" applyFont="1" applyBorder="1" applyAlignment="1">
      <alignment horizontal="center" vertical="top" readingOrder="1"/>
    </xf>
    <xf numFmtId="164" fontId="18" fillId="0" borderId="47" xfId="9" applyFont="1" applyBorder="1" applyAlignment="1">
      <alignment horizontal="left" vertical="top" readingOrder="1"/>
    </xf>
    <xf numFmtId="0" fontId="18" fillId="0" borderId="47" xfId="10" applyFont="1" applyBorder="1" applyAlignment="1">
      <alignment horizontal="center" vertical="top" readingOrder="1"/>
    </xf>
    <xf numFmtId="0" fontId="18" fillId="0" borderId="52" xfId="10" applyFont="1" applyBorder="1" applyAlignment="1">
      <alignment horizontal="center" vertical="top" readingOrder="1"/>
    </xf>
    <xf numFmtId="170" fontId="16" fillId="0" borderId="62" xfId="9" applyNumberFormat="1" applyFont="1" applyBorder="1" applyAlignment="1">
      <alignment horizontal="left" vertical="top" readingOrder="1"/>
    </xf>
    <xf numFmtId="170" fontId="16" fillId="0" borderId="9" xfId="9" applyNumberFormat="1" applyFont="1" applyBorder="1" applyAlignment="1">
      <alignment horizontal="left" vertical="top" readingOrder="1"/>
    </xf>
    <xf numFmtId="165" fontId="16" fillId="0" borderId="63" xfId="10" applyNumberFormat="1" applyFont="1" applyBorder="1" applyAlignment="1">
      <alignment horizontal="center" vertical="top" readingOrder="1"/>
    </xf>
    <xf numFmtId="165" fontId="16" fillId="0" borderId="48" xfId="10" applyNumberFormat="1" applyFont="1" applyBorder="1" applyAlignment="1">
      <alignment horizontal="center" vertical="top" readingOrder="1"/>
    </xf>
    <xf numFmtId="165" fontId="16" fillId="0" borderId="53" xfId="10" applyNumberFormat="1" applyFont="1" applyBorder="1" applyAlignment="1">
      <alignment horizontal="center" vertical="top" readingOrder="1"/>
    </xf>
    <xf numFmtId="170" fontId="18" fillId="0" borderId="55" xfId="9" applyNumberFormat="1" applyFont="1" applyBorder="1" applyAlignment="1">
      <alignment horizontal="left" vertical="top" readingOrder="1"/>
    </xf>
    <xf numFmtId="170" fontId="18" fillId="0" borderId="36" xfId="9" applyNumberFormat="1" applyFont="1" applyBorder="1" applyAlignment="1">
      <alignment horizontal="left" vertical="top" readingOrder="1"/>
    </xf>
    <xf numFmtId="165" fontId="18" fillId="0" borderId="64" xfId="9" applyNumberFormat="1" applyFont="1" applyBorder="1" applyAlignment="1">
      <alignment horizontal="center" vertical="top" readingOrder="1"/>
    </xf>
    <xf numFmtId="170" fontId="18" fillId="0" borderId="65" xfId="9" applyNumberFormat="1" applyFont="1" applyBorder="1" applyAlignment="1">
      <alignment horizontal="left" vertical="top" readingOrder="1"/>
    </xf>
    <xf numFmtId="165" fontId="18" fillId="0" borderId="66" xfId="9" applyNumberFormat="1" applyFont="1" applyBorder="1" applyAlignment="1">
      <alignment horizontal="center" vertical="top" readingOrder="1"/>
    </xf>
    <xf numFmtId="0" fontId="16" fillId="0" borderId="67" xfId="10" applyFont="1" applyBorder="1" applyAlignment="1">
      <alignment horizontal="left" vertical="top" readingOrder="1"/>
    </xf>
    <xf numFmtId="164" fontId="16" fillId="0" borderId="68" xfId="9" applyFont="1" applyBorder="1" applyAlignment="1">
      <alignment horizontal="center" vertical="top" readingOrder="1"/>
    </xf>
    <xf numFmtId="170" fontId="13" fillId="0" borderId="69" xfId="9" applyNumberFormat="1" applyFont="1" applyBorder="1" applyAlignment="1">
      <alignment wrapText="1"/>
    </xf>
    <xf numFmtId="170" fontId="16" fillId="0" borderId="70" xfId="9" applyNumberFormat="1" applyFont="1" applyBorder="1" applyAlignment="1">
      <alignment horizontal="left" vertical="top" readingOrder="1"/>
    </xf>
    <xf numFmtId="170" fontId="16" fillId="0" borderId="68" xfId="9" applyNumberFormat="1" applyFont="1" applyBorder="1" applyAlignment="1">
      <alignment horizontal="left" vertical="top" readingOrder="1"/>
    </xf>
    <xf numFmtId="165" fontId="16" fillId="0" borderId="68" xfId="10" applyNumberFormat="1" applyFont="1" applyBorder="1" applyAlignment="1">
      <alignment horizontal="center" vertical="top" readingOrder="1"/>
    </xf>
    <xf numFmtId="0" fontId="5" fillId="5" borderId="0" xfId="4" applyFont="1" applyFill="1"/>
    <xf numFmtId="0" fontId="5" fillId="5" borderId="0" xfId="4" applyFont="1" applyFill="1" applyBorder="1"/>
    <xf numFmtId="0" fontId="0" fillId="0" borderId="0" xfId="0" applyNumberFormat="1"/>
    <xf numFmtId="166" fontId="5" fillId="0" borderId="0" xfId="12" applyNumberFormat="1" applyFont="1"/>
    <xf numFmtId="166" fontId="4" fillId="0" borderId="0" xfId="11" applyNumberFormat="1" applyFont="1" applyBorder="1" applyAlignment="1">
      <alignment horizontal="center"/>
    </xf>
    <xf numFmtId="166" fontId="4" fillId="2" borderId="6" xfId="12" applyNumberFormat="1" applyFont="1" applyFill="1" applyBorder="1" applyAlignment="1" applyProtection="1">
      <alignment horizontal="center" vertical="center"/>
    </xf>
    <xf numFmtId="166" fontId="4" fillId="2" borderId="9" xfId="12" applyNumberFormat="1" applyFont="1" applyFill="1" applyBorder="1" applyAlignment="1" applyProtection="1">
      <alignment horizontal="center" vertical="center"/>
    </xf>
    <xf numFmtId="166" fontId="4" fillId="2" borderId="7" xfId="12" applyNumberFormat="1" applyFont="1" applyFill="1" applyBorder="1" applyAlignment="1" applyProtection="1">
      <alignment horizontal="center" vertical="center"/>
    </xf>
    <xf numFmtId="166" fontId="5" fillId="0" borderId="11" xfId="12" applyNumberFormat="1" applyFont="1" applyBorder="1" applyAlignment="1" applyProtection="1">
      <alignment horizontal="left" vertical="center"/>
    </xf>
    <xf numFmtId="165" fontId="5" fillId="0" borderId="24" xfId="12" applyNumberFormat="1" applyFont="1" applyBorder="1" applyAlignment="1">
      <alignment horizontal="center" vertical="center"/>
    </xf>
    <xf numFmtId="165" fontId="5" fillId="0" borderId="17" xfId="12" applyNumberFormat="1" applyFont="1" applyBorder="1" applyAlignment="1">
      <alignment horizontal="center" vertical="center"/>
    </xf>
    <xf numFmtId="165" fontId="5" fillId="0" borderId="12" xfId="12" applyNumberFormat="1" applyFont="1" applyBorder="1" applyAlignment="1">
      <alignment horizontal="center" vertical="center"/>
    </xf>
    <xf numFmtId="165" fontId="5" fillId="0" borderId="13" xfId="12" applyNumberFormat="1" applyFont="1" applyBorder="1" applyAlignment="1">
      <alignment horizontal="center" vertical="center"/>
    </xf>
    <xf numFmtId="165" fontId="5" fillId="0" borderId="6" xfId="12" applyNumberFormat="1" applyFont="1" applyBorder="1" applyAlignment="1">
      <alignment horizontal="center" vertical="center"/>
    </xf>
    <xf numFmtId="166" fontId="4" fillId="0" borderId="27" xfId="12" applyNumberFormat="1" applyFont="1" applyBorder="1" applyAlignment="1" applyProtection="1">
      <alignment horizontal="center" vertical="center"/>
    </xf>
    <xf numFmtId="165" fontId="4" fillId="0" borderId="28" xfId="12" applyNumberFormat="1" applyFont="1" applyBorder="1" applyAlignment="1">
      <alignment horizontal="center" vertical="center"/>
    </xf>
    <xf numFmtId="165" fontId="4" fillId="0" borderId="38" xfId="12" applyNumberFormat="1" applyFont="1" applyBorder="1" applyAlignment="1">
      <alignment horizontal="center" vertical="center"/>
    </xf>
    <xf numFmtId="166" fontId="4" fillId="0" borderId="0" xfId="12" applyNumberFormat="1" applyFont="1" applyBorder="1" applyAlignment="1" applyProtection="1">
      <alignment horizontal="center" vertical="center"/>
    </xf>
    <xf numFmtId="165" fontId="4" fillId="0" borderId="0" xfId="12" applyNumberFormat="1" applyFont="1" applyBorder="1" applyAlignment="1">
      <alignment horizontal="center" vertical="center"/>
    </xf>
    <xf numFmtId="0" fontId="15" fillId="0" borderId="0" xfId="0" applyFont="1"/>
    <xf numFmtId="0" fontId="4" fillId="7" borderId="2" xfId="4" applyFont="1" applyFill="1" applyBorder="1" applyAlignment="1">
      <alignment horizontal="center"/>
    </xf>
    <xf numFmtId="0" fontId="3" fillId="7" borderId="71" xfId="0" quotePrefix="1" applyFont="1" applyFill="1" applyBorder="1" applyAlignment="1" applyProtection="1">
      <alignment horizontal="center" vertical="center"/>
    </xf>
    <xf numFmtId="0" fontId="4" fillId="7" borderId="6" xfId="4" applyFont="1" applyFill="1" applyBorder="1" applyAlignment="1">
      <alignment horizontal="center"/>
    </xf>
    <xf numFmtId="0" fontId="21" fillId="7" borderId="9" xfId="0" applyFont="1" applyFill="1" applyBorder="1" applyAlignment="1">
      <alignment horizontal="center" vertical="center"/>
    </xf>
    <xf numFmtId="0" fontId="22" fillId="7" borderId="9" xfId="4" applyFont="1" applyFill="1" applyBorder="1" applyAlignment="1">
      <alignment horizontal="center"/>
    </xf>
    <xf numFmtId="0" fontId="22" fillId="7" borderId="36" xfId="4" applyFont="1" applyFill="1" applyBorder="1" applyAlignment="1">
      <alignment horizontal="center"/>
    </xf>
    <xf numFmtId="0" fontId="3" fillId="7" borderId="9" xfId="4" applyFill="1" applyBorder="1" applyAlignment="1">
      <alignment horizontal="center"/>
    </xf>
    <xf numFmtId="0" fontId="4" fillId="0" borderId="74" xfId="4" applyFont="1" applyBorder="1" applyAlignment="1">
      <alignment vertical="center"/>
    </xf>
    <xf numFmtId="165" fontId="21" fillId="0" borderId="9" xfId="4" applyNumberFormat="1" applyFont="1" applyBorder="1" applyAlignment="1">
      <alignment horizontal="center" vertical="center"/>
    </xf>
    <xf numFmtId="165" fontId="20" fillId="0" borderId="9" xfId="0" applyNumberFormat="1" applyFont="1" applyBorder="1" applyAlignment="1">
      <alignment horizontal="center"/>
    </xf>
    <xf numFmtId="165" fontId="4" fillId="0" borderId="75" xfId="4" applyNumberFormat="1" applyFont="1" applyBorder="1" applyAlignment="1">
      <alignment horizontal="center" vertical="center"/>
    </xf>
    <xf numFmtId="165" fontId="4" fillId="0" borderId="76" xfId="4" applyNumberFormat="1" applyFont="1" applyBorder="1" applyAlignment="1">
      <alignment horizontal="center" vertical="center"/>
    </xf>
    <xf numFmtId="165" fontId="4" fillId="0" borderId="77" xfId="4" applyNumberFormat="1" applyFont="1" applyBorder="1" applyAlignment="1">
      <alignment horizontal="center" vertical="center"/>
    </xf>
    <xf numFmtId="0" fontId="21" fillId="0" borderId="11" xfId="4" applyFont="1" applyBorder="1" applyAlignment="1">
      <alignment horizontal="center"/>
    </xf>
    <xf numFmtId="0" fontId="4" fillId="0" borderId="0" xfId="4" applyFont="1" applyBorder="1" applyAlignment="1">
      <alignment vertical="center"/>
    </xf>
    <xf numFmtId="165" fontId="21" fillId="0" borderId="12" xfId="4" applyNumberFormat="1" applyFont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165" fontId="4" fillId="0" borderId="0" xfId="4" applyNumberFormat="1" applyFont="1" applyBorder="1" applyAlignment="1">
      <alignment horizontal="center"/>
    </xf>
    <xf numFmtId="165" fontId="4" fillId="0" borderId="0" xfId="4" applyNumberFormat="1" applyFont="1" applyBorder="1" applyAlignment="1">
      <alignment horizontal="center" vertical="center"/>
    </xf>
    <xf numFmtId="165" fontId="4" fillId="0" borderId="25" xfId="4" applyNumberFormat="1" applyFont="1" applyBorder="1" applyAlignment="1">
      <alignment horizontal="center"/>
    </xf>
    <xf numFmtId="0" fontId="21" fillId="0" borderId="11" xfId="4" applyFont="1" applyBorder="1"/>
    <xf numFmtId="0" fontId="5" fillId="0" borderId="0" xfId="4" applyFont="1" applyBorder="1" applyAlignment="1">
      <alignment vertical="center"/>
    </xf>
    <xf numFmtId="165" fontId="22" fillId="0" borderId="12" xfId="4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5" fontId="5" fillId="0" borderId="0" xfId="4" applyNumberFormat="1" applyFont="1" applyBorder="1" applyAlignment="1">
      <alignment horizontal="center"/>
    </xf>
    <xf numFmtId="165" fontId="5" fillId="0" borderId="25" xfId="4" applyNumberFormat="1" applyFont="1" applyBorder="1" applyAlignment="1">
      <alignment horizontal="center"/>
    </xf>
    <xf numFmtId="165" fontId="21" fillId="0" borderId="12" xfId="13" applyNumberFormat="1" applyFont="1" applyBorder="1" applyAlignment="1">
      <alignment horizontal="center"/>
    </xf>
    <xf numFmtId="165" fontId="22" fillId="0" borderId="12" xfId="13" applyNumberFormat="1" applyFont="1" applyBorder="1" applyAlignment="1">
      <alignment horizontal="center"/>
    </xf>
    <xf numFmtId="0" fontId="21" fillId="0" borderId="5" xfId="4" applyFont="1" applyBorder="1" applyAlignment="1">
      <alignment horizontal="center"/>
    </xf>
    <xf numFmtId="0" fontId="5" fillId="0" borderId="78" xfId="4" applyFont="1" applyBorder="1" applyAlignment="1">
      <alignment vertical="center"/>
    </xf>
    <xf numFmtId="165" fontId="22" fillId="0" borderId="6" xfId="13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5" fillId="0" borderId="78" xfId="4" applyNumberFormat="1" applyFont="1" applyBorder="1" applyAlignment="1">
      <alignment horizontal="center"/>
    </xf>
    <xf numFmtId="165" fontId="4" fillId="0" borderId="78" xfId="4" applyNumberFormat="1" applyFont="1" applyBorder="1" applyAlignment="1">
      <alignment horizontal="center" vertical="center"/>
    </xf>
    <xf numFmtId="165" fontId="5" fillId="0" borderId="79" xfId="4" applyNumberFormat="1" applyFont="1" applyBorder="1" applyAlignment="1">
      <alignment horizontal="center"/>
    </xf>
    <xf numFmtId="0" fontId="21" fillId="0" borderId="11" xfId="4" applyFont="1" applyFill="1" applyBorder="1" applyAlignment="1">
      <alignment horizontal="center"/>
    </xf>
    <xf numFmtId="0" fontId="4" fillId="0" borderId="0" xfId="4" applyFont="1" applyFill="1" applyBorder="1" applyAlignment="1">
      <alignment vertical="center"/>
    </xf>
    <xf numFmtId="165" fontId="21" fillId="0" borderId="12" xfId="13" applyNumberFormat="1" applyFont="1" applyFill="1" applyBorder="1" applyAlignment="1">
      <alignment horizontal="center"/>
    </xf>
    <xf numFmtId="165" fontId="4" fillId="0" borderId="0" xfId="4" applyNumberFormat="1" applyFont="1" applyFill="1" applyBorder="1" applyAlignment="1">
      <alignment horizontal="center"/>
    </xf>
    <xf numFmtId="165" fontId="4" fillId="0" borderId="25" xfId="4" applyNumberFormat="1" applyFont="1" applyFill="1" applyBorder="1" applyAlignment="1">
      <alignment horizontal="center"/>
    </xf>
    <xf numFmtId="165" fontId="23" fillId="0" borderId="25" xfId="4" applyNumberFormat="1" applyFont="1" applyBorder="1" applyAlignment="1">
      <alignment horizontal="center"/>
    </xf>
    <xf numFmtId="0" fontId="22" fillId="0" borderId="11" xfId="4" applyFont="1" applyBorder="1" applyAlignment="1">
      <alignment horizontal="center"/>
    </xf>
    <xf numFmtId="0" fontId="21" fillId="0" borderId="14" xfId="4" applyFont="1" applyBorder="1"/>
    <xf numFmtId="0" fontId="5" fillId="0" borderId="80" xfId="4" applyFont="1" applyBorder="1" applyAlignment="1">
      <alignment vertical="center"/>
    </xf>
    <xf numFmtId="165" fontId="22" fillId="0" borderId="15" xfId="4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5" fontId="5" fillId="0" borderId="21" xfId="4" applyNumberFormat="1" applyFont="1" applyBorder="1" applyAlignment="1">
      <alignment horizontal="center"/>
    </xf>
    <xf numFmtId="165" fontId="4" fillId="0" borderId="21" xfId="4" applyNumberFormat="1" applyFont="1" applyBorder="1" applyAlignment="1">
      <alignment horizontal="center" vertical="center"/>
    </xf>
    <xf numFmtId="0" fontId="20" fillId="0" borderId="0" xfId="4" applyFont="1"/>
    <xf numFmtId="0" fontId="5" fillId="0" borderId="0" xfId="1" applyNumberFormat="1" applyFont="1" applyFill="1"/>
    <xf numFmtId="0" fontId="5" fillId="0" borderId="0" xfId="14" applyFont="1" applyFill="1"/>
    <xf numFmtId="165" fontId="5" fillId="0" borderId="0" xfId="14" applyNumberFormat="1" applyFont="1" applyFill="1"/>
    <xf numFmtId="0" fontId="4" fillId="4" borderId="3" xfId="14" quotePrefix="1" applyFont="1" applyFill="1" applyBorder="1" applyAlignment="1" applyProtection="1">
      <alignment horizontal="center" vertical="center"/>
    </xf>
    <xf numFmtId="0" fontId="4" fillId="4" borderId="9" xfId="14" applyFont="1" applyFill="1" applyBorder="1" applyAlignment="1" applyProtection="1">
      <alignment horizontal="center" vertical="center"/>
    </xf>
    <xf numFmtId="4" fontId="4" fillId="4" borderId="9" xfId="14" applyNumberFormat="1" applyFont="1" applyFill="1" applyBorder="1" applyAlignment="1" applyProtection="1">
      <alignment horizontal="center" vertical="center"/>
    </xf>
    <xf numFmtId="0" fontId="4" fillId="4" borderId="6" xfId="14" quotePrefix="1" applyFont="1" applyFill="1" applyBorder="1" applyAlignment="1" applyProtection="1">
      <alignment horizontal="center"/>
    </xf>
    <xf numFmtId="0" fontId="4" fillId="4" borderId="7" xfId="14" quotePrefix="1" applyFont="1" applyFill="1" applyBorder="1" applyAlignment="1" applyProtection="1">
      <alignment horizontal="center" vertical="center"/>
    </xf>
    <xf numFmtId="0" fontId="5" fillId="0" borderId="11" xfId="14" applyFont="1" applyFill="1" applyBorder="1"/>
    <xf numFmtId="0" fontId="5" fillId="0" borderId="12" xfId="14" applyFont="1" applyFill="1" applyBorder="1" applyAlignment="1">
      <alignment horizontal="center"/>
    </xf>
    <xf numFmtId="0" fontId="5" fillId="0" borderId="17" xfId="14" applyFont="1" applyFill="1" applyBorder="1" applyAlignment="1">
      <alignment horizontal="center"/>
    </xf>
    <xf numFmtId="0" fontId="5" fillId="0" borderId="35" xfId="14" applyFont="1" applyFill="1" applyBorder="1" applyAlignment="1">
      <alignment horizontal="center"/>
    </xf>
    <xf numFmtId="167" fontId="5" fillId="0" borderId="0" xfId="1" applyNumberFormat="1" applyFont="1"/>
    <xf numFmtId="0" fontId="4" fillId="0" borderId="11" xfId="14" applyFont="1" applyFill="1" applyBorder="1" applyAlignment="1" applyProtection="1">
      <alignment horizontal="left"/>
    </xf>
    <xf numFmtId="165" fontId="4" fillId="0" borderId="12" xfId="16" applyNumberFormat="1" applyFont="1" applyFill="1" applyBorder="1"/>
    <xf numFmtId="165" fontId="4" fillId="0" borderId="12" xfId="14" applyNumberFormat="1" applyFont="1" applyBorder="1"/>
    <xf numFmtId="165" fontId="4" fillId="0" borderId="13" xfId="14" applyNumberFormat="1" applyFont="1" applyBorder="1"/>
    <xf numFmtId="0" fontId="5" fillId="0" borderId="11" xfId="14" applyFont="1" applyFill="1" applyBorder="1" applyAlignment="1" applyProtection="1">
      <alignment horizontal="left"/>
    </xf>
    <xf numFmtId="165" fontId="4" fillId="0" borderId="12" xfId="14" applyNumberFormat="1" applyFont="1" applyFill="1" applyBorder="1"/>
    <xf numFmtId="165" fontId="5" fillId="0" borderId="12" xfId="16" applyNumberFormat="1" applyFont="1" applyFill="1" applyBorder="1"/>
    <xf numFmtId="165" fontId="5" fillId="0" borderId="12" xfId="14" applyNumberFormat="1" applyFont="1" applyBorder="1"/>
    <xf numFmtId="165" fontId="5" fillId="0" borderId="12" xfId="14" applyNumberFormat="1" applyFont="1" applyFill="1" applyBorder="1"/>
    <xf numFmtId="165" fontId="5" fillId="0" borderId="13" xfId="14" applyNumberFormat="1" applyFont="1" applyBorder="1"/>
    <xf numFmtId="0" fontId="5" fillId="0" borderId="5" xfId="14" applyFont="1" applyFill="1" applyBorder="1" applyAlignment="1" applyProtection="1">
      <alignment horizontal="left"/>
    </xf>
    <xf numFmtId="165" fontId="5" fillId="0" borderId="6" xfId="14" applyNumberFormat="1" applyFont="1" applyBorder="1"/>
    <xf numFmtId="165" fontId="5" fillId="0" borderId="6" xfId="14" applyNumberFormat="1" applyFont="1" applyFill="1" applyBorder="1"/>
    <xf numFmtId="165" fontId="5" fillId="0" borderId="7" xfId="14" applyNumberFormat="1" applyFont="1" applyBorder="1"/>
    <xf numFmtId="165" fontId="5" fillId="0" borderId="6" xfId="16" applyNumberFormat="1" applyFont="1" applyFill="1" applyBorder="1"/>
    <xf numFmtId="0" fontId="5" fillId="0" borderId="14" xfId="14" applyFont="1" applyFill="1" applyBorder="1" applyAlignment="1" applyProtection="1">
      <alignment horizontal="left"/>
    </xf>
    <xf numFmtId="165" fontId="5" fillId="0" borderId="15" xfId="16" applyNumberFormat="1" applyFont="1" applyFill="1" applyBorder="1"/>
    <xf numFmtId="165" fontId="5" fillId="0" borderId="15" xfId="14" applyNumberFormat="1" applyFont="1" applyBorder="1"/>
    <xf numFmtId="165" fontId="5" fillId="0" borderId="16" xfId="14" applyNumberFormat="1" applyFont="1" applyBorder="1"/>
    <xf numFmtId="0" fontId="5" fillId="0" borderId="0" xfId="14" applyFont="1" applyFill="1" applyAlignment="1">
      <alignment horizontal="right"/>
    </xf>
    <xf numFmtId="165" fontId="5" fillId="0" borderId="0" xfId="14" applyNumberFormat="1" applyFont="1" applyFill="1" applyAlignment="1">
      <alignment horizontal="right"/>
    </xf>
    <xf numFmtId="0" fontId="4" fillId="0" borderId="0" xfId="1" applyNumberFormat="1" applyFont="1" applyFill="1" applyAlignment="1"/>
    <xf numFmtId="167" fontId="4" fillId="0" borderId="18" xfId="14" quotePrefix="1" applyNumberFormat="1" applyFont="1" applyFill="1" applyBorder="1" applyAlignment="1" applyProtection="1">
      <alignment horizontal="left"/>
    </xf>
    <xf numFmtId="165" fontId="5" fillId="0" borderId="17" xfId="14" applyNumberFormat="1" applyFont="1" applyBorder="1" applyAlignment="1">
      <alignment horizontal="center" vertical="center"/>
    </xf>
    <xf numFmtId="165" fontId="5" fillId="0" borderId="0" xfId="1" applyNumberFormat="1" applyFont="1" applyFill="1"/>
    <xf numFmtId="167" fontId="5" fillId="0" borderId="18" xfId="14" quotePrefix="1" applyNumberFormat="1" applyFont="1" applyFill="1" applyBorder="1" applyAlignment="1" applyProtection="1">
      <alignment horizontal="left"/>
    </xf>
    <xf numFmtId="167" fontId="5" fillId="0" borderId="36" xfId="14" applyNumberFormat="1" applyFont="1" applyFill="1" applyBorder="1" applyAlignment="1" applyProtection="1">
      <alignment horizontal="left"/>
    </xf>
    <xf numFmtId="165" fontId="5" fillId="0" borderId="12" xfId="14" applyNumberFormat="1" applyFont="1" applyBorder="1" applyAlignment="1">
      <alignment horizontal="center" vertical="center"/>
    </xf>
    <xf numFmtId="167" fontId="5" fillId="0" borderId="37" xfId="14" applyNumberFormat="1" applyFont="1" applyFill="1" applyBorder="1" applyAlignment="1" applyProtection="1">
      <alignment horizontal="left"/>
    </xf>
    <xf numFmtId="165" fontId="5" fillId="0" borderId="6" xfId="14" applyNumberFormat="1" applyFont="1" applyBorder="1" applyAlignment="1">
      <alignment horizontal="center" vertical="center"/>
    </xf>
    <xf numFmtId="167" fontId="4" fillId="0" borderId="82" xfId="14" quotePrefix="1" applyNumberFormat="1" applyFont="1" applyFill="1" applyBorder="1" applyAlignment="1" applyProtection="1"/>
    <xf numFmtId="167" fontId="4" fillId="0" borderId="74" xfId="14" quotePrefix="1" applyNumberFormat="1" applyFont="1" applyFill="1" applyBorder="1" applyAlignment="1" applyProtection="1"/>
    <xf numFmtId="167" fontId="4" fillId="0" borderId="23" xfId="14" quotePrefix="1" applyNumberFormat="1" applyFont="1" applyFill="1" applyBorder="1" applyAlignment="1" applyProtection="1"/>
    <xf numFmtId="167" fontId="5" fillId="0" borderId="17" xfId="14" quotePrefix="1" applyNumberFormat="1" applyFont="1" applyFill="1" applyBorder="1" applyAlignment="1" applyProtection="1">
      <alignment horizontal="left"/>
    </xf>
    <xf numFmtId="167" fontId="5" fillId="0" borderId="6" xfId="14" applyNumberFormat="1" applyFont="1" applyFill="1" applyBorder="1" applyAlignment="1" applyProtection="1">
      <alignment horizontal="left"/>
    </xf>
    <xf numFmtId="167" fontId="5" fillId="0" borderId="20" xfId="14" quotePrefix="1" applyNumberFormat="1" applyFont="1" applyFill="1" applyBorder="1" applyAlignment="1" applyProtection="1">
      <alignment horizontal="center" vertical="center"/>
    </xf>
    <xf numFmtId="167" fontId="5" fillId="0" borderId="12" xfId="14" applyNumberFormat="1" applyFont="1" applyFill="1" applyBorder="1" applyAlignment="1" applyProtection="1">
      <alignment horizontal="left"/>
    </xf>
    <xf numFmtId="167" fontId="5" fillId="0" borderId="24" xfId="14" applyNumberFormat="1" applyFont="1" applyFill="1" applyBorder="1" applyAlignment="1" applyProtection="1">
      <alignment horizontal="center" vertical="center"/>
    </xf>
    <xf numFmtId="167" fontId="5" fillId="0" borderId="26" xfId="14" applyNumberFormat="1" applyFont="1" applyFill="1" applyBorder="1" applyAlignment="1" applyProtection="1">
      <alignment horizontal="center" vertical="center"/>
    </xf>
    <xf numFmtId="167" fontId="4" fillId="0" borderId="82" xfId="14" quotePrefix="1" applyNumberFormat="1" applyFont="1" applyFill="1" applyBorder="1" applyAlignment="1" applyProtection="1">
      <alignment horizontal="left"/>
    </xf>
    <xf numFmtId="167" fontId="4" fillId="0" borderId="74" xfId="14" quotePrefix="1" applyNumberFormat="1" applyFont="1" applyFill="1" applyBorder="1" applyAlignment="1" applyProtection="1">
      <alignment horizontal="left"/>
    </xf>
    <xf numFmtId="167" fontId="4" fillId="0" borderId="23" xfId="14" quotePrefix="1" applyNumberFormat="1" applyFont="1" applyFill="1" applyBorder="1" applyAlignment="1" applyProtection="1">
      <alignment horizontal="left"/>
    </xf>
    <xf numFmtId="167" fontId="5" fillId="0" borderId="36" xfId="14" applyNumberFormat="1" applyFont="1" applyFill="1" applyBorder="1" applyAlignment="1" applyProtection="1">
      <alignment horizontal="center" vertical="center"/>
    </xf>
    <xf numFmtId="167" fontId="5" fillId="0" borderId="17" xfId="14" applyNumberFormat="1" applyFont="1" applyFill="1" applyBorder="1" applyAlignment="1" applyProtection="1">
      <alignment horizontal="center" vertical="center"/>
    </xf>
    <xf numFmtId="167" fontId="5" fillId="0" borderId="37" xfId="14" applyNumberFormat="1" applyFont="1" applyFill="1" applyBorder="1" applyAlignment="1" applyProtection="1">
      <alignment horizontal="center" vertical="center"/>
    </xf>
    <xf numFmtId="167" fontId="5" fillId="0" borderId="6" xfId="14" applyNumberFormat="1" applyFont="1" applyFill="1" applyBorder="1" applyAlignment="1" applyProtection="1">
      <alignment horizontal="center" vertical="center"/>
    </xf>
    <xf numFmtId="0" fontId="5" fillId="0" borderId="0" xfId="1" applyFont="1"/>
    <xf numFmtId="49" fontId="4" fillId="4" borderId="3" xfId="17" applyNumberFormat="1" applyFont="1" applyFill="1" applyBorder="1" applyAlignment="1">
      <alignment horizontal="center"/>
    </xf>
    <xf numFmtId="167" fontId="4" fillId="4" borderId="9" xfId="17" applyNumberFormat="1" applyFont="1" applyFill="1" applyBorder="1" applyAlignment="1">
      <alignment horizontal="center" vertical="center"/>
    </xf>
    <xf numFmtId="167" fontId="4" fillId="4" borderId="9" xfId="18" applyNumberFormat="1" applyFont="1" applyFill="1" applyBorder="1" applyAlignment="1" applyProtection="1">
      <alignment horizontal="center" vertical="center" wrapText="1"/>
      <protection hidden="1"/>
    </xf>
    <xf numFmtId="49" fontId="4" fillId="4" borderId="9" xfId="17" applyNumberFormat="1" applyFont="1" applyFill="1" applyBorder="1" applyAlignment="1">
      <alignment horizontal="center"/>
    </xf>
    <xf numFmtId="49" fontId="4" fillId="4" borderId="10" xfId="17" applyNumberFormat="1" applyFont="1" applyFill="1" applyBorder="1" applyAlignment="1">
      <alignment horizontal="center"/>
    </xf>
    <xf numFmtId="167" fontId="5" fillId="0" borderId="11" xfId="19" applyFont="1" applyBorder="1" applyAlignment="1">
      <alignment horizontal="center"/>
    </xf>
    <xf numFmtId="167" fontId="4" fillId="0" borderId="12" xfId="19" applyFont="1" applyBorder="1"/>
    <xf numFmtId="167" fontId="4" fillId="0" borderId="12" xfId="19" applyFont="1" applyBorder="1" applyAlignment="1">
      <alignment horizontal="center"/>
    </xf>
    <xf numFmtId="167" fontId="4" fillId="0" borderId="35" xfId="19" applyFont="1" applyBorder="1" applyAlignment="1">
      <alignment horizontal="center"/>
    </xf>
    <xf numFmtId="171" fontId="5" fillId="0" borderId="11" xfId="19" applyNumberFormat="1" applyFont="1" applyBorder="1" applyAlignment="1">
      <alignment horizontal="center"/>
    </xf>
    <xf numFmtId="167" fontId="5" fillId="0" borderId="12" xfId="19" applyFont="1" applyBorder="1"/>
    <xf numFmtId="167" fontId="5" fillId="0" borderId="12" xfId="19" applyFont="1" applyBorder="1" applyAlignment="1">
      <alignment horizontal="right"/>
    </xf>
    <xf numFmtId="167" fontId="5" fillId="0" borderId="12" xfId="19" applyFont="1" applyBorder="1" applyAlignment="1">
      <alignment horizontal="center"/>
    </xf>
    <xf numFmtId="167" fontId="5" fillId="0" borderId="13" xfId="19" applyFont="1" applyBorder="1" applyAlignment="1">
      <alignment horizontal="center"/>
    </xf>
    <xf numFmtId="167" fontId="5" fillId="0" borderId="12" xfId="19" quotePrefix="1" applyFont="1" applyBorder="1" applyAlignment="1">
      <alignment horizontal="center"/>
    </xf>
    <xf numFmtId="167" fontId="5" fillId="0" borderId="13" xfId="19" quotePrefix="1" applyFont="1" applyBorder="1" applyAlignment="1">
      <alignment horizontal="center"/>
    </xf>
    <xf numFmtId="171" fontId="4" fillId="0" borderId="11" xfId="19" applyNumberFormat="1" applyFont="1" applyBorder="1" applyAlignment="1">
      <alignment horizontal="left"/>
    </xf>
    <xf numFmtId="167" fontId="4" fillId="0" borderId="13" xfId="19" applyFont="1" applyBorder="1" applyAlignment="1">
      <alignment horizontal="center"/>
    </xf>
    <xf numFmtId="167" fontId="5" fillId="0" borderId="27" xfId="19" applyFont="1" applyBorder="1"/>
    <xf numFmtId="167" fontId="4" fillId="0" borderId="30" xfId="19" applyFont="1" applyBorder="1"/>
    <xf numFmtId="167" fontId="4" fillId="0" borderId="28" xfId="19" applyFont="1" applyBorder="1" applyAlignment="1">
      <alignment horizontal="right"/>
    </xf>
    <xf numFmtId="167" fontId="4" fillId="0" borderId="28" xfId="19" applyFont="1" applyBorder="1" applyAlignment="1">
      <alignment horizontal="center"/>
    </xf>
    <xf numFmtId="167" fontId="4" fillId="0" borderId="38" xfId="19" applyFont="1" applyBorder="1" applyAlignment="1">
      <alignment horizontal="center"/>
    </xf>
    <xf numFmtId="0" fontId="5" fillId="0" borderId="0" xfId="1" applyFont="1" applyBorder="1"/>
    <xf numFmtId="172" fontId="5" fillId="0" borderId="0" xfId="1" applyNumberFormat="1" applyFont="1"/>
    <xf numFmtId="49" fontId="4" fillId="4" borderId="3" xfId="21" applyNumberFormat="1" applyFont="1" applyFill="1" applyBorder="1" applyAlignment="1">
      <alignment horizontal="center"/>
    </xf>
    <xf numFmtId="167" fontId="4" fillId="4" borderId="9" xfId="21" applyNumberFormat="1" applyFont="1" applyFill="1" applyBorder="1" applyAlignment="1">
      <alignment horizontal="center" vertical="center"/>
    </xf>
    <xf numFmtId="167" fontId="4" fillId="4" borderId="9" xfId="22" applyNumberFormat="1" applyFont="1" applyFill="1" applyBorder="1" applyAlignment="1" applyProtection="1">
      <alignment horizontal="center" vertical="center"/>
      <protection hidden="1"/>
    </xf>
    <xf numFmtId="49" fontId="4" fillId="4" borderId="9" xfId="21" applyNumberFormat="1" applyFont="1" applyFill="1" applyBorder="1" applyAlignment="1">
      <alignment horizontal="center"/>
    </xf>
    <xf numFmtId="49" fontId="4" fillId="4" borderId="10" xfId="21" applyNumberFormat="1" applyFont="1" applyFill="1" applyBorder="1" applyAlignment="1">
      <alignment horizontal="center"/>
    </xf>
    <xf numFmtId="167" fontId="14" fillId="0" borderId="0" xfId="1" applyNumberFormat="1" applyFont="1"/>
    <xf numFmtId="167" fontId="5" fillId="0" borderId="13" xfId="19" applyFont="1" applyFill="1" applyBorder="1" applyAlignment="1">
      <alignment horizontal="center"/>
    </xf>
    <xf numFmtId="0" fontId="5" fillId="0" borderId="0" xfId="1" applyFont="1" applyFill="1"/>
    <xf numFmtId="171" fontId="4" fillId="0" borderId="11" xfId="19" applyNumberFormat="1" applyFont="1" applyBorder="1" applyAlignment="1">
      <alignment horizontal="center"/>
    </xf>
    <xf numFmtId="167" fontId="4" fillId="0" borderId="12" xfId="19" applyFont="1" applyBorder="1" applyAlignment="1">
      <alignment horizontal="right"/>
    </xf>
    <xf numFmtId="171" fontId="4" fillId="0" borderId="27" xfId="19" applyNumberFormat="1" applyFont="1" applyBorder="1" applyAlignment="1">
      <alignment horizontal="center"/>
    </xf>
    <xf numFmtId="167" fontId="4" fillId="0" borderId="28" xfId="19" applyFont="1" applyBorder="1"/>
    <xf numFmtId="167" fontId="5" fillId="0" borderId="31" xfId="20" applyNumberFormat="1" applyFont="1" applyBorder="1"/>
    <xf numFmtId="165" fontId="5" fillId="0" borderId="0" xfId="1" applyNumberFormat="1" applyFont="1"/>
    <xf numFmtId="49" fontId="4" fillId="4" borderId="3" xfId="24" applyNumberFormat="1" applyFont="1" applyFill="1" applyBorder="1" applyAlignment="1">
      <alignment horizontal="center"/>
    </xf>
    <xf numFmtId="167" fontId="4" fillId="4" borderId="9" xfId="24" applyNumberFormat="1" applyFont="1" applyFill="1" applyBorder="1" applyAlignment="1">
      <alignment horizontal="center" vertical="center"/>
    </xf>
    <xf numFmtId="167" fontId="4" fillId="4" borderId="9" xfId="25" applyNumberFormat="1" applyFont="1" applyFill="1" applyBorder="1" applyAlignment="1" applyProtection="1">
      <alignment horizontal="center" vertical="center"/>
      <protection hidden="1"/>
    </xf>
    <xf numFmtId="49" fontId="4" fillId="4" borderId="9" xfId="24" applyNumberFormat="1" applyFont="1" applyFill="1" applyBorder="1" applyAlignment="1">
      <alignment horizontal="center"/>
    </xf>
    <xf numFmtId="49" fontId="4" fillId="4" borderId="10" xfId="24" applyNumberFormat="1" applyFont="1" applyFill="1" applyBorder="1" applyAlignment="1">
      <alignment horizontal="center"/>
    </xf>
    <xf numFmtId="167" fontId="5" fillId="0" borderId="11" xfId="26" applyFont="1" applyBorder="1"/>
    <xf numFmtId="167" fontId="4" fillId="0" borderId="12" xfId="26" applyFont="1" applyBorder="1"/>
    <xf numFmtId="167" fontId="4" fillId="0" borderId="12" xfId="26" quotePrefix="1" applyFont="1" applyBorder="1" applyAlignment="1">
      <alignment horizontal="right"/>
    </xf>
    <xf numFmtId="167" fontId="4" fillId="0" borderId="12" xfId="26" quotePrefix="1" applyFont="1" applyBorder="1" applyAlignment="1">
      <alignment horizontal="center"/>
    </xf>
    <xf numFmtId="167" fontId="4" fillId="0" borderId="35" xfId="26" quotePrefix="1" applyFont="1" applyBorder="1" applyAlignment="1">
      <alignment horizontal="center"/>
    </xf>
    <xf numFmtId="171" fontId="5" fillId="0" borderId="11" xfId="26" applyNumberFormat="1" applyFont="1" applyBorder="1" applyAlignment="1">
      <alignment horizontal="center"/>
    </xf>
    <xf numFmtId="167" fontId="5" fillId="0" borderId="12" xfId="26" applyFont="1" applyBorder="1"/>
    <xf numFmtId="167" fontId="5" fillId="0" borderId="12" xfId="26" applyFont="1" applyBorder="1" applyAlignment="1">
      <alignment horizontal="right"/>
    </xf>
    <xf numFmtId="167" fontId="5" fillId="0" borderId="12" xfId="26" applyFont="1" applyBorder="1" applyAlignment="1">
      <alignment horizontal="center"/>
    </xf>
    <xf numFmtId="167" fontId="5" fillId="0" borderId="13" xfId="26" applyFont="1" applyBorder="1" applyAlignment="1">
      <alignment horizontal="center"/>
    </xf>
    <xf numFmtId="167" fontId="4" fillId="0" borderId="12" xfId="26" applyFont="1" applyBorder="1" applyAlignment="1">
      <alignment horizontal="right"/>
    </xf>
    <xf numFmtId="167" fontId="4" fillId="0" borderId="12" xfId="26" applyFont="1" applyBorder="1" applyAlignment="1">
      <alignment horizontal="center"/>
    </xf>
    <xf numFmtId="167" fontId="4" fillId="0" borderId="13" xfId="26" applyFont="1" applyBorder="1" applyAlignment="1">
      <alignment horizontal="center"/>
    </xf>
    <xf numFmtId="167" fontId="5" fillId="0" borderId="27" xfId="26" applyFont="1" applyBorder="1"/>
    <xf numFmtId="167" fontId="4" fillId="0" borderId="28" xfId="26" applyFont="1" applyBorder="1"/>
    <xf numFmtId="167" fontId="4" fillId="0" borderId="28" xfId="26" applyFont="1" applyBorder="1" applyAlignment="1">
      <alignment horizontal="center"/>
    </xf>
    <xf numFmtId="167" fontId="4" fillId="0" borderId="38" xfId="26" applyFont="1" applyBorder="1" applyAlignment="1">
      <alignment horizontal="center"/>
    </xf>
    <xf numFmtId="0" fontId="4" fillId="0" borderId="0" xfId="1" applyFont="1" applyAlignment="1">
      <alignment horizontal="center"/>
    </xf>
    <xf numFmtId="167" fontId="4" fillId="0" borderId="0" xfId="27" applyNumberFormat="1" applyFont="1" applyAlignment="1" applyProtection="1">
      <alignment horizontal="center"/>
    </xf>
    <xf numFmtId="167" fontId="7" fillId="0" borderId="0" xfId="27" applyNumberFormat="1" applyFont="1" applyAlignment="1" applyProtection="1">
      <alignment horizontal="right"/>
    </xf>
    <xf numFmtId="49" fontId="4" fillId="4" borderId="3" xfId="28" applyNumberFormat="1" applyFont="1" applyFill="1" applyBorder="1" applyAlignment="1">
      <alignment horizontal="center"/>
    </xf>
    <xf numFmtId="167" fontId="4" fillId="0" borderId="0" xfId="27" applyNumberFormat="1" applyFont="1" applyFill="1" applyBorder="1" applyAlignment="1">
      <alignment horizontal="center"/>
    </xf>
    <xf numFmtId="167" fontId="4" fillId="4" borderId="9" xfId="28" applyNumberFormat="1" applyFont="1" applyFill="1" applyBorder="1" applyAlignment="1">
      <alignment horizontal="center" vertical="center"/>
    </xf>
    <xf numFmtId="167" fontId="4" fillId="4" borderId="9" xfId="29" applyNumberFormat="1" applyFont="1" applyFill="1" applyBorder="1" applyAlignment="1" applyProtection="1">
      <alignment horizontal="center" vertical="center" wrapText="1"/>
      <protection hidden="1"/>
    </xf>
    <xf numFmtId="49" fontId="4" fillId="4" borderId="9" xfId="28" applyNumberFormat="1" applyFont="1" applyFill="1" applyBorder="1" applyAlignment="1">
      <alignment horizontal="center"/>
    </xf>
    <xf numFmtId="49" fontId="4" fillId="4" borderId="10" xfId="28" applyNumberFormat="1" applyFont="1" applyFill="1" applyBorder="1" applyAlignment="1">
      <alignment horizontal="center"/>
    </xf>
    <xf numFmtId="167" fontId="4" fillId="0" borderId="0" xfId="30" quotePrefix="1" applyNumberFormat="1" applyFont="1" applyFill="1" applyBorder="1" applyAlignment="1">
      <alignment horizontal="center"/>
    </xf>
    <xf numFmtId="167" fontId="5" fillId="0" borderId="11" xfId="31" applyFont="1" applyBorder="1" applyAlignment="1">
      <alignment horizontal="left"/>
    </xf>
    <xf numFmtId="167" fontId="4" fillId="0" borderId="12" xfId="31" applyFont="1" applyBorder="1"/>
    <xf numFmtId="167" fontId="4" fillId="0" borderId="12" xfId="31" applyNumberFormat="1" applyFont="1" applyBorder="1" applyAlignment="1">
      <alignment horizontal="right"/>
    </xf>
    <xf numFmtId="167" fontId="4" fillId="0" borderId="12" xfId="31" quotePrefix="1" applyFont="1" applyBorder="1" applyAlignment="1"/>
    <xf numFmtId="167" fontId="4" fillId="0" borderId="12" xfId="31" quotePrefix="1" applyFont="1" applyBorder="1" applyAlignment="1">
      <alignment horizontal="center"/>
    </xf>
    <xf numFmtId="167" fontId="4" fillId="0" borderId="35" xfId="31" quotePrefix="1" applyFont="1" applyBorder="1" applyAlignment="1">
      <alignment horizontal="center"/>
    </xf>
    <xf numFmtId="167" fontId="4" fillId="0" borderId="0" xfId="31" quotePrefix="1" applyFont="1" applyBorder="1" applyAlignment="1">
      <alignment horizontal="right"/>
    </xf>
    <xf numFmtId="171" fontId="5" fillId="0" borderId="11" xfId="31" applyNumberFormat="1" applyFont="1" applyBorder="1" applyAlignment="1">
      <alignment horizontal="center"/>
    </xf>
    <xf numFmtId="171" fontId="5" fillId="0" borderId="12" xfId="31" applyNumberFormat="1" applyFont="1" applyBorder="1" applyAlignment="1">
      <alignment horizontal="left"/>
    </xf>
    <xf numFmtId="167" fontId="5" fillId="0" borderId="12" xfId="31" applyNumberFormat="1" applyFont="1" applyBorder="1" applyAlignment="1">
      <alignment horizontal="right"/>
    </xf>
    <xf numFmtId="167" fontId="5" fillId="0" borderId="12" xfId="31" applyFont="1" applyBorder="1" applyAlignment="1"/>
    <xf numFmtId="167" fontId="5" fillId="0" borderId="12" xfId="31" applyFont="1" applyBorder="1" applyAlignment="1">
      <alignment horizontal="center"/>
    </xf>
    <xf numFmtId="167" fontId="5" fillId="0" borderId="13" xfId="31" applyFont="1" applyBorder="1" applyAlignment="1">
      <alignment horizontal="center"/>
    </xf>
    <xf numFmtId="167" fontId="5" fillId="0" borderId="0" xfId="31" applyFont="1" applyBorder="1" applyAlignment="1">
      <alignment horizontal="right"/>
    </xf>
    <xf numFmtId="171" fontId="5" fillId="0" borderId="11" xfId="31" applyNumberFormat="1" applyFont="1" applyBorder="1" applyAlignment="1">
      <alignment horizontal="left"/>
    </xf>
    <xf numFmtId="171" fontId="4" fillId="0" borderId="12" xfId="31" applyNumberFormat="1" applyFont="1" applyBorder="1" applyAlignment="1">
      <alignment horizontal="left"/>
    </xf>
    <xf numFmtId="167" fontId="4" fillId="0" borderId="12" xfId="31" applyFont="1" applyBorder="1" applyAlignment="1"/>
    <xf numFmtId="167" fontId="4" fillId="0" borderId="12" xfId="31" applyFont="1" applyBorder="1" applyAlignment="1">
      <alignment horizontal="center"/>
    </xf>
    <xf numFmtId="167" fontId="4" fillId="0" borderId="13" xfId="31" applyFont="1" applyBorder="1" applyAlignment="1">
      <alignment horizontal="center"/>
    </xf>
    <xf numFmtId="171" fontId="5" fillId="0" borderId="27" xfId="31" applyNumberFormat="1" applyFont="1" applyBorder="1" applyAlignment="1">
      <alignment horizontal="left"/>
    </xf>
    <xf numFmtId="171" fontId="4" fillId="0" borderId="28" xfId="31" applyNumberFormat="1" applyFont="1" applyBorder="1" applyAlignment="1">
      <alignment horizontal="left"/>
    </xf>
    <xf numFmtId="167" fontId="4" fillId="0" borderId="28" xfId="31" applyNumberFormat="1" applyFont="1" applyBorder="1" applyAlignment="1">
      <alignment horizontal="right"/>
    </xf>
    <xf numFmtId="167" fontId="4" fillId="0" borderId="28" xfId="31" applyFont="1" applyBorder="1" applyAlignment="1"/>
    <xf numFmtId="167" fontId="4" fillId="0" borderId="28" xfId="31" applyFont="1" applyBorder="1" applyAlignment="1">
      <alignment horizontal="center"/>
    </xf>
    <xf numFmtId="167" fontId="4" fillId="0" borderId="38" xfId="31" applyFont="1" applyBorder="1" applyAlignment="1">
      <alignment horizontal="center"/>
    </xf>
    <xf numFmtId="173" fontId="5" fillId="0" borderId="0" xfId="1" applyNumberFormat="1" applyFont="1"/>
    <xf numFmtId="49" fontId="4" fillId="4" borderId="3" xfId="33" applyNumberFormat="1" applyFont="1" applyFill="1" applyBorder="1" applyAlignment="1">
      <alignment horizontal="center"/>
    </xf>
    <xf numFmtId="167" fontId="4" fillId="4" borderId="9" xfId="33" applyNumberFormat="1" applyFont="1" applyFill="1" applyBorder="1" applyAlignment="1">
      <alignment horizontal="center" vertical="center"/>
    </xf>
    <xf numFmtId="167" fontId="4" fillId="4" borderId="9" xfId="32" applyNumberFormat="1" applyFont="1" applyFill="1" applyBorder="1" applyAlignment="1" applyProtection="1">
      <alignment horizontal="center" vertical="center" wrapText="1"/>
      <protection hidden="1"/>
    </xf>
    <xf numFmtId="49" fontId="4" fillId="4" borderId="9" xfId="33" applyNumberFormat="1" applyFont="1" applyFill="1" applyBorder="1" applyAlignment="1">
      <alignment horizontal="center"/>
    </xf>
    <xf numFmtId="49" fontId="4" fillId="4" borderId="10" xfId="33" applyNumberFormat="1" applyFont="1" applyFill="1" applyBorder="1" applyAlignment="1">
      <alignment horizontal="center"/>
    </xf>
    <xf numFmtId="171" fontId="5" fillId="0" borderId="27" xfId="31" applyNumberFormat="1" applyFont="1" applyBorder="1" applyAlignment="1">
      <alignment horizontal="center"/>
    </xf>
    <xf numFmtId="171" fontId="5" fillId="0" borderId="0" xfId="31" applyNumberFormat="1" applyFont="1" applyBorder="1" applyAlignment="1">
      <alignment horizontal="center"/>
    </xf>
    <xf numFmtId="171" fontId="5" fillId="0" borderId="0" xfId="31" applyNumberFormat="1" applyFont="1" applyBorder="1" applyAlignment="1">
      <alignment horizontal="left"/>
    </xf>
    <xf numFmtId="172" fontId="5" fillId="0" borderId="0" xfId="31" applyNumberFormat="1" applyFont="1" applyBorder="1" applyAlignment="1">
      <alignment horizontal="left"/>
    </xf>
    <xf numFmtId="167" fontId="5" fillId="0" borderId="0" xfId="31" applyFont="1" applyBorder="1" applyAlignment="1"/>
    <xf numFmtId="167" fontId="5" fillId="0" borderId="0" xfId="31" applyNumberFormat="1" applyFont="1" applyBorder="1" applyAlignment="1">
      <alignment horizontal="left"/>
    </xf>
    <xf numFmtId="167" fontId="5" fillId="0" borderId="0" xfId="31" applyNumberFormat="1" applyFont="1" applyBorder="1" applyAlignment="1"/>
    <xf numFmtId="167" fontId="5" fillId="0" borderId="0" xfId="31" applyNumberFormat="1" applyFont="1" applyBorder="1" applyAlignment="1">
      <alignment horizontal="right"/>
    </xf>
    <xf numFmtId="171" fontId="4" fillId="0" borderId="0" xfId="31" applyNumberFormat="1" applyFont="1" applyBorder="1" applyAlignment="1">
      <alignment horizontal="left"/>
    </xf>
    <xf numFmtId="167" fontId="4" fillId="0" borderId="0" xfId="31" applyFont="1" applyBorder="1" applyAlignment="1"/>
    <xf numFmtId="49" fontId="4" fillId="4" borderId="3" xfId="35" applyNumberFormat="1" applyFont="1" applyFill="1" applyBorder="1" applyAlignment="1">
      <alignment horizontal="center"/>
    </xf>
    <xf numFmtId="167" fontId="4" fillId="4" borderId="9" xfId="35" applyNumberFormat="1" applyFont="1" applyFill="1" applyBorder="1" applyAlignment="1">
      <alignment horizontal="center" vertical="center"/>
    </xf>
    <xf numFmtId="167" fontId="4" fillId="4" borderId="9" xfId="36" applyNumberFormat="1" applyFont="1" applyFill="1" applyBorder="1" applyAlignment="1" applyProtection="1">
      <alignment horizontal="center" vertical="center" wrapText="1"/>
      <protection hidden="1"/>
    </xf>
    <xf numFmtId="49" fontId="4" fillId="4" borderId="9" xfId="35" applyNumberFormat="1" applyFont="1" applyFill="1" applyBorder="1" applyAlignment="1">
      <alignment horizontal="center"/>
    </xf>
    <xf numFmtId="49" fontId="4" fillId="4" borderId="10" xfId="35" applyNumberFormat="1" applyFont="1" applyFill="1" applyBorder="1" applyAlignment="1">
      <alignment horizontal="center"/>
    </xf>
    <xf numFmtId="167" fontId="5" fillId="0" borderId="11" xfId="37" applyFont="1" applyBorder="1" applyAlignment="1">
      <alignment horizontal="left"/>
    </xf>
    <xf numFmtId="167" fontId="4" fillId="0" borderId="12" xfId="37" applyFont="1" applyBorder="1"/>
    <xf numFmtId="167" fontId="4" fillId="0" borderId="12" xfId="37" applyNumberFormat="1" applyFont="1" applyBorder="1" applyAlignment="1">
      <alignment horizontal="right"/>
    </xf>
    <xf numFmtId="167" fontId="4" fillId="0" borderId="17" xfId="37" quotePrefix="1" applyFont="1" applyBorder="1" applyAlignment="1">
      <alignment horizontal="right"/>
    </xf>
    <xf numFmtId="167" fontId="4" fillId="0" borderId="17" xfId="37" quotePrefix="1" applyFont="1" applyBorder="1" applyAlignment="1">
      <alignment horizontal="center"/>
    </xf>
    <xf numFmtId="167" fontId="4" fillId="0" borderId="35" xfId="37" quotePrefix="1" applyFont="1" applyBorder="1" applyAlignment="1">
      <alignment horizontal="center"/>
    </xf>
    <xf numFmtId="171" fontId="5" fillId="0" borderId="11" xfId="37" applyNumberFormat="1" applyFont="1" applyBorder="1" applyAlignment="1">
      <alignment horizontal="center"/>
    </xf>
    <xf numFmtId="171" fontId="5" fillId="0" borderId="12" xfId="37" applyNumberFormat="1" applyFont="1" applyBorder="1" applyAlignment="1">
      <alignment horizontal="left"/>
    </xf>
    <xf numFmtId="167" fontId="5" fillId="0" borderId="12" xfId="37" applyNumberFormat="1" applyFont="1" applyBorder="1" applyAlignment="1">
      <alignment horizontal="right"/>
    </xf>
    <xf numFmtId="167" fontId="5" fillId="0" borderId="12" xfId="37" applyFont="1" applyBorder="1" applyAlignment="1">
      <alignment horizontal="right"/>
    </xf>
    <xf numFmtId="167" fontId="5" fillId="0" borderId="12" xfId="37" applyFont="1" applyBorder="1" applyAlignment="1">
      <alignment horizontal="center"/>
    </xf>
    <xf numFmtId="167" fontId="5" fillId="0" borderId="13" xfId="37" applyFont="1" applyBorder="1" applyAlignment="1">
      <alignment horizontal="center"/>
    </xf>
    <xf numFmtId="171" fontId="5" fillId="0" borderId="11" xfId="37" applyNumberFormat="1" applyFont="1" applyBorder="1" applyAlignment="1">
      <alignment horizontal="left"/>
    </xf>
    <xf numFmtId="171" fontId="4" fillId="0" borderId="12" xfId="37" applyNumberFormat="1" applyFont="1" applyBorder="1" applyAlignment="1">
      <alignment horizontal="left"/>
    </xf>
    <xf numFmtId="167" fontId="4" fillId="0" borderId="12" xfId="37" applyFont="1" applyBorder="1" applyAlignment="1">
      <alignment horizontal="right"/>
    </xf>
    <xf numFmtId="167" fontId="4" fillId="0" borderId="12" xfId="37" applyFont="1" applyBorder="1" applyAlignment="1">
      <alignment horizontal="center"/>
    </xf>
    <xf numFmtId="167" fontId="4" fillId="0" borderId="13" xfId="37" applyFont="1" applyBorder="1" applyAlignment="1">
      <alignment horizontal="center"/>
    </xf>
    <xf numFmtId="171" fontId="5" fillId="0" borderId="27" xfId="37" applyNumberFormat="1" applyFont="1" applyBorder="1" applyAlignment="1">
      <alignment horizontal="left"/>
    </xf>
    <xf numFmtId="171" fontId="4" fillId="0" borderId="28" xfId="37" applyNumberFormat="1" applyFont="1" applyBorder="1" applyAlignment="1">
      <alignment horizontal="left"/>
    </xf>
    <xf numFmtId="167" fontId="4" fillId="0" borderId="28" xfId="37" applyNumberFormat="1" applyFont="1" applyBorder="1" applyAlignment="1">
      <alignment horizontal="right"/>
    </xf>
    <xf numFmtId="167" fontId="4" fillId="0" borderId="28" xfId="37" applyFont="1" applyBorder="1" applyAlignment="1">
      <alignment horizontal="right"/>
    </xf>
    <xf numFmtId="167" fontId="4" fillId="0" borderId="28" xfId="37" applyFont="1" applyBorder="1" applyAlignment="1">
      <alignment horizontal="center"/>
    </xf>
    <xf numFmtId="167" fontId="4" fillId="0" borderId="38" xfId="37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4" borderId="9" xfId="0" quotePrefix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1" fontId="5" fillId="0" borderId="86" xfId="0" applyNumberFormat="1" applyFont="1" applyFill="1" applyBorder="1" applyAlignment="1">
      <alignment horizontal="center"/>
    </xf>
    <xf numFmtId="165" fontId="5" fillId="0" borderId="17" xfId="0" applyNumberFormat="1" applyFont="1" applyFill="1" applyBorder="1"/>
    <xf numFmtId="165" fontId="15" fillId="0" borderId="17" xfId="0" applyNumberFormat="1" applyFont="1" applyBorder="1" applyAlignment="1">
      <alignment horizontal="center"/>
    </xf>
    <xf numFmtId="165" fontId="15" fillId="0" borderId="18" xfId="0" applyNumberFormat="1" applyFont="1" applyBorder="1" applyAlignment="1">
      <alignment horizontal="center"/>
    </xf>
    <xf numFmtId="165" fontId="15" fillId="0" borderId="20" xfId="0" applyNumberFormat="1" applyFont="1" applyBorder="1" applyAlignment="1">
      <alignment horizontal="center"/>
    </xf>
    <xf numFmtId="165" fontId="5" fillId="0" borderId="13" xfId="0" applyNumberFormat="1" applyFont="1" applyFill="1" applyBorder="1" applyAlignment="1">
      <alignment horizontal="center"/>
    </xf>
    <xf numFmtId="165" fontId="15" fillId="0" borderId="0" xfId="0" applyNumberFormat="1" applyFont="1"/>
    <xf numFmtId="165" fontId="5" fillId="0" borderId="12" xfId="0" applyNumberFormat="1" applyFont="1" applyFill="1" applyBorder="1"/>
    <xf numFmtId="165" fontId="15" fillId="0" borderId="12" xfId="0" applyNumberFormat="1" applyFont="1" applyBorder="1" applyAlignment="1">
      <alignment horizontal="center"/>
    </xf>
    <xf numFmtId="165" fontId="15" fillId="0" borderId="36" xfId="0" applyNumberFormat="1" applyFont="1" applyBorder="1" applyAlignment="1">
      <alignment horizontal="center"/>
    </xf>
    <xf numFmtId="165" fontId="15" fillId="0" borderId="24" xfId="0" applyNumberFormat="1" applyFont="1" applyBorder="1" applyAlignment="1">
      <alignment horizontal="center"/>
    </xf>
    <xf numFmtId="0" fontId="15" fillId="0" borderId="86" xfId="0" applyFont="1" applyFill="1" applyBorder="1" applyAlignment="1">
      <alignment horizontal="center"/>
    </xf>
    <xf numFmtId="165" fontId="15" fillId="0" borderId="6" xfId="0" applyNumberFormat="1" applyFont="1" applyBorder="1" applyAlignment="1">
      <alignment horizontal="center"/>
    </xf>
    <xf numFmtId="165" fontId="15" fillId="0" borderId="26" xfId="0" applyNumberFormat="1" applyFont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165" fontId="4" fillId="0" borderId="30" xfId="0" applyNumberFormat="1" applyFont="1" applyFill="1" applyBorder="1"/>
    <xf numFmtId="165" fontId="4" fillId="0" borderId="30" xfId="0" applyNumberFormat="1" applyFont="1" applyFill="1" applyBorder="1" applyAlignment="1">
      <alignment horizontal="center"/>
    </xf>
    <xf numFmtId="0" fontId="5" fillId="0" borderId="0" xfId="38" applyFont="1"/>
    <xf numFmtId="0" fontId="4" fillId="0" borderId="0" xfId="38" applyFont="1" applyAlignment="1">
      <alignment horizontal="center"/>
    </xf>
    <xf numFmtId="167" fontId="4" fillId="4" borderId="32" xfId="39" applyNumberFormat="1" applyFont="1" applyFill="1" applyBorder="1" applyAlignment="1">
      <alignment horizontal="center"/>
    </xf>
    <xf numFmtId="167" fontId="4" fillId="4" borderId="2" xfId="39" applyNumberFormat="1" applyFont="1" applyFill="1" applyBorder="1" applyAlignment="1">
      <alignment horizontal="center"/>
    </xf>
    <xf numFmtId="167" fontId="4" fillId="4" borderId="2" xfId="39" quotePrefix="1" applyNumberFormat="1" applyFont="1" applyFill="1" applyBorder="1" applyAlignment="1">
      <alignment horizontal="center"/>
    </xf>
    <xf numFmtId="167" fontId="4" fillId="4" borderId="71" xfId="39" quotePrefix="1" applyNumberFormat="1" applyFont="1" applyFill="1" applyBorder="1" applyAlignment="1">
      <alignment horizontal="center"/>
    </xf>
    <xf numFmtId="0" fontId="4" fillId="4" borderId="2" xfId="38" quotePrefix="1" applyFont="1" applyFill="1" applyBorder="1" applyAlignment="1">
      <alignment horizontal="center"/>
    </xf>
    <xf numFmtId="0" fontId="4" fillId="4" borderId="87" xfId="38" quotePrefix="1" applyFont="1" applyFill="1" applyBorder="1" applyAlignment="1">
      <alignment horizontal="center"/>
    </xf>
    <xf numFmtId="167" fontId="5" fillId="0" borderId="88" xfId="39" applyNumberFormat="1" applyFont="1" applyBorder="1" applyAlignment="1">
      <alignment horizontal="left"/>
    </xf>
    <xf numFmtId="2" fontId="5" fillId="0" borderId="9" xfId="40" applyNumberFormat="1" applyFont="1" applyBorder="1"/>
    <xf numFmtId="2" fontId="5" fillId="0" borderId="82" xfId="40" applyNumberFormat="1" applyFont="1" applyBorder="1"/>
    <xf numFmtId="2" fontId="5" fillId="0" borderId="89" xfId="40" applyNumberFormat="1" applyFont="1" applyBorder="1"/>
    <xf numFmtId="2" fontId="5" fillId="0" borderId="82" xfId="40" quotePrefix="1" applyNumberFormat="1" applyFont="1" applyBorder="1" applyAlignment="1">
      <alignment horizontal="right"/>
    </xf>
    <xf numFmtId="2" fontId="5" fillId="0" borderId="9" xfId="40" quotePrefix="1" applyNumberFormat="1" applyFont="1" applyBorder="1" applyAlignment="1">
      <alignment horizontal="right"/>
    </xf>
    <xf numFmtId="2" fontId="5" fillId="0" borderId="89" xfId="40" quotePrefix="1" applyNumberFormat="1" applyFont="1" applyBorder="1" applyAlignment="1">
      <alignment horizontal="right"/>
    </xf>
    <xf numFmtId="2" fontId="5" fillId="0" borderId="9" xfId="40" applyNumberFormat="1" applyFont="1" applyFill="1" applyBorder="1"/>
    <xf numFmtId="167" fontId="4" fillId="0" borderId="90" xfId="39" applyNumberFormat="1" applyFont="1" applyBorder="1" applyAlignment="1">
      <alignment horizontal="center"/>
    </xf>
    <xf numFmtId="2" fontId="4" fillId="0" borderId="28" xfId="40" applyNumberFormat="1" applyFont="1" applyBorder="1"/>
    <xf numFmtId="2" fontId="4" fillId="0" borderId="29" xfId="40" applyNumberFormat="1" applyFont="1" applyBorder="1"/>
    <xf numFmtId="2" fontId="4" fillId="0" borderId="91" xfId="40" applyNumberFormat="1" applyFont="1" applyBorder="1"/>
    <xf numFmtId="166" fontId="4" fillId="4" borderId="9" xfId="41" applyNumberFormat="1" applyFont="1" applyFill="1" applyBorder="1" applyAlignment="1" applyProtection="1">
      <alignment horizontal="center" vertical="center" wrapText="1"/>
    </xf>
    <xf numFmtId="166" fontId="4" fillId="4" borderId="23" xfId="41" applyNumberFormat="1" applyFont="1" applyFill="1" applyBorder="1" applyAlignment="1" applyProtection="1">
      <alignment horizontal="center" vertical="center" wrapText="1"/>
    </xf>
    <xf numFmtId="166" fontId="4" fillId="4" borderId="10" xfId="41" applyNumberFormat="1" applyFont="1" applyFill="1" applyBorder="1" applyAlignment="1" applyProtection="1">
      <alignment horizontal="center" vertical="center" wrapText="1"/>
    </xf>
    <xf numFmtId="166" fontId="4" fillId="4" borderId="8" xfId="41" applyNumberFormat="1" applyFont="1" applyFill="1" applyBorder="1" applyAlignment="1" applyProtection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166" fontId="5" fillId="0" borderId="93" xfId="41" applyNumberFormat="1" applyFont="1" applyFill="1" applyBorder="1" applyAlignment="1" applyProtection="1">
      <alignment horizontal="left"/>
    </xf>
    <xf numFmtId="165" fontId="5" fillId="0" borderId="17" xfId="1" applyNumberFormat="1" applyFont="1" applyFill="1" applyBorder="1" applyAlignment="1">
      <alignment horizontal="center"/>
    </xf>
    <xf numFmtId="165" fontId="5" fillId="0" borderId="35" xfId="1" applyNumberFormat="1" applyFont="1" applyFill="1" applyBorder="1" applyAlignment="1">
      <alignment horizontal="center"/>
    </xf>
    <xf numFmtId="165" fontId="5" fillId="0" borderId="93" xfId="1" applyNumberFormat="1" applyFont="1" applyFill="1" applyBorder="1" applyAlignment="1">
      <alignment horizontal="center"/>
    </xf>
    <xf numFmtId="165" fontId="5" fillId="0" borderId="20" xfId="1" applyNumberFormat="1" applyFont="1" applyFill="1" applyBorder="1" applyAlignment="1">
      <alignment horizontal="center"/>
    </xf>
    <xf numFmtId="166" fontId="5" fillId="0" borderId="11" xfId="41" applyNumberFormat="1" applyFont="1" applyFill="1" applyBorder="1" applyAlignment="1" applyProtection="1">
      <alignment horizontal="left"/>
    </xf>
    <xf numFmtId="165" fontId="5" fillId="0" borderId="12" xfId="1" applyNumberFormat="1" applyFont="1" applyFill="1" applyBorder="1" applyAlignment="1">
      <alignment horizontal="center"/>
    </xf>
    <xf numFmtId="165" fontId="5" fillId="0" borderId="13" xfId="1" applyNumberFormat="1" applyFont="1" applyFill="1" applyBorder="1" applyAlignment="1">
      <alignment horizontal="center"/>
    </xf>
    <xf numFmtId="165" fontId="5" fillId="0" borderId="11" xfId="1" applyNumberFormat="1" applyFont="1" applyFill="1" applyBorder="1" applyAlignment="1">
      <alignment horizontal="center"/>
    </xf>
    <xf numFmtId="165" fontId="5" fillId="0" borderId="24" xfId="1" applyNumberFormat="1" applyFont="1" applyFill="1" applyBorder="1" applyAlignment="1">
      <alignment horizontal="center"/>
    </xf>
    <xf numFmtId="166" fontId="5" fillId="0" borderId="5" xfId="41" applyNumberFormat="1" applyFont="1" applyFill="1" applyBorder="1" applyAlignment="1" applyProtection="1">
      <alignment horizontal="left"/>
    </xf>
    <xf numFmtId="165" fontId="5" fillId="0" borderId="6" xfId="1" applyNumberFormat="1" applyFont="1" applyFill="1" applyBorder="1" applyAlignment="1">
      <alignment horizontal="center"/>
    </xf>
    <xf numFmtId="165" fontId="5" fillId="0" borderId="7" xfId="1" applyNumberFormat="1" applyFont="1" applyFill="1" applyBorder="1" applyAlignment="1">
      <alignment horizontal="center"/>
    </xf>
    <xf numFmtId="165" fontId="5" fillId="0" borderId="5" xfId="1" applyNumberFormat="1" applyFont="1" applyFill="1" applyBorder="1" applyAlignment="1">
      <alignment horizontal="center"/>
    </xf>
    <xf numFmtId="165" fontId="5" fillId="0" borderId="26" xfId="1" applyNumberFormat="1" applyFont="1" applyFill="1" applyBorder="1" applyAlignment="1">
      <alignment horizontal="center"/>
    </xf>
    <xf numFmtId="166" fontId="4" fillId="0" borderId="27" xfId="39" applyNumberFormat="1" applyFont="1" applyFill="1" applyBorder="1" applyAlignment="1" applyProtection="1">
      <alignment horizontal="left"/>
    </xf>
    <xf numFmtId="165" fontId="4" fillId="0" borderId="28" xfId="1" applyNumberFormat="1" applyFont="1" applyFill="1" applyBorder="1" applyAlignment="1">
      <alignment horizontal="center"/>
    </xf>
    <xf numFmtId="166" fontId="4" fillId="0" borderId="0" xfId="39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4" borderId="6" xfId="17" applyNumberFormat="1" applyFont="1" applyFill="1" applyBorder="1" applyAlignment="1">
      <alignment horizontal="center" vertical="center"/>
    </xf>
    <xf numFmtId="49" fontId="4" fillId="4" borderId="37" xfId="17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" fontId="5" fillId="0" borderId="88" xfId="0" applyNumberFormat="1" applyFont="1" applyFill="1" applyBorder="1" applyAlignment="1">
      <alignment horizontal="center" vertical="center"/>
    </xf>
    <xf numFmtId="165" fontId="4" fillId="0" borderId="74" xfId="0" applyNumberFormat="1" applyFont="1" applyFill="1" applyBorder="1" applyAlignment="1">
      <alignment vertical="center"/>
    </xf>
    <xf numFmtId="165" fontId="5" fillId="0" borderId="74" xfId="0" applyNumberFormat="1" applyFont="1" applyFill="1" applyBorder="1" applyAlignment="1">
      <alignment horizontal="center" vertical="center"/>
    </xf>
    <xf numFmtId="165" fontId="5" fillId="0" borderId="89" xfId="0" applyNumberFormat="1" applyFont="1" applyFill="1" applyBorder="1" applyAlignment="1">
      <alignment horizontal="center" vertical="center"/>
    </xf>
    <xf numFmtId="1" fontId="5" fillId="0" borderId="86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vertical="center"/>
    </xf>
    <xf numFmtId="1" fontId="5" fillId="0" borderId="12" xfId="0" applyNumberFormat="1" applyFont="1" applyFill="1" applyBorder="1" applyAlignment="1">
      <alignment horizontal="right" vertical="center"/>
    </xf>
    <xf numFmtId="1" fontId="5" fillId="0" borderId="36" xfId="0" applyNumberFormat="1" applyFont="1" applyFill="1" applyBorder="1" applyAlignment="1">
      <alignment horizontal="right" vertical="center"/>
    </xf>
    <xf numFmtId="165" fontId="5" fillId="0" borderId="3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15" fillId="0" borderId="0" xfId="0" applyNumberFormat="1" applyFont="1" applyAlignment="1">
      <alignment vertical="center"/>
    </xf>
    <xf numFmtId="1" fontId="15" fillId="0" borderId="12" xfId="0" applyNumberFormat="1" applyFont="1" applyFill="1" applyBorder="1" applyAlignment="1">
      <alignment horizontal="right" vertical="center"/>
    </xf>
    <xf numFmtId="1" fontId="5" fillId="0" borderId="14" xfId="0" applyNumberFormat="1" applyFont="1" applyFill="1" applyBorder="1" applyAlignment="1">
      <alignment horizontal="center" vertical="center"/>
    </xf>
    <xf numFmtId="165" fontId="4" fillId="0" borderId="28" xfId="0" applyNumberFormat="1" applyFont="1" applyFill="1" applyBorder="1" applyAlignment="1">
      <alignment vertical="center"/>
    </xf>
    <xf numFmtId="1" fontId="4" fillId="0" borderId="28" xfId="0" applyNumberFormat="1" applyFont="1" applyFill="1" applyBorder="1" applyAlignment="1">
      <alignment horizontal="right" vertical="center"/>
    </xf>
    <xf numFmtId="1" fontId="4" fillId="0" borderId="29" xfId="0" applyNumberFormat="1" applyFont="1" applyFill="1" applyBorder="1" applyAlignment="1">
      <alignment horizontal="right" vertical="center"/>
    </xf>
    <xf numFmtId="165" fontId="4" fillId="0" borderId="29" xfId="0" applyNumberFormat="1" applyFont="1" applyFill="1" applyBorder="1" applyAlignment="1">
      <alignment horizontal="center" vertical="center"/>
    </xf>
    <xf numFmtId="165" fontId="4" fillId="0" borderId="38" xfId="0" applyNumberFormat="1" applyFont="1" applyFill="1" applyBorder="1" applyAlignment="1">
      <alignment horizontal="center" vertical="center"/>
    </xf>
    <xf numFmtId="1" fontId="5" fillId="0" borderId="78" xfId="0" applyNumberFormat="1" applyFont="1" applyFill="1" applyBorder="1" applyAlignment="1">
      <alignment horizontal="center" vertical="center"/>
    </xf>
    <xf numFmtId="165" fontId="4" fillId="0" borderId="78" xfId="0" applyNumberFormat="1" applyFont="1" applyFill="1" applyBorder="1" applyAlignment="1">
      <alignment vertical="center"/>
    </xf>
    <xf numFmtId="165" fontId="5" fillId="0" borderId="78" xfId="0" applyNumberFormat="1" applyFont="1" applyFill="1" applyBorder="1" applyAlignment="1">
      <alignment horizontal="center" vertical="center"/>
    </xf>
    <xf numFmtId="165" fontId="5" fillId="0" borderId="79" xfId="0" applyNumberFormat="1" applyFont="1" applyFill="1" applyBorder="1" applyAlignment="1">
      <alignment horizontal="center" vertical="center"/>
    </xf>
    <xf numFmtId="165" fontId="4" fillId="0" borderId="89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vertical="center"/>
    </xf>
    <xf numFmtId="1" fontId="5" fillId="0" borderId="15" xfId="0" applyNumberFormat="1" applyFont="1" applyFill="1" applyBorder="1" applyAlignment="1">
      <alignment horizontal="right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0" fontId="7" fillId="0" borderId="0" xfId="14" applyFont="1" applyFill="1" applyAlignment="1">
      <alignment vertical="center"/>
    </xf>
    <xf numFmtId="0" fontId="5" fillId="0" borderId="0" xfId="42" applyFont="1" applyFill="1"/>
    <xf numFmtId="0" fontId="4" fillId="2" borderId="9" xfId="43" applyFont="1" applyFill="1" applyBorder="1" applyAlignment="1">
      <alignment horizontal="center" vertical="center"/>
    </xf>
    <xf numFmtId="0" fontId="4" fillId="2" borderId="10" xfId="43" applyFont="1" applyFill="1" applyBorder="1" applyAlignment="1">
      <alignment horizontal="center" vertical="center"/>
    </xf>
    <xf numFmtId="0" fontId="5" fillId="0" borderId="88" xfId="42" applyFont="1" applyFill="1" applyBorder="1"/>
    <xf numFmtId="0" fontId="5" fillId="0" borderId="74" xfId="42" applyFont="1" applyFill="1" applyBorder="1"/>
    <xf numFmtId="165" fontId="5" fillId="0" borderId="9" xfId="43" applyNumberFormat="1" applyFont="1" applyBorder="1"/>
    <xf numFmtId="165" fontId="5" fillId="0" borderId="9" xfId="43" applyNumberFormat="1" applyFont="1" applyFill="1" applyBorder="1" applyAlignment="1">
      <alignment horizontal="right"/>
    </xf>
    <xf numFmtId="165" fontId="5" fillId="0" borderId="0" xfId="42" applyNumberFormat="1" applyFont="1" applyFill="1"/>
    <xf numFmtId="0" fontId="5" fillId="0" borderId="86" xfId="42" applyFont="1" applyFill="1" applyBorder="1"/>
    <xf numFmtId="0" fontId="5" fillId="0" borderId="0" xfId="42" applyFont="1" applyFill="1" applyBorder="1"/>
    <xf numFmtId="165" fontId="5" fillId="0" borderId="12" xfId="43" applyNumberFormat="1" applyFont="1" applyFill="1" applyBorder="1"/>
    <xf numFmtId="165" fontId="5" fillId="0" borderId="12" xfId="43" applyNumberFormat="1" applyFont="1" applyFill="1" applyBorder="1" applyAlignment="1">
      <alignment horizontal="right"/>
    </xf>
    <xf numFmtId="165" fontId="5" fillId="0" borderId="12" xfId="43" applyNumberFormat="1" applyFont="1" applyFill="1" applyBorder="1" applyAlignment="1">
      <alignment horizontal="center"/>
    </xf>
    <xf numFmtId="165" fontId="5" fillId="0" borderId="13" xfId="43" applyNumberFormat="1" applyFont="1" applyFill="1" applyBorder="1" applyAlignment="1">
      <alignment horizontal="center"/>
    </xf>
    <xf numFmtId="165" fontId="5" fillId="0" borderId="9" xfId="43" applyNumberFormat="1" applyFont="1" applyFill="1" applyBorder="1"/>
    <xf numFmtId="165" fontId="5" fillId="0" borderId="9" xfId="43" applyNumberFormat="1" applyFont="1" applyFill="1" applyBorder="1" applyAlignment="1">
      <alignment horizontal="center"/>
    </xf>
    <xf numFmtId="165" fontId="5" fillId="0" borderId="10" xfId="43" applyNumberFormat="1" applyFont="1" applyFill="1" applyBorder="1" applyAlignment="1">
      <alignment horizontal="center"/>
    </xf>
    <xf numFmtId="0" fontId="5" fillId="7" borderId="0" xfId="42" applyFont="1" applyFill="1" applyBorder="1"/>
    <xf numFmtId="165" fontId="5" fillId="7" borderId="12" xfId="43" applyNumberFormat="1" applyFont="1" applyFill="1" applyBorder="1"/>
    <xf numFmtId="0" fontId="5" fillId="0" borderId="24" xfId="42" applyFont="1" applyFill="1" applyBorder="1"/>
    <xf numFmtId="165" fontId="5" fillId="0" borderId="9" xfId="43" quotePrefix="1" applyNumberFormat="1" applyFont="1" applyFill="1" applyBorder="1" applyAlignment="1">
      <alignment horizontal="center"/>
    </xf>
    <xf numFmtId="165" fontId="5" fillId="0" borderId="12" xfId="43" quotePrefix="1" applyNumberFormat="1" applyFont="1" applyFill="1" applyBorder="1" applyAlignment="1">
      <alignment horizontal="center"/>
    </xf>
    <xf numFmtId="165" fontId="5" fillId="0" borderId="10" xfId="43" quotePrefix="1" applyNumberFormat="1" applyFont="1" applyFill="1" applyBorder="1" applyAlignment="1">
      <alignment horizontal="center"/>
    </xf>
    <xf numFmtId="165" fontId="5" fillId="0" borderId="13" xfId="43" quotePrefix="1" applyNumberFormat="1" applyFont="1" applyFill="1" applyBorder="1" applyAlignment="1">
      <alignment horizontal="center"/>
    </xf>
    <xf numFmtId="0" fontId="5" fillId="0" borderId="90" xfId="42" applyFont="1" applyFill="1" applyBorder="1"/>
    <xf numFmtId="0" fontId="5" fillId="0" borderId="94" xfId="42" applyFont="1" applyFill="1" applyBorder="1"/>
    <xf numFmtId="165" fontId="5" fillId="0" borderId="28" xfId="43" applyNumberFormat="1" applyFont="1" applyFill="1" applyBorder="1"/>
    <xf numFmtId="165" fontId="5" fillId="0" borderId="28" xfId="43" applyNumberFormat="1" applyFont="1" applyFill="1" applyBorder="1" applyAlignment="1">
      <alignment horizontal="center"/>
    </xf>
    <xf numFmtId="165" fontId="5" fillId="0" borderId="38" xfId="43" applyNumberFormat="1" applyFont="1" applyFill="1" applyBorder="1" applyAlignment="1">
      <alignment horizontal="center"/>
    </xf>
    <xf numFmtId="0" fontId="5" fillId="0" borderId="0" xfId="8" applyFont="1" applyFill="1"/>
    <xf numFmtId="0" fontId="27" fillId="0" borderId="0" xfId="44" applyFont="1"/>
    <xf numFmtId="0" fontId="27" fillId="0" borderId="0" xfId="44" applyFont="1" applyFill="1"/>
    <xf numFmtId="0" fontId="27" fillId="0" borderId="0" xfId="44" applyFont="1" applyBorder="1" applyAlignment="1">
      <alignment horizontal="center"/>
    </xf>
    <xf numFmtId="0" fontId="28" fillId="0" borderId="0" xfId="44" applyFont="1" applyBorder="1" applyAlignment="1">
      <alignment horizontal="right"/>
    </xf>
    <xf numFmtId="0" fontId="27" fillId="0" borderId="85" xfId="42" applyFont="1" applyFill="1" applyBorder="1"/>
    <xf numFmtId="0" fontId="27" fillId="0" borderId="78" xfId="42" applyFont="1" applyFill="1" applyBorder="1"/>
    <xf numFmtId="165" fontId="27" fillId="0" borderId="6" xfId="43" applyNumberFormat="1" applyFont="1" applyBorder="1"/>
    <xf numFmtId="165" fontId="27" fillId="0" borderId="6" xfId="43" applyNumberFormat="1" applyFont="1" applyFill="1" applyBorder="1" applyAlignment="1">
      <alignment horizontal="right"/>
    </xf>
    <xf numFmtId="165" fontId="27" fillId="0" borderId="6" xfId="43" quotePrefix="1" applyNumberFormat="1" applyFont="1" applyFill="1" applyBorder="1" applyAlignment="1">
      <alignment horizontal="center"/>
    </xf>
    <xf numFmtId="165" fontId="27" fillId="0" borderId="7" xfId="43" quotePrefix="1" applyNumberFormat="1" applyFont="1" applyFill="1" applyBorder="1" applyAlignment="1">
      <alignment horizontal="center"/>
    </xf>
    <xf numFmtId="165" fontId="27" fillId="0" borderId="0" xfId="44" applyNumberFormat="1" applyFont="1"/>
    <xf numFmtId="0" fontId="27" fillId="0" borderId="86" xfId="42" applyFont="1" applyFill="1" applyBorder="1"/>
    <xf numFmtId="0" fontId="27" fillId="0" borderId="0" xfId="42" applyFont="1" applyFill="1" applyBorder="1"/>
    <xf numFmtId="165" fontId="27" fillId="0" borderId="12" xfId="43" applyNumberFormat="1" applyFont="1" applyFill="1" applyBorder="1"/>
    <xf numFmtId="165" fontId="27" fillId="0" borderId="12" xfId="43" applyNumberFormat="1" applyFont="1" applyFill="1" applyBorder="1" applyAlignment="1">
      <alignment horizontal="right"/>
    </xf>
    <xf numFmtId="165" fontId="27" fillId="0" borderId="12" xfId="43" applyNumberFormat="1" applyFont="1" applyFill="1" applyBorder="1" applyAlignment="1">
      <alignment horizontal="center"/>
    </xf>
    <xf numFmtId="165" fontId="27" fillId="0" borderId="13" xfId="43" applyNumberFormat="1" applyFont="1" applyFill="1" applyBorder="1" applyAlignment="1">
      <alignment horizontal="center"/>
    </xf>
    <xf numFmtId="0" fontId="27" fillId="0" borderId="88" xfId="42" applyFont="1" applyFill="1" applyBorder="1"/>
    <xf numFmtId="0" fontId="27" fillId="0" borderId="74" xfId="42" applyFont="1" applyFill="1" applyBorder="1"/>
    <xf numFmtId="165" fontId="27" fillId="0" borderId="9" xfId="43" applyNumberFormat="1" applyFont="1" applyFill="1" applyBorder="1"/>
    <xf numFmtId="165" fontId="27" fillId="0" borderId="9" xfId="43" applyNumberFormat="1" applyFont="1" applyFill="1" applyBorder="1" applyAlignment="1">
      <alignment horizontal="right"/>
    </xf>
    <xf numFmtId="165" fontId="27" fillId="0" borderId="9" xfId="43" applyNumberFormat="1" applyFont="1" applyFill="1" applyBorder="1" applyAlignment="1">
      <alignment horizontal="center"/>
    </xf>
    <xf numFmtId="165" fontId="27" fillId="0" borderId="10" xfId="43" applyNumberFormat="1" applyFont="1" applyFill="1" applyBorder="1" applyAlignment="1">
      <alignment horizontal="center"/>
    </xf>
    <xf numFmtId="0" fontId="27" fillId="7" borderId="0" xfId="42" applyFont="1" applyFill="1" applyBorder="1"/>
    <xf numFmtId="165" fontId="27" fillId="7" borderId="12" xfId="43" applyNumberFormat="1" applyFont="1" applyFill="1" applyBorder="1"/>
    <xf numFmtId="165" fontId="27" fillId="7" borderId="12" xfId="43" applyNumberFormat="1" applyFont="1" applyFill="1" applyBorder="1" applyAlignment="1">
      <alignment horizontal="right"/>
    </xf>
    <xf numFmtId="165" fontId="27" fillId="7" borderId="12" xfId="43" applyNumberFormat="1" applyFont="1" applyFill="1" applyBorder="1" applyAlignment="1">
      <alignment horizontal="center"/>
    </xf>
    <xf numFmtId="165" fontId="27" fillId="7" borderId="13" xfId="43" applyNumberFormat="1" applyFont="1" applyFill="1" applyBorder="1" applyAlignment="1">
      <alignment horizontal="center"/>
    </xf>
    <xf numFmtId="0" fontId="27" fillId="0" borderId="24" xfId="42" applyFont="1" applyFill="1" applyBorder="1"/>
    <xf numFmtId="165" fontId="27" fillId="0" borderId="9" xfId="43" quotePrefix="1" applyNumberFormat="1" applyFont="1" applyFill="1" applyBorder="1" applyAlignment="1">
      <alignment horizontal="center"/>
    </xf>
    <xf numFmtId="165" fontId="27" fillId="0" borderId="12" xfId="43" quotePrefix="1" applyNumberFormat="1" applyFont="1" applyFill="1" applyBorder="1" applyAlignment="1">
      <alignment horizontal="center"/>
    </xf>
    <xf numFmtId="165" fontId="27" fillId="0" borderId="13" xfId="43" quotePrefix="1" applyNumberFormat="1" applyFont="1" applyFill="1" applyBorder="1" applyAlignment="1">
      <alignment horizontal="center"/>
    </xf>
    <xf numFmtId="165" fontId="27" fillId="0" borderId="10" xfId="43" quotePrefix="1" applyNumberFormat="1" applyFont="1" applyFill="1" applyBorder="1" applyAlignment="1">
      <alignment horizontal="center"/>
    </xf>
    <xf numFmtId="0" fontId="27" fillId="0" borderId="90" xfId="42" applyFont="1" applyFill="1" applyBorder="1"/>
    <xf numFmtId="0" fontId="27" fillId="0" borderId="94" xfId="42" applyFont="1" applyFill="1" applyBorder="1"/>
    <xf numFmtId="165" fontId="27" fillId="0" borderId="28" xfId="43" applyNumberFormat="1" applyFont="1" applyFill="1" applyBorder="1"/>
    <xf numFmtId="165" fontId="27" fillId="0" borderId="28" xfId="43" quotePrefix="1" applyNumberFormat="1" applyFont="1" applyFill="1" applyBorder="1" applyAlignment="1">
      <alignment horizontal="center"/>
    </xf>
    <xf numFmtId="165" fontId="27" fillId="0" borderId="38" xfId="43" quotePrefix="1" applyNumberFormat="1" applyFont="1" applyFill="1" applyBorder="1" applyAlignment="1">
      <alignment horizontal="center"/>
    </xf>
    <xf numFmtId="0" fontId="28" fillId="0" borderId="0" xfId="44" applyFont="1"/>
    <xf numFmtId="0" fontId="4" fillId="0" borderId="0" xfId="1" applyFont="1" applyFill="1" applyAlignment="1"/>
    <xf numFmtId="167" fontId="5" fillId="0" borderId="0" xfId="0" applyNumberFormat="1" applyFont="1" applyFill="1"/>
    <xf numFmtId="167" fontId="5" fillId="2" borderId="2" xfId="0" applyNumberFormat="1" applyFont="1" applyFill="1" applyBorder="1"/>
    <xf numFmtId="167" fontId="5" fillId="2" borderId="71" xfId="0" applyNumberFormat="1" applyFont="1" applyFill="1" applyBorder="1"/>
    <xf numFmtId="167" fontId="4" fillId="2" borderId="12" xfId="0" applyNumberFormat="1" applyFont="1" applyFill="1" applyBorder="1" applyAlignment="1">
      <alignment horizontal="center"/>
    </xf>
    <xf numFmtId="167" fontId="4" fillId="2" borderId="36" xfId="0" applyNumberFormat="1" applyFont="1" applyFill="1" applyBorder="1" applyAlignment="1">
      <alignment horizontal="center"/>
    </xf>
    <xf numFmtId="167" fontId="4" fillId="2" borderId="37" xfId="0" quotePrefix="1" applyNumberFormat="1" applyFont="1" applyFill="1" applyBorder="1" applyAlignment="1">
      <alignment horizontal="right"/>
    </xf>
    <xf numFmtId="167" fontId="4" fillId="2" borderId="79" xfId="0" quotePrefix="1" applyNumberFormat="1" applyFont="1" applyFill="1" applyBorder="1" applyAlignment="1"/>
    <xf numFmtId="171" fontId="4" fillId="2" borderId="12" xfId="0" quotePrefix="1" applyNumberFormat="1" applyFont="1" applyFill="1" applyBorder="1" applyAlignment="1">
      <alignment horizontal="center"/>
    </xf>
    <xf numFmtId="171" fontId="4" fillId="2" borderId="36" xfId="0" quotePrefix="1" applyNumberFormat="1" applyFont="1" applyFill="1" applyBorder="1" applyAlignment="1">
      <alignment horizontal="center"/>
    </xf>
    <xf numFmtId="171" fontId="4" fillId="2" borderId="17" xfId="0" quotePrefix="1" applyNumberFormat="1" applyFont="1" applyFill="1" applyBorder="1" applyAlignment="1">
      <alignment horizontal="center"/>
    </xf>
    <xf numFmtId="171" fontId="4" fillId="2" borderId="35" xfId="0" quotePrefix="1" applyNumberFormat="1" applyFont="1" applyFill="1" applyBorder="1" applyAlignment="1">
      <alignment horizontal="center"/>
    </xf>
    <xf numFmtId="167" fontId="4" fillId="0" borderId="104" xfId="0" applyNumberFormat="1" applyFont="1" applyFill="1" applyBorder="1"/>
    <xf numFmtId="167" fontId="5" fillId="0" borderId="20" xfId="0" applyNumberFormat="1" applyFont="1" applyFill="1" applyBorder="1"/>
    <xf numFmtId="167" fontId="5" fillId="0" borderId="17" xfId="0" applyNumberFormat="1" applyFont="1" applyFill="1" applyBorder="1"/>
    <xf numFmtId="167" fontId="5" fillId="0" borderId="19" xfId="0" applyNumberFormat="1" applyFont="1" applyFill="1" applyBorder="1" applyAlignment="1">
      <alignment horizontal="center"/>
    </xf>
    <xf numFmtId="167" fontId="5" fillId="0" borderId="35" xfId="0" applyNumberFormat="1" applyFont="1" applyFill="1" applyBorder="1" applyAlignment="1">
      <alignment horizontal="center"/>
    </xf>
    <xf numFmtId="167" fontId="4" fillId="0" borderId="12" xfId="0" applyNumberFormat="1" applyFont="1" applyFill="1" applyBorder="1" applyAlignment="1">
      <alignment horizontal="right"/>
    </xf>
    <xf numFmtId="167" fontId="4" fillId="0" borderId="12" xfId="0" applyNumberFormat="1" applyFont="1" applyFill="1" applyBorder="1" applyAlignment="1">
      <alignment horizontal="center"/>
    </xf>
    <xf numFmtId="167" fontId="4" fillId="0" borderId="13" xfId="0" applyNumberFormat="1" applyFont="1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left"/>
    </xf>
    <xf numFmtId="167" fontId="4" fillId="0" borderId="24" xfId="0" applyNumberFormat="1" applyFont="1" applyFill="1" applyBorder="1"/>
    <xf numFmtId="167" fontId="5" fillId="0" borderId="12" xfId="0" applyNumberFormat="1" applyFont="1" applyFill="1" applyBorder="1" applyAlignment="1">
      <alignment horizontal="right"/>
    </xf>
    <xf numFmtId="167" fontId="5" fillId="0" borderId="12" xfId="0" applyNumberFormat="1" applyFont="1" applyFill="1" applyBorder="1" applyAlignment="1">
      <alignment horizontal="center"/>
    </xf>
    <xf numFmtId="167" fontId="5" fillId="0" borderId="13" xfId="0" applyNumberFormat="1" applyFont="1" applyFill="1" applyBorder="1" applyAlignment="1">
      <alignment horizontal="center"/>
    </xf>
    <xf numFmtId="167" fontId="5" fillId="0" borderId="86" xfId="0" applyNumberFormat="1" applyFont="1" applyFill="1" applyBorder="1"/>
    <xf numFmtId="167" fontId="5" fillId="0" borderId="24" xfId="0" applyNumberFormat="1" applyFont="1" applyFill="1" applyBorder="1"/>
    <xf numFmtId="167" fontId="5" fillId="0" borderId="24" xfId="0" quotePrefix="1" applyNumberFormat="1" applyFont="1" applyFill="1" applyBorder="1" applyAlignment="1">
      <alignment horizontal="left"/>
    </xf>
    <xf numFmtId="167" fontId="5" fillId="0" borderId="24" xfId="0" applyNumberFormat="1" applyFont="1" applyFill="1" applyBorder="1" applyAlignment="1">
      <alignment horizontal="right"/>
    </xf>
    <xf numFmtId="167" fontId="5" fillId="0" borderId="104" xfId="0" applyNumberFormat="1" applyFont="1" applyFill="1" applyBorder="1"/>
    <xf numFmtId="167" fontId="5" fillId="0" borderId="20" xfId="0" applyNumberFormat="1" applyFont="1" applyFill="1" applyBorder="1" applyAlignment="1">
      <alignment horizontal="right"/>
    </xf>
    <xf numFmtId="167" fontId="5" fillId="0" borderId="17" xfId="0" applyNumberFormat="1" applyFont="1" applyFill="1" applyBorder="1" applyAlignment="1">
      <alignment horizontal="center"/>
    </xf>
    <xf numFmtId="167" fontId="5" fillId="0" borderId="24" xfId="0" applyNumberFormat="1" applyFont="1" applyFill="1" applyBorder="1" applyAlignment="1">
      <alignment horizontal="left"/>
    </xf>
    <xf numFmtId="167" fontId="5" fillId="0" borderId="85" xfId="0" applyNumberFormat="1" applyFont="1" applyFill="1" applyBorder="1"/>
    <xf numFmtId="167" fontId="5" fillId="0" borderId="26" xfId="0" applyNumberFormat="1" applyFont="1" applyFill="1" applyBorder="1"/>
    <xf numFmtId="167" fontId="5" fillId="0" borderId="6" xfId="0" applyNumberFormat="1" applyFont="1" applyFill="1" applyBorder="1" applyAlignment="1">
      <alignment horizontal="center"/>
    </xf>
    <xf numFmtId="167" fontId="5" fillId="0" borderId="7" xfId="0" applyNumberFormat="1" applyFont="1" applyFill="1" applyBorder="1" applyAlignment="1">
      <alignment horizontal="center"/>
    </xf>
    <xf numFmtId="167" fontId="4" fillId="0" borderId="86" xfId="0" applyNumberFormat="1" applyFont="1" applyFill="1" applyBorder="1" applyAlignment="1">
      <alignment horizontal="left"/>
    </xf>
    <xf numFmtId="167" fontId="4" fillId="0" borderId="17" xfId="0" applyNumberFormat="1" applyFont="1" applyFill="1" applyBorder="1" applyAlignment="1">
      <alignment horizontal="right"/>
    </xf>
    <xf numFmtId="167" fontId="4" fillId="0" borderId="17" xfId="0" applyNumberFormat="1" applyFont="1" applyFill="1" applyBorder="1" applyAlignment="1">
      <alignment horizontal="center"/>
    </xf>
    <xf numFmtId="167" fontId="4" fillId="0" borderId="35" xfId="0" applyNumberFormat="1" applyFont="1" applyFill="1" applyBorder="1" applyAlignment="1">
      <alignment horizontal="center"/>
    </xf>
    <xf numFmtId="167" fontId="5" fillId="0" borderId="6" xfId="0" applyNumberFormat="1" applyFont="1" applyFill="1" applyBorder="1" applyAlignment="1">
      <alignment horizontal="right"/>
    </xf>
    <xf numFmtId="167" fontId="4" fillId="0" borderId="85" xfId="0" applyNumberFormat="1" applyFont="1" applyFill="1" applyBorder="1" applyAlignment="1">
      <alignment horizontal="left"/>
    </xf>
    <xf numFmtId="167" fontId="5" fillId="0" borderId="26" xfId="0" applyNumberFormat="1" applyFont="1" applyFill="1" applyBorder="1" applyAlignment="1">
      <alignment horizontal="left"/>
    </xf>
    <xf numFmtId="167" fontId="4" fillId="0" borderId="6" xfId="0" applyNumberFormat="1" applyFont="1" applyFill="1" applyBorder="1" applyAlignment="1">
      <alignment horizontal="right"/>
    </xf>
    <xf numFmtId="167" fontId="4" fillId="0" borderId="6" xfId="0" applyNumberFormat="1" applyFont="1" applyFill="1" applyBorder="1" applyAlignment="1">
      <alignment horizontal="center"/>
    </xf>
    <xf numFmtId="167" fontId="4" fillId="0" borderId="7" xfId="0" applyNumberFormat="1" applyFont="1" applyFill="1" applyBorder="1" applyAlignment="1">
      <alignment horizontal="center"/>
    </xf>
    <xf numFmtId="167" fontId="4" fillId="0" borderId="104" xfId="0" applyNumberFormat="1" applyFont="1" applyFill="1" applyBorder="1" applyAlignment="1">
      <alignment vertical="center"/>
    </xf>
    <xf numFmtId="167" fontId="4" fillId="0" borderId="20" xfId="0" applyNumberFormat="1" applyFont="1" applyFill="1" applyBorder="1" applyAlignment="1">
      <alignment vertical="center"/>
    </xf>
    <xf numFmtId="167" fontId="4" fillId="0" borderId="86" xfId="0" applyNumberFormat="1" applyFont="1" applyFill="1" applyBorder="1" applyAlignment="1">
      <alignment vertical="center"/>
    </xf>
    <xf numFmtId="167" fontId="4" fillId="0" borderId="24" xfId="0" applyNumberFormat="1" applyFont="1" applyFill="1" applyBorder="1" applyAlignment="1">
      <alignment vertical="center"/>
    </xf>
    <xf numFmtId="167" fontId="4" fillId="0" borderId="86" xfId="0" quotePrefix="1" applyNumberFormat="1" applyFont="1" applyFill="1" applyBorder="1" applyAlignment="1">
      <alignment horizontal="left"/>
    </xf>
    <xf numFmtId="167" fontId="5" fillId="0" borderId="0" xfId="0" applyNumberFormat="1" applyFont="1" applyFill="1" applyBorder="1"/>
    <xf numFmtId="167" fontId="4" fillId="0" borderId="85" xfId="0" quotePrefix="1" applyNumberFormat="1" applyFont="1" applyFill="1" applyBorder="1" applyAlignment="1">
      <alignment horizontal="left"/>
    </xf>
    <xf numFmtId="167" fontId="15" fillId="0" borderId="86" xfId="0" applyNumberFormat="1" applyFont="1" applyFill="1" applyBorder="1"/>
    <xf numFmtId="167" fontId="15" fillId="0" borderId="24" xfId="0" applyNumberFormat="1" applyFont="1" applyFill="1" applyBorder="1"/>
    <xf numFmtId="167" fontId="15" fillId="0" borderId="12" xfId="0" applyNumberFormat="1" applyFont="1" applyFill="1" applyBorder="1"/>
    <xf numFmtId="167" fontId="15" fillId="0" borderId="12" xfId="0" applyNumberFormat="1" applyFont="1" applyFill="1" applyBorder="1" applyAlignment="1">
      <alignment horizontal="center"/>
    </xf>
    <xf numFmtId="167" fontId="15" fillId="0" borderId="13" xfId="0" applyNumberFormat="1" applyFont="1" applyFill="1" applyBorder="1" applyAlignment="1">
      <alignment horizontal="center"/>
    </xf>
    <xf numFmtId="167" fontId="5" fillId="0" borderId="86" xfId="0" quotePrefix="1" applyNumberFormat="1" applyFont="1" applyFill="1" applyBorder="1" applyAlignment="1">
      <alignment horizontal="left"/>
    </xf>
    <xf numFmtId="167" fontId="5" fillId="0" borderId="24" xfId="0" applyNumberFormat="1" applyFont="1" applyFill="1" applyBorder="1" applyAlignment="1">
      <alignment horizontal="center"/>
    </xf>
    <xf numFmtId="167" fontId="4" fillId="0" borderId="105" xfId="0" quotePrefix="1" applyNumberFormat="1" applyFont="1" applyFill="1" applyBorder="1" applyAlignment="1">
      <alignment horizontal="left"/>
    </xf>
    <xf numFmtId="167" fontId="5" fillId="0" borderId="83" xfId="0" applyNumberFormat="1" applyFont="1" applyFill="1" applyBorder="1"/>
    <xf numFmtId="167" fontId="4" fillId="0" borderId="83" xfId="0" applyNumberFormat="1" applyFont="1" applyFill="1" applyBorder="1" applyAlignment="1">
      <alignment horizontal="right"/>
    </xf>
    <xf numFmtId="167" fontId="4" fillId="0" borderId="83" xfId="0" applyNumberFormat="1" applyFont="1" applyFill="1" applyBorder="1" applyAlignment="1">
      <alignment horizontal="center"/>
    </xf>
    <xf numFmtId="167" fontId="4" fillId="0" borderId="16" xfId="0" applyNumberFormat="1" applyFont="1" applyFill="1" applyBorder="1" applyAlignment="1">
      <alignment horizontal="center"/>
    </xf>
    <xf numFmtId="167" fontId="5" fillId="0" borderId="0" xfId="0" quotePrefix="1" applyNumberFormat="1" applyFont="1" applyFill="1" applyAlignment="1">
      <alignment horizontal="left"/>
    </xf>
    <xf numFmtId="167" fontId="5" fillId="0" borderId="0" xfId="0" applyNumberFormat="1" applyFont="1" applyFill="1" applyBorder="1" applyAlignment="1">
      <alignment horizontal="left"/>
    </xf>
    <xf numFmtId="167" fontId="5" fillId="0" borderId="0" xfId="0" quotePrefix="1" applyNumberFormat="1" applyFont="1" applyFill="1" applyAlignment="1"/>
    <xf numFmtId="167" fontId="5" fillId="0" borderId="0" xfId="0" applyNumberFormat="1" applyFont="1" applyFill="1" applyAlignment="1">
      <alignment horizontal="left"/>
    </xf>
    <xf numFmtId="167" fontId="5" fillId="0" borderId="0" xfId="0" quotePrefix="1" applyNumberFormat="1" applyFont="1" applyFill="1" applyBorder="1" applyAlignment="1"/>
    <xf numFmtId="174" fontId="5" fillId="0" borderId="0" xfId="0" applyNumberFormat="1" applyFont="1" applyFill="1" applyBorder="1"/>
    <xf numFmtId="174" fontId="5" fillId="0" borderId="0" xfId="0" applyNumberFormat="1" applyFont="1" applyFill="1" applyBorder="1" applyAlignment="1">
      <alignment horizontal="right"/>
    </xf>
    <xf numFmtId="167" fontId="5" fillId="0" borderId="0" xfId="1" applyNumberFormat="1" applyFont="1" applyFill="1"/>
    <xf numFmtId="0" fontId="4" fillId="0" borderId="0" xfId="1" applyFont="1" applyAlignment="1"/>
    <xf numFmtId="167" fontId="15" fillId="0" borderId="0" xfId="0" applyNumberFormat="1" applyFont="1" applyFill="1"/>
    <xf numFmtId="167" fontId="4" fillId="2" borderId="79" xfId="0" quotePrefix="1" applyNumberFormat="1" applyFont="1" applyFill="1" applyBorder="1" applyAlignment="1">
      <alignment horizontal="center"/>
    </xf>
    <xf numFmtId="167" fontId="5" fillId="0" borderId="19" xfId="0" applyNumberFormat="1" applyFont="1" applyFill="1" applyBorder="1"/>
    <xf numFmtId="167" fontId="5" fillId="0" borderId="35" xfId="0" applyNumberFormat="1" applyFont="1" applyFill="1" applyBorder="1"/>
    <xf numFmtId="167" fontId="4" fillId="0" borderId="12" xfId="0" quotePrefix="1" applyNumberFormat="1" applyFont="1" applyFill="1" applyBorder="1" applyAlignment="1">
      <alignment horizontal="left"/>
    </xf>
    <xf numFmtId="167" fontId="5" fillId="0" borderId="26" xfId="0" quotePrefix="1" applyNumberFormat="1" applyFont="1" applyFill="1" applyBorder="1" applyAlignment="1">
      <alignment horizontal="left"/>
    </xf>
    <xf numFmtId="167" fontId="5" fillId="5" borderId="26" xfId="0" applyNumberFormat="1" applyFont="1" applyFill="1" applyBorder="1"/>
    <xf numFmtId="167" fontId="4" fillId="0" borderId="104" xfId="0" applyNumberFormat="1" applyFont="1" applyFill="1" applyBorder="1" applyAlignment="1">
      <alignment horizontal="left"/>
    </xf>
    <xf numFmtId="167" fontId="5" fillId="0" borderId="20" xfId="0" applyNumberFormat="1" applyFont="1" applyBorder="1" applyAlignment="1">
      <alignment horizontal="left"/>
    </xf>
    <xf numFmtId="167" fontId="5" fillId="0" borderId="26" xfId="0" applyNumberFormat="1" applyFont="1" applyBorder="1" applyAlignment="1">
      <alignment horizontal="left"/>
    </xf>
    <xf numFmtId="167" fontId="4" fillId="5" borderId="104" xfId="0" applyNumberFormat="1" applyFont="1" applyFill="1" applyBorder="1" applyAlignment="1">
      <alignment vertical="center"/>
    </xf>
    <xf numFmtId="167" fontId="4" fillId="5" borderId="20" xfId="0" applyNumberFormat="1" applyFont="1" applyFill="1" applyBorder="1" applyAlignment="1">
      <alignment vertical="center"/>
    </xf>
    <xf numFmtId="167" fontId="4" fillId="5" borderId="86" xfId="0" applyNumberFormat="1" applyFont="1" applyFill="1" applyBorder="1" applyAlignment="1">
      <alignment vertical="center"/>
    </xf>
    <xf numFmtId="167" fontId="4" fillId="5" borderId="24" xfId="0" applyNumberFormat="1" applyFont="1" applyFill="1" applyBorder="1" applyAlignment="1">
      <alignment vertical="center"/>
    </xf>
    <xf numFmtId="0" fontId="12" fillId="0" borderId="0" xfId="0" applyFont="1"/>
    <xf numFmtId="0" fontId="4" fillId="2" borderId="107" xfId="45" applyFont="1" applyFill="1" applyBorder="1" applyAlignment="1">
      <alignment horizontal="center" vertical="center"/>
    </xf>
    <xf numFmtId="0" fontId="4" fillId="2" borderId="108" xfId="45" applyFont="1" applyFill="1" applyBorder="1" applyAlignment="1">
      <alignment horizontal="center" vertical="center"/>
    </xf>
    <xf numFmtId="0" fontId="4" fillId="2" borderId="109" xfId="45" applyFont="1" applyFill="1" applyBorder="1" applyAlignment="1">
      <alignment horizontal="center" vertical="center"/>
    </xf>
    <xf numFmtId="167" fontId="5" fillId="9" borderId="12" xfId="8" applyNumberFormat="1" applyFont="1" applyFill="1" applyBorder="1" applyAlignment="1" applyProtection="1">
      <alignment horizontal="left" indent="2"/>
    </xf>
    <xf numFmtId="2" fontId="5" fillId="9" borderId="12" xfId="8" applyNumberFormat="1" applyFont="1" applyFill="1" applyBorder="1"/>
    <xf numFmtId="2" fontId="5" fillId="9" borderId="13" xfId="8" applyNumberFormat="1" applyFont="1" applyFill="1" applyBorder="1"/>
    <xf numFmtId="2" fontId="5" fillId="9" borderId="0" xfId="8" applyNumberFormat="1" applyFont="1" applyFill="1" applyBorder="1"/>
    <xf numFmtId="167" fontId="5" fillId="9" borderId="6" xfId="8" applyNumberFormat="1" applyFont="1" applyFill="1" applyBorder="1" applyAlignment="1" applyProtection="1">
      <alignment horizontal="left" indent="2"/>
    </xf>
    <xf numFmtId="2" fontId="5" fillId="9" borderId="6" xfId="8" applyNumberFormat="1" applyFont="1" applyFill="1" applyBorder="1"/>
    <xf numFmtId="2" fontId="5" fillId="9" borderId="7" xfId="8" applyNumberFormat="1" applyFont="1" applyFill="1" applyBorder="1"/>
    <xf numFmtId="167" fontId="4" fillId="9" borderId="9" xfId="8" applyNumberFormat="1" applyFont="1" applyFill="1" applyBorder="1" applyAlignment="1">
      <alignment horizontal="left"/>
    </xf>
    <xf numFmtId="2" fontId="4" fillId="9" borderId="9" xfId="8" applyNumberFormat="1" applyFont="1" applyFill="1" applyBorder="1"/>
    <xf numFmtId="2" fontId="4" fillId="9" borderId="10" xfId="8" applyNumberFormat="1" applyFont="1" applyFill="1" applyBorder="1"/>
    <xf numFmtId="2" fontId="5" fillId="0" borderId="12" xfId="45" applyNumberFormat="1" applyFont="1" applyBorder="1"/>
    <xf numFmtId="2" fontId="5" fillId="0" borderId="24" xfId="45" applyNumberFormat="1" applyFont="1" applyBorder="1"/>
    <xf numFmtId="2" fontId="5" fillId="0" borderId="13" xfId="45" applyNumberFormat="1" applyFont="1" applyBorder="1"/>
    <xf numFmtId="167" fontId="4" fillId="0" borderId="9" xfId="45" applyNumberFormat="1" applyFont="1" applyBorder="1" applyAlignment="1">
      <alignment horizontal="left"/>
    </xf>
    <xf numFmtId="2" fontId="4" fillId="0" borderId="9" xfId="45" applyNumberFormat="1" applyFont="1" applyBorder="1"/>
    <xf numFmtId="2" fontId="4" fillId="0" borderId="23" xfId="45" applyNumberFormat="1" applyFont="1" applyBorder="1"/>
    <xf numFmtId="2" fontId="4" fillId="0" borderId="10" xfId="45" applyNumberFormat="1" applyFont="1" applyBorder="1"/>
    <xf numFmtId="2" fontId="5" fillId="0" borderId="17" xfId="45" applyNumberFormat="1" applyFont="1" applyBorder="1"/>
    <xf numFmtId="2" fontId="5" fillId="0" borderId="35" xfId="45" applyNumberFormat="1" applyFont="1" applyBorder="1"/>
    <xf numFmtId="167" fontId="5" fillId="0" borderId="12" xfId="8" applyNumberFormat="1" applyFont="1" applyFill="1" applyBorder="1" applyAlignment="1" applyProtection="1">
      <alignment horizontal="left" indent="2"/>
    </xf>
    <xf numFmtId="2" fontId="5" fillId="0" borderId="12" xfId="45" applyNumberFormat="1" applyFont="1" applyFill="1" applyBorder="1"/>
    <xf numFmtId="2" fontId="5" fillId="0" borderId="6" xfId="45" applyNumberFormat="1" applyFont="1" applyBorder="1"/>
    <xf numFmtId="2" fontId="5" fillId="0" borderId="7" xfId="45" applyNumberFormat="1" applyFont="1" applyBorder="1"/>
    <xf numFmtId="0" fontId="4" fillId="0" borderId="9" xfId="45" applyFont="1" applyBorder="1"/>
    <xf numFmtId="2" fontId="4" fillId="0" borderId="17" xfId="45" applyNumberFormat="1" applyFont="1" applyBorder="1"/>
    <xf numFmtId="2" fontId="4" fillId="0" borderId="35" xfId="45" applyNumberFormat="1" applyFont="1" applyBorder="1"/>
    <xf numFmtId="2" fontId="5" fillId="0" borderId="20" xfId="45" applyNumberFormat="1" applyFont="1" applyBorder="1"/>
    <xf numFmtId="2" fontId="5" fillId="0" borderId="111" xfId="45" applyNumberFormat="1" applyFont="1" applyBorder="1"/>
    <xf numFmtId="2" fontId="5" fillId="0" borderId="25" xfId="45" applyNumberFormat="1" applyFont="1" applyBorder="1"/>
    <xf numFmtId="165" fontId="12" fillId="0" borderId="0" xfId="0" applyNumberFormat="1" applyFont="1"/>
    <xf numFmtId="167" fontId="5" fillId="9" borderId="17" xfId="8" applyNumberFormat="1" applyFont="1" applyFill="1" applyBorder="1" applyAlignment="1" applyProtection="1">
      <alignment horizontal="left" indent="2"/>
    </xf>
    <xf numFmtId="0" fontId="4" fillId="0" borderId="15" xfId="45" applyFont="1" applyBorder="1" applyAlignment="1">
      <alignment horizontal="left"/>
    </xf>
    <xf numFmtId="2" fontId="4" fillId="0" borderId="15" xfId="45" applyNumberFormat="1" applyFont="1" applyBorder="1"/>
    <xf numFmtId="2" fontId="4" fillId="0" borderId="38" xfId="45" applyNumberFormat="1" applyFont="1" applyBorder="1"/>
    <xf numFmtId="0" fontId="4" fillId="0" borderId="28" xfId="45" applyFont="1" applyBorder="1" applyAlignment="1">
      <alignment horizontal="left"/>
    </xf>
    <xf numFmtId="2" fontId="4" fillId="0" borderId="28" xfId="45" applyNumberFormat="1" applyFont="1" applyBorder="1"/>
    <xf numFmtId="167" fontId="15" fillId="9" borderId="15" xfId="8" applyNumberFormat="1" applyFont="1" applyFill="1" applyBorder="1" applyAlignment="1" applyProtection="1">
      <alignment horizontal="left" indent="2"/>
    </xf>
    <xf numFmtId="2" fontId="15" fillId="0" borderId="15" xfId="45" applyNumberFormat="1" applyFont="1" applyBorder="1"/>
    <xf numFmtId="2" fontId="15" fillId="0" borderId="16" xfId="45" applyNumberFormat="1" applyFont="1" applyBorder="1"/>
    <xf numFmtId="0" fontId="5" fillId="0" borderId="0" xfId="45" applyFont="1"/>
    <xf numFmtId="0" fontId="22" fillId="0" borderId="0" xfId="1" applyFont="1"/>
    <xf numFmtId="1" fontId="21" fillId="2" borderId="9" xfId="30" quotePrefix="1" applyNumberFormat="1" applyFont="1" applyFill="1" applyBorder="1" applyAlignment="1" applyProtection="1">
      <alignment horizontal="center" vertical="center"/>
    </xf>
    <xf numFmtId="1" fontId="21" fillId="2" borderId="9" xfId="30" applyNumberFormat="1" applyFont="1" applyFill="1" applyBorder="1" applyAlignment="1" applyProtection="1">
      <alignment horizontal="center" vertical="center"/>
    </xf>
    <xf numFmtId="1" fontId="21" fillId="2" borderId="10" xfId="30" applyNumberFormat="1" applyFont="1" applyFill="1" applyBorder="1" applyAlignment="1" applyProtection="1">
      <alignment horizontal="center" vertical="center"/>
    </xf>
    <xf numFmtId="0" fontId="21" fillId="0" borderId="8" xfId="1" applyFont="1" applyBorder="1" applyAlignment="1">
      <alignment horizontal="left"/>
    </xf>
    <xf numFmtId="2" fontId="5" fillId="0" borderId="9" xfId="30" applyNumberFormat="1" applyFont="1" applyFill="1" applyBorder="1"/>
    <xf numFmtId="2" fontId="5" fillId="0" borderId="9" xfId="42" applyNumberFormat="1" applyFont="1" applyFill="1" applyBorder="1"/>
    <xf numFmtId="165" fontId="5" fillId="0" borderId="9" xfId="42" applyNumberFormat="1" applyFont="1" applyFill="1" applyBorder="1" applyAlignment="1">
      <alignment horizontal="center"/>
    </xf>
    <xf numFmtId="165" fontId="5" fillId="0" borderId="10" xfId="42" applyNumberFormat="1" applyFont="1" applyFill="1" applyBorder="1" applyAlignment="1">
      <alignment horizontal="center"/>
    </xf>
    <xf numFmtId="0" fontId="21" fillId="0" borderId="27" xfId="1" applyFont="1" applyBorder="1" applyAlignment="1">
      <alignment horizontal="left"/>
    </xf>
    <xf numFmtId="2" fontId="5" fillId="0" borderId="28" xfId="30" applyNumberFormat="1" applyFont="1" applyFill="1" applyBorder="1"/>
    <xf numFmtId="165" fontId="5" fillId="0" borderId="28" xfId="42" applyNumberFormat="1" applyFont="1" applyFill="1" applyBorder="1" applyAlignment="1">
      <alignment horizontal="center"/>
    </xf>
    <xf numFmtId="165" fontId="5" fillId="0" borderId="16" xfId="42" applyNumberFormat="1" applyFont="1" applyFill="1" applyBorder="1" applyAlignment="1">
      <alignment horizontal="center"/>
    </xf>
    <xf numFmtId="165" fontId="22" fillId="0" borderId="0" xfId="1" applyNumberFormat="1" applyFont="1"/>
    <xf numFmtId="2" fontId="22" fillId="0" borderId="0" xfId="1" applyNumberFormat="1" applyFont="1"/>
    <xf numFmtId="0" fontId="6" fillId="10" borderId="69" xfId="0" applyFont="1" applyFill="1" applyBorder="1" applyAlignment="1">
      <alignment horizontal="center"/>
    </xf>
    <xf numFmtId="0" fontId="6" fillId="0" borderId="113" xfId="0" applyFont="1" applyBorder="1" applyAlignment="1">
      <alignment horizontal="center"/>
    </xf>
    <xf numFmtId="0" fontId="6" fillId="0" borderId="114" xfId="0" applyFont="1" applyBorder="1"/>
    <xf numFmtId="165" fontId="6" fillId="0" borderId="114" xfId="0" applyNumberFormat="1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165" fontId="6" fillId="0" borderId="12" xfId="0" applyNumberFormat="1" applyFont="1" applyBorder="1"/>
    <xf numFmtId="0" fontId="15" fillId="0" borderId="11" xfId="0" applyFont="1" applyBorder="1" applyAlignment="1">
      <alignment horizontal="center"/>
    </xf>
    <xf numFmtId="0" fontId="15" fillId="0" borderId="12" xfId="0" applyFont="1" applyBorder="1"/>
    <xf numFmtId="165" fontId="15" fillId="0" borderId="12" xfId="0" applyNumberFormat="1" applyFont="1" applyBorder="1"/>
    <xf numFmtId="164" fontId="15" fillId="0" borderId="0" xfId="47" applyFont="1"/>
    <xf numFmtId="165" fontId="6" fillId="0" borderId="114" xfId="0" applyNumberFormat="1" applyFont="1" applyFill="1" applyBorder="1"/>
    <xf numFmtId="165" fontId="6" fillId="0" borderId="0" xfId="0" applyNumberFormat="1" applyFont="1"/>
    <xf numFmtId="164" fontId="6" fillId="0" borderId="0" xfId="47" applyFont="1"/>
    <xf numFmtId="0" fontId="6" fillId="0" borderId="0" xfId="0" applyFont="1"/>
    <xf numFmtId="165" fontId="15" fillId="0" borderId="13" xfId="0" applyNumberFormat="1" applyFont="1" applyBorder="1"/>
    <xf numFmtId="165" fontId="5" fillId="0" borderId="12" xfId="48" applyNumberFormat="1" applyFont="1" applyFill="1" applyBorder="1" applyProtection="1"/>
    <xf numFmtId="165" fontId="5" fillId="0" borderId="12" xfId="0" applyNumberFormat="1" applyFont="1" applyBorder="1"/>
    <xf numFmtId="2" fontId="15" fillId="0" borderId="0" xfId="0" applyNumberFormat="1" applyFont="1"/>
    <xf numFmtId="1" fontId="15" fillId="0" borderId="0" xfId="0" applyNumberFormat="1" applyFont="1"/>
    <xf numFmtId="0" fontId="6" fillId="0" borderId="113" xfId="0" applyFont="1" applyBorder="1" applyAlignment="1">
      <alignment horizontal="center" wrapText="1"/>
    </xf>
    <xf numFmtId="0" fontId="6" fillId="0" borderId="114" xfId="0" applyFont="1" applyBorder="1" applyAlignment="1">
      <alignment wrapText="1"/>
    </xf>
    <xf numFmtId="165" fontId="4" fillId="0" borderId="114" xfId="0" applyNumberFormat="1" applyFont="1" applyBorder="1"/>
    <xf numFmtId="0" fontId="6" fillId="0" borderId="115" xfId="0" applyFont="1" applyBorder="1" applyAlignment="1">
      <alignment horizontal="center"/>
    </xf>
    <xf numFmtId="0" fontId="6" fillId="0" borderId="116" xfId="0" applyFont="1" applyBorder="1"/>
    <xf numFmtId="165" fontId="6" fillId="0" borderId="116" xfId="0" applyNumberFormat="1" applyFont="1" applyBorder="1"/>
    <xf numFmtId="0" fontId="15" fillId="0" borderId="0" xfId="0" applyFont="1" applyAlignment="1">
      <alignment wrapText="1"/>
    </xf>
    <xf numFmtId="0" fontId="3" fillId="0" borderId="0" xfId="49"/>
    <xf numFmtId="0" fontId="3" fillId="0" borderId="0" xfId="49" applyFill="1"/>
    <xf numFmtId="0" fontId="4" fillId="10" borderId="9" xfId="1" applyFont="1" applyFill="1" applyBorder="1" applyAlignment="1">
      <alignment horizontal="center" vertical="center"/>
    </xf>
    <xf numFmtId="49" fontId="4" fillId="10" borderId="9" xfId="1" applyNumberFormat="1" applyFont="1" applyFill="1" applyBorder="1" applyAlignment="1">
      <alignment horizontal="center" vertical="center"/>
    </xf>
    <xf numFmtId="0" fontId="4" fillId="10" borderId="9" xfId="1" quotePrefix="1" applyFont="1" applyFill="1" applyBorder="1" applyAlignment="1">
      <alignment horizontal="center" vertical="center"/>
    </xf>
    <xf numFmtId="0" fontId="4" fillId="10" borderId="10" xfId="1" quotePrefix="1" applyFont="1" applyFill="1" applyBorder="1" applyAlignment="1">
      <alignment horizontal="center" vertical="center"/>
    </xf>
    <xf numFmtId="0" fontId="5" fillId="0" borderId="93" xfId="1" applyFont="1" applyBorder="1"/>
    <xf numFmtId="165" fontId="5" fillId="0" borderId="17" xfId="1" applyNumberFormat="1" applyFont="1" applyFill="1" applyBorder="1" applyAlignment="1">
      <alignment horizontal="right"/>
    </xf>
    <xf numFmtId="165" fontId="5" fillId="0" borderId="20" xfId="1" applyNumberFormat="1" applyFont="1" applyFill="1" applyBorder="1" applyAlignment="1">
      <alignment horizontal="right"/>
    </xf>
    <xf numFmtId="165" fontId="5" fillId="0" borderId="24" xfId="1" applyNumberFormat="1" applyFont="1" applyFill="1" applyBorder="1" applyAlignment="1">
      <alignment horizontal="right"/>
    </xf>
    <xf numFmtId="0" fontId="5" fillId="0" borderId="86" xfId="1" applyFont="1" applyBorder="1"/>
    <xf numFmtId="165" fontId="5" fillId="0" borderId="12" xfId="1" applyNumberFormat="1" applyFont="1" applyFill="1" applyBorder="1" applyAlignment="1">
      <alignment horizontal="right"/>
    </xf>
    <xf numFmtId="165" fontId="4" fillId="0" borderId="15" xfId="1" applyNumberFormat="1" applyFont="1" applyFill="1" applyBorder="1" applyAlignment="1">
      <alignment horizontal="right"/>
    </xf>
    <xf numFmtId="165" fontId="4" fillId="0" borderId="15" xfId="1" applyNumberFormat="1" applyFont="1" applyFill="1" applyBorder="1" applyAlignment="1">
      <alignment horizontal="center"/>
    </xf>
    <xf numFmtId="165" fontId="4" fillId="0" borderId="16" xfId="1" applyNumberFormat="1" applyFont="1" applyFill="1" applyBorder="1" applyAlignment="1">
      <alignment horizontal="center"/>
    </xf>
    <xf numFmtId="165" fontId="3" fillId="0" borderId="0" xfId="49" applyNumberFormat="1"/>
    <xf numFmtId="0" fontId="6" fillId="0" borderId="0" xfId="0" applyFont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 applyAlignment="1" applyProtection="1">
      <alignment horizontal="left"/>
    </xf>
    <xf numFmtId="165" fontId="6" fillId="0" borderId="9" xfId="0" applyNumberFormat="1" applyFont="1" applyBorder="1"/>
    <xf numFmtId="165" fontId="6" fillId="0" borderId="10" xfId="0" applyNumberFormat="1" applyFont="1" applyBorder="1"/>
    <xf numFmtId="0" fontId="5" fillId="0" borderId="11" xfId="0" applyFont="1" applyBorder="1"/>
    <xf numFmtId="0" fontId="5" fillId="0" borderId="12" xfId="0" applyFont="1" applyBorder="1" applyAlignment="1" applyProtection="1">
      <alignment horizontal="left"/>
    </xf>
    <xf numFmtId="165" fontId="15" fillId="5" borderId="12" xfId="0" applyNumberFormat="1" applyFont="1" applyFill="1" applyBorder="1"/>
    <xf numFmtId="0" fontId="5" fillId="0" borderId="5" xfId="0" applyFont="1" applyBorder="1"/>
    <xf numFmtId="0" fontId="5" fillId="0" borderId="6" xfId="0" applyFont="1" applyBorder="1" applyAlignment="1" applyProtection="1">
      <alignment horizontal="left"/>
    </xf>
    <xf numFmtId="165" fontId="15" fillId="0" borderId="6" xfId="0" applyNumberFormat="1" applyFont="1" applyBorder="1"/>
    <xf numFmtId="165" fontId="15" fillId="0" borderId="7" xfId="0" applyNumberFormat="1" applyFont="1" applyBorder="1"/>
    <xf numFmtId="0" fontId="5" fillId="0" borderId="12" xfId="0" applyFont="1" applyBorder="1" applyAlignment="1" applyProtection="1">
      <alignment horizontal="left" wrapText="1"/>
    </xf>
    <xf numFmtId="0" fontId="4" fillId="0" borderId="11" xfId="0" applyFont="1" applyBorder="1"/>
    <xf numFmtId="0" fontId="4" fillId="0" borderId="14" xfId="0" applyFont="1" applyBorder="1"/>
    <xf numFmtId="0" fontId="5" fillId="0" borderId="15" xfId="0" applyFont="1" applyBorder="1" applyAlignment="1" applyProtection="1">
      <alignment horizontal="left"/>
    </xf>
    <xf numFmtId="165" fontId="15" fillId="0" borderId="15" xfId="0" applyNumberFormat="1" applyFont="1" applyBorder="1"/>
    <xf numFmtId="165" fontId="15" fillId="0" borderId="16" xfId="0" applyNumberFormat="1" applyFont="1" applyBorder="1"/>
    <xf numFmtId="0" fontId="4" fillId="0" borderId="0" xfId="1" applyFont="1" applyAlignment="1">
      <alignment horizontal="center" vertical="center"/>
    </xf>
    <xf numFmtId="165" fontId="5" fillId="0" borderId="17" xfId="3" applyNumberFormat="1" applyFont="1" applyFill="1" applyBorder="1" applyAlignment="1">
      <alignment horizontal="center" vertical="center"/>
    </xf>
    <xf numFmtId="165" fontId="5" fillId="0" borderId="35" xfId="3" applyNumberFormat="1" applyFont="1" applyFill="1" applyBorder="1" applyAlignment="1">
      <alignment horizontal="center" vertical="center"/>
    </xf>
    <xf numFmtId="165" fontId="5" fillId="0" borderId="12" xfId="3" applyNumberFormat="1" applyFont="1" applyFill="1" applyBorder="1" applyAlignment="1">
      <alignment horizontal="center" vertical="center"/>
    </xf>
    <xf numFmtId="165" fontId="5" fillId="0" borderId="13" xfId="3" applyNumberFormat="1" applyFont="1" applyFill="1" applyBorder="1" applyAlignment="1">
      <alignment horizontal="center" vertical="center"/>
    </xf>
    <xf numFmtId="2" fontId="5" fillId="0" borderId="12" xfId="3" applyNumberFormat="1" applyFont="1" applyFill="1" applyBorder="1" applyAlignment="1">
      <alignment horizontal="center" vertical="center"/>
    </xf>
    <xf numFmtId="2" fontId="5" fillId="0" borderId="13" xfId="3" applyNumberFormat="1" applyFont="1" applyFill="1" applyBorder="1" applyAlignment="1">
      <alignment horizontal="center" vertical="center"/>
    </xf>
    <xf numFmtId="165" fontId="5" fillId="0" borderId="6" xfId="3" applyNumberFormat="1" applyFont="1" applyFill="1" applyBorder="1" applyAlignment="1">
      <alignment horizontal="center" vertical="center"/>
    </xf>
    <xf numFmtId="165" fontId="5" fillId="0" borderId="7" xfId="3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/>
    </xf>
    <xf numFmtId="165" fontId="9" fillId="0" borderId="12" xfId="1" applyNumberFormat="1" applyFont="1" applyBorder="1" applyAlignment="1">
      <alignment horizontal="left" vertical="center"/>
    </xf>
    <xf numFmtId="0" fontId="5" fillId="0" borderId="31" xfId="1" applyFont="1" applyBorder="1" applyAlignment="1">
      <alignment vertical="center"/>
    </xf>
    <xf numFmtId="0" fontId="5" fillId="0" borderId="0" xfId="50" applyFont="1"/>
    <xf numFmtId="0" fontId="5" fillId="0" borderId="0" xfId="50" applyFont="1" applyFill="1" applyBorder="1"/>
    <xf numFmtId="0" fontId="4" fillId="0" borderId="0" xfId="50" applyFont="1" applyFill="1" applyBorder="1" applyAlignment="1">
      <alignment horizontal="center"/>
    </xf>
    <xf numFmtId="0" fontId="4" fillId="2" borderId="2" xfId="50" applyFont="1" applyFill="1" applyBorder="1" applyAlignment="1" applyProtection="1">
      <alignment horizontal="center"/>
    </xf>
    <xf numFmtId="171" fontId="4" fillId="2" borderId="2" xfId="50" applyNumberFormat="1" applyFont="1" applyFill="1" applyBorder="1" applyAlignment="1">
      <alignment horizontal="center"/>
    </xf>
    <xf numFmtId="171" fontId="4" fillId="2" borderId="12" xfId="50" applyNumberFormat="1" applyFont="1" applyFill="1" applyBorder="1" applyAlignment="1">
      <alignment horizontal="center"/>
    </xf>
    <xf numFmtId="0" fontId="4" fillId="2" borderId="6" xfId="50" applyFont="1" applyFill="1" applyBorder="1" applyAlignment="1" applyProtection="1">
      <alignment horizontal="center"/>
    </xf>
    <xf numFmtId="0" fontId="4" fillId="2" borderId="6" xfId="50" quotePrefix="1" applyFont="1" applyFill="1" applyBorder="1" applyAlignment="1" applyProtection="1">
      <alignment horizontal="center"/>
    </xf>
    <xf numFmtId="171" fontId="4" fillId="2" borderId="26" xfId="50" applyNumberFormat="1" applyFont="1" applyFill="1" applyBorder="1" applyAlignment="1" applyProtection="1">
      <alignment horizontal="center" vertical="center"/>
    </xf>
    <xf numFmtId="171" fontId="4" fillId="2" borderId="79" xfId="50" applyNumberFormat="1" applyFont="1" applyFill="1" applyBorder="1" applyAlignment="1" applyProtection="1">
      <alignment horizontal="center" vertical="center"/>
    </xf>
    <xf numFmtId="174" fontId="5" fillId="0" borderId="8" xfId="50" applyNumberFormat="1" applyFont="1" applyFill="1" applyBorder="1" applyAlignment="1" applyProtection="1">
      <alignment horizontal="left"/>
    </xf>
    <xf numFmtId="167" fontId="5" fillId="0" borderId="9" xfId="50" applyNumberFormat="1" applyFont="1" applyFill="1" applyBorder="1" applyProtection="1"/>
    <xf numFmtId="167" fontId="5" fillId="0" borderId="82" xfId="50" applyNumberFormat="1" applyFont="1" applyFill="1" applyBorder="1" applyProtection="1"/>
    <xf numFmtId="171" fontId="25" fillId="0" borderId="23" xfId="50" applyNumberFormat="1" applyFont="1" applyFill="1" applyBorder="1" applyAlignment="1" applyProtection="1">
      <alignment horizontal="left"/>
    </xf>
    <xf numFmtId="167" fontId="5" fillId="0" borderId="23" xfId="50" applyNumberFormat="1" applyFont="1" applyFill="1" applyBorder="1" applyAlignment="1" applyProtection="1">
      <alignment horizontal="center"/>
    </xf>
    <xf numFmtId="167" fontId="5" fillId="0" borderId="74" xfId="50" applyNumberFormat="1" applyFont="1" applyFill="1" applyBorder="1" applyProtection="1"/>
    <xf numFmtId="171" fontId="25" fillId="0" borderId="23" xfId="50" quotePrefix="1" applyNumberFormat="1" applyFont="1" applyFill="1" applyBorder="1" applyAlignment="1" applyProtection="1"/>
    <xf numFmtId="167" fontId="5" fillId="0" borderId="89" xfId="50" applyNumberFormat="1" applyFont="1" applyFill="1" applyBorder="1" applyAlignment="1" applyProtection="1">
      <alignment horizontal="center"/>
    </xf>
    <xf numFmtId="165" fontId="5" fillId="0" borderId="0" xfId="50" applyNumberFormat="1" applyFont="1"/>
    <xf numFmtId="174" fontId="5" fillId="0" borderId="11" xfId="50" quotePrefix="1" applyNumberFormat="1" applyFont="1" applyFill="1" applyBorder="1" applyAlignment="1" applyProtection="1">
      <alignment horizontal="left"/>
    </xf>
    <xf numFmtId="167" fontId="5" fillId="0" borderId="12" xfId="50" applyNumberFormat="1" applyFont="1" applyFill="1" applyBorder="1" applyProtection="1"/>
    <xf numFmtId="167" fontId="5" fillId="0" borderId="36" xfId="50" applyNumberFormat="1" applyFont="1" applyFill="1" applyBorder="1" applyProtection="1"/>
    <xf numFmtId="171" fontId="5" fillId="0" borderId="24" xfId="50" applyNumberFormat="1" applyFont="1" applyFill="1" applyBorder="1" applyProtection="1"/>
    <xf numFmtId="167" fontId="5" fillId="0" borderId="24" xfId="50" applyNumberFormat="1" applyFont="1" applyFill="1" applyBorder="1" applyAlignment="1" applyProtection="1">
      <alignment horizontal="center"/>
    </xf>
    <xf numFmtId="167" fontId="5" fillId="0" borderId="0" xfId="50" applyNumberFormat="1" applyFont="1" applyFill="1" applyBorder="1" applyProtection="1"/>
    <xf numFmtId="167" fontId="5" fillId="0" borderId="24" xfId="50" applyNumberFormat="1" applyFont="1" applyFill="1" applyBorder="1" applyProtection="1"/>
    <xf numFmtId="167" fontId="5" fillId="0" borderId="25" xfId="50" applyNumberFormat="1" applyFont="1" applyFill="1" applyBorder="1" applyAlignment="1" applyProtection="1">
      <alignment horizontal="center"/>
    </xf>
    <xf numFmtId="174" fontId="5" fillId="0" borderId="11" xfId="50" applyNumberFormat="1" applyFont="1" applyFill="1" applyBorder="1" applyAlignment="1" applyProtection="1">
      <alignment horizontal="left"/>
    </xf>
    <xf numFmtId="0" fontId="5" fillId="0" borderId="0" xfId="50" applyFont="1" applyBorder="1"/>
    <xf numFmtId="171" fontId="25" fillId="0" borderId="23" xfId="50" quotePrefix="1" applyNumberFormat="1" applyFont="1" applyFill="1" applyBorder="1" applyAlignment="1" applyProtection="1">
      <alignment horizontal="left"/>
    </xf>
    <xf numFmtId="167" fontId="36" fillId="0" borderId="0" xfId="50" applyNumberFormat="1" applyFont="1" applyFill="1" applyBorder="1" applyProtection="1"/>
    <xf numFmtId="167" fontId="36" fillId="0" borderId="24" xfId="50" applyNumberFormat="1" applyFont="1" applyFill="1" applyBorder="1" applyProtection="1"/>
    <xf numFmtId="167" fontId="36" fillId="0" borderId="25" xfId="50" applyNumberFormat="1" applyFont="1" applyFill="1" applyBorder="1" applyAlignment="1" applyProtection="1">
      <alignment horizontal="center"/>
    </xf>
    <xf numFmtId="0" fontId="5" fillId="0" borderId="24" xfId="50" applyFont="1" applyFill="1" applyBorder="1"/>
    <xf numFmtId="171" fontId="34" fillId="0" borderId="24" xfId="50" quotePrefix="1" applyNumberFormat="1" applyFont="1" applyFill="1" applyBorder="1" applyAlignment="1" applyProtection="1">
      <alignment horizontal="left"/>
    </xf>
    <xf numFmtId="171" fontId="25" fillId="0" borderId="24" xfId="50" applyNumberFormat="1" applyFont="1" applyFill="1" applyBorder="1" applyAlignment="1" applyProtection="1">
      <alignment horizontal="left"/>
    </xf>
    <xf numFmtId="171" fontId="25" fillId="0" borderId="24" xfId="50" quotePrefix="1" applyNumberFormat="1" applyFont="1" applyFill="1" applyBorder="1" applyAlignment="1" applyProtection="1">
      <alignment horizontal="left"/>
    </xf>
    <xf numFmtId="171" fontId="5" fillId="0" borderId="23" xfId="50" applyNumberFormat="1" applyFont="1" applyFill="1" applyBorder="1" applyProtection="1"/>
    <xf numFmtId="167" fontId="5" fillId="0" borderId="23" xfId="50" applyNumberFormat="1" applyFont="1" applyFill="1" applyBorder="1" applyProtection="1"/>
    <xf numFmtId="167" fontId="5" fillId="0" borderId="10" xfId="50" applyNumberFormat="1" applyFont="1" applyFill="1" applyBorder="1" applyAlignment="1" applyProtection="1">
      <alignment horizontal="center"/>
    </xf>
    <xf numFmtId="165" fontId="5" fillId="0" borderId="25" xfId="50" applyNumberFormat="1" applyFont="1" applyFill="1" applyBorder="1" applyAlignment="1" applyProtection="1">
      <alignment horizontal="center"/>
    </xf>
    <xf numFmtId="174" fontId="5" fillId="0" borderId="5" xfId="50" quotePrefix="1" applyNumberFormat="1" applyFont="1" applyFill="1" applyBorder="1" applyAlignment="1" applyProtection="1">
      <alignment horizontal="left"/>
    </xf>
    <xf numFmtId="167" fontId="5" fillId="0" borderId="6" xfId="50" applyNumberFormat="1" applyFont="1" applyFill="1" applyBorder="1" applyProtection="1"/>
    <xf numFmtId="167" fontId="5" fillId="0" borderId="37" xfId="50" applyNumberFormat="1" applyFont="1" applyFill="1" applyBorder="1" applyProtection="1"/>
    <xf numFmtId="167" fontId="5" fillId="0" borderId="26" xfId="50" applyNumberFormat="1" applyFont="1" applyFill="1" applyBorder="1" applyProtection="1"/>
    <xf numFmtId="167" fontId="5" fillId="0" borderId="26" xfId="50" applyNumberFormat="1" applyFont="1" applyFill="1" applyBorder="1" applyAlignment="1" applyProtection="1">
      <alignment horizontal="center"/>
    </xf>
    <xf numFmtId="167" fontId="5" fillId="0" borderId="78" xfId="50" applyNumberFormat="1" applyFont="1" applyFill="1" applyBorder="1" applyProtection="1"/>
    <xf numFmtId="167" fontId="5" fillId="0" borderId="79" xfId="50" applyNumberFormat="1" applyFont="1" applyFill="1" applyBorder="1" applyAlignment="1" applyProtection="1">
      <alignment horizontal="center"/>
    </xf>
    <xf numFmtId="174" fontId="5" fillId="0" borderId="14" xfId="50" applyNumberFormat="1" applyFont="1" applyFill="1" applyBorder="1" applyAlignment="1" applyProtection="1">
      <alignment horizontal="left"/>
    </xf>
    <xf numFmtId="167" fontId="5" fillId="0" borderId="15" xfId="50" applyNumberFormat="1" applyFont="1" applyFill="1" applyBorder="1" applyProtection="1"/>
    <xf numFmtId="167" fontId="5" fillId="0" borderId="80" xfId="50" applyNumberFormat="1" applyFont="1" applyFill="1" applyBorder="1" applyProtection="1"/>
    <xf numFmtId="167" fontId="5" fillId="0" borderId="83" xfId="50" applyNumberFormat="1" applyFont="1" applyFill="1" applyBorder="1" applyProtection="1"/>
    <xf numFmtId="167" fontId="5" fillId="0" borderId="83" xfId="50" applyNumberFormat="1" applyFont="1" applyFill="1" applyBorder="1" applyAlignment="1" applyProtection="1">
      <alignment horizontal="center"/>
    </xf>
    <xf numFmtId="167" fontId="5" fillId="0" borderId="21" xfId="50" applyNumberFormat="1" applyFont="1" applyFill="1" applyBorder="1" applyProtection="1"/>
    <xf numFmtId="167" fontId="5" fillId="0" borderId="81" xfId="50" applyNumberFormat="1" applyFont="1" applyFill="1" applyBorder="1" applyAlignment="1" applyProtection="1">
      <alignment horizontal="center"/>
    </xf>
    <xf numFmtId="0" fontId="5" fillId="0" borderId="0" xfId="50" quotePrefix="1" applyFont="1" applyFill="1" applyBorder="1" applyAlignment="1">
      <alignment horizontal="left"/>
    </xf>
    <xf numFmtId="167" fontId="5" fillId="0" borderId="0" xfId="50" applyNumberFormat="1" applyFont="1" applyFill="1" applyBorder="1" applyAlignment="1">
      <alignment horizontal="right"/>
    </xf>
    <xf numFmtId="167" fontId="37" fillId="0" borderId="0" xfId="50" applyNumberFormat="1" applyFont="1" applyFill="1" applyBorder="1" applyProtection="1"/>
    <xf numFmtId="171" fontId="37" fillId="0" borderId="0" xfId="50" applyNumberFormat="1" applyFont="1" applyFill="1" applyBorder="1" applyAlignment="1" applyProtection="1">
      <alignment horizontal="left"/>
    </xf>
    <xf numFmtId="0" fontId="37" fillId="0" borderId="0" xfId="50" applyFont="1" applyFill="1" applyBorder="1" applyAlignment="1" applyProtection="1">
      <alignment horizontal="left"/>
    </xf>
    <xf numFmtId="0" fontId="38" fillId="0" borderId="0" xfId="50" applyFont="1" applyFill="1" applyBorder="1" applyAlignment="1" applyProtection="1">
      <alignment horizontal="left"/>
    </xf>
    <xf numFmtId="174" fontId="5" fillId="0" borderId="0" xfId="50" applyNumberFormat="1" applyFont="1" applyFill="1" applyBorder="1" applyAlignment="1" applyProtection="1">
      <alignment horizontal="left"/>
    </xf>
    <xf numFmtId="174" fontId="8" fillId="0" borderId="0" xfId="50" quotePrefix="1" applyNumberFormat="1" applyFont="1" applyFill="1" applyBorder="1" applyAlignment="1" applyProtection="1">
      <alignment horizontal="left"/>
    </xf>
    <xf numFmtId="0" fontId="7" fillId="0" borderId="0" xfId="50" applyFont="1" applyFill="1" applyBorder="1"/>
    <xf numFmtId="175" fontId="7" fillId="0" borderId="0" xfId="50" applyNumberFormat="1" applyFont="1" applyFill="1" applyBorder="1" applyAlignment="1" applyProtection="1">
      <alignment horizontal="right"/>
    </xf>
    <xf numFmtId="175" fontId="7" fillId="0" borderId="0" xfId="50" applyNumberFormat="1" applyFont="1" applyFill="1" applyBorder="1" applyProtection="1"/>
    <xf numFmtId="167" fontId="7" fillId="0" borderId="0" xfId="50" applyNumberFormat="1" applyFont="1" applyFill="1" applyBorder="1" applyProtection="1"/>
    <xf numFmtId="171" fontId="7" fillId="0" borderId="0" xfId="50" applyNumberFormat="1" applyFont="1" applyFill="1" applyBorder="1" applyProtection="1"/>
    <xf numFmtId="175" fontId="7" fillId="0" borderId="0" xfId="50" applyNumberFormat="1" applyFont="1" applyFill="1" applyBorder="1" applyAlignment="1">
      <alignment horizontal="right"/>
    </xf>
    <xf numFmtId="175" fontId="7" fillId="0" borderId="0" xfId="50" applyNumberFormat="1" applyFont="1" applyFill="1" applyBorder="1"/>
    <xf numFmtId="174" fontId="7" fillId="0" borderId="0" xfId="50" applyNumberFormat="1" applyFont="1" applyFill="1" applyBorder="1" applyAlignment="1" applyProtection="1">
      <alignment horizontal="left"/>
    </xf>
    <xf numFmtId="0" fontId="5" fillId="0" borderId="0" xfId="50" applyFont="1" applyFill="1"/>
    <xf numFmtId="0" fontId="4" fillId="0" borderId="0" xfId="50" applyFont="1" applyFill="1" applyAlignment="1">
      <alignment vertical="center"/>
    </xf>
    <xf numFmtId="14" fontId="4" fillId="0" borderId="0" xfId="50" applyNumberFormat="1" applyFont="1" applyFill="1" applyBorder="1" applyAlignment="1"/>
    <xf numFmtId="0" fontId="4" fillId="2" borderId="12" xfId="50" applyFont="1" applyFill="1" applyBorder="1" applyAlignment="1" applyProtection="1">
      <alignment horizontal="center"/>
    </xf>
    <xf numFmtId="0" fontId="4" fillId="2" borderId="17" xfId="50" applyFont="1" applyFill="1" applyBorder="1" applyAlignment="1" applyProtection="1">
      <alignment horizontal="center"/>
    </xf>
    <xf numFmtId="171" fontId="4" fillId="2" borderId="24" xfId="50" applyNumberFormat="1" applyFont="1" applyFill="1" applyBorder="1" applyAlignment="1" applyProtection="1">
      <alignment horizontal="center"/>
    </xf>
    <xf numFmtId="171" fontId="4" fillId="2" borderId="25" xfId="50" applyNumberFormat="1" applyFont="1" applyFill="1" applyBorder="1" applyAlignment="1" applyProtection="1">
      <alignment horizontal="center"/>
    </xf>
    <xf numFmtId="174" fontId="5" fillId="0" borderId="8" xfId="50" applyNumberFormat="1" applyFont="1" applyBorder="1" applyAlignment="1" applyProtection="1">
      <alignment horizontal="left"/>
    </xf>
    <xf numFmtId="167" fontId="5" fillId="0" borderId="9" xfId="50" applyNumberFormat="1" applyFont="1" applyBorder="1" applyProtection="1"/>
    <xf numFmtId="167" fontId="5" fillId="0" borderId="23" xfId="50" applyNumberFormat="1" applyFont="1" applyBorder="1" applyAlignment="1" applyProtection="1">
      <alignment horizontal="center"/>
    </xf>
    <xf numFmtId="167" fontId="5" fillId="0" borderId="89" xfId="50" applyNumberFormat="1" applyFont="1" applyBorder="1" applyAlignment="1" applyProtection="1">
      <alignment horizontal="center"/>
    </xf>
    <xf numFmtId="174" fontId="5" fillId="0" borderId="11" xfId="50" quotePrefix="1" applyNumberFormat="1" applyFont="1" applyBorder="1" applyAlignment="1" applyProtection="1">
      <alignment horizontal="left"/>
    </xf>
    <xf numFmtId="167" fontId="5" fillId="0" borderId="12" xfId="50" applyNumberFormat="1" applyFont="1" applyBorder="1" applyProtection="1"/>
    <xf numFmtId="167" fontId="5" fillId="0" borderId="24" xfId="50" applyNumberFormat="1" applyFont="1" applyBorder="1" applyAlignment="1" applyProtection="1">
      <alignment horizontal="center"/>
    </xf>
    <xf numFmtId="167" fontId="5" fillId="0" borderId="25" xfId="50" applyNumberFormat="1" applyFont="1" applyBorder="1" applyAlignment="1" applyProtection="1">
      <alignment horizontal="center"/>
    </xf>
    <xf numFmtId="174" fontId="5" fillId="0" borderId="11" xfId="50" applyNumberFormat="1" applyFont="1" applyBorder="1" applyAlignment="1" applyProtection="1">
      <alignment horizontal="left"/>
    </xf>
    <xf numFmtId="170" fontId="5" fillId="0" borderId="12" xfId="3" applyNumberFormat="1" applyFont="1" applyBorder="1" applyProtection="1"/>
    <xf numFmtId="174" fontId="5" fillId="0" borderId="5" xfId="50" quotePrefix="1" applyNumberFormat="1" applyFont="1" applyBorder="1" applyAlignment="1" applyProtection="1">
      <alignment horizontal="left"/>
    </xf>
    <xf numFmtId="167" fontId="5" fillId="0" borderId="6" xfId="50" applyNumberFormat="1" applyFont="1" applyBorder="1" applyProtection="1"/>
    <xf numFmtId="167" fontId="5" fillId="0" borderId="26" xfId="50" applyNumberFormat="1" applyFont="1" applyBorder="1" applyAlignment="1" applyProtection="1">
      <alignment horizontal="center"/>
    </xf>
    <xf numFmtId="167" fontId="5" fillId="0" borderId="79" xfId="50" applyNumberFormat="1" applyFont="1" applyBorder="1" applyAlignment="1" applyProtection="1">
      <alignment horizontal="center"/>
    </xf>
    <xf numFmtId="174" fontId="5" fillId="0" borderId="14" xfId="50" applyNumberFormat="1" applyFont="1" applyBorder="1" applyAlignment="1" applyProtection="1">
      <alignment horizontal="left"/>
    </xf>
    <xf numFmtId="167" fontId="5" fillId="0" borderId="15" xfId="50" applyNumberFormat="1" applyFont="1" applyBorder="1" applyProtection="1"/>
    <xf numFmtId="167" fontId="5" fillId="0" borderId="83" xfId="50" applyNumberFormat="1" applyFont="1" applyBorder="1" applyAlignment="1" applyProtection="1">
      <alignment horizontal="center"/>
    </xf>
    <xf numFmtId="167" fontId="5" fillId="0" borderId="81" xfId="50" applyNumberFormat="1" applyFont="1" applyBorder="1" applyAlignment="1" applyProtection="1">
      <alignment horizontal="center"/>
    </xf>
    <xf numFmtId="174" fontId="5" fillId="0" borderId="0" xfId="50" quotePrefix="1" applyNumberFormat="1" applyFont="1" applyBorder="1" applyAlignment="1" applyProtection="1">
      <alignment horizontal="left"/>
    </xf>
    <xf numFmtId="167" fontId="5" fillId="0" borderId="0" xfId="50" applyNumberFormat="1" applyFont="1" applyFill="1" applyBorder="1" applyAlignment="1" applyProtection="1">
      <alignment horizontal="center"/>
    </xf>
    <xf numFmtId="0" fontId="5" fillId="0" borderId="0" xfId="50" applyFont="1" applyBorder="1" applyAlignment="1" applyProtection="1">
      <alignment horizontal="center"/>
    </xf>
    <xf numFmtId="174" fontId="8" fillId="0" borderId="0" xfId="50" quotePrefix="1" applyNumberFormat="1" applyFont="1" applyBorder="1" applyAlignment="1" applyProtection="1">
      <alignment horizontal="left"/>
    </xf>
    <xf numFmtId="167" fontId="7" fillId="0" borderId="0" xfId="50" applyNumberFormat="1" applyFont="1" applyFill="1" applyBorder="1" applyAlignment="1" applyProtection="1">
      <alignment horizontal="center"/>
    </xf>
    <xf numFmtId="0" fontId="7" fillId="0" borderId="0" xfId="50" applyFont="1" applyBorder="1" applyAlignment="1" applyProtection="1">
      <alignment horizontal="center"/>
    </xf>
    <xf numFmtId="0" fontId="7" fillId="0" borderId="0" xfId="50" applyFont="1" applyBorder="1"/>
    <xf numFmtId="167" fontId="7" fillId="0" borderId="0" xfId="50" applyNumberFormat="1" applyFont="1" applyBorder="1" applyProtection="1"/>
    <xf numFmtId="167" fontId="7" fillId="0" borderId="0" xfId="50" applyNumberFormat="1" applyFont="1" applyBorder="1" applyAlignment="1" applyProtection="1">
      <alignment horizontal="center"/>
    </xf>
    <xf numFmtId="175" fontId="7" fillId="0" borderId="0" xfId="50" applyNumberFormat="1" applyFont="1" applyBorder="1"/>
    <xf numFmtId="165" fontId="5" fillId="0" borderId="0" xfId="50" applyNumberFormat="1" applyFont="1" applyFill="1"/>
    <xf numFmtId="171" fontId="4" fillId="2" borderId="2" xfId="50" applyNumberFormat="1" applyFont="1" applyFill="1" applyBorder="1" applyAlignment="1" applyProtection="1">
      <alignment horizontal="center"/>
    </xf>
    <xf numFmtId="171" fontId="4" fillId="2" borderId="12" xfId="50" quotePrefix="1" applyNumberFormat="1" applyFont="1" applyFill="1" applyBorder="1" applyAlignment="1" applyProtection="1">
      <alignment horizontal="center"/>
    </xf>
    <xf numFmtId="0" fontId="4" fillId="2" borderId="12" xfId="50" quotePrefix="1" applyFont="1" applyFill="1" applyBorder="1" applyAlignment="1" applyProtection="1">
      <alignment horizontal="center"/>
    </xf>
    <xf numFmtId="0" fontId="4" fillId="2" borderId="36" xfId="50" applyFont="1" applyFill="1" applyBorder="1" applyAlignment="1" applyProtection="1">
      <alignment horizontal="center"/>
    </xf>
    <xf numFmtId="171" fontId="4" fillId="2" borderId="20" xfId="50" applyNumberFormat="1" applyFont="1" applyFill="1" applyBorder="1" applyAlignment="1" applyProtection="1">
      <alignment horizontal="right"/>
    </xf>
    <xf numFmtId="0" fontId="4" fillId="2" borderId="0" xfId="50" applyFont="1" applyFill="1" applyBorder="1" applyAlignment="1" applyProtection="1">
      <alignment horizontal="center"/>
    </xf>
    <xf numFmtId="171" fontId="34" fillId="0" borderId="23" xfId="50" applyNumberFormat="1" applyFont="1" applyFill="1" applyBorder="1" applyProtection="1"/>
    <xf numFmtId="171" fontId="34" fillId="0" borderId="23" xfId="50" quotePrefix="1" applyNumberFormat="1" applyFont="1" applyFill="1" applyBorder="1" applyAlignment="1" applyProtection="1">
      <alignment horizontal="left"/>
    </xf>
    <xf numFmtId="167" fontId="5" fillId="0" borderId="0" xfId="50" applyNumberFormat="1" applyFont="1"/>
    <xf numFmtId="171" fontId="34" fillId="0" borderId="24" xfId="50" applyNumberFormat="1" applyFont="1" applyFill="1" applyBorder="1" applyProtection="1"/>
    <xf numFmtId="174" fontId="5" fillId="0" borderId="8" xfId="50" quotePrefix="1" applyNumberFormat="1" applyFont="1" applyFill="1" applyBorder="1" applyAlignment="1" applyProtection="1">
      <alignment horizontal="left"/>
    </xf>
    <xf numFmtId="174" fontId="4" fillId="0" borderId="11" xfId="50" applyNumberFormat="1" applyFont="1" applyFill="1" applyBorder="1" applyAlignment="1" applyProtection="1">
      <alignment horizontal="left"/>
    </xf>
    <xf numFmtId="167" fontId="4" fillId="0" borderId="12" xfId="50" applyNumberFormat="1" applyFont="1" applyFill="1" applyBorder="1" applyProtection="1"/>
    <xf numFmtId="167" fontId="4" fillId="0" borderId="36" xfId="50" applyNumberFormat="1" applyFont="1" applyFill="1" applyBorder="1" applyProtection="1"/>
    <xf numFmtId="171" fontId="25" fillId="0" borderId="24" xfId="50" applyNumberFormat="1" applyFont="1" applyFill="1" applyBorder="1" applyProtection="1"/>
    <xf numFmtId="167" fontId="4" fillId="0" borderId="24" xfId="50" applyNumberFormat="1" applyFont="1" applyFill="1" applyBorder="1" applyAlignment="1" applyProtection="1">
      <alignment horizontal="center"/>
    </xf>
    <xf numFmtId="167" fontId="4" fillId="0" borderId="0" xfId="50" applyNumberFormat="1" applyFont="1" applyFill="1" applyBorder="1" applyProtection="1"/>
    <xf numFmtId="167" fontId="4" fillId="0" borderId="24" xfId="50" applyNumberFormat="1" applyFont="1" applyFill="1" applyBorder="1" applyProtection="1"/>
    <xf numFmtId="167" fontId="4" fillId="0" borderId="25" xfId="50" applyNumberFormat="1" applyFont="1" applyFill="1" applyBorder="1" applyAlignment="1" applyProtection="1">
      <alignment horizontal="center"/>
    </xf>
    <xf numFmtId="0" fontId="5" fillId="0" borderId="23" xfId="50" applyFont="1" applyFill="1" applyBorder="1"/>
    <xf numFmtId="171" fontId="34" fillId="0" borderId="83" xfId="50" applyNumberFormat="1" applyFont="1" applyFill="1" applyBorder="1" applyProtection="1"/>
    <xf numFmtId="0" fontId="5" fillId="0" borderId="83" xfId="50" applyFont="1" applyFill="1" applyBorder="1"/>
    <xf numFmtId="174" fontId="8" fillId="0" borderId="0" xfId="50" applyNumberFormat="1" applyFont="1" applyFill="1" applyBorder="1" applyAlignment="1" applyProtection="1">
      <alignment horizontal="left"/>
    </xf>
    <xf numFmtId="167" fontId="39" fillId="0" borderId="0" xfId="50" applyNumberFormat="1" applyFont="1" applyFill="1" applyBorder="1" applyProtection="1"/>
    <xf numFmtId="167" fontId="7" fillId="0" borderId="0" xfId="50" applyNumberFormat="1" applyFont="1" applyFill="1" applyBorder="1" applyAlignment="1">
      <alignment horizontal="right"/>
    </xf>
    <xf numFmtId="167" fontId="7" fillId="0" borderId="0" xfId="50" applyNumberFormat="1" applyFont="1" applyFill="1" applyBorder="1"/>
    <xf numFmtId="0" fontId="7" fillId="0" borderId="0" xfId="50" quotePrefix="1" applyFont="1" applyFill="1" applyBorder="1" applyAlignment="1">
      <alignment horizontal="left"/>
    </xf>
    <xf numFmtId="174" fontId="4" fillId="0" borderId="0" xfId="50" applyNumberFormat="1" applyFont="1" applyFill="1" applyBorder="1" applyAlignment="1" applyProtection="1"/>
    <xf numFmtId="171" fontId="4" fillId="2" borderId="12" xfId="50" applyNumberFormat="1" applyFont="1" applyFill="1" applyBorder="1" applyAlignment="1" applyProtection="1">
      <alignment horizontal="center"/>
    </xf>
    <xf numFmtId="174" fontId="5" fillId="0" borderId="8" xfId="50" quotePrefix="1" applyNumberFormat="1" applyFont="1" applyBorder="1" applyAlignment="1" applyProtection="1">
      <alignment horizontal="left"/>
    </xf>
    <xf numFmtId="174" fontId="4" fillId="0" borderId="8" xfId="50" applyNumberFormat="1" applyFont="1" applyBorder="1" applyAlignment="1" applyProtection="1">
      <alignment horizontal="left"/>
    </xf>
    <xf numFmtId="167" fontId="4" fillId="0" borderId="9" xfId="50" applyNumberFormat="1" applyFont="1" applyBorder="1" applyProtection="1"/>
    <xf numFmtId="167" fontId="4" fillId="0" borderId="23" xfId="50" applyNumberFormat="1" applyFont="1" applyBorder="1" applyAlignment="1" applyProtection="1">
      <alignment horizontal="center"/>
    </xf>
    <xf numFmtId="167" fontId="4" fillId="0" borderId="89" xfId="50" applyNumberFormat="1" applyFont="1" applyBorder="1" applyAlignment="1" applyProtection="1">
      <alignment horizontal="center"/>
    </xf>
    <xf numFmtId="167" fontId="5" fillId="0" borderId="0" xfId="50" applyNumberFormat="1" applyFont="1" applyBorder="1" applyProtection="1"/>
    <xf numFmtId="174" fontId="8" fillId="0" borderId="0" xfId="50" applyNumberFormat="1" applyFont="1" applyBorder="1" applyAlignment="1" applyProtection="1">
      <alignment horizontal="left"/>
    </xf>
    <xf numFmtId="171" fontId="4" fillId="2" borderId="12" xfId="50" applyNumberFormat="1" applyFont="1" applyFill="1" applyBorder="1" applyAlignment="1">
      <alignment horizontal="centerContinuous"/>
    </xf>
    <xf numFmtId="167" fontId="5" fillId="0" borderId="8" xfId="50" quotePrefix="1" applyNumberFormat="1" applyFont="1" applyFill="1" applyBorder="1" applyAlignment="1" applyProtection="1">
      <alignment horizontal="left"/>
    </xf>
    <xf numFmtId="167" fontId="5" fillId="0" borderId="11" xfId="50" applyNumberFormat="1" applyFont="1" applyFill="1" applyBorder="1" applyAlignment="1" applyProtection="1">
      <alignment horizontal="left"/>
    </xf>
    <xf numFmtId="167" fontId="4" fillId="0" borderId="8" xfId="50" quotePrefix="1" applyNumberFormat="1" applyFont="1" applyFill="1" applyBorder="1" applyAlignment="1" applyProtection="1">
      <alignment horizontal="left"/>
    </xf>
    <xf numFmtId="167" fontId="4" fillId="0" borderId="9" xfId="50" applyNumberFormat="1" applyFont="1" applyFill="1" applyBorder="1" applyProtection="1"/>
    <xf numFmtId="167" fontId="4" fillId="0" borderId="23" xfId="50" applyNumberFormat="1" applyFont="1" applyFill="1" applyBorder="1" applyAlignment="1" applyProtection="1">
      <alignment horizontal="center"/>
    </xf>
    <xf numFmtId="167" fontId="4" fillId="0" borderId="89" xfId="50" applyNumberFormat="1" applyFont="1" applyFill="1" applyBorder="1" applyAlignment="1" applyProtection="1">
      <alignment horizontal="center"/>
    </xf>
    <xf numFmtId="174" fontId="5" fillId="0" borderId="11" xfId="50" applyNumberFormat="1" applyFont="1" applyFill="1" applyBorder="1" applyAlignment="1" applyProtection="1">
      <alignment horizontal="left" indent="3"/>
    </xf>
    <xf numFmtId="167" fontId="5" fillId="0" borderId="8" xfId="50" applyNumberFormat="1" applyFont="1" applyFill="1" applyBorder="1" applyAlignment="1" applyProtection="1">
      <alignment horizontal="left"/>
    </xf>
    <xf numFmtId="167" fontId="5" fillId="0" borderId="14" xfId="50" applyNumberFormat="1" applyFont="1" applyFill="1" applyBorder="1" applyAlignment="1" applyProtection="1">
      <alignment horizontal="left"/>
    </xf>
    <xf numFmtId="167" fontId="5" fillId="0" borderId="0" xfId="50" applyNumberFormat="1" applyFont="1" applyFill="1" applyBorder="1" applyAlignment="1">
      <alignment horizontal="center"/>
    </xf>
    <xf numFmtId="167" fontId="5" fillId="0" borderId="8" xfId="50" quotePrefix="1" applyNumberFormat="1" applyFont="1" applyBorder="1" applyAlignment="1" applyProtection="1">
      <alignment horizontal="left"/>
    </xf>
    <xf numFmtId="167" fontId="5" fillId="0" borderId="11" xfId="50" applyNumberFormat="1" applyFont="1" applyBorder="1" applyAlignment="1" applyProtection="1">
      <alignment horizontal="left"/>
    </xf>
    <xf numFmtId="167" fontId="4" fillId="0" borderId="8" xfId="50" quotePrefix="1" applyNumberFormat="1" applyFont="1" applyBorder="1" applyAlignment="1" applyProtection="1">
      <alignment horizontal="left"/>
    </xf>
    <xf numFmtId="174" fontId="5" fillId="0" borderId="11" xfId="50" applyNumberFormat="1" applyFont="1" applyBorder="1" applyAlignment="1" applyProtection="1">
      <alignment horizontal="left" indent="3"/>
    </xf>
    <xf numFmtId="167" fontId="5" fillId="0" borderId="14" xfId="50" applyNumberFormat="1" applyFont="1" applyBorder="1" applyAlignment="1" applyProtection="1">
      <alignment horizontal="left"/>
    </xf>
    <xf numFmtId="167" fontId="5" fillId="0" borderId="28" xfId="50" applyNumberFormat="1" applyFont="1" applyBorder="1" applyProtection="1"/>
    <xf numFmtId="171" fontId="4" fillId="2" borderId="13" xfId="50" applyNumberFormat="1" applyFont="1" applyFill="1" applyBorder="1" applyAlignment="1" applyProtection="1">
      <alignment horizontal="center"/>
    </xf>
    <xf numFmtId="167" fontId="5" fillId="0" borderId="9" xfId="50" applyNumberFormat="1" applyFont="1" applyFill="1" applyBorder="1" applyAlignment="1" applyProtection="1">
      <alignment horizontal="center"/>
    </xf>
    <xf numFmtId="167" fontId="5" fillId="0" borderId="12" xfId="50" applyNumberFormat="1" applyFont="1" applyFill="1" applyBorder="1" applyAlignment="1" applyProtection="1">
      <alignment horizontal="center"/>
    </xf>
    <xf numFmtId="167" fontId="5" fillId="0" borderId="13" xfId="50" applyNumberFormat="1" applyFont="1" applyFill="1" applyBorder="1" applyAlignment="1" applyProtection="1">
      <alignment horizontal="center"/>
    </xf>
    <xf numFmtId="167" fontId="4" fillId="0" borderId="9" xfId="50" applyNumberFormat="1" applyFont="1" applyFill="1" applyBorder="1" applyAlignment="1" applyProtection="1">
      <alignment horizontal="center"/>
    </xf>
    <xf numFmtId="167" fontId="4" fillId="0" borderId="10" xfId="50" applyNumberFormat="1" applyFont="1" applyFill="1" applyBorder="1" applyAlignment="1" applyProtection="1">
      <alignment horizontal="center"/>
    </xf>
    <xf numFmtId="167" fontId="5" fillId="0" borderId="6" xfId="50" applyNumberFormat="1" applyFont="1" applyFill="1" applyBorder="1" applyAlignment="1" applyProtection="1">
      <alignment horizontal="center"/>
    </xf>
    <xf numFmtId="167" fontId="5" fillId="0" borderId="7" xfId="50" applyNumberFormat="1" applyFont="1" applyFill="1" applyBorder="1" applyAlignment="1" applyProtection="1">
      <alignment horizontal="center"/>
    </xf>
    <xf numFmtId="167" fontId="5" fillId="0" borderId="15" xfId="50" applyNumberFormat="1" applyFont="1" applyFill="1" applyBorder="1" applyAlignment="1" applyProtection="1">
      <alignment horizontal="center"/>
    </xf>
    <xf numFmtId="167" fontId="5" fillId="0" borderId="16" xfId="50" applyNumberFormat="1" applyFont="1" applyFill="1" applyBorder="1" applyAlignment="1" applyProtection="1">
      <alignment horizontal="center"/>
    </xf>
    <xf numFmtId="171" fontId="4" fillId="2" borderId="2" xfId="50" applyNumberFormat="1" applyFont="1" applyFill="1" applyBorder="1" applyAlignment="1">
      <alignment horizontal="centerContinuous"/>
    </xf>
    <xf numFmtId="2" fontId="5" fillId="0" borderId="0" xfId="50" applyNumberFormat="1" applyFont="1" applyFill="1"/>
    <xf numFmtId="171" fontId="4" fillId="2" borderId="72" xfId="50" applyNumberFormat="1" applyFont="1" applyFill="1" applyBorder="1" applyAlignment="1">
      <alignment horizontal="center"/>
    </xf>
    <xf numFmtId="171" fontId="4" fillId="2" borderId="24" xfId="50" applyNumberFormat="1" applyFont="1" applyFill="1" applyBorder="1" applyAlignment="1">
      <alignment horizontal="center"/>
    </xf>
    <xf numFmtId="165" fontId="4" fillId="2" borderId="6" xfId="3" quotePrefix="1" applyNumberFormat="1" applyFont="1" applyFill="1" applyBorder="1" applyAlignment="1">
      <alignment horizontal="center"/>
    </xf>
    <xf numFmtId="165" fontId="4" fillId="2" borderId="26" xfId="3" quotePrefix="1" applyNumberFormat="1" applyFont="1" applyFill="1" applyBorder="1" applyAlignment="1">
      <alignment horizontal="center"/>
    </xf>
    <xf numFmtId="165" fontId="4" fillId="2" borderId="6" xfId="3" applyNumberFormat="1" applyFont="1" applyFill="1" applyBorder="1" applyAlignment="1">
      <alignment horizontal="center"/>
    </xf>
    <xf numFmtId="2" fontId="4" fillId="2" borderId="6" xfId="3" applyNumberFormat="1" applyFont="1" applyFill="1" applyBorder="1" applyAlignment="1">
      <alignment horizontal="center"/>
    </xf>
    <xf numFmtId="2" fontId="4" fillId="2" borderId="7" xfId="3" applyNumberFormat="1" applyFont="1" applyFill="1" applyBorder="1" applyAlignment="1">
      <alignment horizontal="center"/>
    </xf>
    <xf numFmtId="165" fontId="4" fillId="0" borderId="0" xfId="50" applyNumberFormat="1" applyFont="1" applyFill="1" applyAlignment="1">
      <alignment horizontal="center"/>
    </xf>
    <xf numFmtId="165" fontId="4" fillId="0" borderId="0" xfId="50" applyNumberFormat="1" applyFont="1" applyFill="1" applyBorder="1" applyAlignment="1">
      <alignment horizontal="center"/>
    </xf>
    <xf numFmtId="165" fontId="5" fillId="0" borderId="8" xfId="50" applyNumberFormat="1" applyFont="1" applyFill="1" applyBorder="1" applyAlignment="1" applyProtection="1">
      <alignment horizontal="left"/>
    </xf>
    <xf numFmtId="165" fontId="5" fillId="0" borderId="6" xfId="3" applyNumberFormat="1" applyFont="1" applyFill="1" applyBorder="1" applyAlignment="1">
      <alignment horizontal="center"/>
    </xf>
    <xf numFmtId="165" fontId="5" fillId="0" borderId="7" xfId="3" applyNumberFormat="1" applyFont="1" applyFill="1" applyBorder="1" applyAlignment="1">
      <alignment horizontal="center"/>
    </xf>
    <xf numFmtId="165" fontId="5" fillId="0" borderId="0" xfId="50" applyNumberFormat="1" applyFont="1" applyFill="1" applyBorder="1" applyAlignment="1" applyProtection="1">
      <alignment horizontal="left" vertical="center"/>
    </xf>
    <xf numFmtId="165" fontId="5" fillId="0" borderId="0" xfId="50" applyNumberFormat="1" applyFont="1" applyFill="1" applyBorder="1"/>
    <xf numFmtId="165" fontId="5" fillId="0" borderId="5" xfId="50" applyNumberFormat="1" applyFont="1" applyFill="1" applyBorder="1" applyAlignment="1" applyProtection="1">
      <alignment horizontal="left"/>
    </xf>
    <xf numFmtId="165" fontId="5" fillId="0" borderId="9" xfId="3" applyNumberFormat="1" applyFont="1" applyFill="1" applyBorder="1" applyAlignment="1">
      <alignment horizontal="center"/>
    </xf>
    <xf numFmtId="165" fontId="5" fillId="0" borderId="10" xfId="3" applyNumberFormat="1" applyFont="1" applyFill="1" applyBorder="1" applyAlignment="1">
      <alignment horizontal="center"/>
    </xf>
    <xf numFmtId="165" fontId="5" fillId="0" borderId="11" xfId="50" applyNumberFormat="1" applyFont="1" applyFill="1" applyBorder="1" applyAlignment="1" applyProtection="1">
      <alignment horizontal="left"/>
    </xf>
    <xf numFmtId="165" fontId="5" fillId="0" borderId="12" xfId="3" applyNumberFormat="1" applyFont="1" applyFill="1" applyBorder="1" applyAlignment="1">
      <alignment horizontal="center"/>
    </xf>
    <xf numFmtId="165" fontId="5" fillId="0" borderId="13" xfId="3" applyNumberFormat="1" applyFont="1" applyFill="1" applyBorder="1" applyAlignment="1">
      <alignment horizontal="center"/>
    </xf>
    <xf numFmtId="165" fontId="4" fillId="0" borderId="27" xfId="50" applyNumberFormat="1" applyFont="1" applyFill="1" applyBorder="1" applyAlignment="1" applyProtection="1">
      <alignment horizontal="left"/>
    </xf>
    <xf numFmtId="165" fontId="4" fillId="0" borderId="28" xfId="3" applyNumberFormat="1" applyFont="1" applyFill="1" applyBorder="1" applyAlignment="1">
      <alignment horizontal="center"/>
    </xf>
    <xf numFmtId="165" fontId="4" fillId="0" borderId="38" xfId="3" applyNumberFormat="1" applyFont="1" applyFill="1" applyBorder="1" applyAlignment="1">
      <alignment horizontal="center"/>
    </xf>
    <xf numFmtId="165" fontId="5" fillId="0" borderId="0" xfId="50" applyNumberFormat="1" applyFont="1" applyFill="1" applyBorder="1" applyAlignment="1" applyProtection="1">
      <alignment horizontal="left"/>
    </xf>
    <xf numFmtId="165" fontId="4" fillId="0" borderId="0" xfId="3" applyNumberFormat="1" applyFont="1" applyFill="1" applyBorder="1"/>
    <xf numFmtId="2" fontId="4" fillId="0" borderId="0" xfId="3" applyNumberFormat="1" applyFont="1" applyFill="1" applyBorder="1" applyAlignment="1">
      <alignment horizontal="center"/>
    </xf>
    <xf numFmtId="2" fontId="5" fillId="0" borderId="0" xfId="3" applyNumberFormat="1" applyFont="1" applyFill="1" applyBorder="1"/>
    <xf numFmtId="165" fontId="4" fillId="0" borderId="0" xfId="50" applyNumberFormat="1" applyFont="1" applyFill="1" applyBorder="1" applyAlignment="1" applyProtection="1">
      <alignment horizontal="left"/>
    </xf>
    <xf numFmtId="165" fontId="4" fillId="0" borderId="0" xfId="50" applyNumberFormat="1" applyFont="1" applyFill="1"/>
    <xf numFmtId="2" fontId="5" fillId="0" borderId="0" xfId="50" applyNumberFormat="1" applyFont="1" applyFill="1" applyAlignment="1">
      <alignment horizontal="center"/>
    </xf>
    <xf numFmtId="165" fontId="7" fillId="0" borderId="0" xfId="50" applyNumberFormat="1" applyFont="1" applyFill="1"/>
    <xf numFmtId="165" fontId="7" fillId="0" borderId="0" xfId="50" applyNumberFormat="1" applyFont="1" applyFill="1" applyBorder="1"/>
    <xf numFmtId="2" fontId="5" fillId="0" borderId="0" xfId="50" applyNumberFormat="1" applyFont="1" applyFill="1" applyBorder="1"/>
    <xf numFmtId="0" fontId="22" fillId="0" borderId="0" xfId="50" applyFont="1" applyFill="1"/>
    <xf numFmtId="0" fontId="21" fillId="0" borderId="0" xfId="50" applyFont="1" applyFill="1"/>
    <xf numFmtId="0" fontId="21" fillId="2" borderId="2" xfId="50" applyFont="1" applyFill="1" applyBorder="1" applyAlignment="1" applyProtection="1">
      <alignment horizontal="center"/>
    </xf>
    <xf numFmtId="171" fontId="21" fillId="2" borderId="72" xfId="50" applyNumberFormat="1" applyFont="1" applyFill="1" applyBorder="1" applyAlignment="1">
      <alignment horizontal="center"/>
    </xf>
    <xf numFmtId="171" fontId="21" fillId="2" borderId="2" xfId="50" applyNumberFormat="1" applyFont="1" applyFill="1" applyBorder="1" applyAlignment="1">
      <alignment horizontal="center"/>
    </xf>
    <xf numFmtId="171" fontId="21" fillId="2" borderId="12" xfId="50" applyNumberFormat="1" applyFont="1" applyFill="1" applyBorder="1" applyAlignment="1">
      <alignment horizontal="center"/>
    </xf>
    <xf numFmtId="171" fontId="21" fillId="2" borderId="24" xfId="50" applyNumberFormat="1" applyFont="1" applyFill="1" applyBorder="1" applyAlignment="1">
      <alignment horizontal="center"/>
    </xf>
    <xf numFmtId="0" fontId="21" fillId="2" borderId="24" xfId="50" applyFont="1" applyFill="1" applyBorder="1" applyAlignment="1">
      <alignment horizontal="center"/>
    </xf>
    <xf numFmtId="0" fontId="21" fillId="2" borderId="12" xfId="50" applyFont="1" applyFill="1" applyBorder="1" applyAlignment="1">
      <alignment horizontal="center"/>
    </xf>
    <xf numFmtId="165" fontId="21" fillId="2" borderId="6" xfId="3" applyNumberFormat="1" applyFont="1" applyFill="1" applyBorder="1" applyAlignment="1">
      <alignment horizontal="right"/>
    </xf>
    <xf numFmtId="2" fontId="21" fillId="2" borderId="6" xfId="3" applyNumberFormat="1" applyFont="1" applyFill="1" applyBorder="1" applyAlignment="1">
      <alignment horizontal="right"/>
    </xf>
    <xf numFmtId="2" fontId="21" fillId="2" borderId="7" xfId="3" applyNumberFormat="1" applyFont="1" applyFill="1" applyBorder="1" applyAlignment="1">
      <alignment horizontal="right"/>
    </xf>
    <xf numFmtId="0" fontId="21" fillId="0" borderId="8" xfId="50" applyFont="1" applyFill="1" applyBorder="1"/>
    <xf numFmtId="165" fontId="21" fillId="0" borderId="23" xfId="51" applyNumberFormat="1" applyFont="1" applyFill="1" applyBorder="1"/>
    <xf numFmtId="165" fontId="21" fillId="0" borderId="9" xfId="51" applyNumberFormat="1" applyFont="1" applyFill="1" applyBorder="1"/>
    <xf numFmtId="165" fontId="21" fillId="0" borderId="10" xfId="51" applyNumberFormat="1" applyFont="1" applyFill="1" applyBorder="1" applyAlignment="1">
      <alignment vertical="center"/>
    </xf>
    <xf numFmtId="165" fontId="21" fillId="0" borderId="0" xfId="50" applyNumberFormat="1" applyFont="1" applyFill="1"/>
    <xf numFmtId="165" fontId="21" fillId="0" borderId="23" xfId="52" applyNumberFormat="1" applyFont="1" applyFill="1" applyBorder="1"/>
    <xf numFmtId="165" fontId="21" fillId="0" borderId="9" xfId="52" applyNumberFormat="1" applyFont="1" applyFill="1" applyBorder="1"/>
    <xf numFmtId="165" fontId="42" fillId="0" borderId="10" xfId="52" applyNumberFormat="1" applyFont="1" applyFill="1" applyBorder="1" applyAlignment="1">
      <alignment vertical="center"/>
    </xf>
    <xf numFmtId="0" fontId="22" fillId="0" borderId="11" xfId="50" applyFont="1" applyFill="1" applyBorder="1"/>
    <xf numFmtId="165" fontId="22" fillId="0" borderId="20" xfId="51" applyNumberFormat="1" applyFont="1" applyFill="1" applyBorder="1"/>
    <xf numFmtId="165" fontId="22" fillId="0" borderId="17" xfId="51" applyNumberFormat="1" applyFont="1" applyFill="1" applyBorder="1"/>
    <xf numFmtId="165" fontId="22" fillId="0" borderId="12" xfId="51" applyNumberFormat="1" applyFont="1" applyFill="1" applyBorder="1"/>
    <xf numFmtId="165" fontId="29" fillId="0" borderId="13" xfId="51" applyNumberFormat="1" applyFont="1" applyFill="1" applyBorder="1" applyAlignment="1">
      <alignment vertical="center"/>
    </xf>
    <xf numFmtId="165" fontId="22" fillId="0" borderId="0" xfId="50" applyNumberFormat="1" applyFont="1" applyFill="1" applyBorder="1"/>
    <xf numFmtId="165" fontId="22" fillId="0" borderId="20" xfId="52" applyNumberFormat="1" applyFont="1" applyFill="1" applyBorder="1"/>
    <xf numFmtId="165" fontId="22" fillId="0" borderId="17" xfId="52" applyNumberFormat="1" applyFont="1" applyFill="1" applyBorder="1"/>
    <xf numFmtId="165" fontId="22" fillId="0" borderId="12" xfId="52" applyNumberFormat="1" applyFont="1" applyFill="1" applyBorder="1"/>
    <xf numFmtId="165" fontId="29" fillId="0" borderId="13" xfId="52" applyNumberFormat="1" applyFont="1" applyFill="1" applyBorder="1" applyAlignment="1">
      <alignment vertical="center"/>
    </xf>
    <xf numFmtId="0" fontId="22" fillId="0" borderId="0" xfId="50" applyFont="1" applyFill="1" applyBorder="1"/>
    <xf numFmtId="165" fontId="22" fillId="0" borderId="24" xfId="51" applyNumberFormat="1" applyFont="1" applyFill="1" applyBorder="1"/>
    <xf numFmtId="165" fontId="22" fillId="0" borderId="24" xfId="52" applyNumberFormat="1" applyFont="1" applyFill="1" applyBorder="1"/>
    <xf numFmtId="165" fontId="22" fillId="0" borderId="26" xfId="52" applyNumberFormat="1" applyFont="1" applyFill="1" applyBorder="1"/>
    <xf numFmtId="165" fontId="22" fillId="0" borderId="6" xfId="52" applyNumberFormat="1" applyFont="1" applyFill="1" applyBorder="1"/>
    <xf numFmtId="165" fontId="22" fillId="0" borderId="26" xfId="51" applyNumberFormat="1" applyFont="1" applyFill="1" applyBorder="1"/>
    <xf numFmtId="165" fontId="22" fillId="0" borderId="6" xfId="51" applyNumberFormat="1" applyFont="1" applyFill="1" applyBorder="1"/>
    <xf numFmtId="165" fontId="22" fillId="0" borderId="24" xfId="52" quotePrefix="1" applyNumberFormat="1" applyFont="1" applyFill="1" applyBorder="1" applyAlignment="1">
      <alignment horizontal="right"/>
    </xf>
    <xf numFmtId="165" fontId="22" fillId="0" borderId="12" xfId="52" quotePrefix="1" applyNumberFormat="1" applyFont="1" applyFill="1" applyBorder="1" applyAlignment="1">
      <alignment horizontal="right"/>
    </xf>
    <xf numFmtId="165" fontId="29" fillId="0" borderId="13" xfId="52" quotePrefix="1" applyNumberFormat="1" applyFont="1" applyFill="1" applyBorder="1" applyAlignment="1">
      <alignment horizontal="right" vertical="center"/>
    </xf>
    <xf numFmtId="165" fontId="22" fillId="0" borderId="12" xfId="52" applyNumberFormat="1" applyFont="1" applyFill="1" applyBorder="1" applyAlignment="1">
      <alignment horizontal="right"/>
    </xf>
    <xf numFmtId="165" fontId="29" fillId="0" borderId="13" xfId="52" applyNumberFormat="1" applyFont="1" applyFill="1" applyBorder="1" applyAlignment="1">
      <alignment horizontal="right" vertical="center"/>
    </xf>
    <xf numFmtId="165" fontId="21" fillId="0" borderId="9" xfId="52" applyNumberFormat="1" applyFont="1" applyFill="1" applyBorder="1" applyAlignment="1">
      <alignment horizontal="right"/>
    </xf>
    <xf numFmtId="165" fontId="42" fillId="0" borderId="10" xfId="52" applyNumberFormat="1" applyFont="1" applyFill="1" applyBorder="1" applyAlignment="1">
      <alignment horizontal="right" vertical="center"/>
    </xf>
    <xf numFmtId="165" fontId="22" fillId="0" borderId="13" xfId="51" applyNumberFormat="1" applyFont="1" applyFill="1" applyBorder="1" applyAlignment="1">
      <alignment vertical="center"/>
    </xf>
    <xf numFmtId="165" fontId="22" fillId="0" borderId="24" xfId="51" quotePrefix="1" applyNumberFormat="1" applyFont="1" applyFill="1" applyBorder="1" applyAlignment="1">
      <alignment horizontal="right"/>
    </xf>
    <xf numFmtId="165" fontId="22" fillId="0" borderId="12" xfId="51" quotePrefix="1" applyNumberFormat="1" applyFont="1" applyFill="1" applyBorder="1" applyAlignment="1">
      <alignment horizontal="right"/>
    </xf>
    <xf numFmtId="165" fontId="22" fillId="0" borderId="13" xfId="51" quotePrefix="1" applyNumberFormat="1" applyFont="1" applyFill="1" applyBorder="1" applyAlignment="1">
      <alignment horizontal="right"/>
    </xf>
    <xf numFmtId="165" fontId="22" fillId="0" borderId="11" xfId="50" applyNumberFormat="1" applyFont="1" applyFill="1" applyBorder="1"/>
    <xf numFmtId="165" fontId="22" fillId="0" borderId="12" xfId="51" applyNumberFormat="1" applyFont="1" applyFill="1" applyBorder="1" applyAlignment="1">
      <alignment horizontal="right"/>
    </xf>
    <xf numFmtId="165" fontId="22" fillId="0" borderId="13" xfId="51" applyNumberFormat="1" applyFont="1" applyFill="1" applyBorder="1" applyAlignment="1">
      <alignment horizontal="right"/>
    </xf>
    <xf numFmtId="0" fontId="21" fillId="0" borderId="14" xfId="50" applyFont="1" applyFill="1" applyBorder="1"/>
    <xf numFmtId="165" fontId="21" fillId="0" borderId="15" xfId="53" applyNumberFormat="1" applyFont="1" applyFill="1" applyBorder="1"/>
    <xf numFmtId="165" fontId="21" fillId="0" borderId="15" xfId="53" applyNumberFormat="1" applyFont="1" applyFill="1" applyBorder="1" applyAlignment="1">
      <alignment horizontal="right"/>
    </xf>
    <xf numFmtId="165" fontId="21" fillId="0" borderId="16" xfId="53" applyNumberFormat="1" applyFont="1" applyFill="1" applyBorder="1" applyAlignment="1">
      <alignment horizontal="right"/>
    </xf>
    <xf numFmtId="174" fontId="22" fillId="0" borderId="0" xfId="50" applyNumberFormat="1" applyFont="1" applyFill="1" applyBorder="1" applyAlignment="1" applyProtection="1">
      <alignment horizontal="left"/>
    </xf>
    <xf numFmtId="0" fontId="22" fillId="0" borderId="14" xfId="50" applyFont="1" applyFill="1" applyBorder="1"/>
    <xf numFmtId="165" fontId="22" fillId="0" borderId="15" xfId="51" applyNumberFormat="1" applyFont="1" applyFill="1" applyBorder="1"/>
    <xf numFmtId="165" fontId="29" fillId="0" borderId="16" xfId="51" quotePrefix="1" applyNumberFormat="1" applyFont="1" applyFill="1" applyBorder="1" applyAlignment="1">
      <alignment horizontal="right" vertical="center"/>
    </xf>
    <xf numFmtId="165" fontId="22" fillId="0" borderId="0" xfId="50" applyNumberFormat="1" applyFont="1" applyFill="1"/>
    <xf numFmtId="0" fontId="4" fillId="0" borderId="0" xfId="50" applyFont="1" applyFill="1"/>
    <xf numFmtId="0" fontId="4" fillId="2" borderId="12" xfId="50" applyFont="1" applyFill="1" applyBorder="1" applyAlignment="1">
      <alignment horizontal="center"/>
    </xf>
    <xf numFmtId="0" fontId="4" fillId="2" borderId="13" xfId="50" applyFont="1" applyFill="1" applyBorder="1" applyAlignment="1">
      <alignment horizontal="center"/>
    </xf>
    <xf numFmtId="0" fontId="4" fillId="0" borderId="8" xfId="50" applyFont="1" applyFill="1" applyBorder="1"/>
    <xf numFmtId="165" fontId="4" fillId="0" borderId="9" xfId="54" applyNumberFormat="1" applyFont="1" applyFill="1" applyBorder="1"/>
    <xf numFmtId="165" fontId="4" fillId="0" borderId="9" xfId="54" applyNumberFormat="1" applyFont="1" applyFill="1" applyBorder="1" applyAlignment="1">
      <alignment horizontal="center"/>
    </xf>
    <xf numFmtId="165" fontId="4" fillId="0" borderId="10" xfId="54" applyNumberFormat="1" applyFont="1" applyFill="1" applyBorder="1" applyAlignment="1">
      <alignment horizontal="center"/>
    </xf>
    <xf numFmtId="0" fontId="5" fillId="0" borderId="11" xfId="50" applyFont="1" applyFill="1" applyBorder="1"/>
    <xf numFmtId="165" fontId="5" fillId="0" borderId="12" xfId="54" applyNumberFormat="1" applyFont="1" applyFill="1" applyBorder="1"/>
    <xf numFmtId="165" fontId="5" fillId="0" borderId="12" xfId="54" applyNumberFormat="1" applyFont="1" applyFill="1" applyBorder="1" applyAlignment="1">
      <alignment horizontal="center"/>
    </xf>
    <xf numFmtId="165" fontId="5" fillId="0" borderId="13" xfId="54" applyNumberFormat="1" applyFont="1" applyFill="1" applyBorder="1" applyAlignment="1">
      <alignment horizontal="center"/>
    </xf>
    <xf numFmtId="165" fontId="4" fillId="0" borderId="9" xfId="54" applyNumberFormat="1" applyFont="1" applyFill="1" applyBorder="1" applyAlignment="1">
      <alignment vertical="center"/>
    </xf>
    <xf numFmtId="165" fontId="4" fillId="0" borderId="9" xfId="54" applyNumberFormat="1" applyFont="1" applyFill="1" applyBorder="1" applyAlignment="1">
      <alignment horizontal="center" vertical="center"/>
    </xf>
    <xf numFmtId="165" fontId="4" fillId="0" borderId="10" xfId="54" applyNumberFormat="1" applyFont="1" applyFill="1" applyBorder="1" applyAlignment="1">
      <alignment horizontal="center" vertical="center"/>
    </xf>
    <xf numFmtId="165" fontId="4" fillId="0" borderId="9" xfId="54" quotePrefix="1" applyNumberFormat="1" applyFont="1" applyFill="1" applyBorder="1" applyAlignment="1">
      <alignment horizontal="center"/>
    </xf>
    <xf numFmtId="165" fontId="4" fillId="0" borderId="9" xfId="54" quotePrefix="1" applyNumberFormat="1" applyFont="1" applyFill="1" applyBorder="1" applyAlignment="1">
      <alignment horizontal="right"/>
    </xf>
    <xf numFmtId="165" fontId="4" fillId="0" borderId="10" xfId="54" quotePrefix="1" applyNumberFormat="1" applyFont="1" applyFill="1" applyBorder="1" applyAlignment="1">
      <alignment horizontal="center"/>
    </xf>
    <xf numFmtId="0" fontId="4" fillId="0" borderId="14" xfId="50" applyFont="1" applyFill="1" applyBorder="1" applyAlignment="1">
      <alignment horizontal="left"/>
    </xf>
    <xf numFmtId="165" fontId="4" fillId="0" borderId="15" xfId="54" applyNumberFormat="1" applyFont="1" applyFill="1" applyBorder="1"/>
    <xf numFmtId="165" fontId="4" fillId="0" borderId="15" xfId="54" applyNumberFormat="1" applyFont="1" applyFill="1" applyBorder="1" applyAlignment="1">
      <alignment horizontal="center"/>
    </xf>
    <xf numFmtId="165" fontId="4" fillId="0" borderId="16" xfId="54" applyNumberFormat="1" applyFont="1" applyFill="1" applyBorder="1" applyAlignment="1">
      <alignment horizontal="center"/>
    </xf>
    <xf numFmtId="0" fontId="7" fillId="0" borderId="21" xfId="50" applyFont="1" applyFill="1" applyBorder="1" applyAlignment="1"/>
    <xf numFmtId="0" fontId="7" fillId="0" borderId="0" xfId="50" applyFont="1" applyFill="1" applyBorder="1" applyAlignment="1">
      <alignment horizontal="right"/>
    </xf>
    <xf numFmtId="0" fontId="7" fillId="0" borderId="0" xfId="50" applyFont="1" applyFill="1" applyBorder="1" applyAlignment="1"/>
    <xf numFmtId="1" fontId="4" fillId="2" borderId="2" xfId="50" applyNumberFormat="1" applyFont="1" applyFill="1" applyBorder="1" applyAlignment="1">
      <alignment horizontal="center"/>
    </xf>
    <xf numFmtId="1" fontId="4" fillId="2" borderId="31" xfId="50" applyNumberFormat="1" applyFont="1" applyFill="1" applyBorder="1" applyAlignment="1">
      <alignment horizontal="center"/>
    </xf>
    <xf numFmtId="1" fontId="4" fillId="2" borderId="12" xfId="50" applyNumberFormat="1" applyFont="1" applyFill="1" applyBorder="1" applyAlignment="1">
      <alignment horizontal="center"/>
    </xf>
    <xf numFmtId="1" fontId="4" fillId="2" borderId="0" xfId="50" applyNumberFormat="1" applyFont="1" applyFill="1" applyBorder="1" applyAlignment="1">
      <alignment horizontal="center"/>
    </xf>
    <xf numFmtId="0" fontId="4" fillId="2" borderId="24" xfId="50" applyFont="1" applyFill="1" applyBorder="1" applyAlignment="1">
      <alignment horizontal="center"/>
    </xf>
    <xf numFmtId="0" fontId="4" fillId="2" borderId="17" xfId="50" applyFont="1" applyFill="1" applyBorder="1" applyAlignment="1">
      <alignment horizontal="center"/>
    </xf>
    <xf numFmtId="0" fontId="4" fillId="2" borderId="20" xfId="50" applyFont="1" applyFill="1" applyBorder="1" applyAlignment="1">
      <alignment horizontal="center"/>
    </xf>
    <xf numFmtId="0" fontId="4" fillId="2" borderId="111" xfId="50" applyFont="1" applyFill="1" applyBorder="1" applyAlignment="1">
      <alignment horizontal="center"/>
    </xf>
    <xf numFmtId="0" fontId="23" fillId="0" borderId="88" xfId="8" applyNumberFormat="1" applyFont="1" applyFill="1" applyBorder="1" applyAlignment="1" applyProtection="1">
      <alignment vertical="center"/>
      <protection hidden="1"/>
    </xf>
    <xf numFmtId="165" fontId="4" fillId="0" borderId="9" xfId="50" applyNumberFormat="1" applyFont="1" applyFill="1" applyBorder="1"/>
    <xf numFmtId="165" fontId="4" fillId="0" borderId="9" xfId="50" applyNumberFormat="1" applyFont="1" applyFill="1" applyBorder="1" applyAlignment="1">
      <alignment horizontal="center" vertical="center"/>
    </xf>
    <xf numFmtId="165" fontId="4" fillId="0" borderId="10" xfId="50" applyNumberFormat="1" applyFont="1" applyFill="1" applyBorder="1" applyAlignment="1">
      <alignment horizontal="center" vertical="center"/>
    </xf>
    <xf numFmtId="0" fontId="5" fillId="0" borderId="86" xfId="8" applyNumberFormat="1" applyFont="1" applyFill="1" applyBorder="1" applyAlignment="1" applyProtection="1">
      <alignment horizontal="left" vertical="center" indent="2"/>
      <protection hidden="1"/>
    </xf>
    <xf numFmtId="165" fontId="5" fillId="0" borderId="12" xfId="50" applyNumberFormat="1" applyFont="1" applyFill="1" applyBorder="1"/>
    <xf numFmtId="165" fontId="5" fillId="0" borderId="12" xfId="50" applyNumberFormat="1" applyFont="1" applyFill="1" applyBorder="1" applyAlignment="1">
      <alignment horizontal="center" vertical="center"/>
    </xf>
    <xf numFmtId="165" fontId="5" fillId="0" borderId="13" xfId="50" applyNumberFormat="1" applyFont="1" applyFill="1" applyBorder="1" applyAlignment="1">
      <alignment horizontal="center" vertical="center"/>
    </xf>
    <xf numFmtId="0" fontId="23" fillId="0" borderId="104" xfId="8" applyNumberFormat="1" applyFont="1" applyFill="1" applyBorder="1" applyAlignment="1" applyProtection="1">
      <alignment vertical="center"/>
      <protection hidden="1"/>
    </xf>
    <xf numFmtId="0" fontId="4" fillId="0" borderId="0" xfId="50" applyFont="1" applyFill="1" applyBorder="1"/>
    <xf numFmtId="0" fontId="4" fillId="0" borderId="0" xfId="50" applyFont="1"/>
    <xf numFmtId="0" fontId="5" fillId="0" borderId="104" xfId="8" applyNumberFormat="1" applyFont="1" applyFill="1" applyBorder="1" applyAlignment="1" applyProtection="1">
      <alignment horizontal="left" vertical="center" indent="2"/>
      <protection hidden="1"/>
    </xf>
    <xf numFmtId="0" fontId="4" fillId="0" borderId="104" xfId="8" applyFont="1" applyFill="1" applyBorder="1" applyAlignment="1" applyProtection="1">
      <alignment vertical="center"/>
      <protection hidden="1"/>
    </xf>
    <xf numFmtId="0" fontId="5" fillId="0" borderId="104" xfId="8" applyFont="1" applyFill="1" applyBorder="1" applyAlignment="1" applyProtection="1">
      <alignment horizontal="left" vertical="center" indent="2"/>
      <protection hidden="1"/>
    </xf>
    <xf numFmtId="0" fontId="5" fillId="0" borderId="86" xfId="8" applyFont="1" applyFill="1" applyBorder="1" applyAlignment="1" applyProtection="1">
      <alignment horizontal="left" vertical="center" indent="2"/>
      <protection hidden="1"/>
    </xf>
    <xf numFmtId="0" fontId="5" fillId="0" borderId="104" xfId="8" applyNumberFormat="1" applyFont="1" applyFill="1" applyBorder="1" applyAlignment="1" applyProtection="1">
      <alignment horizontal="left" vertical="center" wrapText="1" indent="2"/>
      <protection hidden="1"/>
    </xf>
    <xf numFmtId="165" fontId="5" fillId="0" borderId="12" xfId="50" applyNumberFormat="1" applyFont="1" applyFill="1" applyBorder="1" applyAlignment="1">
      <alignment horizontal="center"/>
    </xf>
    <xf numFmtId="165" fontId="5" fillId="0" borderId="13" xfId="50" applyNumberFormat="1" applyFont="1" applyFill="1" applyBorder="1" applyAlignment="1">
      <alignment horizontal="center"/>
    </xf>
    <xf numFmtId="0" fontId="5" fillId="0" borderId="86" xfId="8" applyNumberFormat="1" applyFont="1" applyFill="1" applyBorder="1" applyAlignment="1" applyProtection="1">
      <alignment horizontal="left" vertical="center" wrapText="1" indent="2"/>
      <protection hidden="1"/>
    </xf>
    <xf numFmtId="0" fontId="5" fillId="0" borderId="86" xfId="8" applyNumberFormat="1" applyFont="1" applyFill="1" applyBorder="1" applyAlignment="1" applyProtection="1">
      <alignment horizontal="left" vertical="center" indent="3"/>
      <protection hidden="1"/>
    </xf>
    <xf numFmtId="0" fontId="5" fillId="0" borderId="86" xfId="8" applyNumberFormat="1" applyFont="1" applyFill="1" applyBorder="1" applyAlignment="1" applyProtection="1">
      <alignment horizontal="left" vertical="center" wrapText="1" indent="3"/>
      <protection hidden="1"/>
    </xf>
    <xf numFmtId="0" fontId="4" fillId="0" borderId="104" xfId="8" applyNumberFormat="1" applyFont="1" applyFill="1" applyBorder="1" applyAlignment="1" applyProtection="1">
      <alignment vertical="center"/>
      <protection hidden="1"/>
    </xf>
    <xf numFmtId="0" fontId="36" fillId="0" borderId="104" xfId="8" applyNumberFormat="1" applyFont="1" applyFill="1" applyBorder="1" applyAlignment="1" applyProtection="1">
      <alignment horizontal="left" vertical="center" indent="2"/>
      <protection hidden="1"/>
    </xf>
    <xf numFmtId="0" fontId="5" fillId="0" borderId="86" xfId="8" applyFont="1" applyFill="1" applyBorder="1" applyAlignment="1" applyProtection="1">
      <alignment horizontal="left" vertical="center" indent="2"/>
      <protection locked="0"/>
    </xf>
    <xf numFmtId="0" fontId="4" fillId="0" borderId="90" xfId="50" applyFont="1" applyFill="1" applyBorder="1"/>
    <xf numFmtId="165" fontId="4" fillId="0" borderId="28" xfId="50" applyNumberFormat="1" applyFont="1" applyFill="1" applyBorder="1"/>
    <xf numFmtId="165" fontId="4" fillId="0" borderId="28" xfId="50" applyNumberFormat="1" applyFont="1" applyFill="1" applyBorder="1" applyAlignment="1">
      <alignment horizontal="center" vertical="center"/>
    </xf>
    <xf numFmtId="165" fontId="4" fillId="0" borderId="38" xfId="50" applyNumberFormat="1" applyFont="1" applyFill="1" applyBorder="1" applyAlignment="1">
      <alignment horizontal="center" vertical="center"/>
    </xf>
    <xf numFmtId="174" fontId="5" fillId="0" borderId="0" xfId="50" quotePrefix="1" applyNumberFormat="1" applyFont="1" applyFill="1" applyAlignment="1" applyProtection="1">
      <alignment horizontal="left" vertical="center"/>
    </xf>
    <xf numFmtId="165" fontId="37" fillId="0" borderId="0" xfId="50" applyNumberFormat="1" applyFont="1" applyFill="1"/>
    <xf numFmtId="165" fontId="5" fillId="0" borderId="0" xfId="3" applyNumberFormat="1" applyFont="1" applyFill="1" applyBorder="1"/>
    <xf numFmtId="165" fontId="4" fillId="0" borderId="0" xfId="50" applyNumberFormat="1" applyFont="1" applyFill="1" applyBorder="1"/>
    <xf numFmtId="1" fontId="4" fillId="2" borderId="6" xfId="50" applyNumberFormat="1" applyFont="1" applyFill="1" applyBorder="1" applyAlignment="1">
      <alignment horizontal="center" vertical="center"/>
    </xf>
    <xf numFmtId="1" fontId="4" fillId="2" borderId="24" xfId="50" applyNumberFormat="1" applyFont="1" applyFill="1" applyBorder="1" applyAlignment="1">
      <alignment horizontal="center" vertical="center"/>
    </xf>
    <xf numFmtId="165" fontId="4" fillId="2" borderId="12" xfId="50" applyNumberFormat="1" applyFont="1" applyFill="1" applyBorder="1" applyAlignment="1">
      <alignment horizontal="center"/>
    </xf>
    <xf numFmtId="165" fontId="4" fillId="2" borderId="13" xfId="50" applyNumberFormat="1" applyFont="1" applyFill="1" applyBorder="1" applyAlignment="1">
      <alignment horizontal="center"/>
    </xf>
    <xf numFmtId="165" fontId="4" fillId="0" borderId="8" xfId="50" applyNumberFormat="1" applyFont="1" applyFill="1" applyBorder="1"/>
    <xf numFmtId="165" fontId="4" fillId="0" borderId="9" xfId="56" applyNumberFormat="1" applyFont="1" applyFill="1" applyBorder="1"/>
    <xf numFmtId="165" fontId="4" fillId="0" borderId="9" xfId="56" applyNumberFormat="1" applyFont="1" applyFill="1" applyBorder="1" applyAlignment="1">
      <alignment horizontal="center"/>
    </xf>
    <xf numFmtId="165" fontId="4" fillId="0" borderId="10" xfId="56" applyNumberFormat="1" applyFont="1" applyFill="1" applyBorder="1" applyAlignment="1">
      <alignment horizontal="center"/>
    </xf>
    <xf numFmtId="165" fontId="5" fillId="0" borderId="11" xfId="50" applyNumberFormat="1" applyFont="1" applyFill="1" applyBorder="1"/>
    <xf numFmtId="165" fontId="5" fillId="0" borderId="12" xfId="56" applyNumberFormat="1" applyFont="1" applyFill="1" applyBorder="1"/>
    <xf numFmtId="165" fontId="5" fillId="0" borderId="12" xfId="56" applyNumberFormat="1" applyFont="1" applyFill="1" applyBorder="1" applyAlignment="1">
      <alignment horizontal="center"/>
    </xf>
    <xf numFmtId="165" fontId="5" fillId="0" borderId="13" xfId="56" applyNumberFormat="1" applyFont="1" applyFill="1" applyBorder="1" applyAlignment="1">
      <alignment horizontal="center"/>
    </xf>
    <xf numFmtId="165" fontId="5" fillId="0" borderId="14" xfId="50" applyNumberFormat="1" applyFont="1" applyFill="1" applyBorder="1"/>
    <xf numFmtId="165" fontId="5" fillId="0" borderId="15" xfId="56" applyNumberFormat="1" applyFont="1" applyFill="1" applyBorder="1"/>
    <xf numFmtId="165" fontId="5" fillId="0" borderId="15" xfId="56" applyNumberFormat="1" applyFont="1" applyFill="1" applyBorder="1" applyAlignment="1">
      <alignment horizontal="center"/>
    </xf>
    <xf numFmtId="165" fontId="5" fillId="0" borderId="16" xfId="56" applyNumberFormat="1" applyFont="1" applyFill="1" applyBorder="1" applyAlignment="1">
      <alignment horizontal="center"/>
    </xf>
    <xf numFmtId="0" fontId="5" fillId="0" borderId="0" xfId="0" applyFont="1" applyFill="1"/>
    <xf numFmtId="0" fontId="4" fillId="2" borderId="9" xfId="42" applyFont="1" applyFill="1" applyBorder="1" applyAlignment="1">
      <alignment horizontal="center" vertical="center" wrapText="1"/>
    </xf>
    <xf numFmtId="0" fontId="4" fillId="2" borderId="17" xfId="42" applyFont="1" applyFill="1" applyBorder="1" applyAlignment="1">
      <alignment horizontal="center" vertical="center" wrapText="1"/>
    </xf>
    <xf numFmtId="0" fontId="4" fillId="2" borderId="23" xfId="42" applyFont="1" applyFill="1" applyBorder="1" applyAlignment="1">
      <alignment horizontal="center" vertical="center"/>
    </xf>
    <xf numFmtId="0" fontId="4" fillId="2" borderId="23" xfId="42" applyFont="1" applyFill="1" applyBorder="1" applyAlignment="1">
      <alignment horizontal="center" vertical="center" wrapText="1"/>
    </xf>
    <xf numFmtId="0" fontId="4" fillId="2" borderId="10" xfId="42" applyFont="1" applyFill="1" applyBorder="1" applyAlignment="1">
      <alignment horizontal="center" vertical="center" wrapText="1"/>
    </xf>
    <xf numFmtId="0" fontId="5" fillId="0" borderId="11" xfId="0" applyFont="1" applyFill="1" applyBorder="1"/>
    <xf numFmtId="176" fontId="5" fillId="0" borderId="17" xfId="57" applyNumberFormat="1" applyFont="1" applyFill="1" applyBorder="1" applyAlignment="1">
      <alignment horizontal="right" indent="1"/>
    </xf>
    <xf numFmtId="43" fontId="5" fillId="0" borderId="18" xfId="57" applyNumberFormat="1" applyFont="1" applyFill="1" applyBorder="1"/>
    <xf numFmtId="43" fontId="5" fillId="0" borderId="17" xfId="57" applyNumberFormat="1" applyFont="1" applyFill="1" applyBorder="1"/>
    <xf numFmtId="43" fontId="5" fillId="0" borderId="20" xfId="57" quotePrefix="1" applyNumberFormat="1" applyFont="1" applyFill="1" applyBorder="1"/>
    <xf numFmtId="176" fontId="5" fillId="0" borderId="24" xfId="58" applyNumberFormat="1" applyFont="1" applyFill="1" applyBorder="1"/>
    <xf numFmtId="43" fontId="5" fillId="0" borderId="24" xfId="58" applyNumberFormat="1" applyFont="1" applyFill="1" applyBorder="1"/>
    <xf numFmtId="43" fontId="5" fillId="0" borderId="25" xfId="57" quotePrefix="1" applyNumberFormat="1" applyFont="1" applyFill="1" applyBorder="1"/>
    <xf numFmtId="177" fontId="5" fillId="0" borderId="17" xfId="57" applyNumberFormat="1" applyFont="1" applyFill="1" applyBorder="1" applyAlignment="1">
      <alignment horizontal="right" indent="1"/>
    </xf>
    <xf numFmtId="177" fontId="5" fillId="0" borderId="17" xfId="57" applyNumberFormat="1" applyFont="1" applyFill="1" applyBorder="1"/>
    <xf numFmtId="176" fontId="5" fillId="0" borderId="12" xfId="57" applyNumberFormat="1" applyFont="1" applyFill="1" applyBorder="1" applyAlignment="1">
      <alignment horizontal="right" indent="1"/>
    </xf>
    <xf numFmtId="43" fontId="5" fillId="0" borderId="12" xfId="57" applyNumberFormat="1" applyFont="1" applyFill="1" applyBorder="1"/>
    <xf numFmtId="43" fontId="5" fillId="0" borderId="0" xfId="58" applyNumberFormat="1" applyFont="1" applyFill="1" applyBorder="1"/>
    <xf numFmtId="177" fontId="5" fillId="0" borderId="12" xfId="57" applyNumberFormat="1" applyFont="1" applyFill="1" applyBorder="1" applyAlignment="1">
      <alignment horizontal="right" indent="1"/>
    </xf>
    <xf numFmtId="43" fontId="5" fillId="0" borderId="36" xfId="57" applyNumberFormat="1" applyFont="1" applyFill="1" applyBorder="1"/>
    <xf numFmtId="43" fontId="5" fillId="0" borderId="12" xfId="57" quotePrefix="1" applyNumberFormat="1" applyFont="1" applyFill="1" applyBorder="1"/>
    <xf numFmtId="177" fontId="5" fillId="0" borderId="36" xfId="57" applyNumberFormat="1" applyFont="1" applyFill="1" applyBorder="1"/>
    <xf numFmtId="177" fontId="5" fillId="0" borderId="24" xfId="58" applyNumberFormat="1" applyFont="1" applyFill="1" applyBorder="1"/>
    <xf numFmtId="43" fontId="5" fillId="0" borderId="24" xfId="58" applyNumberFormat="1" applyFont="1" applyFill="1" applyBorder="1" applyAlignment="1">
      <alignment vertical="center"/>
    </xf>
    <xf numFmtId="176" fontId="5" fillId="0" borderId="12" xfId="57" quotePrefix="1" applyNumberFormat="1" applyFont="1" applyFill="1" applyBorder="1"/>
    <xf numFmtId="178" fontId="5" fillId="0" borderId="36" xfId="47" applyNumberFormat="1" applyFont="1" applyFill="1" applyBorder="1" applyAlignment="1">
      <alignment horizontal="left" indent="2"/>
    </xf>
    <xf numFmtId="43" fontId="5" fillId="0" borderId="12" xfId="57" quotePrefix="1" applyNumberFormat="1" applyFont="1" applyFill="1" applyBorder="1" applyAlignment="1"/>
    <xf numFmtId="43" fontId="5" fillId="0" borderId="24" xfId="57" quotePrefix="1" applyNumberFormat="1" applyFont="1" applyFill="1" applyBorder="1"/>
    <xf numFmtId="170" fontId="5" fillId="0" borderId="36" xfId="47" applyNumberFormat="1" applyFont="1" applyFill="1" applyBorder="1" applyAlignment="1">
      <alignment horizontal="left" indent="2"/>
    </xf>
    <xf numFmtId="0" fontId="5" fillId="0" borderId="5" xfId="0" applyFont="1" applyFill="1" applyBorder="1"/>
    <xf numFmtId="176" fontId="5" fillId="0" borderId="6" xfId="57" quotePrefix="1" applyNumberFormat="1" applyFont="1" applyFill="1" applyBorder="1"/>
    <xf numFmtId="0" fontId="4" fillId="0" borderId="27" xfId="0" applyFont="1" applyFill="1" applyBorder="1" applyAlignment="1">
      <alignment horizontal="center" vertical="center"/>
    </xf>
    <xf numFmtId="178" fontId="4" fillId="0" borderId="28" xfId="47" applyNumberFormat="1" applyFont="1" applyFill="1" applyBorder="1" applyAlignment="1">
      <alignment horizontal="left" vertical="center" indent="2"/>
    </xf>
    <xf numFmtId="43" fontId="4" fillId="0" borderId="28" xfId="57" quotePrefix="1" applyNumberFormat="1" applyFont="1" applyFill="1" applyBorder="1"/>
    <xf numFmtId="176" fontId="4" fillId="0" borderId="28" xfId="57" applyNumberFormat="1" applyFont="1" applyFill="1" applyBorder="1" applyAlignment="1">
      <alignment horizontal="right" vertical="center"/>
    </xf>
    <xf numFmtId="43" fontId="4" fillId="0" borderId="28" xfId="57" applyNumberFormat="1" applyFont="1" applyFill="1" applyBorder="1" applyAlignment="1">
      <alignment horizontal="right" vertical="center"/>
    </xf>
    <xf numFmtId="177" fontId="4" fillId="0" borderId="30" xfId="58" applyNumberFormat="1" applyFont="1" applyFill="1" applyBorder="1" applyAlignment="1">
      <alignment vertical="center"/>
    </xf>
    <xf numFmtId="43" fontId="4" fillId="0" borderId="30" xfId="58" applyNumberFormat="1" applyFont="1" applyFill="1" applyBorder="1" applyAlignment="1">
      <alignment horizontal="right" vertical="center"/>
    </xf>
    <xf numFmtId="43" fontId="4" fillId="0" borderId="38" xfId="57" applyNumberFormat="1" applyFont="1" applyFill="1" applyBorder="1" applyAlignment="1">
      <alignment horizontal="right" vertical="center"/>
    </xf>
    <xf numFmtId="177" fontId="4" fillId="0" borderId="28" xfId="57" applyNumberFormat="1" applyFont="1" applyFill="1" applyBorder="1" applyAlignment="1">
      <alignment horizontal="right" vertical="center"/>
    </xf>
    <xf numFmtId="177" fontId="4" fillId="0" borderId="38" xfId="57" applyNumberFormat="1" applyFont="1" applyFill="1" applyBorder="1" applyAlignment="1">
      <alignment horizontal="right" vertical="center"/>
    </xf>
    <xf numFmtId="0" fontId="4" fillId="0" borderId="0" xfId="0" applyFont="1" applyFill="1"/>
    <xf numFmtId="0" fontId="4" fillId="2" borderId="9" xfId="59" applyFont="1" applyFill="1" applyBorder="1" applyAlignment="1">
      <alignment horizontal="center" vertical="center" wrapText="1"/>
    </xf>
    <xf numFmtId="0" fontId="4" fillId="2" borderId="23" xfId="59" applyFont="1" applyFill="1" applyBorder="1" applyAlignment="1">
      <alignment horizontal="center" vertical="center" wrapText="1"/>
    </xf>
    <xf numFmtId="0" fontId="4" fillId="2" borderId="89" xfId="59" applyFont="1" applyFill="1" applyBorder="1" applyAlignment="1">
      <alignment horizontal="center" vertical="center" wrapText="1"/>
    </xf>
    <xf numFmtId="0" fontId="5" fillId="0" borderId="93" xfId="0" applyFont="1" applyFill="1" applyBorder="1"/>
    <xf numFmtId="177" fontId="5" fillId="0" borderId="12" xfId="60" quotePrefix="1" applyNumberFormat="1" applyFont="1" applyFill="1" applyBorder="1" applyAlignment="1">
      <alignment horizontal="right"/>
    </xf>
    <xf numFmtId="2" fontId="5" fillId="0" borderId="36" xfId="60" applyNumberFormat="1" applyFont="1" applyFill="1" applyBorder="1" applyAlignment="1">
      <alignment horizontal="right"/>
    </xf>
    <xf numFmtId="177" fontId="5" fillId="0" borderId="17" xfId="60" quotePrefix="1" applyNumberFormat="1" applyFont="1" applyFill="1" applyBorder="1" applyAlignment="1">
      <alignment horizontal="right"/>
    </xf>
    <xf numFmtId="43" fontId="5" fillId="0" borderId="24" xfId="60" quotePrefix="1" applyNumberFormat="1" applyFont="1" applyFill="1" applyBorder="1" applyAlignment="1">
      <alignment horizontal="right"/>
    </xf>
    <xf numFmtId="43" fontId="5" fillId="0" borderId="12" xfId="60" quotePrefix="1" applyNumberFormat="1" applyFont="1" applyFill="1" applyBorder="1" applyAlignment="1">
      <alignment horizontal="right"/>
    </xf>
    <xf numFmtId="178" fontId="5" fillId="0" borderId="17" xfId="47" quotePrefix="1" applyNumberFormat="1" applyFont="1" applyFill="1" applyBorder="1" applyAlignment="1">
      <alignment horizontal="right"/>
    </xf>
    <xf numFmtId="43" fontId="5" fillId="0" borderId="35" xfId="60" quotePrefix="1" applyNumberFormat="1" applyFont="1" applyFill="1" applyBorder="1" applyAlignment="1">
      <alignment horizontal="right"/>
    </xf>
    <xf numFmtId="170" fontId="5" fillId="0" borderId="17" xfId="47" quotePrefix="1" applyNumberFormat="1" applyFont="1" applyFill="1" applyBorder="1" applyAlignment="1">
      <alignment horizontal="right"/>
    </xf>
    <xf numFmtId="43" fontId="5" fillId="0" borderId="13" xfId="60" quotePrefix="1" applyNumberFormat="1" applyFont="1" applyFill="1" applyBorder="1" applyAlignment="1">
      <alignment horizontal="right"/>
    </xf>
    <xf numFmtId="176" fontId="5" fillId="0" borderId="12" xfId="60" quotePrefix="1" applyNumberFormat="1" applyFont="1" applyFill="1" applyBorder="1" applyAlignment="1">
      <alignment horizontal="right"/>
    </xf>
    <xf numFmtId="176" fontId="5" fillId="0" borderId="12" xfId="60" applyNumberFormat="1" applyFont="1" applyFill="1" applyBorder="1" applyAlignment="1">
      <alignment horizontal="right"/>
    </xf>
    <xf numFmtId="177" fontId="5" fillId="0" borderId="12" xfId="60" applyNumberFormat="1" applyFont="1" applyFill="1" applyBorder="1" applyAlignment="1">
      <alignment horizontal="right"/>
    </xf>
    <xf numFmtId="176" fontId="5" fillId="0" borderId="24" xfId="60" quotePrefix="1" applyNumberFormat="1" applyFont="1" applyFill="1" applyBorder="1" applyAlignment="1">
      <alignment horizontal="right"/>
    </xf>
    <xf numFmtId="43" fontId="5" fillId="0" borderId="6" xfId="60" quotePrefix="1" applyNumberFormat="1" applyFont="1" applyFill="1" applyBorder="1" applyAlignment="1">
      <alignment horizontal="right"/>
    </xf>
    <xf numFmtId="177" fontId="5" fillId="0" borderId="6" xfId="60" quotePrefix="1" applyNumberFormat="1" applyFont="1" applyFill="1" applyBorder="1" applyAlignment="1">
      <alignment horizontal="right"/>
    </xf>
    <xf numFmtId="43" fontId="5" fillId="0" borderId="7" xfId="60" quotePrefix="1" applyNumberFormat="1" applyFont="1" applyFill="1" applyBorder="1" applyAlignment="1">
      <alignment horizontal="right"/>
    </xf>
    <xf numFmtId="176" fontId="5" fillId="0" borderId="6" xfId="60" quotePrefix="1" applyNumberFormat="1" applyFont="1" applyFill="1" applyBorder="1" applyAlignment="1">
      <alignment horizontal="right"/>
    </xf>
    <xf numFmtId="176" fontId="4" fillId="0" borderId="27" xfId="60" applyNumberFormat="1" applyFont="1" applyFill="1" applyBorder="1" applyAlignment="1">
      <alignment vertical="center"/>
    </xf>
    <xf numFmtId="3" fontId="4" fillId="0" borderId="28" xfId="60" applyNumberFormat="1" applyFont="1" applyFill="1" applyBorder="1" applyAlignment="1">
      <alignment horizontal="right"/>
    </xf>
    <xf numFmtId="2" fontId="4" fillId="0" borderId="28" xfId="60" applyNumberFormat="1" applyFont="1" applyFill="1" applyBorder="1" applyAlignment="1">
      <alignment horizontal="right"/>
    </xf>
    <xf numFmtId="177" fontId="4" fillId="0" borderId="15" xfId="60" quotePrefix="1" applyNumberFormat="1" applyFont="1" applyFill="1" applyBorder="1" applyAlignment="1">
      <alignment horizontal="right"/>
    </xf>
    <xf numFmtId="2" fontId="4" fillId="0" borderId="38" xfId="60" applyNumberFormat="1" applyFont="1" applyFill="1" applyBorder="1" applyAlignment="1">
      <alignment horizontal="right"/>
    </xf>
    <xf numFmtId="179" fontId="4" fillId="0" borderId="28" xfId="60" applyNumberFormat="1" applyFont="1" applyFill="1" applyBorder="1" applyAlignment="1">
      <alignment horizontal="right"/>
    </xf>
    <xf numFmtId="0" fontId="4" fillId="2" borderId="23" xfId="42" applyNumberFormat="1" applyFont="1" applyFill="1" applyBorder="1" applyAlignment="1">
      <alignment horizontal="center"/>
    </xf>
    <xf numFmtId="0" fontId="4" fillId="2" borderId="10" xfId="42" quotePrefix="1" applyNumberFormat="1" applyFont="1" applyFill="1" applyBorder="1" applyAlignment="1">
      <alignment horizontal="center"/>
    </xf>
    <xf numFmtId="0" fontId="4" fillId="2" borderId="20" xfId="42" applyFont="1" applyFill="1" applyBorder="1" applyAlignment="1">
      <alignment horizontal="center" vertical="center"/>
    </xf>
    <xf numFmtId="0" fontId="4" fillId="2" borderId="35" xfId="42" applyFont="1" applyFill="1" applyBorder="1" applyAlignment="1">
      <alignment horizontal="center" vertical="center"/>
    </xf>
    <xf numFmtId="43" fontId="5" fillId="0" borderId="12" xfId="60" quotePrefix="1" applyNumberFormat="1" applyFont="1" applyFill="1" applyBorder="1" applyAlignment="1"/>
    <xf numFmtId="176" fontId="5" fillId="0" borderId="20" xfId="58" applyNumberFormat="1" applyFont="1" applyFill="1" applyBorder="1" applyAlignment="1">
      <alignment horizontal="right" vertical="center"/>
    </xf>
    <xf numFmtId="176" fontId="5" fillId="0" borderId="35" xfId="60" quotePrefix="1" applyNumberFormat="1" applyFont="1" applyFill="1" applyBorder="1" applyAlignment="1">
      <alignment horizontal="right"/>
    </xf>
    <xf numFmtId="176" fontId="5" fillId="0" borderId="12" xfId="60" quotePrefix="1" applyNumberFormat="1" applyFont="1" applyFill="1" applyBorder="1" applyAlignment="1"/>
    <xf numFmtId="176" fontId="5" fillId="0" borderId="24" xfId="58" applyNumberFormat="1" applyFont="1" applyFill="1" applyBorder="1" applyAlignment="1">
      <alignment horizontal="right" vertical="center"/>
    </xf>
    <xf numFmtId="43" fontId="5" fillId="0" borderId="25" xfId="60" quotePrefix="1" applyNumberFormat="1" applyFont="1" applyFill="1" applyBorder="1" applyAlignment="1">
      <alignment horizontal="right"/>
    </xf>
    <xf numFmtId="176" fontId="5" fillId="0" borderId="12" xfId="60" applyNumberFormat="1" applyFont="1" applyFill="1" applyBorder="1" applyAlignment="1"/>
    <xf numFmtId="177" fontId="5" fillId="0" borderId="24" xfId="58" applyNumberFormat="1" applyFont="1" applyFill="1" applyBorder="1" applyAlignment="1">
      <alignment horizontal="right" vertical="center"/>
    </xf>
    <xf numFmtId="177" fontId="5" fillId="0" borderId="25" xfId="60" quotePrefix="1" applyNumberFormat="1" applyFont="1" applyFill="1" applyBorder="1" applyAlignment="1">
      <alignment horizontal="right"/>
    </xf>
    <xf numFmtId="43" fontId="5" fillId="0" borderId="12" xfId="60" applyNumberFormat="1" applyFont="1" applyFill="1" applyBorder="1" applyAlignment="1"/>
    <xf numFmtId="177" fontId="5" fillId="0" borderId="25" xfId="60" applyNumberFormat="1" applyFont="1" applyFill="1" applyBorder="1" applyAlignment="1">
      <alignment horizontal="right"/>
    </xf>
    <xf numFmtId="43" fontId="5" fillId="0" borderId="12" xfId="60" applyNumberFormat="1" applyFont="1" applyFill="1" applyBorder="1" applyAlignment="1">
      <alignment horizontal="center"/>
    </xf>
    <xf numFmtId="176" fontId="5" fillId="0" borderId="24" xfId="60" quotePrefix="1" applyNumberFormat="1" applyFont="1" applyFill="1" applyBorder="1" applyAlignment="1">
      <alignment horizontal="right" vertical="center"/>
    </xf>
    <xf numFmtId="43" fontId="5" fillId="0" borderId="25" xfId="60" applyNumberFormat="1" applyFont="1" applyFill="1" applyBorder="1" applyAlignment="1">
      <alignment horizontal="right"/>
    </xf>
    <xf numFmtId="43" fontId="5" fillId="0" borderId="6" xfId="60" quotePrefix="1" applyNumberFormat="1" applyFont="1" applyFill="1" applyBorder="1" applyAlignment="1"/>
    <xf numFmtId="176" fontId="5" fillId="0" borderId="5" xfId="58" applyNumberFormat="1" applyFont="1" applyFill="1" applyBorder="1" applyAlignment="1">
      <alignment horizontal="right" vertical="center"/>
    </xf>
    <xf numFmtId="43" fontId="5" fillId="0" borderId="79" xfId="60" applyNumberFormat="1" applyFont="1" applyFill="1" applyBorder="1" applyAlignment="1">
      <alignment horizontal="right"/>
    </xf>
    <xf numFmtId="2" fontId="4" fillId="0" borderId="28" xfId="60" applyNumberFormat="1" applyFont="1" applyFill="1" applyBorder="1" applyAlignment="1"/>
    <xf numFmtId="165" fontId="4" fillId="0" borderId="28" xfId="60" applyNumberFormat="1" applyFont="1" applyFill="1" applyBorder="1" applyAlignment="1">
      <alignment horizontal="right"/>
    </xf>
    <xf numFmtId="176" fontId="4" fillId="0" borderId="28" xfId="60" quotePrefix="1" applyNumberFormat="1" applyFont="1" applyFill="1" applyBorder="1" applyAlignment="1">
      <alignment horizontal="right"/>
    </xf>
    <xf numFmtId="176" fontId="4" fillId="0" borderId="14" xfId="58" applyNumberFormat="1" applyFont="1" applyFill="1" applyBorder="1" applyAlignment="1">
      <alignment horizontal="right" vertical="center"/>
    </xf>
    <xf numFmtId="176" fontId="4" fillId="0" borderId="81" xfId="60" applyNumberFormat="1" applyFont="1" applyFill="1" applyBorder="1" applyAlignment="1">
      <alignment horizontal="right"/>
    </xf>
    <xf numFmtId="2" fontId="5" fillId="0" borderId="0" xfId="0" applyNumberFormat="1" applyFont="1" applyFill="1"/>
    <xf numFmtId="43" fontId="5" fillId="0" borderId="0" xfId="0" applyNumberFormat="1" applyFont="1" applyFill="1"/>
    <xf numFmtId="39" fontId="4" fillId="0" borderId="0" xfId="0" applyNumberFormat="1" applyFont="1" applyFill="1" applyAlignment="1" applyProtection="1">
      <alignment horizontal="center"/>
    </xf>
    <xf numFmtId="0" fontId="7" fillId="0" borderId="0" xfId="0" applyFont="1" applyFill="1" applyAlignment="1">
      <alignment horizontal="right"/>
    </xf>
    <xf numFmtId="39" fontId="4" fillId="2" borderId="9" xfId="0" applyNumberFormat="1" applyFont="1" applyFill="1" applyBorder="1" applyAlignment="1" applyProtection="1">
      <alignment horizontal="center" vertical="center"/>
    </xf>
    <xf numFmtId="39" fontId="4" fillId="2" borderId="9" xfId="0" applyNumberFormat="1" applyFont="1" applyFill="1" applyBorder="1" applyAlignment="1" applyProtection="1">
      <alignment horizontal="center" vertical="center" wrapText="1"/>
    </xf>
    <xf numFmtId="39" fontId="4" fillId="2" borderId="23" xfId="0" applyNumberFormat="1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>
      <alignment horizontal="right"/>
    </xf>
    <xf numFmtId="0" fontId="4" fillId="2" borderId="89" xfId="0" applyFont="1" applyFill="1" applyBorder="1" applyAlignment="1">
      <alignment horizontal="right"/>
    </xf>
    <xf numFmtId="176" fontId="5" fillId="0" borderId="36" xfId="61" applyNumberFormat="1" applyFont="1" applyFill="1" applyBorder="1"/>
    <xf numFmtId="176" fontId="5" fillId="0" borderId="17" xfId="61" applyNumberFormat="1" applyFont="1" applyFill="1" applyBorder="1"/>
    <xf numFmtId="176" fontId="5" fillId="0" borderId="12" xfId="61" applyNumberFormat="1" applyFont="1" applyFill="1" applyBorder="1"/>
    <xf numFmtId="176" fontId="5" fillId="0" borderId="24" xfId="61" applyNumberFormat="1" applyFont="1" applyFill="1" applyBorder="1"/>
    <xf numFmtId="176" fontId="5" fillId="0" borderId="0" xfId="61" applyNumberFormat="1" applyFont="1" applyFill="1" applyBorder="1"/>
    <xf numFmtId="165" fontId="5" fillId="0" borderId="0" xfId="0" applyNumberFormat="1" applyFont="1" applyFill="1" applyBorder="1"/>
    <xf numFmtId="170" fontId="5" fillId="0" borderId="24" xfId="62" applyNumberFormat="1" applyFont="1" applyFill="1" applyBorder="1" applyAlignment="1">
      <alignment horizontal="right" vertical="center"/>
    </xf>
    <xf numFmtId="170" fontId="5" fillId="0" borderId="17" xfId="62" applyNumberFormat="1" applyFont="1" applyFill="1" applyBorder="1" applyAlignment="1">
      <alignment horizontal="right" vertical="center"/>
    </xf>
    <xf numFmtId="170" fontId="5" fillId="0" borderId="111" xfId="62" applyNumberFormat="1" applyFont="1" applyFill="1" applyBorder="1" applyAlignment="1">
      <alignment horizontal="right" vertical="center"/>
    </xf>
    <xf numFmtId="164" fontId="5" fillId="0" borderId="0" xfId="0" applyNumberFormat="1" applyFont="1" applyFill="1"/>
    <xf numFmtId="170" fontId="5" fillId="0" borderId="12" xfId="62" applyNumberFormat="1" applyFont="1" applyFill="1" applyBorder="1" applyAlignment="1">
      <alignment horizontal="right" vertical="center"/>
    </xf>
    <xf numFmtId="170" fontId="5" fillId="0" borderId="25" xfId="62" applyNumberFormat="1" applyFont="1" applyFill="1" applyBorder="1" applyAlignment="1">
      <alignment horizontal="right" vertical="center"/>
    </xf>
    <xf numFmtId="170" fontId="5" fillId="0" borderId="0" xfId="0" applyNumberFormat="1" applyFont="1" applyFill="1"/>
    <xf numFmtId="176" fontId="5" fillId="0" borderId="12" xfId="3" applyNumberFormat="1" applyFont="1" applyFill="1" applyBorder="1"/>
    <xf numFmtId="176" fontId="5" fillId="0" borderId="24" xfId="3" applyNumberFormat="1" applyFont="1" applyFill="1" applyBorder="1"/>
    <xf numFmtId="176" fontId="5" fillId="0" borderId="12" xfId="63" applyNumberFormat="1" applyFont="1" applyFill="1" applyBorder="1"/>
    <xf numFmtId="176" fontId="5" fillId="0" borderId="6" xfId="61" applyNumberFormat="1" applyFont="1" applyFill="1" applyBorder="1"/>
    <xf numFmtId="176" fontId="5" fillId="0" borderId="24" xfId="63" applyNumberFormat="1" applyFont="1" applyFill="1" applyBorder="1"/>
    <xf numFmtId="170" fontId="5" fillId="0" borderId="26" xfId="62" applyNumberFormat="1" applyFont="1" applyFill="1" applyBorder="1" applyAlignment="1">
      <alignment horizontal="right" vertical="center"/>
    </xf>
    <xf numFmtId="170" fontId="5" fillId="0" borderId="6" xfId="62" applyNumberFormat="1" applyFont="1" applyFill="1" applyBorder="1" applyAlignment="1">
      <alignment horizontal="right" vertical="center"/>
    </xf>
    <xf numFmtId="170" fontId="5" fillId="0" borderId="79" xfId="62" applyNumberFormat="1" applyFont="1" applyFill="1" applyBorder="1" applyAlignment="1">
      <alignment horizontal="right" vertical="center"/>
    </xf>
    <xf numFmtId="165" fontId="5" fillId="0" borderId="0" xfId="0" applyNumberFormat="1" applyFont="1" applyFill="1"/>
    <xf numFmtId="0" fontId="4" fillId="0" borderId="14" xfId="0" applyFont="1" applyFill="1" applyBorder="1" applyAlignment="1">
      <alignment horizontal="center" vertical="center"/>
    </xf>
    <xf numFmtId="176" fontId="4" fillId="0" borderId="28" xfId="61" applyNumberFormat="1" applyFont="1" applyFill="1" applyBorder="1" applyAlignment="1">
      <alignment vertical="center"/>
    </xf>
    <xf numFmtId="176" fontId="4" fillId="0" borderId="30" xfId="61" applyNumberFormat="1" applyFont="1" applyFill="1" applyBorder="1" applyAlignment="1">
      <alignment vertical="center"/>
    </xf>
    <xf numFmtId="170" fontId="4" fillId="0" borderId="30" xfId="62" applyNumberFormat="1" applyFont="1" applyFill="1" applyBorder="1" applyAlignment="1">
      <alignment horizontal="right" vertical="center"/>
    </xf>
    <xf numFmtId="170" fontId="4" fillId="0" borderId="81" xfId="62" applyNumberFormat="1" applyFont="1" applyFill="1" applyBorder="1" applyAlignment="1">
      <alignment horizontal="right" vertical="center"/>
    </xf>
    <xf numFmtId="176" fontId="5" fillId="0" borderId="0" xfId="0" applyNumberFormat="1" applyFont="1" applyFill="1"/>
    <xf numFmtId="176" fontId="5" fillId="0" borderId="0" xfId="0" applyNumberFormat="1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170" fontId="5" fillId="0" borderId="0" xfId="62" applyNumberFormat="1" applyFont="1" applyFill="1" applyBorder="1" applyAlignment="1">
      <alignment horizontal="right" vertical="center"/>
    </xf>
    <xf numFmtId="0" fontId="5" fillId="0" borderId="0" xfId="64" applyFont="1" applyFill="1"/>
    <xf numFmtId="0" fontId="5" fillId="0" borderId="0" xfId="64" applyFont="1" applyFill="1" applyBorder="1"/>
    <xf numFmtId="0" fontId="4" fillId="2" borderId="32" xfId="64" applyFont="1" applyFill="1" applyBorder="1" applyAlignment="1">
      <alignment horizontal="center"/>
    </xf>
    <xf numFmtId="0" fontId="4" fillId="2" borderId="3" xfId="64" applyFont="1" applyFill="1" applyBorder="1" applyAlignment="1">
      <alignment horizontal="center" wrapText="1"/>
    </xf>
    <xf numFmtId="0" fontId="4" fillId="2" borderId="33" xfId="64" applyFont="1" applyFill="1" applyBorder="1" applyAlignment="1">
      <alignment horizontal="center" wrapText="1"/>
    </xf>
    <xf numFmtId="0" fontId="4" fillId="2" borderId="73" xfId="64" applyFont="1" applyFill="1" applyBorder="1" applyAlignment="1">
      <alignment horizontal="center" wrapText="1"/>
    </xf>
    <xf numFmtId="0" fontId="4" fillId="2" borderId="22" xfId="64" applyFont="1" applyFill="1" applyBorder="1" applyAlignment="1">
      <alignment horizontal="center" wrapText="1"/>
    </xf>
    <xf numFmtId="0" fontId="4" fillId="2" borderId="34" xfId="64" applyFont="1" applyFill="1" applyBorder="1" applyAlignment="1">
      <alignment horizontal="center" wrapText="1"/>
    </xf>
    <xf numFmtId="0" fontId="4" fillId="2" borderId="117" xfId="64" applyFont="1" applyFill="1" applyBorder="1" applyAlignment="1">
      <alignment horizontal="left"/>
    </xf>
    <xf numFmtId="0" fontId="4" fillId="2" borderId="69" xfId="64" applyFont="1" applyFill="1" applyBorder="1" applyAlignment="1">
      <alignment horizontal="left"/>
    </xf>
    <xf numFmtId="0" fontId="5" fillId="2" borderId="69" xfId="64" applyFont="1" applyFill="1" applyBorder="1"/>
    <xf numFmtId="0" fontId="5" fillId="2" borderId="118" xfId="64" applyFont="1" applyFill="1" applyBorder="1"/>
    <xf numFmtId="0" fontId="5" fillId="2" borderId="119" xfId="64" applyFont="1" applyFill="1" applyBorder="1"/>
    <xf numFmtId="0" fontId="5" fillId="2" borderId="120" xfId="64" applyFont="1" applyFill="1" applyBorder="1"/>
    <xf numFmtId="0" fontId="5" fillId="0" borderId="121" xfId="64" applyFont="1" applyFill="1" applyBorder="1" applyAlignment="1">
      <alignment horizontal="left" indent="1"/>
    </xf>
    <xf numFmtId="165" fontId="5" fillId="0" borderId="122" xfId="64" applyNumberFormat="1" applyFont="1" applyFill="1" applyBorder="1" applyAlignment="1">
      <alignment horizontal="center"/>
    </xf>
    <xf numFmtId="0" fontId="5" fillId="0" borderId="122" xfId="64" applyFont="1" applyFill="1" applyBorder="1"/>
    <xf numFmtId="165" fontId="5" fillId="0" borderId="123" xfId="64" applyNumberFormat="1" applyFont="1" applyFill="1" applyBorder="1" applyAlignment="1">
      <alignment horizontal="center"/>
    </xf>
    <xf numFmtId="165" fontId="5" fillId="0" borderId="124" xfId="64" applyNumberFormat="1" applyFont="1" applyFill="1" applyBorder="1" applyAlignment="1">
      <alignment horizontal="center"/>
    </xf>
    <xf numFmtId="165" fontId="5" fillId="0" borderId="125" xfId="64" applyNumberFormat="1" applyFont="1" applyFill="1" applyBorder="1" applyAlignment="1">
      <alignment horizontal="center"/>
    </xf>
    <xf numFmtId="0" fontId="5" fillId="0" borderId="8" xfId="64" applyFont="1" applyFill="1" applyBorder="1" applyAlignment="1">
      <alignment horizontal="left" indent="1"/>
    </xf>
    <xf numFmtId="165" fontId="5" fillId="0" borderId="9" xfId="64" applyNumberFormat="1" applyFont="1" applyFill="1" applyBorder="1" applyAlignment="1">
      <alignment horizontal="center"/>
    </xf>
    <xf numFmtId="0" fontId="5" fillId="0" borderId="9" xfId="64" applyFont="1" applyFill="1" applyBorder="1"/>
    <xf numFmtId="165" fontId="5" fillId="0" borderId="74" xfId="64" applyNumberFormat="1" applyFont="1" applyFill="1" applyBorder="1" applyAlignment="1">
      <alignment horizontal="center"/>
    </xf>
    <xf numFmtId="165" fontId="5" fillId="0" borderId="23" xfId="64" applyNumberFormat="1" applyFont="1" applyFill="1" applyBorder="1" applyAlignment="1">
      <alignment horizontal="center"/>
    </xf>
    <xf numFmtId="165" fontId="5" fillId="0" borderId="89" xfId="64" applyNumberFormat="1" applyFont="1" applyFill="1" applyBorder="1" applyAlignment="1">
      <alignment horizontal="center"/>
    </xf>
    <xf numFmtId="165" fontId="5" fillId="0" borderId="9" xfId="1" applyNumberFormat="1" applyFont="1" applyFill="1" applyBorder="1" applyAlignment="1">
      <alignment horizontal="center"/>
    </xf>
    <xf numFmtId="0" fontId="4" fillId="2" borderId="8" xfId="64" applyFont="1" applyFill="1" applyBorder="1" applyAlignment="1">
      <alignment horizontal="left"/>
    </xf>
    <xf numFmtId="0" fontId="4" fillId="2" borderId="9" xfId="64" applyFont="1" applyFill="1" applyBorder="1" applyAlignment="1">
      <alignment horizontal="left"/>
    </xf>
    <xf numFmtId="0" fontId="5" fillId="2" borderId="9" xfId="64" applyFont="1" applyFill="1" applyBorder="1"/>
    <xf numFmtId="0" fontId="5" fillId="2" borderId="74" xfId="64" applyFont="1" applyFill="1" applyBorder="1"/>
    <xf numFmtId="0" fontId="5" fillId="2" borderId="23" xfId="64" applyFont="1" applyFill="1" applyBorder="1"/>
    <xf numFmtId="0" fontId="5" fillId="2" borderId="89" xfId="64" applyFont="1" applyFill="1" applyBorder="1"/>
    <xf numFmtId="165" fontId="5" fillId="0" borderId="82" xfId="64" applyNumberFormat="1" applyFont="1" applyFill="1" applyBorder="1" applyAlignment="1">
      <alignment horizontal="center"/>
    </xf>
    <xf numFmtId="0" fontId="22" fillId="0" borderId="9" xfId="1" applyFont="1" applyFill="1" applyBorder="1" applyAlignment="1">
      <alignment horizontal="center"/>
    </xf>
    <xf numFmtId="2" fontId="22" fillId="0" borderId="9" xfId="1" applyNumberFormat="1" applyFont="1" applyFill="1" applyBorder="1" applyAlignment="1">
      <alignment horizontal="center"/>
    </xf>
    <xf numFmtId="165" fontId="22" fillId="0" borderId="9" xfId="64" applyNumberFormat="1" applyFont="1" applyFill="1" applyBorder="1" applyAlignment="1">
      <alignment horizontal="center"/>
    </xf>
    <xf numFmtId="165" fontId="22" fillId="0" borderId="74" xfId="64" applyNumberFormat="1" applyFont="1" applyFill="1" applyBorder="1" applyAlignment="1">
      <alignment horizontal="center"/>
    </xf>
    <xf numFmtId="165" fontId="22" fillId="0" borderId="23" xfId="64" applyNumberFormat="1" applyFont="1" applyFill="1" applyBorder="1" applyAlignment="1">
      <alignment horizontal="center"/>
    </xf>
    <xf numFmtId="165" fontId="22" fillId="0" borderId="89" xfId="64" applyNumberFormat="1" applyFont="1" applyFill="1" applyBorder="1" applyAlignment="1">
      <alignment horizontal="center"/>
    </xf>
    <xf numFmtId="165" fontId="5" fillId="2" borderId="9" xfId="64" applyNumberFormat="1" applyFont="1" applyFill="1" applyBorder="1" applyAlignment="1">
      <alignment horizontal="center"/>
    </xf>
    <xf numFmtId="165" fontId="5" fillId="2" borderId="74" xfId="64" applyNumberFormat="1" applyFont="1" applyFill="1" applyBorder="1" applyAlignment="1">
      <alignment horizontal="center"/>
    </xf>
    <xf numFmtId="165" fontId="5" fillId="2" borderId="23" xfId="64" applyNumberFormat="1" applyFont="1" applyFill="1" applyBorder="1" applyAlignment="1">
      <alignment horizontal="center"/>
    </xf>
    <xf numFmtId="165" fontId="5" fillId="2" borderId="89" xfId="64" applyNumberFormat="1" applyFont="1" applyFill="1" applyBorder="1" applyAlignment="1">
      <alignment horizontal="center"/>
    </xf>
    <xf numFmtId="0" fontId="5" fillId="0" borderId="8" xfId="64" quotePrefix="1" applyFont="1" applyFill="1" applyBorder="1" applyAlignment="1">
      <alignment horizontal="left" indent="1"/>
    </xf>
    <xf numFmtId="2" fontId="5" fillId="0" borderId="9" xfId="1" applyNumberFormat="1" applyFont="1" applyFill="1" applyBorder="1" applyAlignment="1">
      <alignment horizontal="center"/>
    </xf>
    <xf numFmtId="2" fontId="5" fillId="0" borderId="74" xfId="1" applyNumberFormat="1" applyFont="1" applyFill="1" applyBorder="1" applyAlignment="1">
      <alignment horizontal="center"/>
    </xf>
    <xf numFmtId="2" fontId="5" fillId="0" borderId="23" xfId="1" applyNumberFormat="1" applyFont="1" applyFill="1" applyBorder="1" applyAlignment="1">
      <alignment horizontal="center"/>
    </xf>
    <xf numFmtId="2" fontId="5" fillId="0" borderId="89" xfId="1" applyNumberFormat="1" applyFont="1" applyFill="1" applyBorder="1" applyAlignment="1">
      <alignment horizontal="center"/>
    </xf>
    <xf numFmtId="0" fontId="4" fillId="0" borderId="8" xfId="64" applyFont="1" applyFill="1" applyBorder="1" applyAlignment="1">
      <alignment horizontal="left" vertical="center"/>
    </xf>
    <xf numFmtId="0" fontId="5" fillId="0" borderId="0" xfId="64" applyFont="1" applyFill="1" applyAlignment="1">
      <alignment vertical="center"/>
    </xf>
    <xf numFmtId="0" fontId="4" fillId="0" borderId="8" xfId="64" applyFont="1" applyFill="1" applyBorder="1" applyAlignment="1">
      <alignment horizontal="left"/>
    </xf>
    <xf numFmtId="2" fontId="5" fillId="5" borderId="9" xfId="1" applyNumberFormat="1" applyFont="1" applyFill="1" applyBorder="1" applyAlignment="1">
      <alignment horizontal="center"/>
    </xf>
    <xf numFmtId="2" fontId="5" fillId="5" borderId="74" xfId="1" applyNumberFormat="1" applyFont="1" applyFill="1" applyBorder="1" applyAlignment="1">
      <alignment horizontal="center"/>
    </xf>
    <xf numFmtId="2" fontId="5" fillId="5" borderId="23" xfId="1" applyNumberFormat="1" applyFont="1" applyFill="1" applyBorder="1" applyAlignment="1">
      <alignment horizontal="center"/>
    </xf>
    <xf numFmtId="2" fontId="5" fillId="5" borderId="89" xfId="1" applyNumberFormat="1" applyFont="1" applyFill="1" applyBorder="1" applyAlignment="1">
      <alignment horizontal="center"/>
    </xf>
    <xf numFmtId="0" fontId="4" fillId="0" borderId="27" xfId="64" applyFont="1" applyFill="1" applyBorder="1" applyAlignment="1">
      <alignment horizontal="left"/>
    </xf>
    <xf numFmtId="2" fontId="5" fillId="0" borderId="28" xfId="1" applyNumberFormat="1" applyFont="1" applyFill="1" applyBorder="1" applyAlignment="1">
      <alignment horizontal="center"/>
    </xf>
    <xf numFmtId="2" fontId="5" fillId="5" borderId="28" xfId="1" applyNumberFormat="1" applyFont="1" applyFill="1" applyBorder="1" applyAlignment="1">
      <alignment horizontal="center"/>
    </xf>
    <xf numFmtId="2" fontId="5" fillId="5" borderId="94" xfId="1" applyNumberFormat="1" applyFont="1" applyFill="1" applyBorder="1" applyAlignment="1">
      <alignment horizontal="center"/>
    </xf>
    <xf numFmtId="2" fontId="5" fillId="5" borderId="30" xfId="1" applyNumberFormat="1" applyFont="1" applyFill="1" applyBorder="1" applyAlignment="1">
      <alignment horizontal="center"/>
    </xf>
    <xf numFmtId="2" fontId="5" fillId="5" borderId="91" xfId="1" applyNumberFormat="1" applyFont="1" applyFill="1" applyBorder="1" applyAlignment="1">
      <alignment horizontal="center"/>
    </xf>
    <xf numFmtId="0" fontId="5" fillId="0" borderId="0" xfId="64" applyFont="1" applyFill="1" applyBorder="1" applyAlignment="1"/>
    <xf numFmtId="0" fontId="7" fillId="0" borderId="21" xfId="1" applyFont="1" applyFill="1" applyBorder="1" applyAlignment="1">
      <alignment horizontal="right"/>
    </xf>
    <xf numFmtId="0" fontId="4" fillId="2" borderId="17" xfId="1" applyFont="1" applyFill="1" applyBorder="1" applyAlignment="1">
      <alignment horizontal="center"/>
    </xf>
    <xf numFmtId="0" fontId="4" fillId="2" borderId="24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2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25" xfId="1" applyFont="1" applyFill="1" applyBorder="1" applyAlignment="1">
      <alignment horizontal="center"/>
    </xf>
    <xf numFmtId="0" fontId="5" fillId="0" borderId="110" xfId="1" applyFont="1" applyFill="1" applyBorder="1"/>
    <xf numFmtId="176" fontId="5" fillId="0" borderId="126" xfId="65" applyNumberFormat="1" applyFont="1" applyFill="1" applyBorder="1"/>
    <xf numFmtId="43" fontId="5" fillId="0" borderId="126" xfId="65" applyNumberFormat="1" applyFont="1" applyFill="1" applyBorder="1" applyAlignment="1"/>
    <xf numFmtId="43" fontId="5" fillId="0" borderId="126" xfId="65" applyNumberFormat="1" applyFont="1" applyFill="1" applyBorder="1"/>
    <xf numFmtId="176" fontId="5" fillId="0" borderId="127" xfId="65" applyNumberFormat="1" applyFont="1" applyFill="1" applyBorder="1"/>
    <xf numFmtId="176" fontId="5" fillId="0" borderId="127" xfId="65" applyNumberFormat="1" applyFont="1" applyFill="1" applyBorder="1" applyAlignment="1"/>
    <xf numFmtId="43" fontId="5" fillId="0" borderId="128" xfId="65" applyNumberFormat="1" applyFont="1" applyFill="1" applyBorder="1"/>
    <xf numFmtId="176" fontId="5" fillId="0" borderId="126" xfId="3" applyNumberFormat="1" applyFont="1" applyFill="1" applyBorder="1"/>
    <xf numFmtId="43" fontId="5" fillId="0" borderId="126" xfId="1" applyNumberFormat="1" applyFont="1" applyFill="1" applyBorder="1"/>
    <xf numFmtId="176" fontId="5" fillId="0" borderId="127" xfId="3" applyNumberFormat="1" applyFont="1" applyFill="1" applyBorder="1"/>
    <xf numFmtId="43" fontId="5" fillId="0" borderId="129" xfId="1" applyNumberFormat="1" applyFont="1" applyFill="1" applyBorder="1"/>
    <xf numFmtId="0" fontId="5" fillId="0" borderId="11" xfId="1" applyFont="1" applyFill="1" applyBorder="1"/>
    <xf numFmtId="176" fontId="5" fillId="0" borderId="12" xfId="65" applyNumberFormat="1" applyFont="1" applyFill="1" applyBorder="1"/>
    <xf numFmtId="43" fontId="5" fillId="0" borderId="12" xfId="65" applyNumberFormat="1" applyFont="1" applyFill="1" applyBorder="1" applyAlignment="1"/>
    <xf numFmtId="43" fontId="5" fillId="0" borderId="12" xfId="65" applyNumberFormat="1" applyFont="1" applyFill="1" applyBorder="1"/>
    <xf numFmtId="176" fontId="5" fillId="0" borderId="24" xfId="65" applyNumberFormat="1" applyFont="1" applyFill="1" applyBorder="1"/>
    <xf numFmtId="176" fontId="5" fillId="0" borderId="24" xfId="65" applyNumberFormat="1" applyFont="1" applyFill="1" applyBorder="1" applyAlignment="1"/>
    <xf numFmtId="43" fontId="5" fillId="0" borderId="36" xfId="65" applyNumberFormat="1" applyFont="1" applyFill="1" applyBorder="1"/>
    <xf numFmtId="43" fontId="5" fillId="0" borderId="12" xfId="1" applyNumberFormat="1" applyFont="1" applyFill="1" applyBorder="1"/>
    <xf numFmtId="43" fontId="5" fillId="0" borderId="13" xfId="1" applyNumberFormat="1" applyFont="1" applyFill="1" applyBorder="1"/>
    <xf numFmtId="176" fontId="5" fillId="0" borderId="12" xfId="66" applyNumberFormat="1" applyFont="1" applyFill="1" applyBorder="1"/>
    <xf numFmtId="176" fontId="5" fillId="0" borderId="24" xfId="66" applyNumberFormat="1" applyFont="1" applyFill="1" applyBorder="1" applyAlignment="1"/>
    <xf numFmtId="176" fontId="5" fillId="0" borderId="24" xfId="66" applyNumberFormat="1" applyFont="1" applyFill="1" applyBorder="1"/>
    <xf numFmtId="176" fontId="5" fillId="0" borderId="12" xfId="1" applyNumberFormat="1" applyFont="1" applyFill="1" applyBorder="1"/>
    <xf numFmtId="176" fontId="5" fillId="0" borderId="24" xfId="1" applyNumberFormat="1" applyFont="1" applyFill="1" applyBorder="1"/>
    <xf numFmtId="43" fontId="5" fillId="0" borderId="0" xfId="65" applyNumberFormat="1" applyFont="1" applyFill="1" applyBorder="1"/>
    <xf numFmtId="0" fontId="5" fillId="0" borderId="112" xfId="1" applyFont="1" applyFill="1" applyBorder="1"/>
    <xf numFmtId="176" fontId="5" fillId="0" borderId="107" xfId="65" applyNumberFormat="1" applyFont="1" applyFill="1" applyBorder="1"/>
    <xf numFmtId="43" fontId="5" fillId="0" borderId="107" xfId="65" applyNumberFormat="1" applyFont="1" applyFill="1" applyBorder="1" applyAlignment="1"/>
    <xf numFmtId="43" fontId="5" fillId="0" borderId="107" xfId="65" applyNumberFormat="1" applyFont="1" applyFill="1" applyBorder="1"/>
    <xf numFmtId="176" fontId="5" fillId="0" borderId="108" xfId="65" applyNumberFormat="1" applyFont="1" applyFill="1" applyBorder="1"/>
    <xf numFmtId="43" fontId="5" fillId="0" borderId="130" xfId="65" applyNumberFormat="1" applyFont="1" applyFill="1" applyBorder="1"/>
    <xf numFmtId="176" fontId="5" fillId="0" borderId="107" xfId="1" applyNumberFormat="1" applyFont="1" applyFill="1" applyBorder="1"/>
    <xf numFmtId="43" fontId="5" fillId="0" borderId="107" xfId="1" applyNumberFormat="1" applyFont="1" applyFill="1" applyBorder="1"/>
    <xf numFmtId="176" fontId="5" fillId="0" borderId="108" xfId="1" applyNumberFormat="1" applyFont="1" applyFill="1" applyBorder="1"/>
    <xf numFmtId="43" fontId="5" fillId="0" borderId="109" xfId="1" applyNumberFormat="1" applyFont="1" applyFill="1" applyBorder="1"/>
    <xf numFmtId="0" fontId="4" fillId="0" borderId="14" xfId="1" applyFont="1" applyFill="1" applyBorder="1" applyAlignment="1" applyProtection="1">
      <alignment horizontal="left" vertical="center"/>
    </xf>
    <xf numFmtId="176" fontId="4" fillId="0" borderId="15" xfId="65" applyNumberFormat="1" applyFont="1" applyFill="1" applyBorder="1"/>
    <xf numFmtId="43" fontId="4" fillId="0" borderId="83" xfId="65" applyNumberFormat="1" applyFont="1" applyFill="1" applyBorder="1" applyAlignment="1"/>
    <xf numFmtId="170" fontId="4" fillId="0" borderId="15" xfId="3" applyNumberFormat="1" applyFont="1" applyFill="1" applyBorder="1"/>
    <xf numFmtId="164" fontId="4" fillId="0" borderId="15" xfId="3" quotePrefix="1" applyFont="1" applyFill="1" applyBorder="1" applyAlignment="1">
      <alignment horizontal="center"/>
    </xf>
    <xf numFmtId="170" fontId="4" fillId="0" borderId="83" xfId="3" applyNumberFormat="1" applyFont="1" applyFill="1" applyBorder="1"/>
    <xf numFmtId="176" fontId="4" fillId="0" borderId="83" xfId="65" applyNumberFormat="1" applyFont="1" applyFill="1" applyBorder="1"/>
    <xf numFmtId="2" fontId="4" fillId="0" borderId="21" xfId="65" applyNumberFormat="1" applyFont="1" applyFill="1" applyBorder="1"/>
    <xf numFmtId="164" fontId="4" fillId="0" borderId="16" xfId="3" quotePrefix="1" applyFont="1" applyFill="1" applyBorder="1" applyAlignment="1">
      <alignment horizontal="center"/>
    </xf>
    <xf numFmtId="0" fontId="5" fillId="0" borderId="0" xfId="1" applyFont="1" applyFill="1" applyBorder="1"/>
    <xf numFmtId="176" fontId="5" fillId="0" borderId="0" xfId="1" applyNumberFormat="1" applyFont="1" applyFill="1"/>
    <xf numFmtId="164" fontId="5" fillId="0" borderId="0" xfId="1" applyNumberFormat="1" applyFont="1" applyFill="1"/>
    <xf numFmtId="170" fontId="5" fillId="0" borderId="0" xfId="1" applyNumberFormat="1" applyFont="1" applyFill="1"/>
    <xf numFmtId="0" fontId="38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7" fillId="0" borderId="21" xfId="1" applyFont="1" applyBorder="1" applyAlignment="1">
      <alignment horizontal="right" vertical="center"/>
    </xf>
    <xf numFmtId="0" fontId="4" fillId="2" borderId="9" xfId="42" applyFont="1" applyFill="1" applyBorder="1" applyAlignment="1" applyProtection="1">
      <alignment horizontal="center" vertical="center"/>
    </xf>
    <xf numFmtId="0" fontId="4" fillId="2" borderId="82" xfId="42" applyFont="1" applyFill="1" applyBorder="1" applyAlignment="1" applyProtection="1">
      <alignment horizontal="center" vertical="center"/>
    </xf>
    <xf numFmtId="0" fontId="4" fillId="2" borderId="23" xfId="42" applyFont="1" applyFill="1" applyBorder="1" applyAlignment="1" applyProtection="1">
      <alignment horizontal="center" vertical="center"/>
    </xf>
    <xf numFmtId="0" fontId="4" fillId="2" borderId="89" xfId="42" quotePrefix="1" applyFont="1" applyFill="1" applyBorder="1" applyAlignment="1">
      <alignment horizontal="center" vertical="center"/>
    </xf>
    <xf numFmtId="0" fontId="5" fillId="0" borderId="93" xfId="1" applyFont="1" applyBorder="1" applyAlignment="1" applyProtection="1">
      <alignment horizontal="left" vertical="center"/>
    </xf>
    <xf numFmtId="2" fontId="5" fillId="0" borderId="17" xfId="67" applyNumberFormat="1" applyFont="1" applyFill="1" applyBorder="1" applyAlignment="1" applyProtection="1">
      <alignment horizontal="center" vertical="center"/>
    </xf>
    <xf numFmtId="2" fontId="5" fillId="0" borderId="17" xfId="67" quotePrefix="1" applyNumberFormat="1" applyFont="1" applyFill="1" applyBorder="1" applyAlignment="1" applyProtection="1">
      <alignment horizontal="center" vertical="center"/>
    </xf>
    <xf numFmtId="2" fontId="5" fillId="0" borderId="19" xfId="67" quotePrefix="1" applyNumberFormat="1" applyFont="1" applyFill="1" applyBorder="1" applyAlignment="1" applyProtection="1">
      <alignment horizontal="center" vertical="center"/>
    </xf>
    <xf numFmtId="0" fontId="5" fillId="0" borderId="20" xfId="67" quotePrefix="1" applyFont="1" applyFill="1" applyBorder="1" applyAlignment="1" applyProtection="1">
      <alignment horizontal="center" vertical="center"/>
    </xf>
    <xf numFmtId="0" fontId="5" fillId="0" borderId="17" xfId="67" quotePrefix="1" applyFont="1" applyFill="1" applyBorder="1" applyAlignment="1" applyProtection="1">
      <alignment horizontal="center" vertical="center"/>
    </xf>
    <xf numFmtId="0" fontId="5" fillId="0" borderId="12" xfId="67" quotePrefix="1" applyFont="1" applyFill="1" applyBorder="1" applyAlignment="1" applyProtection="1">
      <alignment horizontal="center" vertical="center"/>
    </xf>
    <xf numFmtId="2" fontId="5" fillId="0" borderId="24" xfId="67" quotePrefix="1" applyNumberFormat="1" applyFont="1" applyFill="1" applyBorder="1" applyAlignment="1" applyProtection="1">
      <alignment horizontal="center" vertical="center"/>
    </xf>
    <xf numFmtId="2" fontId="5" fillId="0" borderId="25" xfId="1" applyNumberFormat="1" applyFont="1" applyFill="1" applyBorder="1" applyAlignment="1">
      <alignment horizontal="center" vertical="center"/>
    </xf>
    <xf numFmtId="0" fontId="5" fillId="0" borderId="11" xfId="1" applyFont="1" applyBorder="1" applyAlignment="1" applyProtection="1">
      <alignment horizontal="left" vertical="center"/>
    </xf>
    <xf numFmtId="2" fontId="5" fillId="0" borderId="12" xfId="67" applyNumberFormat="1" applyFont="1" applyFill="1" applyBorder="1" applyAlignment="1" applyProtection="1">
      <alignment horizontal="center" vertical="center"/>
    </xf>
    <xf numFmtId="2" fontId="5" fillId="0" borderId="0" xfId="67" applyNumberFormat="1" applyFont="1" applyFill="1" applyBorder="1" applyAlignment="1" applyProtection="1">
      <alignment horizontal="center" vertical="center"/>
    </xf>
    <xf numFmtId="2" fontId="5" fillId="0" borderId="24" xfId="67" applyNumberFormat="1" applyFont="1" applyFill="1" applyBorder="1" applyAlignment="1" applyProtection="1">
      <alignment horizontal="center" vertical="center"/>
    </xf>
    <xf numFmtId="2" fontId="5" fillId="0" borderId="36" xfId="67" applyNumberFormat="1" applyFont="1" applyFill="1" applyBorder="1" applyAlignment="1" applyProtection="1">
      <alignment horizontal="center" vertical="center"/>
    </xf>
    <xf numFmtId="0" fontId="5" fillId="0" borderId="24" xfId="67" applyFont="1" applyFill="1" applyBorder="1" applyAlignment="1" applyProtection="1">
      <alignment horizontal="center" vertical="center"/>
    </xf>
    <xf numFmtId="0" fontId="5" fillId="0" borderId="36" xfId="67" applyFont="1" applyFill="1" applyBorder="1" applyAlignment="1" applyProtection="1">
      <alignment horizontal="center" vertical="center"/>
    </xf>
    <xf numFmtId="0" fontId="5" fillId="0" borderId="12" xfId="67" applyFont="1" applyFill="1" applyBorder="1" applyAlignment="1" applyProtection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11" xfId="1" applyFont="1" applyFill="1" applyBorder="1" applyAlignment="1" applyProtection="1">
      <alignment horizontal="left" vertical="center"/>
    </xf>
    <xf numFmtId="2" fontId="5" fillId="0" borderId="12" xfId="67" quotePrefix="1" applyNumberFormat="1" applyFont="1" applyFill="1" applyBorder="1" applyAlignment="1" applyProtection="1">
      <alignment horizontal="center" vertical="center"/>
    </xf>
    <xf numFmtId="2" fontId="5" fillId="0" borderId="0" xfId="67" quotePrefix="1" applyNumberFormat="1" applyFont="1" applyFill="1" applyBorder="1" applyAlignment="1" applyProtection="1">
      <alignment horizontal="center" vertical="center"/>
    </xf>
    <xf numFmtId="2" fontId="5" fillId="0" borderId="36" xfId="67" quotePrefix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5" xfId="1" applyFont="1" applyBorder="1" applyAlignment="1" applyProtection="1">
      <alignment horizontal="left" vertical="center"/>
    </xf>
    <xf numFmtId="2" fontId="5" fillId="0" borderId="6" xfId="67" applyNumberFormat="1" applyFont="1" applyFill="1" applyBorder="1" applyAlignment="1" applyProtection="1">
      <alignment horizontal="center" vertical="center"/>
    </xf>
    <xf numFmtId="2" fontId="5" fillId="0" borderId="37" xfId="67" applyNumberFormat="1" applyFont="1" applyFill="1" applyBorder="1" applyAlignment="1" applyProtection="1">
      <alignment horizontal="center" vertical="center"/>
    </xf>
    <xf numFmtId="2" fontId="5" fillId="0" borderId="78" xfId="67" applyNumberFormat="1" applyFont="1" applyFill="1" applyBorder="1" applyAlignment="1" applyProtection="1">
      <alignment horizontal="center" vertical="center"/>
    </xf>
    <xf numFmtId="0" fontId="5" fillId="0" borderId="26" xfId="67" applyFont="1" applyFill="1" applyBorder="1" applyAlignment="1" applyProtection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2" fontId="4" fillId="0" borderId="28" xfId="67" applyNumberFormat="1" applyFont="1" applyFill="1" applyBorder="1" applyAlignment="1">
      <alignment horizontal="center" vertical="center"/>
    </xf>
    <xf numFmtId="2" fontId="4" fillId="0" borderId="29" xfId="67" applyNumberFormat="1" applyFont="1" applyFill="1" applyBorder="1" applyAlignment="1">
      <alignment horizontal="center" vertical="center"/>
    </xf>
    <xf numFmtId="2" fontId="4" fillId="0" borderId="94" xfId="42" applyNumberFormat="1" applyFont="1" applyFill="1" applyBorder="1" applyAlignment="1" applyProtection="1">
      <alignment horizontal="center" vertical="center"/>
    </xf>
    <xf numFmtId="2" fontId="4" fillId="0" borderId="28" xfId="42" quotePrefix="1" applyNumberFormat="1" applyFont="1" applyFill="1" applyBorder="1" applyAlignment="1">
      <alignment horizontal="center" vertical="center"/>
    </xf>
    <xf numFmtId="2" fontId="4" fillId="0" borderId="30" xfId="67" applyNumberFormat="1" applyFont="1" applyFill="1" applyBorder="1" applyAlignment="1">
      <alignment horizontal="center" vertical="center"/>
    </xf>
    <xf numFmtId="2" fontId="4" fillId="0" borderId="91" xfId="67" applyNumberFormat="1" applyFont="1" applyFill="1" applyBorder="1" applyAlignment="1">
      <alignment horizontal="center" vertical="center"/>
    </xf>
    <xf numFmtId="0" fontId="5" fillId="0" borderId="0" xfId="1" quotePrefix="1" applyFont="1" applyBorder="1" applyAlignment="1" applyProtection="1">
      <alignment horizontal="center" vertical="center"/>
    </xf>
    <xf numFmtId="2" fontId="4" fillId="0" borderId="0" xfId="1" applyNumberFormat="1" applyFont="1" applyFill="1" applyBorder="1"/>
    <xf numFmtId="0" fontId="5" fillId="0" borderId="0" xfId="1" applyFont="1" applyBorder="1" applyAlignment="1" applyProtection="1">
      <alignment horizontal="center" vertical="center"/>
    </xf>
    <xf numFmtId="2" fontId="5" fillId="0" borderId="0" xfId="1" applyNumberFormat="1" applyFont="1" applyFill="1" applyBorder="1"/>
    <xf numFmtId="2" fontId="5" fillId="0" borderId="0" xfId="1" applyNumberFormat="1" applyFont="1" applyBorder="1" applyAlignment="1">
      <alignment horizontal="right" vertical="center"/>
    </xf>
    <xf numFmtId="2" fontId="5" fillId="0" borderId="0" xfId="1" applyNumberFormat="1" applyFont="1" applyBorder="1"/>
    <xf numFmtId="0" fontId="18" fillId="0" borderId="0" xfId="0" applyFont="1" applyAlignment="1">
      <alignment wrapText="1"/>
    </xf>
    <xf numFmtId="2" fontId="4" fillId="0" borderId="0" xfId="1" applyNumberFormat="1" applyFont="1" applyBorder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4" fillId="2" borderId="33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5" fillId="0" borderId="8" xfId="50" applyFont="1" applyBorder="1"/>
    <xf numFmtId="165" fontId="5" fillId="0" borderId="9" xfId="50" applyNumberFormat="1" applyFont="1" applyFill="1" applyBorder="1" applyAlignment="1">
      <alignment horizontal="center"/>
    </xf>
    <xf numFmtId="165" fontId="5" fillId="0" borderId="9" xfId="50" applyNumberFormat="1" applyFont="1" applyBorder="1" applyAlignment="1">
      <alignment horizontal="center"/>
    </xf>
    <xf numFmtId="165" fontId="5" fillId="0" borderId="10" xfId="50" applyNumberFormat="1" applyFont="1" applyBorder="1" applyAlignment="1">
      <alignment horizontal="center"/>
    </xf>
    <xf numFmtId="0" fontId="5" fillId="0" borderId="8" xfId="50" applyFont="1" applyFill="1" applyBorder="1"/>
    <xf numFmtId="1" fontId="5" fillId="0" borderId="9" xfId="50" applyNumberFormat="1" applyFont="1" applyFill="1" applyBorder="1" applyAlignment="1">
      <alignment horizontal="center"/>
    </xf>
    <xf numFmtId="0" fontId="5" fillId="0" borderId="8" xfId="50" applyFont="1" applyBorder="1" applyAlignment="1">
      <alignment wrapText="1"/>
    </xf>
    <xf numFmtId="0" fontId="5" fillId="0" borderId="8" xfId="50" applyFont="1" applyBorder="1" applyAlignment="1">
      <alignment horizontal="left" vertical="center"/>
    </xf>
    <xf numFmtId="165" fontId="5" fillId="0" borderId="9" xfId="50" quotePrefix="1" applyNumberFormat="1" applyFont="1" applyBorder="1" applyAlignment="1">
      <alignment horizontal="center"/>
    </xf>
    <xf numFmtId="1" fontId="5" fillId="0" borderId="9" xfId="3" applyNumberFormat="1" applyFont="1" applyFill="1" applyBorder="1" applyAlignment="1">
      <alignment horizontal="center"/>
    </xf>
    <xf numFmtId="0" fontId="5" fillId="0" borderId="8" xfId="50" applyFont="1" applyBorder="1" applyAlignment="1">
      <alignment horizontal="left" vertical="center" wrapText="1"/>
    </xf>
    <xf numFmtId="165" fontId="5" fillId="0" borderId="9" xfId="50" quotePrefix="1" applyNumberFormat="1" applyFont="1" applyFill="1" applyBorder="1" applyAlignment="1">
      <alignment horizontal="center"/>
    </xf>
    <xf numFmtId="165" fontId="5" fillId="0" borderId="10" xfId="50" applyNumberFormat="1" applyFont="1" applyFill="1" applyBorder="1" applyAlignment="1">
      <alignment horizontal="center"/>
    </xf>
    <xf numFmtId="0" fontId="5" fillId="0" borderId="8" xfId="50" applyFont="1" applyFill="1" applyBorder="1" applyAlignment="1">
      <alignment horizontal="left" vertical="center" wrapText="1"/>
    </xf>
    <xf numFmtId="0" fontId="5" fillId="0" borderId="27" xfId="50" applyFont="1" applyFill="1" applyBorder="1" applyAlignment="1">
      <alignment horizontal="left" vertical="center" wrapText="1"/>
    </xf>
    <xf numFmtId="165" fontId="5" fillId="0" borderId="28" xfId="50" applyNumberFormat="1" applyFont="1" applyFill="1" applyBorder="1" applyAlignment="1">
      <alignment horizontal="center"/>
    </xf>
    <xf numFmtId="165" fontId="5" fillId="0" borderId="38" xfId="50" applyNumberFormat="1" applyFont="1" applyFill="1" applyBorder="1" applyAlignment="1">
      <alignment horizontal="center"/>
    </xf>
    <xf numFmtId="0" fontId="5" fillId="0" borderId="0" xfId="50" applyFont="1" applyBorder="1" applyAlignment="1">
      <alignment horizontal="left"/>
    </xf>
    <xf numFmtId="2" fontId="5" fillId="0" borderId="0" xfId="50" quotePrefix="1" applyNumberFormat="1" applyFont="1" applyBorder="1" applyAlignment="1">
      <alignment horizontal="center"/>
    </xf>
    <xf numFmtId="2" fontId="5" fillId="0" borderId="0" xfId="50" applyNumberFormat="1" applyFont="1"/>
    <xf numFmtId="164" fontId="5" fillId="0" borderId="0" xfId="3" applyFont="1"/>
    <xf numFmtId="0" fontId="5" fillId="0" borderId="131" xfId="50" applyFont="1" applyBorder="1" applyAlignment="1">
      <alignment horizontal="left" vertical="center" wrapText="1"/>
    </xf>
    <xf numFmtId="165" fontId="5" fillId="9" borderId="69" xfId="50" applyNumberFormat="1" applyFont="1" applyFill="1" applyBorder="1"/>
    <xf numFmtId="165" fontId="5" fillId="0" borderId="69" xfId="50" quotePrefix="1" applyNumberFormat="1" applyFont="1" applyBorder="1" applyAlignment="1">
      <alignment horizontal="center"/>
    </xf>
    <xf numFmtId="165" fontId="5" fillId="0" borderId="132" xfId="50" quotePrefix="1" applyNumberFormat="1" applyFont="1" applyBorder="1" applyAlignment="1">
      <alignment horizontal="center"/>
    </xf>
    <xf numFmtId="0" fontId="4" fillId="2" borderId="84" xfId="50" applyFont="1" applyFill="1" applyBorder="1" applyAlignment="1">
      <alignment horizontal="center" vertical="center"/>
    </xf>
    <xf numFmtId="0" fontId="4" fillId="2" borderId="17" xfId="50" applyFont="1" applyFill="1" applyBorder="1" applyAlignment="1">
      <alignment vertical="center"/>
    </xf>
    <xf numFmtId="0" fontId="4" fillId="2" borderId="87" xfId="30" applyFont="1" applyFill="1" applyBorder="1" applyAlignment="1">
      <alignment horizontal="center" vertical="center" wrapText="1"/>
    </xf>
    <xf numFmtId="0" fontId="4" fillId="2" borderId="2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vertical="center"/>
    </xf>
    <xf numFmtId="0" fontId="4" fillId="2" borderId="4" xfId="30" applyFont="1" applyFill="1" applyBorder="1" applyAlignment="1">
      <alignment horizontal="center" vertical="center" wrapText="1"/>
    </xf>
    <xf numFmtId="0" fontId="4" fillId="0" borderId="88" xfId="50" applyFont="1" applyBorder="1"/>
    <xf numFmtId="14" fontId="5" fillId="0" borderId="9" xfId="50" applyNumberFormat="1" applyFont="1" applyBorder="1"/>
    <xf numFmtId="165" fontId="4" fillId="0" borderId="89" xfId="50" applyNumberFormat="1" applyFont="1" applyBorder="1"/>
    <xf numFmtId="0" fontId="4" fillId="0" borderId="78" xfId="50" applyFont="1" applyBorder="1" applyAlignment="1">
      <alignment horizontal="left" vertical="center"/>
    </xf>
    <xf numFmtId="14" fontId="5" fillId="0" borderId="6" xfId="50" applyNumberFormat="1" applyFont="1" applyBorder="1"/>
    <xf numFmtId="165" fontId="4" fillId="0" borderId="79" xfId="50" applyNumberFormat="1" applyFont="1" applyBorder="1" applyAlignment="1">
      <alignment vertical="center"/>
    </xf>
    <xf numFmtId="0" fontId="5" fillId="0" borderId="86" xfId="50" applyFont="1" applyBorder="1" applyAlignment="1">
      <alignment horizontal="left" indent="1"/>
    </xf>
    <xf numFmtId="14" fontId="5" fillId="0" borderId="12" xfId="50" applyNumberFormat="1" applyFont="1" applyBorder="1"/>
    <xf numFmtId="4" fontId="5" fillId="0" borderId="25" xfId="50" applyNumberFormat="1" applyFont="1" applyBorder="1"/>
    <xf numFmtId="0" fontId="5" fillId="0" borderId="0" xfId="50" applyFont="1" applyBorder="1" applyAlignment="1">
      <alignment horizontal="left" indent="1"/>
    </xf>
    <xf numFmtId="14" fontId="5" fillId="0" borderId="12" xfId="50" applyNumberFormat="1" applyFont="1" applyBorder="1" applyAlignment="1">
      <alignment horizontal="right"/>
    </xf>
    <xf numFmtId="179" fontId="5" fillId="0" borderId="25" xfId="50" applyNumberFormat="1" applyFont="1" applyBorder="1"/>
    <xf numFmtId="0" fontId="5" fillId="0" borderId="0" xfId="50" applyFont="1" applyFill="1" applyBorder="1" applyAlignment="1">
      <alignment horizontal="left" indent="1"/>
    </xf>
    <xf numFmtId="165" fontId="5" fillId="0" borderId="0" xfId="50" applyNumberFormat="1" applyFont="1" applyBorder="1"/>
    <xf numFmtId="14" fontId="5" fillId="0" borderId="12" xfId="50" applyNumberFormat="1" applyFont="1" applyBorder="1" applyAlignment="1">
      <alignment horizontal="center"/>
    </xf>
    <xf numFmtId="0" fontId="4" fillId="0" borderId="74" xfId="50" applyFont="1" applyBorder="1"/>
    <xf numFmtId="165" fontId="5" fillId="0" borderId="25" xfId="50" applyNumberFormat="1" applyFont="1" applyBorder="1"/>
    <xf numFmtId="14" fontId="5" fillId="0" borderId="12" xfId="50" applyNumberFormat="1" applyFont="1" applyFill="1" applyBorder="1"/>
    <xf numFmtId="14" fontId="5" fillId="0" borderId="12" xfId="50" quotePrefix="1" applyNumberFormat="1" applyFont="1" applyBorder="1" applyAlignment="1">
      <alignment horizontal="right"/>
    </xf>
    <xf numFmtId="0" fontId="5" fillId="0" borderId="86" xfId="50" applyFont="1" applyBorder="1"/>
    <xf numFmtId="0" fontId="5" fillId="0" borderId="25" xfId="50" applyFont="1" applyBorder="1"/>
    <xf numFmtId="0" fontId="5" fillId="0" borderId="105" xfId="50" applyFont="1" applyFill="1" applyBorder="1" applyAlignment="1">
      <alignment horizontal="left" indent="1"/>
    </xf>
    <xf numFmtId="14" fontId="5" fillId="0" borderId="15" xfId="50" quotePrefix="1" applyNumberFormat="1" applyFont="1" applyBorder="1" applyAlignment="1">
      <alignment horizontal="right"/>
    </xf>
    <xf numFmtId="165" fontId="5" fillId="0" borderId="81" xfId="50" applyNumberFormat="1" applyFont="1" applyBorder="1"/>
    <xf numFmtId="0" fontId="5" fillId="0" borderId="0" xfId="50" applyFont="1" applyBorder="1" applyAlignment="1">
      <alignment horizontal="center" vertical="center"/>
    </xf>
    <xf numFmtId="0" fontId="5" fillId="0" borderId="105" xfId="50" applyFont="1" applyBorder="1"/>
    <xf numFmtId="0" fontId="5" fillId="0" borderId="15" xfId="50" applyFont="1" applyBorder="1"/>
    <xf numFmtId="0" fontId="5" fillId="0" borderId="81" xfId="50" applyFont="1" applyBorder="1"/>
    <xf numFmtId="4" fontId="5" fillId="0" borderId="0" xfId="50" applyNumberFormat="1" applyFont="1"/>
    <xf numFmtId="0" fontId="5" fillId="2" borderId="17" xfId="50" applyFont="1" applyFill="1" applyBorder="1"/>
    <xf numFmtId="0" fontId="4" fillId="2" borderId="23" xfId="50" applyFont="1" applyFill="1" applyBorder="1" applyAlignment="1">
      <alignment horizontal="center" vertical="center"/>
    </xf>
    <xf numFmtId="0" fontId="4" fillId="2" borderId="17" xfId="50" applyFont="1" applyFill="1" applyBorder="1" applyAlignment="1">
      <alignment horizontal="center" vertical="center"/>
    </xf>
    <xf numFmtId="0" fontId="4" fillId="2" borderId="35" xfId="50" applyFont="1" applyFill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 wrapText="1"/>
    </xf>
    <xf numFmtId="0" fontId="4" fillId="2" borderId="6" xfId="50" applyFont="1" applyFill="1" applyBorder="1" applyAlignment="1">
      <alignment horizontal="center" vertical="center"/>
    </xf>
    <xf numFmtId="0" fontId="4" fillId="2" borderId="6" xfId="50" applyFont="1" applyFill="1" applyBorder="1" applyAlignment="1">
      <alignment horizontal="center"/>
    </xf>
    <xf numFmtId="0" fontId="4" fillId="2" borderId="7" xfId="50" applyFont="1" applyFill="1" applyBorder="1" applyAlignment="1">
      <alignment horizontal="center" vertical="center"/>
    </xf>
    <xf numFmtId="0" fontId="5" fillId="0" borderId="88" xfId="50" applyFont="1" applyBorder="1" applyAlignment="1">
      <alignment horizontal="left" vertical="center" wrapText="1"/>
    </xf>
    <xf numFmtId="0" fontId="5" fillId="0" borderId="9" xfId="50" applyFont="1" applyFill="1" applyBorder="1" applyAlignment="1">
      <alignment horizontal="center"/>
    </xf>
    <xf numFmtId="0" fontId="7" fillId="0" borderId="104" xfId="50" applyFont="1" applyBorder="1" applyAlignment="1">
      <alignment horizontal="left" vertical="center"/>
    </xf>
    <xf numFmtId="0" fontId="7" fillId="0" borderId="86" xfId="50" applyFont="1" applyBorder="1" applyAlignment="1">
      <alignment horizontal="left" vertical="center"/>
    </xf>
    <xf numFmtId="0" fontId="7" fillId="0" borderId="85" xfId="50" applyFont="1" applyBorder="1" applyAlignment="1">
      <alignment horizontal="left" vertical="center"/>
    </xf>
    <xf numFmtId="0" fontId="5" fillId="0" borderId="88" xfId="50" applyFont="1" applyBorder="1" applyAlignment="1">
      <alignment vertical="center"/>
    </xf>
    <xf numFmtId="0" fontId="5" fillId="0" borderId="88" xfId="50" applyFont="1" applyFill="1" applyBorder="1" applyAlignment="1">
      <alignment vertical="center"/>
    </xf>
    <xf numFmtId="0" fontId="4" fillId="0" borderId="90" xfId="50" applyFont="1" applyBorder="1" applyAlignment="1">
      <alignment vertical="center" wrapText="1"/>
    </xf>
    <xf numFmtId="0" fontId="4" fillId="0" borderId="28" xfId="50" applyFont="1" applyFill="1" applyBorder="1" applyAlignment="1">
      <alignment vertical="center"/>
    </xf>
    <xf numFmtId="1" fontId="4" fillId="0" borderId="28" xfId="50" applyNumberFormat="1" applyFont="1" applyFill="1" applyBorder="1" applyAlignment="1">
      <alignment vertical="center"/>
    </xf>
    <xf numFmtId="165" fontId="4" fillId="0" borderId="28" xfId="50" applyNumberFormat="1" applyFont="1" applyFill="1" applyBorder="1" applyAlignment="1">
      <alignment vertical="center"/>
    </xf>
    <xf numFmtId="165" fontId="4" fillId="0" borderId="28" xfId="50" applyNumberFormat="1" applyFont="1" applyBorder="1" applyAlignment="1">
      <alignment vertical="center"/>
    </xf>
    <xf numFmtId="165" fontId="4" fillId="0" borderId="38" xfId="50" applyNumberFormat="1" applyFont="1" applyBorder="1" applyAlignment="1">
      <alignment vertical="center"/>
    </xf>
    <xf numFmtId="2" fontId="5" fillId="0" borderId="0" xfId="50" applyNumberFormat="1" applyFont="1" applyFill="1" applyBorder="1" applyAlignment="1">
      <alignment vertical="center"/>
    </xf>
    <xf numFmtId="0" fontId="4" fillId="0" borderId="0" xfId="50" applyFont="1" applyAlignment="1">
      <alignment horizontal="center" vertical="center"/>
    </xf>
    <xf numFmtId="0" fontId="5" fillId="0" borderId="0" xfId="50" applyFont="1" applyAlignment="1">
      <alignment vertical="center"/>
    </xf>
    <xf numFmtId="0" fontId="4" fillId="0" borderId="0" xfId="50" applyFont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 wrapText="1"/>
    </xf>
    <xf numFmtId="16" fontId="5" fillId="0" borderId="0" xfId="50" applyNumberFormat="1" applyFont="1" applyBorder="1" applyAlignment="1">
      <alignment horizontal="center" vertical="center" wrapText="1"/>
    </xf>
    <xf numFmtId="0" fontId="5" fillId="0" borderId="93" xfId="50" applyFont="1" applyBorder="1" applyAlignment="1">
      <alignment horizontal="left" vertical="center"/>
    </xf>
    <xf numFmtId="165" fontId="5" fillId="0" borderId="17" xfId="50" applyNumberFormat="1" applyFont="1" applyBorder="1" applyAlignment="1">
      <alignment horizontal="center" vertical="center"/>
    </xf>
    <xf numFmtId="165" fontId="5" fillId="0" borderId="17" xfId="50" applyNumberFormat="1" applyFont="1" applyFill="1" applyBorder="1" applyAlignment="1" applyProtection="1">
      <alignment horizontal="center" vertical="center" wrapText="1" shrinkToFit="1"/>
    </xf>
    <xf numFmtId="165" fontId="5" fillId="0" borderId="35" xfId="50" applyNumberFormat="1" applyFont="1" applyFill="1" applyBorder="1" applyAlignment="1" applyProtection="1">
      <alignment horizontal="center" vertical="center" wrapText="1" shrinkToFit="1"/>
    </xf>
    <xf numFmtId="2" fontId="5" fillId="0" borderId="0" xfId="50" applyNumberFormat="1" applyFont="1" applyBorder="1" applyAlignment="1">
      <alignment horizontal="center" vertical="center"/>
    </xf>
    <xf numFmtId="0" fontId="5" fillId="0" borderId="11" xfId="50" applyFont="1" applyBorder="1" applyAlignment="1">
      <alignment horizontal="left" vertical="center"/>
    </xf>
    <xf numFmtId="165" fontId="5" fillId="0" borderId="12" xfId="50" applyNumberFormat="1" applyFont="1" applyBorder="1" applyAlignment="1">
      <alignment horizontal="center" vertical="center"/>
    </xf>
    <xf numFmtId="165" fontId="5" fillId="0" borderId="12" xfId="50" applyNumberFormat="1" applyFont="1" applyFill="1" applyBorder="1" applyAlignment="1" applyProtection="1">
      <alignment horizontal="center" vertical="center" wrapText="1" shrinkToFit="1"/>
    </xf>
    <xf numFmtId="165" fontId="5" fillId="0" borderId="13" xfId="50" applyNumberFormat="1" applyFont="1" applyFill="1" applyBorder="1" applyAlignment="1" applyProtection="1">
      <alignment horizontal="center" vertical="center" wrapText="1" shrinkToFit="1"/>
    </xf>
    <xf numFmtId="165" fontId="5" fillId="0" borderId="12" xfId="50" applyNumberFormat="1" applyFont="1" applyFill="1" applyBorder="1" applyAlignment="1" applyProtection="1">
      <alignment horizontal="center"/>
    </xf>
    <xf numFmtId="2" fontId="4" fillId="0" borderId="0" xfId="50" applyNumberFormat="1" applyFont="1" applyBorder="1" applyAlignment="1">
      <alignment horizontal="center" vertical="center"/>
    </xf>
    <xf numFmtId="0" fontId="4" fillId="0" borderId="5" xfId="50" applyFont="1" applyBorder="1" applyAlignment="1">
      <alignment horizontal="left" vertical="center"/>
    </xf>
    <xf numFmtId="165" fontId="5" fillId="0" borderId="6" xfId="50" applyNumberFormat="1" applyFont="1" applyFill="1" applyBorder="1" applyAlignment="1" applyProtection="1">
      <alignment horizontal="center"/>
    </xf>
    <xf numFmtId="165" fontId="5" fillId="0" borderId="6" xfId="50" applyNumberFormat="1" applyFont="1" applyFill="1" applyBorder="1" applyAlignment="1" applyProtection="1">
      <alignment horizontal="center" vertical="center" wrapText="1" shrinkToFit="1"/>
    </xf>
    <xf numFmtId="165" fontId="5" fillId="0" borderId="7" xfId="50" applyNumberFormat="1" applyFont="1" applyFill="1" applyBorder="1" applyAlignment="1" applyProtection="1">
      <alignment horizontal="center" vertical="center" wrapText="1" shrinkToFit="1"/>
    </xf>
    <xf numFmtId="0" fontId="4" fillId="0" borderId="8" xfId="50" applyFont="1" applyBorder="1" applyAlignment="1">
      <alignment horizontal="left" vertical="center"/>
    </xf>
    <xf numFmtId="165" fontId="4" fillId="0" borderId="9" xfId="50" applyNumberFormat="1" applyFont="1" applyFill="1" applyBorder="1" applyAlignment="1" applyProtection="1">
      <alignment horizontal="center"/>
    </xf>
    <xf numFmtId="165" fontId="4" fillId="0" borderId="9" xfId="50" applyNumberFormat="1" applyFont="1" applyFill="1" applyBorder="1" applyAlignment="1" applyProtection="1">
      <alignment horizontal="center" vertical="center" wrapText="1" shrinkToFit="1"/>
    </xf>
    <xf numFmtId="165" fontId="4" fillId="0" borderId="10" xfId="50" applyNumberFormat="1" applyFont="1" applyFill="1" applyBorder="1" applyAlignment="1" applyProtection="1">
      <alignment horizontal="center" vertical="center" wrapText="1" shrinkToFit="1"/>
    </xf>
    <xf numFmtId="2" fontId="5" fillId="0" borderId="0" xfId="50" applyNumberFormat="1" applyFont="1" applyBorder="1" applyAlignment="1">
      <alignment vertical="center"/>
    </xf>
    <xf numFmtId="165" fontId="5" fillId="0" borderId="0" xfId="50" applyNumberFormat="1" applyFont="1" applyBorder="1" applyAlignment="1">
      <alignment horizontal="center" vertical="center"/>
    </xf>
    <xf numFmtId="0" fontId="4" fillId="0" borderId="93" xfId="50" applyFont="1" applyBorder="1" applyAlignment="1">
      <alignment horizontal="left" vertical="center"/>
    </xf>
    <xf numFmtId="165" fontId="4" fillId="0" borderId="17" xfId="50" applyNumberFormat="1" applyFont="1" applyFill="1" applyBorder="1" applyAlignment="1" applyProtection="1">
      <alignment horizontal="center"/>
    </xf>
    <xf numFmtId="165" fontId="4" fillId="0" borderId="17" xfId="50" applyNumberFormat="1" applyFont="1" applyFill="1" applyBorder="1" applyAlignment="1" applyProtection="1">
      <alignment horizontal="center" vertical="center" wrapText="1" shrinkToFit="1"/>
    </xf>
    <xf numFmtId="165" fontId="4" fillId="0" borderId="35" xfId="50" applyNumberFormat="1" applyFont="1" applyFill="1" applyBorder="1" applyAlignment="1" applyProtection="1">
      <alignment horizontal="center" vertical="center" wrapText="1" shrinkToFit="1"/>
    </xf>
    <xf numFmtId="0" fontId="5" fillId="0" borderId="0" xfId="50" applyFont="1" applyBorder="1" applyAlignment="1">
      <alignment vertical="center"/>
    </xf>
    <xf numFmtId="0" fontId="4" fillId="0" borderId="27" xfId="50" applyFont="1" applyBorder="1"/>
    <xf numFmtId="165" fontId="4" fillId="0" borderId="28" xfId="50" applyNumberFormat="1" applyFont="1" applyBorder="1" applyAlignment="1">
      <alignment horizontal="center" vertical="center"/>
    </xf>
    <xf numFmtId="165" fontId="4" fillId="0" borderId="38" xfId="50" applyNumberFormat="1" applyFont="1" applyBorder="1" applyAlignment="1">
      <alignment horizontal="center" vertical="center"/>
    </xf>
    <xf numFmtId="165" fontId="5" fillId="0" borderId="0" xfId="50" applyNumberFormat="1" applyFont="1" applyBorder="1" applyAlignment="1">
      <alignment vertical="center"/>
    </xf>
    <xf numFmtId="0" fontId="4" fillId="0" borderId="0" xfId="50" applyFont="1" applyBorder="1" applyAlignment="1">
      <alignment vertical="center"/>
    </xf>
    <xf numFmtId="0" fontId="4" fillId="2" borderId="10" xfId="50" applyFont="1" applyFill="1" applyBorder="1" applyAlignment="1">
      <alignment horizontal="center" vertical="center" wrapText="1"/>
    </xf>
    <xf numFmtId="0" fontId="5" fillId="0" borderId="11" xfId="50" applyFont="1" applyBorder="1" applyAlignment="1">
      <alignment horizontal="left" vertical="center" indent="1"/>
    </xf>
    <xf numFmtId="165" fontId="5" fillId="0" borderId="13" xfId="50" applyNumberFormat="1" applyFont="1" applyBorder="1" applyAlignment="1">
      <alignment horizontal="center" vertical="center"/>
    </xf>
    <xf numFmtId="0" fontId="5" fillId="0" borderId="5" xfId="50" applyFont="1" applyBorder="1"/>
    <xf numFmtId="165" fontId="5" fillId="0" borderId="6" xfId="50" applyNumberFormat="1" applyFont="1" applyBorder="1" applyAlignment="1">
      <alignment horizontal="center" vertical="center"/>
    </xf>
    <xf numFmtId="165" fontId="5" fillId="0" borderId="7" xfId="50" applyNumberFormat="1" applyFont="1" applyBorder="1" applyAlignment="1">
      <alignment horizontal="center" vertical="center"/>
    </xf>
    <xf numFmtId="0" fontId="4" fillId="0" borderId="14" xfId="50" applyFont="1" applyBorder="1" applyAlignment="1">
      <alignment horizontal="center"/>
    </xf>
    <xf numFmtId="165" fontId="4" fillId="0" borderId="15" xfId="50" applyNumberFormat="1" applyFont="1" applyBorder="1" applyAlignment="1">
      <alignment horizontal="center" vertical="center"/>
    </xf>
    <xf numFmtId="165" fontId="4" fillId="0" borderId="16" xfId="50" applyNumberFormat="1" applyFont="1" applyBorder="1" applyAlignment="1">
      <alignment horizontal="center" vertical="center"/>
    </xf>
    <xf numFmtId="0" fontId="5" fillId="0" borderId="93" xfId="50" applyFont="1" applyBorder="1" applyAlignment="1">
      <alignment horizontal="left" vertical="top"/>
    </xf>
    <xf numFmtId="165" fontId="5" fillId="0" borderId="12" xfId="50" applyNumberFormat="1" applyFont="1" applyBorder="1" applyAlignment="1">
      <alignment horizontal="center"/>
    </xf>
    <xf numFmtId="165" fontId="5" fillId="0" borderId="13" xfId="50" applyNumberFormat="1" applyFont="1" applyBorder="1" applyAlignment="1">
      <alignment horizontal="center"/>
    </xf>
    <xf numFmtId="0" fontId="5" fillId="0" borderId="11" xfId="50" applyFont="1" applyBorder="1" applyAlignment="1">
      <alignment horizontal="left" vertical="top"/>
    </xf>
    <xf numFmtId="0" fontId="5" fillId="0" borderId="5" xfId="50" applyFont="1" applyBorder="1" applyAlignment="1">
      <alignment horizontal="left" vertical="top"/>
    </xf>
    <xf numFmtId="0" fontId="4" fillId="0" borderId="8" xfId="50" applyFont="1" applyBorder="1" applyAlignment="1">
      <alignment horizontal="left" vertical="top"/>
    </xf>
    <xf numFmtId="165" fontId="4" fillId="9" borderId="9" xfId="50" applyNumberFormat="1" applyFont="1" applyFill="1" applyBorder="1" applyAlignment="1">
      <alignment horizontal="center" vertical="center"/>
    </xf>
    <xf numFmtId="165" fontId="4" fillId="9" borderId="10" xfId="50" applyNumberFormat="1" applyFont="1" applyFill="1" applyBorder="1" applyAlignment="1">
      <alignment horizontal="center" vertical="center"/>
    </xf>
    <xf numFmtId="165" fontId="5" fillId="0" borderId="17" xfId="50" applyNumberFormat="1" applyFont="1" applyBorder="1" applyAlignment="1">
      <alignment horizontal="center"/>
    </xf>
    <xf numFmtId="0" fontId="5" fillId="0" borderId="5" xfId="50" applyFont="1" applyFill="1" applyBorder="1" applyAlignment="1">
      <alignment horizontal="left" vertical="top"/>
    </xf>
    <xf numFmtId="0" fontId="4" fillId="0" borderId="27" xfId="50" applyFont="1" applyBorder="1" applyAlignment="1">
      <alignment horizontal="left" vertical="top"/>
    </xf>
    <xf numFmtId="165" fontId="4" fillId="9" borderId="28" xfId="50" applyNumberFormat="1" applyFont="1" applyFill="1" applyBorder="1" applyAlignment="1">
      <alignment horizontal="center" vertical="center"/>
    </xf>
    <xf numFmtId="0" fontId="5" fillId="5" borderId="0" xfId="50" applyFont="1" applyFill="1"/>
    <xf numFmtId="0" fontId="43" fillId="0" borderId="0" xfId="8" applyFont="1" applyBorder="1" applyAlignment="1"/>
    <xf numFmtId="0" fontId="5" fillId="0" borderId="0" xfId="8" applyFont="1" applyAlignment="1">
      <alignment horizontal="centerContinuous"/>
    </xf>
    <xf numFmtId="0" fontId="5" fillId="0" borderId="0" xfId="8" applyFont="1"/>
    <xf numFmtId="0" fontId="8" fillId="0" borderId="0" xfId="8" applyFont="1" applyBorder="1" applyAlignment="1"/>
    <xf numFmtId="0" fontId="8" fillId="0" borderId="0" xfId="8" applyFont="1" applyAlignment="1">
      <alignment horizontal="centerContinuous"/>
    </xf>
    <xf numFmtId="0" fontId="8" fillId="0" borderId="0" xfId="8" applyFont="1"/>
    <xf numFmtId="0" fontId="4" fillId="0" borderId="0" xfId="8" applyFont="1" applyBorder="1"/>
    <xf numFmtId="0" fontId="4" fillId="0" borderId="0" xfId="8" applyFont="1"/>
    <xf numFmtId="0" fontId="5" fillId="0" borderId="0" xfId="8" applyFont="1" applyBorder="1"/>
    <xf numFmtId="0" fontId="5" fillId="0" borderId="0" xfId="8" applyFont="1" applyBorder="1" applyAlignment="1">
      <alignment horizontal="center"/>
    </xf>
    <xf numFmtId="0" fontId="4" fillId="0" borderId="0" xfId="8" applyFont="1" applyBorder="1" applyAlignment="1">
      <alignment wrapText="1"/>
    </xf>
    <xf numFmtId="0" fontId="4" fillId="0" borderId="0" xfId="8" applyFont="1" applyAlignment="1">
      <alignment wrapText="1"/>
    </xf>
    <xf numFmtId="166" fontId="5" fillId="0" borderId="0" xfId="6" applyNumberFormat="1" applyFont="1" applyBorder="1" applyAlignment="1" applyProtection="1"/>
    <xf numFmtId="0" fontId="5" fillId="0" borderId="0" xfId="8" applyFont="1" applyFill="1" applyBorder="1"/>
    <xf numFmtId="0" fontId="4" fillId="0" borderId="0" xfId="8" applyFont="1" applyBorder="1" applyAlignment="1">
      <alignment horizontal="left"/>
    </xf>
    <xf numFmtId="0" fontId="44" fillId="0" borderId="0" xfId="0" applyFont="1"/>
    <xf numFmtId="0" fontId="46" fillId="0" borderId="8" xfId="0" applyFont="1" applyBorder="1" applyAlignment="1">
      <alignment horizontal="center"/>
    </xf>
    <xf numFmtId="0" fontId="44" fillId="0" borderId="9" xfId="0" applyFont="1" applyBorder="1"/>
    <xf numFmtId="0" fontId="44" fillId="0" borderId="10" xfId="0" applyFont="1" applyBorder="1"/>
    <xf numFmtId="0" fontId="46" fillId="0" borderId="27" xfId="0" applyFont="1" applyBorder="1" applyAlignment="1">
      <alignment horizontal="center"/>
    </xf>
    <xf numFmtId="0" fontId="46" fillId="0" borderId="28" xfId="0" applyFont="1" applyBorder="1"/>
    <xf numFmtId="0" fontId="46" fillId="0" borderId="38" xfId="0" applyFont="1" applyBorder="1"/>
    <xf numFmtId="0" fontId="46" fillId="8" borderId="32" xfId="0" applyFont="1" applyFill="1" applyBorder="1" applyAlignment="1">
      <alignment horizontal="center" vertical="center"/>
    </xf>
    <xf numFmtId="0" fontId="46" fillId="8" borderId="3" xfId="0" applyFont="1" applyFill="1" applyBorder="1" applyAlignment="1">
      <alignment horizontal="center" vertical="center"/>
    </xf>
    <xf numFmtId="0" fontId="46" fillId="8" borderId="4" xfId="0" applyFont="1" applyFill="1" applyBorder="1" applyAlignment="1">
      <alignment horizontal="center" vertical="center"/>
    </xf>
    <xf numFmtId="165" fontId="5" fillId="5" borderId="12" xfId="43" applyNumberFormat="1" applyFont="1" applyFill="1" applyBorder="1"/>
    <xf numFmtId="165" fontId="5" fillId="5" borderId="12" xfId="43" applyNumberFormat="1" applyFont="1" applyFill="1" applyBorder="1" applyAlignment="1">
      <alignment horizontal="right"/>
    </xf>
    <xf numFmtId="165" fontId="5" fillId="5" borderId="12" xfId="43" applyNumberFormat="1" applyFont="1" applyFill="1" applyBorder="1" applyAlignment="1">
      <alignment horizontal="center"/>
    </xf>
    <xf numFmtId="165" fontId="5" fillId="5" borderId="13" xfId="43" applyNumberFormat="1" applyFont="1" applyFill="1" applyBorder="1" applyAlignment="1">
      <alignment horizontal="center"/>
    </xf>
    <xf numFmtId="165" fontId="27" fillId="5" borderId="12" xfId="43" applyNumberFormat="1" applyFont="1" applyFill="1" applyBorder="1"/>
    <xf numFmtId="165" fontId="27" fillId="5" borderId="12" xfId="43" applyNumberFormat="1" applyFont="1" applyFill="1" applyBorder="1" applyAlignment="1">
      <alignment horizontal="right"/>
    </xf>
    <xf numFmtId="165" fontId="27" fillId="5" borderId="12" xfId="43" applyNumberFormat="1" applyFont="1" applyFill="1" applyBorder="1" applyAlignment="1">
      <alignment horizontal="center"/>
    </xf>
    <xf numFmtId="165" fontId="27" fillId="5" borderId="13" xfId="43" applyNumberFormat="1" applyFont="1" applyFill="1" applyBorder="1" applyAlignment="1">
      <alignment horizontal="center"/>
    </xf>
    <xf numFmtId="165" fontId="5" fillId="0" borderId="91" xfId="50" applyNumberFormat="1" applyFont="1" applyBorder="1" applyAlignment="1">
      <alignment horizontal="center"/>
    </xf>
    <xf numFmtId="0" fontId="15" fillId="0" borderId="31" xfId="0" applyFont="1" applyBorder="1" applyAlignment="1"/>
    <xf numFmtId="0" fontId="15" fillId="0" borderId="0" xfId="0" applyFont="1" applyBorder="1"/>
    <xf numFmtId="0" fontId="15" fillId="0" borderId="0" xfId="0" applyFont="1" applyBorder="1" applyAlignment="1"/>
    <xf numFmtId="0" fontId="15" fillId="0" borderId="36" xfId="0" applyFont="1" applyBorder="1"/>
    <xf numFmtId="165" fontId="4" fillId="0" borderId="81" xfId="4" applyNumberFormat="1" applyFont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horizontal="center" wrapText="1"/>
    </xf>
    <xf numFmtId="0" fontId="0" fillId="3" borderId="8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" fillId="0" borderId="8" xfId="0" applyFont="1" applyBorder="1"/>
    <xf numFmtId="0" fontId="2" fillId="0" borderId="10" xfId="0" applyFont="1" applyBorder="1"/>
    <xf numFmtId="0" fontId="0" fillId="0" borderId="8" xfId="0" applyBorder="1"/>
    <xf numFmtId="0" fontId="0" fillId="0" borderId="10" xfId="0" applyBorder="1"/>
    <xf numFmtId="0" fontId="0" fillId="0" borderId="27" xfId="0" applyBorder="1"/>
    <xf numFmtId="0" fontId="0" fillId="0" borderId="28" xfId="0" applyBorder="1"/>
    <xf numFmtId="0" fontId="0" fillId="0" borderId="38" xfId="0" applyBorder="1"/>
    <xf numFmtId="0" fontId="0" fillId="0" borderId="32" xfId="0" applyBorder="1"/>
    <xf numFmtId="0" fontId="0" fillId="0" borderId="3" xfId="0" applyBorder="1"/>
    <xf numFmtId="2" fontId="0" fillId="0" borderId="3" xfId="0" applyNumberFormat="1" applyBorder="1"/>
    <xf numFmtId="0" fontId="0" fillId="0" borderId="4" xfId="0" applyBorder="1"/>
    <xf numFmtId="0" fontId="6" fillId="10" borderId="9" xfId="0" applyFont="1" applyFill="1" applyBorder="1" applyAlignment="1">
      <alignment horizontal="center"/>
    </xf>
    <xf numFmtId="0" fontId="4" fillId="10" borderId="3" xfId="1" applyFont="1" applyFill="1" applyBorder="1" applyAlignment="1">
      <alignment horizontal="center" vertical="center"/>
    </xf>
    <xf numFmtId="0" fontId="4" fillId="0" borderId="86" xfId="1" applyFont="1" applyBorder="1"/>
    <xf numFmtId="0" fontId="45" fillId="0" borderId="105" xfId="1" applyFont="1" applyBorder="1" applyAlignment="1">
      <alignment vertical="center" wrapText="1"/>
    </xf>
    <xf numFmtId="165" fontId="4" fillId="0" borderId="12" xfId="1" applyNumberFormat="1" applyFont="1" applyFill="1" applyBorder="1" applyAlignment="1">
      <alignment horizontal="right"/>
    </xf>
    <xf numFmtId="165" fontId="4" fillId="0" borderId="24" xfId="1" applyNumberFormat="1" applyFont="1" applyFill="1" applyBorder="1" applyAlignment="1">
      <alignment horizontal="right"/>
    </xf>
    <xf numFmtId="165" fontId="4" fillId="0" borderId="12" xfId="1" applyNumberFormat="1" applyFont="1" applyFill="1" applyBorder="1" applyAlignment="1">
      <alignment horizontal="center"/>
    </xf>
    <xf numFmtId="165" fontId="4" fillId="0" borderId="13" xfId="1" applyNumberFormat="1" applyFont="1" applyFill="1" applyBorder="1" applyAlignment="1">
      <alignment horizontal="center"/>
    </xf>
    <xf numFmtId="165" fontId="6" fillId="0" borderId="116" xfId="0" applyNumberFormat="1" applyFont="1" applyBorder="1" applyAlignment="1">
      <alignment horizontal="right"/>
    </xf>
    <xf numFmtId="0" fontId="43" fillId="0" borderId="0" xfId="8" applyFont="1" applyBorder="1" applyAlignment="1">
      <alignment horizontal="center"/>
    </xf>
    <xf numFmtId="0" fontId="8" fillId="0" borderId="0" xfId="8" applyFont="1" applyBorder="1" applyAlignment="1">
      <alignment horizontal="center"/>
    </xf>
    <xf numFmtId="0" fontId="5" fillId="0" borderId="0" xfId="1" applyFont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0" xfId="4" applyFont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71" xfId="0" applyFill="1" applyBorder="1" applyAlignment="1">
      <alignment horizontal="center" wrapText="1"/>
    </xf>
    <xf numFmtId="0" fontId="0" fillId="3" borderId="31" xfId="0" applyFill="1" applyBorder="1" applyAlignment="1">
      <alignment horizontal="center" wrapText="1"/>
    </xf>
    <xf numFmtId="0" fontId="0" fillId="3" borderId="87" xfId="0" applyFill="1" applyBorder="1" applyAlignment="1">
      <alignment horizontal="center" wrapText="1"/>
    </xf>
    <xf numFmtId="166" fontId="4" fillId="0" borderId="0" xfId="5" applyNumberFormat="1" applyFont="1" applyAlignment="1">
      <alignment horizontal="center"/>
    </xf>
    <xf numFmtId="166" fontId="4" fillId="0" borderId="0" xfId="5" applyNumberFormat="1" applyFont="1" applyAlignment="1" applyProtection="1">
      <alignment horizontal="center"/>
    </xf>
    <xf numFmtId="166" fontId="4" fillId="0" borderId="0" xfId="5" quotePrefix="1" applyNumberFormat="1" applyFont="1" applyBorder="1" applyAlignment="1">
      <alignment horizontal="center"/>
    </xf>
    <xf numFmtId="166" fontId="4" fillId="2" borderId="1" xfId="5" applyNumberFormat="1" applyFont="1" applyFill="1" applyBorder="1" applyAlignment="1" applyProtection="1">
      <alignment horizontal="center" vertical="center"/>
    </xf>
    <xf numFmtId="166" fontId="4" fillId="2" borderId="5" xfId="5" applyNumberFormat="1" applyFont="1" applyFill="1" applyBorder="1" applyAlignment="1">
      <alignment horizontal="center" vertical="center"/>
    </xf>
    <xf numFmtId="166" fontId="4" fillId="4" borderId="3" xfId="5" applyNumberFormat="1" applyFont="1" applyFill="1" applyBorder="1" applyAlignment="1" applyProtection="1">
      <alignment horizontal="center" vertical="center"/>
    </xf>
    <xf numFmtId="166" fontId="4" fillId="4" borderId="22" xfId="5" applyNumberFormat="1" applyFont="1" applyFill="1" applyBorder="1" applyAlignment="1" applyProtection="1">
      <alignment horizontal="center" vertical="center"/>
    </xf>
    <xf numFmtId="166" fontId="4" fillId="4" borderId="4" xfId="5" applyNumberFormat="1" applyFont="1" applyFill="1" applyBorder="1" applyAlignment="1" applyProtection="1">
      <alignment horizontal="center" vertical="center"/>
    </xf>
    <xf numFmtId="166" fontId="4" fillId="0" borderId="0" xfId="6" applyNumberFormat="1" applyFont="1" applyAlignment="1">
      <alignment horizontal="center"/>
    </xf>
    <xf numFmtId="166" fontId="4" fillId="0" borderId="0" xfId="6" applyNumberFormat="1" applyFont="1" applyAlignment="1" applyProtection="1">
      <alignment horizontal="center"/>
    </xf>
    <xf numFmtId="166" fontId="4" fillId="0" borderId="0" xfId="6" quotePrefix="1" applyNumberFormat="1" applyFont="1" applyBorder="1" applyAlignment="1">
      <alignment horizontal="center"/>
    </xf>
    <xf numFmtId="166" fontId="4" fillId="4" borderId="32" xfId="6" applyNumberFormat="1" applyFont="1" applyFill="1" applyBorder="1" applyAlignment="1" applyProtection="1">
      <alignment horizontal="center" vertical="center"/>
    </xf>
    <xf numFmtId="166" fontId="4" fillId="4" borderId="8" xfId="6" applyNumberFormat="1" applyFont="1" applyFill="1" applyBorder="1" applyAlignment="1" applyProtection="1">
      <alignment horizontal="center" vertical="center"/>
    </xf>
    <xf numFmtId="166" fontId="4" fillId="4" borderId="33" xfId="6" quotePrefix="1" applyNumberFormat="1" applyFont="1" applyFill="1" applyBorder="1" applyAlignment="1" applyProtection="1">
      <alignment horizontal="center" vertical="center"/>
    </xf>
    <xf numFmtId="166" fontId="4" fillId="4" borderId="22" xfId="6" quotePrefix="1" applyNumberFormat="1" applyFont="1" applyFill="1" applyBorder="1" applyAlignment="1" applyProtection="1">
      <alignment horizontal="center" vertical="center"/>
    </xf>
    <xf numFmtId="166" fontId="4" fillId="4" borderId="34" xfId="6" quotePrefix="1" applyNumberFormat="1" applyFont="1" applyFill="1" applyBorder="1" applyAlignment="1" applyProtection="1">
      <alignment horizontal="center" vertical="center"/>
    </xf>
    <xf numFmtId="0" fontId="16" fillId="6" borderId="39" xfId="10" applyFont="1" applyFill="1" applyBorder="1" applyAlignment="1">
      <alignment horizontal="center" vertical="center" readingOrder="1"/>
    </xf>
    <xf numFmtId="0" fontId="16" fillId="6" borderId="46" xfId="10" applyFont="1" applyFill="1" applyBorder="1" applyAlignment="1">
      <alignment horizontal="center" vertical="center" readingOrder="1"/>
    </xf>
    <xf numFmtId="164" fontId="17" fillId="6" borderId="40" xfId="9" applyFont="1" applyFill="1" applyBorder="1" applyAlignment="1">
      <alignment horizontal="center" vertical="center" readingOrder="1"/>
    </xf>
    <xf numFmtId="164" fontId="17" fillId="6" borderId="47" xfId="9" applyFont="1" applyFill="1" applyBorder="1" applyAlignment="1">
      <alignment horizontal="center" vertical="center" readingOrder="1"/>
    </xf>
    <xf numFmtId="170" fontId="17" fillId="6" borderId="42" xfId="9" applyNumberFormat="1" applyFont="1" applyFill="1" applyBorder="1" applyAlignment="1">
      <alignment horizontal="center" vertical="center" readingOrder="1"/>
    </xf>
    <xf numFmtId="170" fontId="17" fillId="6" borderId="43" xfId="9" applyNumberFormat="1" applyFont="1" applyFill="1" applyBorder="1" applyAlignment="1">
      <alignment horizontal="center" vertical="center" readingOrder="1"/>
    </xf>
    <xf numFmtId="0" fontId="16" fillId="6" borderId="42" xfId="10" applyFont="1" applyFill="1" applyBorder="1" applyAlignment="1">
      <alignment horizontal="center" vertical="center" readingOrder="1"/>
    </xf>
    <xf numFmtId="0" fontId="16" fillId="6" borderId="44" xfId="10" applyFont="1" applyFill="1" applyBorder="1" applyAlignment="1">
      <alignment horizontal="center" vertical="center" readingOrder="1"/>
    </xf>
    <xf numFmtId="0" fontId="16" fillId="6" borderId="45" xfId="10" applyFont="1" applyFill="1" applyBorder="1" applyAlignment="1">
      <alignment horizontal="center" vertical="center" readingOrder="1"/>
    </xf>
    <xf numFmtId="0" fontId="4" fillId="0" borderId="0" xfId="8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4" applyFont="1" applyBorder="1" applyAlignment="1">
      <alignment horizontal="center" vertical="center"/>
    </xf>
    <xf numFmtId="170" fontId="4" fillId="0" borderId="0" xfId="9" applyNumberFormat="1" applyFont="1" applyBorder="1" applyAlignment="1">
      <alignment horizontal="center" vertical="center"/>
    </xf>
    <xf numFmtId="166" fontId="4" fillId="0" borderId="0" xfId="11" applyNumberFormat="1" applyFont="1" applyAlignment="1">
      <alignment horizontal="center"/>
    </xf>
    <xf numFmtId="166" fontId="4" fillId="0" borderId="0" xfId="11" applyNumberFormat="1" applyFont="1" applyAlignment="1" applyProtection="1">
      <alignment horizontal="center"/>
    </xf>
    <xf numFmtId="166" fontId="4" fillId="0" borderId="0" xfId="11" applyNumberFormat="1" applyFont="1" applyBorder="1" applyAlignment="1">
      <alignment horizontal="center"/>
    </xf>
    <xf numFmtId="166" fontId="4" fillId="2" borderId="1" xfId="12" applyNumberFormat="1" applyFont="1" applyFill="1" applyBorder="1" applyAlignment="1" applyProtection="1">
      <alignment horizontal="center" vertical="center"/>
    </xf>
    <xf numFmtId="166" fontId="4" fillId="2" borderId="5" xfId="12" applyNumberFormat="1" applyFont="1" applyFill="1" applyBorder="1" applyAlignment="1">
      <alignment horizontal="center" vertical="center"/>
    </xf>
    <xf numFmtId="166" fontId="4" fillId="2" borderId="3" xfId="12" quotePrefix="1" applyNumberFormat="1" applyFont="1" applyFill="1" applyBorder="1" applyAlignment="1" applyProtection="1">
      <alignment horizontal="center" vertical="center"/>
    </xf>
    <xf numFmtId="166" fontId="4" fillId="2" borderId="3" xfId="12" applyNumberFormat="1" applyFont="1" applyFill="1" applyBorder="1" applyAlignment="1" applyProtection="1">
      <alignment horizontal="center" vertical="center"/>
    </xf>
    <xf numFmtId="166" fontId="4" fillId="2" borderId="4" xfId="12" applyNumberFormat="1" applyFont="1" applyFill="1" applyBorder="1" applyAlignment="1" applyProtection="1">
      <alignment horizontal="center" vertical="center"/>
    </xf>
    <xf numFmtId="165" fontId="4" fillId="7" borderId="17" xfId="4" applyNumberFormat="1" applyFont="1" applyFill="1" applyBorder="1" applyAlignment="1">
      <alignment horizontal="center" vertical="center"/>
    </xf>
    <xf numFmtId="0" fontId="4" fillId="7" borderId="6" xfId="4" applyFont="1" applyFill="1" applyBorder="1" applyAlignment="1">
      <alignment horizontal="center" vertical="center"/>
    </xf>
    <xf numFmtId="165" fontId="4" fillId="7" borderId="35" xfId="4" applyNumberFormat="1" applyFont="1" applyFill="1" applyBorder="1" applyAlignment="1">
      <alignment horizontal="center" vertical="center"/>
    </xf>
    <xf numFmtId="0" fontId="4" fillId="7" borderId="7" xfId="4" applyFont="1" applyFill="1" applyBorder="1" applyAlignment="1">
      <alignment horizontal="center" vertical="center"/>
    </xf>
    <xf numFmtId="0" fontId="20" fillId="0" borderId="0" xfId="4" applyFont="1" applyAlignment="1">
      <alignment horizontal="center"/>
    </xf>
    <xf numFmtId="0" fontId="19" fillId="0" borderId="0" xfId="4" applyFont="1" applyAlignment="1">
      <alignment horizontal="center"/>
    </xf>
    <xf numFmtId="0" fontId="20" fillId="0" borderId="2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7" borderId="2" xfId="4" applyFont="1" applyFill="1" applyBorder="1" applyAlignment="1">
      <alignment horizontal="center" vertical="center"/>
    </xf>
    <xf numFmtId="0" fontId="3" fillId="7" borderId="71" xfId="0" quotePrefix="1" applyFont="1" applyFill="1" applyBorder="1" applyAlignment="1" applyProtection="1">
      <alignment horizontal="center" vertical="center"/>
    </xf>
    <xf numFmtId="0" fontId="3" fillId="7" borderId="72" xfId="0" quotePrefix="1" applyFont="1" applyFill="1" applyBorder="1" applyAlignment="1" applyProtection="1">
      <alignment horizontal="center" vertical="center"/>
    </xf>
    <xf numFmtId="0" fontId="3" fillId="7" borderId="31" xfId="0" applyFont="1" applyFill="1" applyBorder="1" applyAlignment="1" applyProtection="1">
      <alignment horizontal="center" vertical="center"/>
    </xf>
    <xf numFmtId="0" fontId="3" fillId="7" borderId="31" xfId="0" quotePrefix="1" applyFont="1" applyFill="1" applyBorder="1" applyAlignment="1" applyProtection="1">
      <alignment horizontal="center" vertical="center"/>
    </xf>
    <xf numFmtId="0" fontId="5" fillId="7" borderId="73" xfId="4" applyFont="1" applyFill="1" applyBorder="1" applyAlignment="1">
      <alignment horizontal="center" vertical="center"/>
    </xf>
    <xf numFmtId="0" fontId="5" fillId="7" borderId="33" xfId="4" applyFont="1" applyFill="1" applyBorder="1" applyAlignment="1">
      <alignment horizontal="center" vertical="center"/>
    </xf>
    <xf numFmtId="0" fontId="5" fillId="7" borderId="34" xfId="4" applyFont="1" applyFill="1" applyBorder="1" applyAlignment="1">
      <alignment horizontal="center" vertical="center"/>
    </xf>
    <xf numFmtId="0" fontId="4" fillId="7" borderId="26" xfId="4" applyFont="1" applyFill="1" applyBorder="1" applyAlignment="1">
      <alignment horizontal="center" vertical="center"/>
    </xf>
    <xf numFmtId="0" fontId="4" fillId="0" borderId="0" xfId="14" applyFont="1" applyFill="1" applyAlignment="1">
      <alignment horizontal="center"/>
    </xf>
    <xf numFmtId="4" fontId="4" fillId="0" borderId="0" xfId="14" applyNumberFormat="1" applyFont="1" applyFill="1" applyAlignment="1">
      <alignment horizontal="center"/>
    </xf>
    <xf numFmtId="0" fontId="7" fillId="0" borderId="21" xfId="14" applyFont="1" applyFill="1" applyBorder="1" applyAlignment="1" applyProtection="1">
      <alignment horizontal="right"/>
    </xf>
    <xf numFmtId="0" fontId="5" fillId="4" borderId="32" xfId="14" applyFont="1" applyFill="1" applyBorder="1" applyAlignment="1">
      <alignment horizontal="center" vertical="center"/>
    </xf>
    <xf numFmtId="0" fontId="5" fillId="4" borderId="8" xfId="14" applyFont="1" applyFill="1" applyBorder="1" applyAlignment="1">
      <alignment horizontal="center" vertical="center"/>
    </xf>
    <xf numFmtId="49" fontId="4" fillId="4" borderId="3" xfId="15" applyNumberFormat="1" applyFont="1" applyFill="1" applyBorder="1" applyAlignment="1">
      <alignment horizontal="center"/>
    </xf>
    <xf numFmtId="0" fontId="4" fillId="4" borderId="3" xfId="14" applyFont="1" applyFill="1" applyBorder="1" applyAlignment="1" applyProtection="1">
      <alignment horizontal="center" vertical="center"/>
    </xf>
    <xf numFmtId="0" fontId="4" fillId="4" borderId="3" xfId="14" applyFont="1" applyFill="1" applyBorder="1" applyAlignment="1" applyProtection="1">
      <alignment horizontal="center"/>
    </xf>
    <xf numFmtId="0" fontId="4" fillId="4" borderId="4" xfId="14" applyFont="1" applyFill="1" applyBorder="1" applyAlignment="1" applyProtection="1">
      <alignment horizontal="center"/>
    </xf>
    <xf numFmtId="167" fontId="5" fillId="0" borderId="31" xfId="17" applyNumberFormat="1" applyFont="1" applyBorder="1" applyAlignment="1">
      <alignment horizontal="left"/>
    </xf>
    <xf numFmtId="0" fontId="5" fillId="0" borderId="0" xfId="1" applyFont="1" applyAlignment="1">
      <alignment horizontal="left"/>
    </xf>
    <xf numFmtId="0" fontId="4" fillId="0" borderId="24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36" xfId="1" applyFont="1" applyBorder="1" applyAlignment="1">
      <alignment horizontal="center"/>
    </xf>
    <xf numFmtId="167" fontId="4" fillId="0" borderId="24" xfId="17" applyNumberFormat="1" applyFont="1" applyBorder="1" applyAlignment="1" applyProtection="1">
      <alignment horizontal="center"/>
    </xf>
    <xf numFmtId="167" fontId="4" fillId="0" borderId="12" xfId="17" applyNumberFormat="1" applyFont="1" applyBorder="1" applyAlignment="1" applyProtection="1">
      <alignment horizontal="center"/>
    </xf>
    <xf numFmtId="167" fontId="4" fillId="0" borderId="36" xfId="17" applyNumberFormat="1" applyFont="1" applyBorder="1" applyAlignment="1" applyProtection="1">
      <alignment horizontal="center"/>
    </xf>
    <xf numFmtId="167" fontId="7" fillId="0" borderId="83" xfId="17" applyNumberFormat="1" applyFont="1" applyBorder="1" applyAlignment="1" applyProtection="1">
      <alignment horizontal="right"/>
    </xf>
    <xf numFmtId="167" fontId="7" fillId="0" borderId="15" xfId="17" applyNumberFormat="1" applyFont="1" applyBorder="1" applyAlignment="1" applyProtection="1">
      <alignment horizontal="right"/>
    </xf>
    <xf numFmtId="167" fontId="7" fillId="0" borderId="80" xfId="17" applyNumberFormat="1" applyFont="1" applyBorder="1" applyAlignment="1" applyProtection="1">
      <alignment horizontal="right"/>
    </xf>
    <xf numFmtId="167" fontId="4" fillId="4" borderId="1" xfId="17" applyNumberFormat="1" applyFont="1" applyFill="1" applyBorder="1" applyAlignment="1">
      <alignment horizontal="center"/>
    </xf>
    <xf numFmtId="167" fontId="4" fillId="4" borderId="5" xfId="17" applyNumberFormat="1" applyFont="1" applyFill="1" applyBorder="1" applyAlignment="1">
      <alignment horizontal="center"/>
    </xf>
    <xf numFmtId="167" fontId="4" fillId="4" borderId="2" xfId="17" applyNumberFormat="1" applyFont="1" applyFill="1" applyBorder="1" applyAlignment="1">
      <alignment horizontal="center"/>
    </xf>
    <xf numFmtId="167" fontId="4" fillId="4" borderId="6" xfId="17" applyNumberFormat="1" applyFont="1" applyFill="1" applyBorder="1" applyAlignment="1">
      <alignment horizontal="center"/>
    </xf>
    <xf numFmtId="49" fontId="4" fillId="4" borderId="3" xfId="17" quotePrefix="1" applyNumberFormat="1" applyFont="1" applyFill="1" applyBorder="1" applyAlignment="1">
      <alignment horizontal="center"/>
    </xf>
    <xf numFmtId="49" fontId="4" fillId="4" borderId="3" xfId="17" applyNumberFormat="1" applyFont="1" applyFill="1" applyBorder="1" applyAlignment="1">
      <alignment horizontal="center"/>
    </xf>
    <xf numFmtId="167" fontId="4" fillId="4" borderId="3" xfId="18" applyNumberFormat="1" applyFont="1" applyFill="1" applyBorder="1" applyAlignment="1">
      <alignment horizontal="center"/>
    </xf>
    <xf numFmtId="167" fontId="4" fillId="4" borderId="4" xfId="18" applyNumberFormat="1" applyFont="1" applyFill="1" applyBorder="1" applyAlignment="1">
      <alignment horizontal="center"/>
    </xf>
    <xf numFmtId="0" fontId="5" fillId="0" borderId="31" xfId="1" applyFont="1" applyBorder="1" applyAlignment="1">
      <alignment horizontal="left"/>
    </xf>
    <xf numFmtId="167" fontId="4" fillId="0" borderId="24" xfId="20" applyNumberFormat="1" applyFont="1" applyBorder="1" applyAlignment="1" applyProtection="1">
      <alignment horizontal="center"/>
    </xf>
    <xf numFmtId="167" fontId="4" fillId="0" borderId="12" xfId="20" applyNumberFormat="1" applyFont="1" applyBorder="1" applyAlignment="1" applyProtection="1">
      <alignment horizontal="center"/>
    </xf>
    <xf numFmtId="167" fontId="4" fillId="0" borderId="36" xfId="20" applyNumberFormat="1" applyFont="1" applyBorder="1" applyAlignment="1" applyProtection="1">
      <alignment horizontal="center"/>
    </xf>
    <xf numFmtId="167" fontId="7" fillId="0" borderId="83" xfId="20" applyNumberFormat="1" applyFont="1" applyBorder="1" applyAlignment="1" applyProtection="1">
      <alignment horizontal="right"/>
    </xf>
    <xf numFmtId="167" fontId="7" fillId="0" borderId="15" xfId="20" applyNumberFormat="1" applyFont="1" applyBorder="1" applyAlignment="1" applyProtection="1">
      <alignment horizontal="right"/>
    </xf>
    <xf numFmtId="167" fontId="7" fillId="0" borderId="80" xfId="20" applyNumberFormat="1" applyFont="1" applyBorder="1" applyAlignment="1" applyProtection="1">
      <alignment horizontal="right"/>
    </xf>
    <xf numFmtId="167" fontId="4" fillId="4" borderId="1" xfId="21" applyNumberFormat="1" applyFont="1" applyFill="1" applyBorder="1" applyAlignment="1">
      <alignment horizontal="center"/>
    </xf>
    <xf numFmtId="167" fontId="4" fillId="4" borderId="5" xfId="21" applyNumberFormat="1" applyFont="1" applyFill="1" applyBorder="1" applyAlignment="1">
      <alignment horizontal="center"/>
    </xf>
    <xf numFmtId="167" fontId="4" fillId="4" borderId="2" xfId="21" applyNumberFormat="1" applyFont="1" applyFill="1" applyBorder="1" applyAlignment="1">
      <alignment horizontal="center"/>
    </xf>
    <xf numFmtId="167" fontId="4" fillId="4" borderId="6" xfId="21" applyNumberFormat="1" applyFont="1" applyFill="1" applyBorder="1" applyAlignment="1">
      <alignment horizontal="center"/>
    </xf>
    <xf numFmtId="49" fontId="4" fillId="4" borderId="3" xfId="21" quotePrefix="1" applyNumberFormat="1" applyFont="1" applyFill="1" applyBorder="1" applyAlignment="1">
      <alignment horizontal="center"/>
    </xf>
    <xf numFmtId="49" fontId="4" fillId="4" borderId="3" xfId="21" applyNumberFormat="1" applyFont="1" applyFill="1" applyBorder="1" applyAlignment="1">
      <alignment horizontal="center"/>
    </xf>
    <xf numFmtId="167" fontId="4" fillId="4" borderId="3" xfId="22" applyNumberFormat="1" applyFont="1" applyFill="1" applyBorder="1" applyAlignment="1">
      <alignment horizontal="center"/>
    </xf>
    <xf numFmtId="167" fontId="4" fillId="4" borderId="4" xfId="22" applyNumberFormat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167" fontId="4" fillId="0" borderId="0" xfId="23" applyNumberFormat="1" applyFont="1" applyAlignment="1" applyProtection="1">
      <alignment horizontal="center"/>
    </xf>
    <xf numFmtId="167" fontId="7" fillId="0" borderId="0" xfId="23" applyNumberFormat="1" applyFont="1" applyAlignment="1" applyProtection="1">
      <alignment horizontal="right"/>
    </xf>
    <xf numFmtId="167" fontId="4" fillId="4" borderId="1" xfId="24" applyNumberFormat="1" applyFont="1" applyFill="1" applyBorder="1" applyAlignment="1">
      <alignment horizontal="center"/>
    </xf>
    <xf numFmtId="167" fontId="4" fillId="4" borderId="5" xfId="24" applyNumberFormat="1" applyFont="1" applyFill="1" applyBorder="1" applyAlignment="1">
      <alignment horizontal="center"/>
    </xf>
    <xf numFmtId="167" fontId="4" fillId="4" borderId="2" xfId="24" applyNumberFormat="1" applyFont="1" applyFill="1" applyBorder="1" applyAlignment="1">
      <alignment horizontal="center"/>
    </xf>
    <xf numFmtId="167" fontId="4" fillId="4" borderId="6" xfId="24" applyNumberFormat="1" applyFont="1" applyFill="1" applyBorder="1" applyAlignment="1">
      <alignment horizontal="center"/>
    </xf>
    <xf numFmtId="49" fontId="4" fillId="4" borderId="3" xfId="24" quotePrefix="1" applyNumberFormat="1" applyFont="1" applyFill="1" applyBorder="1" applyAlignment="1">
      <alignment horizontal="center"/>
    </xf>
    <xf numFmtId="49" fontId="4" fillId="4" borderId="3" xfId="24" applyNumberFormat="1" applyFont="1" applyFill="1" applyBorder="1" applyAlignment="1">
      <alignment horizontal="center"/>
    </xf>
    <xf numFmtId="167" fontId="4" fillId="4" borderId="3" xfId="25" applyNumberFormat="1" applyFont="1" applyFill="1" applyBorder="1" applyAlignment="1">
      <alignment horizontal="center"/>
    </xf>
    <xf numFmtId="167" fontId="4" fillId="4" borderId="4" xfId="25" applyNumberFormat="1" applyFont="1" applyFill="1" applyBorder="1" applyAlignment="1">
      <alignment horizontal="center"/>
    </xf>
    <xf numFmtId="167" fontId="4" fillId="0" borderId="0" xfId="27" applyNumberFormat="1" applyFont="1" applyAlignment="1" applyProtection="1">
      <alignment horizontal="center"/>
    </xf>
    <xf numFmtId="167" fontId="7" fillId="0" borderId="0" xfId="27" applyNumberFormat="1" applyFont="1" applyAlignment="1" applyProtection="1">
      <alignment horizontal="right"/>
    </xf>
    <xf numFmtId="167" fontId="4" fillId="4" borderId="1" xfId="28" applyNumberFormat="1" applyFont="1" applyFill="1" applyBorder="1" applyAlignment="1">
      <alignment horizontal="center"/>
    </xf>
    <xf numFmtId="167" fontId="4" fillId="4" borderId="5" xfId="28" applyNumberFormat="1" applyFont="1" applyFill="1" applyBorder="1" applyAlignment="1">
      <alignment horizontal="center"/>
    </xf>
    <xf numFmtId="167" fontId="4" fillId="4" borderId="2" xfId="28" applyNumberFormat="1" applyFont="1" applyFill="1" applyBorder="1" applyAlignment="1">
      <alignment horizontal="center"/>
    </xf>
    <xf numFmtId="167" fontId="4" fillId="4" borderId="6" xfId="28" applyNumberFormat="1" applyFont="1" applyFill="1" applyBorder="1" applyAlignment="1">
      <alignment horizontal="center"/>
    </xf>
    <xf numFmtId="49" fontId="4" fillId="4" borderId="3" xfId="28" quotePrefix="1" applyNumberFormat="1" applyFont="1" applyFill="1" applyBorder="1" applyAlignment="1">
      <alignment horizontal="center"/>
    </xf>
    <xf numFmtId="49" fontId="4" fillId="4" borderId="3" xfId="28" applyNumberFormat="1" applyFont="1" applyFill="1" applyBorder="1" applyAlignment="1">
      <alignment horizontal="center"/>
    </xf>
    <xf numFmtId="167" fontId="4" fillId="4" borderId="3" xfId="29" applyNumberFormat="1" applyFont="1" applyFill="1" applyBorder="1" applyAlignment="1">
      <alignment horizontal="center"/>
    </xf>
    <xf numFmtId="167" fontId="4" fillId="4" borderId="4" xfId="29" applyNumberFormat="1" applyFont="1" applyFill="1" applyBorder="1" applyAlignment="1">
      <alignment horizontal="center"/>
    </xf>
    <xf numFmtId="167" fontId="4" fillId="0" borderId="0" xfId="32" applyNumberFormat="1" applyFont="1" applyAlignment="1" applyProtection="1">
      <alignment horizontal="center"/>
    </xf>
    <xf numFmtId="167" fontId="7" fillId="0" borderId="0" xfId="32" applyNumberFormat="1" applyFont="1" applyAlignment="1" applyProtection="1">
      <alignment horizontal="right"/>
    </xf>
    <xf numFmtId="167" fontId="4" fillId="4" borderId="1" xfId="33" applyNumberFormat="1" applyFont="1" applyFill="1" applyBorder="1" applyAlignment="1">
      <alignment horizontal="center"/>
    </xf>
    <xf numFmtId="167" fontId="4" fillId="4" borderId="5" xfId="33" applyNumberFormat="1" applyFont="1" applyFill="1" applyBorder="1" applyAlignment="1">
      <alignment horizontal="center"/>
    </xf>
    <xf numFmtId="167" fontId="4" fillId="4" borderId="2" xfId="33" applyNumberFormat="1" applyFont="1" applyFill="1" applyBorder="1" applyAlignment="1">
      <alignment horizontal="center"/>
    </xf>
    <xf numFmtId="167" fontId="4" fillId="4" borderId="6" xfId="33" applyNumberFormat="1" applyFont="1" applyFill="1" applyBorder="1" applyAlignment="1">
      <alignment horizontal="center"/>
    </xf>
    <xf numFmtId="49" fontId="4" fillId="4" borderId="3" xfId="33" quotePrefix="1" applyNumberFormat="1" applyFont="1" applyFill="1" applyBorder="1" applyAlignment="1">
      <alignment horizontal="center"/>
    </xf>
    <xf numFmtId="49" fontId="4" fillId="4" borderId="3" xfId="33" applyNumberFormat="1" applyFont="1" applyFill="1" applyBorder="1" applyAlignment="1">
      <alignment horizontal="center"/>
    </xf>
    <xf numFmtId="167" fontId="4" fillId="4" borderId="3" xfId="32" applyNumberFormat="1" applyFont="1" applyFill="1" applyBorder="1" applyAlignment="1">
      <alignment horizontal="center"/>
    </xf>
    <xf numFmtId="167" fontId="4" fillId="4" borderId="4" xfId="32" applyNumberFormat="1" applyFont="1" applyFill="1" applyBorder="1" applyAlignment="1">
      <alignment horizontal="center"/>
    </xf>
    <xf numFmtId="167" fontId="4" fillId="0" borderId="0" xfId="34" applyNumberFormat="1" applyFont="1" applyAlignment="1" applyProtection="1">
      <alignment horizontal="center"/>
    </xf>
    <xf numFmtId="167" fontId="7" fillId="0" borderId="0" xfId="34" applyNumberFormat="1" applyFont="1" applyAlignment="1" applyProtection="1">
      <alignment horizontal="right"/>
    </xf>
    <xf numFmtId="167" fontId="4" fillId="4" borderId="1" xfId="35" applyNumberFormat="1" applyFont="1" applyFill="1" applyBorder="1" applyAlignment="1">
      <alignment horizontal="center"/>
    </xf>
    <xf numFmtId="167" fontId="4" fillId="4" borderId="5" xfId="35" applyNumberFormat="1" applyFont="1" applyFill="1" applyBorder="1" applyAlignment="1">
      <alignment horizontal="center"/>
    </xf>
    <xf numFmtId="167" fontId="4" fillId="4" borderId="2" xfId="35" applyNumberFormat="1" applyFont="1" applyFill="1" applyBorder="1" applyAlignment="1">
      <alignment horizontal="center"/>
    </xf>
    <xf numFmtId="167" fontId="4" fillId="4" borderId="6" xfId="35" applyNumberFormat="1" applyFont="1" applyFill="1" applyBorder="1" applyAlignment="1">
      <alignment horizontal="center"/>
    </xf>
    <xf numFmtId="49" fontId="4" fillId="4" borderId="3" xfId="35" quotePrefix="1" applyNumberFormat="1" applyFont="1" applyFill="1" applyBorder="1" applyAlignment="1">
      <alignment horizontal="center"/>
    </xf>
    <xf numFmtId="49" fontId="4" fillId="4" borderId="3" xfId="35" applyNumberFormat="1" applyFont="1" applyFill="1" applyBorder="1" applyAlignment="1">
      <alignment horizontal="center"/>
    </xf>
    <xf numFmtId="167" fontId="4" fillId="4" borderId="3" xfId="36" applyNumberFormat="1" applyFont="1" applyFill="1" applyBorder="1" applyAlignment="1">
      <alignment horizontal="center"/>
    </xf>
    <xf numFmtId="167" fontId="4" fillId="4" borderId="4" xfId="36" applyNumberFormat="1" applyFont="1" applyFill="1" applyBorder="1" applyAlignment="1">
      <alignment horizontal="center"/>
    </xf>
    <xf numFmtId="0" fontId="4" fillId="4" borderId="84" xfId="0" applyFont="1" applyFill="1" applyBorder="1" applyAlignment="1">
      <alignment horizontal="center" vertical="center" wrapText="1"/>
    </xf>
    <xf numFmtId="0" fontId="4" fillId="4" borderId="8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7" fontId="5" fillId="0" borderId="0" xfId="0" applyNumberFormat="1" applyFont="1" applyBorder="1" applyAlignment="1">
      <alignment horizontal="right"/>
    </xf>
    <xf numFmtId="0" fontId="4" fillId="0" borderId="0" xfId="38" applyFont="1" applyAlignment="1">
      <alignment horizontal="center"/>
    </xf>
    <xf numFmtId="167" fontId="7" fillId="0" borderId="21" xfId="39" applyNumberFormat="1" applyFont="1" applyBorder="1" applyAlignment="1">
      <alignment horizontal="right"/>
    </xf>
    <xf numFmtId="167" fontId="5" fillId="0" borderId="31" xfId="39" applyNumberFormat="1" applyFont="1" applyBorder="1" applyAlignment="1">
      <alignment horizontal="left"/>
    </xf>
    <xf numFmtId="167" fontId="5" fillId="0" borderId="0" xfId="39" applyNumberFormat="1" applyFont="1" applyAlignment="1">
      <alignment horizontal="left"/>
    </xf>
    <xf numFmtId="0" fontId="4" fillId="4" borderId="26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4" fillId="4" borderId="6" xfId="1" applyFont="1" applyFill="1" applyBorder="1" applyAlignment="1">
      <alignment horizontal="center"/>
    </xf>
    <xf numFmtId="166" fontId="4" fillId="4" borderId="11" xfId="41" applyNumberFormat="1" applyFont="1" applyFill="1" applyBorder="1" applyAlignment="1" applyProtection="1">
      <alignment horizontal="center" vertical="center"/>
    </xf>
    <xf numFmtId="166" fontId="4" fillId="4" borderId="5" xfId="41" applyNumberFormat="1" applyFont="1" applyFill="1" applyBorder="1" applyAlignment="1" applyProtection="1">
      <alignment horizontal="center" vertical="center"/>
    </xf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2" borderId="92" xfId="1" applyFont="1" applyFill="1" applyBorder="1" applyAlignment="1">
      <alignment horizontal="center"/>
    </xf>
    <xf numFmtId="0" fontId="4" fillId="2" borderId="33" xfId="1" applyFont="1" applyFill="1" applyBorder="1" applyAlignment="1">
      <alignment horizontal="center"/>
    </xf>
    <xf numFmtId="0" fontId="4" fillId="2" borderId="34" xfId="1" applyFont="1" applyFill="1" applyBorder="1" applyAlignment="1">
      <alignment horizontal="center"/>
    </xf>
    <xf numFmtId="0" fontId="4" fillId="4" borderId="71" xfId="0" applyFont="1" applyFill="1" applyBorder="1" applyAlignment="1">
      <alignment horizontal="center" vertical="center"/>
    </xf>
    <xf numFmtId="0" fontId="4" fillId="4" borderId="72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 wrapText="1"/>
    </xf>
    <xf numFmtId="0" fontId="4" fillId="4" borderId="87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79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5" fillId="0" borderId="0" xfId="0" applyNumberFormat="1" applyFont="1" applyBorder="1" applyAlignment="1">
      <alignment horizontal="right" vertical="center"/>
    </xf>
    <xf numFmtId="0" fontId="4" fillId="4" borderId="8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82" xfId="0" applyFont="1" applyFill="1" applyBorder="1" applyAlignment="1">
      <alignment horizontal="center" vertical="center"/>
    </xf>
    <xf numFmtId="0" fontId="45" fillId="0" borderId="0" xfId="42" applyFont="1" applyFill="1" applyAlignment="1">
      <alignment horizontal="center" vertical="center"/>
    </xf>
    <xf numFmtId="0" fontId="46" fillId="0" borderId="0" xfId="0" applyFont="1" applyAlignment="1">
      <alignment horizontal="center"/>
    </xf>
    <xf numFmtId="0" fontId="44" fillId="0" borderId="0" xfId="0" applyFont="1" applyBorder="1" applyAlignment="1">
      <alignment horizontal="left"/>
    </xf>
    <xf numFmtId="0" fontId="5" fillId="0" borderId="31" xfId="42" applyFont="1" applyFill="1" applyBorder="1" applyAlignment="1">
      <alignment horizontal="left"/>
    </xf>
    <xf numFmtId="0" fontId="5" fillId="0" borderId="0" xfId="8" applyFont="1" applyFill="1" applyAlignment="1">
      <alignment horizontal="left" wrapText="1"/>
    </xf>
    <xf numFmtId="0" fontId="4" fillId="0" borderId="0" xfId="42" applyFont="1" applyFill="1" applyAlignment="1">
      <alignment horizontal="center" vertical="center"/>
    </xf>
    <xf numFmtId="0" fontId="7" fillId="0" borderId="21" xfId="42" applyFont="1" applyFill="1" applyBorder="1" applyAlignment="1">
      <alignment horizontal="right"/>
    </xf>
    <xf numFmtId="0" fontId="4" fillId="4" borderId="84" xfId="42" applyFont="1" applyFill="1" applyBorder="1" applyAlignment="1">
      <alignment horizontal="center" vertical="center"/>
    </xf>
    <xf numFmtId="0" fontId="4" fillId="4" borderId="31" xfId="42" applyFont="1" applyFill="1" applyBorder="1" applyAlignment="1">
      <alignment horizontal="center" vertical="center"/>
    </xf>
    <xf numFmtId="0" fontId="4" fillId="4" borderId="72" xfId="42" applyFont="1" applyFill="1" applyBorder="1" applyAlignment="1">
      <alignment horizontal="center" vertical="center"/>
    </xf>
    <xf numFmtId="0" fontId="4" fillId="4" borderId="86" xfId="42" applyFont="1" applyFill="1" applyBorder="1" applyAlignment="1">
      <alignment horizontal="center" vertical="center"/>
    </xf>
    <xf numFmtId="0" fontId="4" fillId="4" borderId="0" xfId="42" applyFont="1" applyFill="1" applyBorder="1" applyAlignment="1">
      <alignment horizontal="center" vertical="center"/>
    </xf>
    <xf numFmtId="0" fontId="4" fillId="4" borderId="24" xfId="42" applyFont="1" applyFill="1" applyBorder="1" applyAlignment="1">
      <alignment horizontal="center" vertical="center"/>
    </xf>
    <xf numFmtId="0" fontId="4" fillId="4" borderId="85" xfId="42" applyFont="1" applyFill="1" applyBorder="1" applyAlignment="1">
      <alignment horizontal="center" vertical="center"/>
    </xf>
    <xf numFmtId="0" fontId="4" fillId="8" borderId="78" xfId="42" applyFont="1" applyFill="1" applyBorder="1" applyAlignment="1">
      <alignment horizontal="center" vertical="center"/>
    </xf>
    <xf numFmtId="0" fontId="4" fillId="8" borderId="26" xfId="42" applyFont="1" applyFill="1" applyBorder="1" applyAlignment="1">
      <alignment horizontal="center" vertical="center"/>
    </xf>
    <xf numFmtId="0" fontId="4" fillId="4" borderId="31" xfId="42" quotePrefix="1" applyFont="1" applyFill="1" applyBorder="1" applyAlignment="1">
      <alignment horizontal="center" vertical="center"/>
    </xf>
    <xf numFmtId="0" fontId="4" fillId="4" borderId="2" xfId="42" applyFont="1" applyFill="1" applyBorder="1" applyAlignment="1">
      <alignment horizontal="center" vertical="center"/>
    </xf>
    <xf numFmtId="0" fontId="4" fillId="4" borderId="6" xfId="42" applyFont="1" applyFill="1" applyBorder="1" applyAlignment="1">
      <alignment horizontal="center" vertical="center"/>
    </xf>
    <xf numFmtId="0" fontId="4" fillId="4" borderId="71" xfId="42" applyFont="1" applyFill="1" applyBorder="1" applyAlignment="1">
      <alignment horizontal="center" vertical="center"/>
    </xf>
    <xf numFmtId="0" fontId="4" fillId="4" borderId="87" xfId="42" applyFont="1" applyFill="1" applyBorder="1" applyAlignment="1">
      <alignment horizontal="center" vertical="center"/>
    </xf>
    <xf numFmtId="0" fontId="4" fillId="2" borderId="37" xfId="42" applyFont="1" applyFill="1" applyBorder="1" applyAlignment="1">
      <alignment horizontal="center" vertical="center"/>
    </xf>
    <xf numFmtId="0" fontId="4" fillId="2" borderId="79" xfId="42" applyFont="1" applyFill="1" applyBorder="1" applyAlignment="1">
      <alignment horizontal="center" vertical="center"/>
    </xf>
    <xf numFmtId="0" fontId="26" fillId="0" borderId="0" xfId="42" applyFont="1" applyFill="1" applyAlignment="1">
      <alignment horizontal="center" vertical="center"/>
    </xf>
    <xf numFmtId="0" fontId="28" fillId="0" borderId="0" xfId="44" applyFont="1" applyFill="1" applyBorder="1" applyAlignment="1">
      <alignment horizontal="left"/>
    </xf>
    <xf numFmtId="0" fontId="4" fillId="2" borderId="95" xfId="44" applyFont="1" applyFill="1" applyBorder="1" applyAlignment="1" applyProtection="1">
      <alignment horizontal="center" vertical="center"/>
      <protection locked="0"/>
    </xf>
    <xf numFmtId="0" fontId="4" fillId="2" borderId="96" xfId="44" applyFont="1" applyFill="1" applyBorder="1" applyAlignment="1" applyProtection="1">
      <alignment horizontal="center" vertical="center"/>
      <protection locked="0"/>
    </xf>
    <xf numFmtId="0" fontId="4" fillId="2" borderId="97" xfId="44" applyFont="1" applyFill="1" applyBorder="1" applyAlignment="1" applyProtection="1">
      <alignment horizontal="center" vertical="center"/>
      <protection locked="0"/>
    </xf>
    <xf numFmtId="0" fontId="4" fillId="2" borderId="98" xfId="44" applyFont="1" applyFill="1" applyBorder="1" applyAlignment="1" applyProtection="1">
      <alignment horizontal="center" vertical="center"/>
      <protection locked="0"/>
    </xf>
    <xf numFmtId="0" fontId="4" fillId="2" borderId="99" xfId="44" applyFont="1" applyFill="1" applyBorder="1" applyAlignment="1" applyProtection="1">
      <alignment horizontal="center" vertical="center"/>
      <protection locked="0"/>
    </xf>
    <xf numFmtId="0" fontId="4" fillId="2" borderId="100" xfId="44" applyFont="1" applyFill="1" applyBorder="1" applyAlignment="1" applyProtection="1">
      <alignment horizontal="center" vertical="center"/>
      <protection locked="0"/>
    </xf>
    <xf numFmtId="0" fontId="4" fillId="2" borderId="101" xfId="44" applyFont="1" applyFill="1" applyBorder="1" applyAlignment="1" applyProtection="1">
      <alignment horizontal="center" vertical="center"/>
      <protection locked="0"/>
    </xf>
    <xf numFmtId="0" fontId="4" fillId="2" borderId="102" xfId="44" applyFont="1" applyFill="1" applyBorder="1" applyAlignment="1" applyProtection="1">
      <alignment horizontal="center" vertical="center"/>
      <protection locked="0"/>
    </xf>
    <xf numFmtId="0" fontId="4" fillId="2" borderId="103" xfId="44" applyFont="1" applyFill="1" applyBorder="1" applyAlignment="1" applyProtection="1">
      <alignment horizontal="center" vertical="center"/>
      <protection locked="0"/>
    </xf>
    <xf numFmtId="0" fontId="4" fillId="2" borderId="31" xfId="42" quotePrefix="1" applyFont="1" applyFill="1" applyBorder="1" applyAlignment="1">
      <alignment horizontal="center" vertical="center"/>
    </xf>
    <xf numFmtId="0" fontId="4" fillId="2" borderId="72" xfId="42" applyFont="1" applyFill="1" applyBorder="1" applyAlignment="1">
      <alignment horizontal="center" vertical="center"/>
    </xf>
    <xf numFmtId="0" fontId="4" fillId="2" borderId="78" xfId="42" applyFont="1" applyFill="1" applyBorder="1" applyAlignment="1">
      <alignment horizontal="center" vertical="center"/>
    </xf>
    <xf numFmtId="0" fontId="4" fillId="2" borderId="26" xfId="42" applyFont="1" applyFill="1" applyBorder="1" applyAlignment="1">
      <alignment horizontal="center" vertical="center"/>
    </xf>
    <xf numFmtId="0" fontId="4" fillId="2" borderId="31" xfId="42" applyFont="1" applyFill="1" applyBorder="1" applyAlignment="1">
      <alignment horizontal="center" vertical="center"/>
    </xf>
    <xf numFmtId="0" fontId="4" fillId="2" borderId="2" xfId="42" applyFont="1" applyFill="1" applyBorder="1" applyAlignment="1">
      <alignment horizontal="center" vertical="center"/>
    </xf>
    <xf numFmtId="0" fontId="4" fillId="2" borderId="6" xfId="42" applyFont="1" applyFill="1" applyBorder="1" applyAlignment="1">
      <alignment horizontal="center" vertical="center"/>
    </xf>
    <xf numFmtId="0" fontId="4" fillId="2" borderId="71" xfId="42" applyFont="1" applyFill="1" applyBorder="1" applyAlignment="1">
      <alignment horizontal="center" vertical="center"/>
    </xf>
    <xf numFmtId="0" fontId="4" fillId="2" borderId="87" xfId="42" applyFont="1" applyFill="1" applyBorder="1" applyAlignment="1">
      <alignment horizontal="center" vertical="center"/>
    </xf>
    <xf numFmtId="167" fontId="4" fillId="0" borderId="86" xfId="0" applyNumberFormat="1" applyFont="1" applyFill="1" applyBorder="1" applyAlignment="1">
      <alignment horizontal="left"/>
    </xf>
    <xf numFmtId="167" fontId="4" fillId="0" borderId="24" xfId="0" applyNumberFormat="1" applyFont="1" applyFill="1" applyBorder="1" applyAlignment="1">
      <alignment horizontal="left"/>
    </xf>
    <xf numFmtId="167" fontId="5" fillId="0" borderId="24" xfId="0" applyNumberFormat="1" applyFont="1" applyFill="1" applyBorder="1" applyAlignment="1">
      <alignment horizontal="left"/>
    </xf>
    <xf numFmtId="167" fontId="4" fillId="0" borderId="11" xfId="0" applyNumberFormat="1" applyFont="1" applyFill="1" applyBorder="1" applyAlignment="1">
      <alignment horizontal="left"/>
    </xf>
    <xf numFmtId="167" fontId="5" fillId="0" borderId="12" xfId="0" applyNumberFormat="1" applyFont="1" applyFill="1" applyBorder="1" applyAlignment="1">
      <alignment horizontal="left"/>
    </xf>
    <xf numFmtId="167" fontId="4" fillId="0" borderId="0" xfId="0" applyNumberFormat="1" applyFont="1" applyFill="1" applyAlignment="1">
      <alignment horizontal="center"/>
    </xf>
    <xf numFmtId="167" fontId="7" fillId="0" borderId="0" xfId="0" applyNumberFormat="1" applyFont="1" applyFill="1" applyAlignment="1">
      <alignment horizontal="right"/>
    </xf>
    <xf numFmtId="167" fontId="4" fillId="2" borderId="84" xfId="0" applyNumberFormat="1" applyFont="1" applyFill="1" applyBorder="1" applyAlignment="1">
      <alignment horizontal="center" vertical="center"/>
    </xf>
    <xf numFmtId="167" fontId="4" fillId="2" borderId="72" xfId="0" applyNumberFormat="1" applyFont="1" applyFill="1" applyBorder="1" applyAlignment="1">
      <alignment horizontal="center" vertical="center"/>
    </xf>
    <xf numFmtId="167" fontId="4" fillId="2" borderId="86" xfId="0" applyNumberFormat="1" applyFont="1" applyFill="1" applyBorder="1" applyAlignment="1">
      <alignment horizontal="center" vertical="center"/>
    </xf>
    <xf numFmtId="167" fontId="4" fillId="2" borderId="24" xfId="0" applyNumberFormat="1" applyFont="1" applyFill="1" applyBorder="1" applyAlignment="1">
      <alignment horizontal="center" vertical="center"/>
    </xf>
    <xf numFmtId="167" fontId="4" fillId="2" borderId="85" xfId="0" applyNumberFormat="1" applyFont="1" applyFill="1" applyBorder="1" applyAlignment="1">
      <alignment horizontal="center" vertical="center"/>
    </xf>
    <xf numFmtId="167" fontId="4" fillId="2" borderId="26" xfId="0" applyNumberFormat="1" applyFont="1" applyFill="1" applyBorder="1" applyAlignment="1">
      <alignment horizontal="center" vertical="center"/>
    </xf>
    <xf numFmtId="167" fontId="4" fillId="2" borderId="71" xfId="0" quotePrefix="1" applyNumberFormat="1" applyFont="1" applyFill="1" applyBorder="1" applyAlignment="1">
      <alignment horizontal="center"/>
    </xf>
    <xf numFmtId="167" fontId="4" fillId="2" borderId="87" xfId="0" quotePrefix="1" applyNumberFormat="1" applyFont="1" applyFill="1" applyBorder="1" applyAlignment="1">
      <alignment horizontal="center"/>
    </xf>
    <xf numFmtId="167" fontId="5" fillId="0" borderId="0" xfId="0" applyNumberFormat="1" applyFont="1" applyFill="1" applyAlignment="1">
      <alignment horizontal="left"/>
    </xf>
    <xf numFmtId="167" fontId="7" fillId="0" borderId="21" xfId="0" applyNumberFormat="1" applyFont="1" applyFill="1" applyBorder="1" applyAlignment="1">
      <alignment horizontal="right"/>
    </xf>
    <xf numFmtId="167" fontId="5" fillId="0" borderId="12" xfId="0" applyNumberFormat="1" applyFont="1" applyBorder="1" applyAlignment="1">
      <alignment horizontal="left"/>
    </xf>
    <xf numFmtId="167" fontId="5" fillId="0" borderId="31" xfId="0" quotePrefix="1" applyNumberFormat="1" applyFont="1" applyFill="1" applyBorder="1" applyAlignment="1">
      <alignment horizontal="left"/>
    </xf>
    <xf numFmtId="167" fontId="5" fillId="0" borderId="0" xfId="0" applyNumberFormat="1" applyFont="1" applyFill="1" applyBorder="1" applyAlignment="1">
      <alignment horizontal="left"/>
    </xf>
    <xf numFmtId="167" fontId="5" fillId="0" borderId="0" xfId="0" quotePrefix="1" applyNumberFormat="1" applyFont="1" applyFill="1" applyAlignment="1">
      <alignment horizontal="left"/>
    </xf>
    <xf numFmtId="167" fontId="5" fillId="0" borderId="0" xfId="0" quotePrefix="1" applyNumberFormat="1" applyFont="1" applyFill="1" applyBorder="1" applyAlignment="1">
      <alignment horizontal="left"/>
    </xf>
    <xf numFmtId="0" fontId="21" fillId="2" borderId="82" xfId="1" applyFont="1" applyFill="1" applyBorder="1" applyAlignment="1">
      <alignment horizontal="center" vertical="center"/>
    </xf>
    <xf numFmtId="0" fontId="21" fillId="2" borderId="89" xfId="1" applyFont="1" applyFill="1" applyBorder="1" applyAlignment="1">
      <alignment horizontal="center" vertical="center"/>
    </xf>
    <xf numFmtId="0" fontId="29" fillId="0" borderId="31" xfId="1" applyFont="1" applyBorder="1" applyAlignment="1">
      <alignment horizontal="left"/>
    </xf>
    <xf numFmtId="0" fontId="29" fillId="0" borderId="0" xfId="1" applyFont="1" applyAlignment="1">
      <alignment horizontal="left"/>
    </xf>
    <xf numFmtId="0" fontId="30" fillId="0" borderId="0" xfId="46" applyAlignment="1" applyProtection="1">
      <alignment horizontal="left"/>
    </xf>
    <xf numFmtId="0" fontId="22" fillId="2" borderId="1" xfId="1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5" xfId="1" applyFont="1" applyFill="1" applyBorder="1" applyAlignment="1">
      <alignment horizontal="center" vertical="center"/>
    </xf>
    <xf numFmtId="0" fontId="21" fillId="2" borderId="71" xfId="1" applyFont="1" applyFill="1" applyBorder="1" applyAlignment="1">
      <alignment horizontal="center" vertical="center"/>
    </xf>
    <xf numFmtId="0" fontId="21" fillId="2" borderId="31" xfId="1" applyFont="1" applyFill="1" applyBorder="1" applyAlignment="1">
      <alignment horizontal="center" vertical="center"/>
    </xf>
    <xf numFmtId="0" fontId="21" fillId="2" borderId="72" xfId="1" applyFont="1" applyFill="1" applyBorder="1" applyAlignment="1">
      <alignment horizontal="center" vertical="center"/>
    </xf>
    <xf numFmtId="0" fontId="21" fillId="2" borderId="37" xfId="1" applyFont="1" applyFill="1" applyBorder="1" applyAlignment="1">
      <alignment horizontal="center" vertical="center"/>
    </xf>
    <xf numFmtId="0" fontId="21" fillId="2" borderId="78" xfId="1" applyFont="1" applyFill="1" applyBorder="1" applyAlignment="1">
      <alignment horizontal="center" vertical="center"/>
    </xf>
    <xf numFmtId="0" fontId="21" fillId="2" borderId="26" xfId="1" applyFont="1" applyFill="1" applyBorder="1" applyAlignment="1">
      <alignment horizontal="center" vertical="center"/>
    </xf>
    <xf numFmtId="0" fontId="21" fillId="2" borderId="73" xfId="1" applyFont="1" applyFill="1" applyBorder="1" applyAlignment="1">
      <alignment horizontal="center" vertical="center"/>
    </xf>
    <xf numFmtId="0" fontId="21" fillId="2" borderId="33" xfId="1" applyFont="1" applyFill="1" applyBorder="1" applyAlignment="1">
      <alignment horizontal="center" vertical="center"/>
    </xf>
    <xf numFmtId="0" fontId="21" fillId="2" borderId="34" xfId="1" applyFont="1" applyFill="1" applyBorder="1" applyAlignment="1">
      <alignment horizontal="center" vertical="center"/>
    </xf>
    <xf numFmtId="0" fontId="21" fillId="2" borderId="23" xfId="1" applyFont="1" applyFill="1" applyBorder="1" applyAlignment="1">
      <alignment horizontal="center" vertical="center"/>
    </xf>
    <xf numFmtId="0" fontId="5" fillId="0" borderId="1" xfId="45" applyFont="1" applyBorder="1" applyAlignment="1">
      <alignment horizontal="center" vertical="center"/>
    </xf>
    <xf numFmtId="0" fontId="5" fillId="0" borderId="11" xfId="45" applyFont="1" applyBorder="1" applyAlignment="1">
      <alignment horizontal="center" vertical="center"/>
    </xf>
    <xf numFmtId="0" fontId="5" fillId="0" borderId="14" xfId="45" applyFont="1" applyBorder="1" applyAlignment="1">
      <alignment horizontal="center" vertical="center"/>
    </xf>
    <xf numFmtId="0" fontId="5" fillId="0" borderId="31" xfId="45" applyFont="1" applyBorder="1" applyAlignment="1">
      <alignment horizontal="left"/>
    </xf>
    <xf numFmtId="0" fontId="5" fillId="0" borderId="93" xfId="45" applyFont="1" applyBorder="1" applyAlignment="1">
      <alignment horizontal="center" vertical="center"/>
    </xf>
    <xf numFmtId="0" fontId="4" fillId="0" borderId="0" xfId="45" applyFont="1" applyAlignment="1">
      <alignment horizontal="center"/>
    </xf>
    <xf numFmtId="167" fontId="4" fillId="0" borderId="0" xfId="45" applyNumberFormat="1" applyFont="1" applyAlignment="1" applyProtection="1">
      <alignment horizontal="center" wrapText="1"/>
    </xf>
    <xf numFmtId="167" fontId="4" fillId="0" borderId="0" xfId="45" applyNumberFormat="1" applyFont="1" applyAlignment="1" applyProtection="1">
      <alignment horizontal="center"/>
    </xf>
    <xf numFmtId="0" fontId="4" fillId="2" borderId="84" xfId="45" applyFont="1" applyFill="1" applyBorder="1" applyAlignment="1">
      <alignment horizontal="center" vertical="center"/>
    </xf>
    <xf numFmtId="0" fontId="4" fillId="2" borderId="106" xfId="45" applyFont="1" applyFill="1" applyBorder="1" applyAlignment="1">
      <alignment horizontal="center" vertical="center"/>
    </xf>
    <xf numFmtId="0" fontId="4" fillId="2" borderId="2" xfId="45" applyFont="1" applyFill="1" applyBorder="1" applyAlignment="1">
      <alignment horizontal="center" vertical="center"/>
    </xf>
    <xf numFmtId="0" fontId="4" fillId="2" borderId="107" xfId="45" applyFont="1" applyFill="1" applyBorder="1" applyAlignment="1">
      <alignment horizontal="center" vertical="center"/>
    </xf>
    <xf numFmtId="0" fontId="4" fillId="2" borderId="3" xfId="45" applyFont="1" applyFill="1" applyBorder="1" applyAlignment="1">
      <alignment horizontal="center" vertical="center"/>
    </xf>
    <xf numFmtId="0" fontId="4" fillId="2" borderId="22" xfId="45" applyFont="1" applyFill="1" applyBorder="1" applyAlignment="1">
      <alignment horizontal="center" vertical="center"/>
    </xf>
    <xf numFmtId="0" fontId="4" fillId="2" borderId="4" xfId="45" applyFont="1" applyFill="1" applyBorder="1" applyAlignment="1">
      <alignment horizontal="center" vertical="center"/>
    </xf>
    <xf numFmtId="0" fontId="5" fillId="0" borderId="110" xfId="45" applyFont="1" applyBorder="1" applyAlignment="1">
      <alignment horizontal="center" vertical="center"/>
    </xf>
    <xf numFmtId="0" fontId="5" fillId="0" borderId="5" xfId="45" applyFont="1" applyBorder="1" applyAlignment="1">
      <alignment horizontal="center" vertical="center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6" fillId="10" borderId="1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6" fillId="10" borderId="11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107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22" fillId="0" borderId="31" xfId="0" applyFont="1" applyBorder="1" applyAlignment="1">
      <alignment horizontal="left" wrapText="1"/>
    </xf>
    <xf numFmtId="0" fontId="5" fillId="0" borderId="0" xfId="1" applyFont="1" applyBorder="1" applyAlignment="1">
      <alignment horizontal="justify" wrapText="1"/>
    </xf>
    <xf numFmtId="0" fontId="5" fillId="0" borderId="0" xfId="1" applyFont="1" applyBorder="1" applyAlignment="1">
      <alignment horizontal="left" wrapText="1"/>
    </xf>
    <xf numFmtId="0" fontId="5" fillId="0" borderId="21" xfId="1" applyFont="1" applyBorder="1" applyAlignment="1">
      <alignment horizontal="right"/>
    </xf>
    <xf numFmtId="0" fontId="4" fillId="10" borderId="1" xfId="49" applyFont="1" applyFill="1" applyBorder="1" applyAlignment="1">
      <alignment horizontal="center" vertical="center"/>
    </xf>
    <xf numFmtId="0" fontId="0" fillId="10" borderId="5" xfId="0" applyFill="1" applyBorder="1"/>
    <xf numFmtId="0" fontId="4" fillId="10" borderId="73" xfId="1" applyFont="1" applyFill="1" applyBorder="1" applyAlignment="1">
      <alignment horizontal="center" vertical="center"/>
    </xf>
    <xf numFmtId="0" fontId="0" fillId="10" borderId="22" xfId="0" applyFill="1" applyBorder="1"/>
    <xf numFmtId="0" fontId="4" fillId="10" borderId="22" xfId="1" applyFont="1" applyFill="1" applyBorder="1" applyAlignment="1">
      <alignment horizontal="center" vertical="center"/>
    </xf>
    <xf numFmtId="0" fontId="4" fillId="10" borderId="73" xfId="1" applyFont="1" applyFill="1" applyBorder="1" applyAlignment="1">
      <alignment horizontal="center" vertical="center" wrapText="1"/>
    </xf>
    <xf numFmtId="0" fontId="0" fillId="10" borderId="34" xfId="0" applyFill="1" applyBorder="1"/>
    <xf numFmtId="0" fontId="35" fillId="0" borderId="21" xfId="0" applyFont="1" applyBorder="1" applyAlignment="1">
      <alignment horizontal="right"/>
    </xf>
    <xf numFmtId="0" fontId="4" fillId="10" borderId="1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2" xfId="0" applyFont="1" applyFill="1" applyBorder="1" applyAlignment="1" applyProtection="1">
      <alignment horizontal="center" vertical="center"/>
    </xf>
    <xf numFmtId="0" fontId="4" fillId="10" borderId="6" xfId="0" applyFont="1" applyFill="1" applyBorder="1" applyAlignment="1" applyProtection="1">
      <alignment horizontal="center" vertical="center"/>
    </xf>
    <xf numFmtId="0" fontId="6" fillId="10" borderId="73" xfId="0" applyFont="1" applyFill="1" applyBorder="1" applyAlignment="1">
      <alignment horizontal="center" vertical="center" wrapText="1"/>
    </xf>
    <xf numFmtId="0" fontId="6" fillId="10" borderId="34" xfId="0" applyFont="1" applyFill="1" applyBorder="1" applyAlignment="1">
      <alignment horizontal="center" vertical="center" wrapText="1"/>
    </xf>
    <xf numFmtId="0" fontId="4" fillId="0" borderId="0" xfId="50" applyFont="1" applyFill="1" applyAlignment="1">
      <alignment horizontal="center" vertical="center"/>
    </xf>
    <xf numFmtId="14" fontId="4" fillId="0" borderId="0" xfId="50" applyNumberFormat="1" applyFont="1" applyFill="1" applyBorder="1" applyAlignment="1">
      <alignment horizontal="center"/>
    </xf>
    <xf numFmtId="0" fontId="7" fillId="0" borderId="0" xfId="50" applyFont="1" applyFill="1" applyBorder="1" applyAlignment="1">
      <alignment horizontal="right"/>
    </xf>
    <xf numFmtId="0" fontId="4" fillId="2" borderId="1" xfId="50" quotePrefix="1" applyFont="1" applyFill="1" applyBorder="1" applyAlignment="1">
      <alignment horizontal="center" vertical="center"/>
    </xf>
    <xf numFmtId="0" fontId="4" fillId="2" borderId="11" xfId="50" quotePrefix="1" applyFont="1" applyFill="1" applyBorder="1" applyAlignment="1">
      <alignment horizontal="center" vertical="center"/>
    </xf>
    <xf numFmtId="0" fontId="4" fillId="2" borderId="5" xfId="50" quotePrefix="1" applyFont="1" applyFill="1" applyBorder="1" applyAlignment="1">
      <alignment horizontal="center" vertical="center"/>
    </xf>
    <xf numFmtId="0" fontId="4" fillId="2" borderId="73" xfId="50" applyFont="1" applyFill="1" applyBorder="1" applyAlignment="1" applyProtection="1">
      <alignment horizontal="center"/>
    </xf>
    <xf numFmtId="0" fontId="4" fillId="2" borderId="33" xfId="50" applyFont="1" applyFill="1" applyBorder="1" applyAlignment="1" applyProtection="1">
      <alignment horizontal="center"/>
    </xf>
    <xf numFmtId="0" fontId="4" fillId="2" borderId="34" xfId="50" applyFont="1" applyFill="1" applyBorder="1" applyAlignment="1" applyProtection="1">
      <alignment horizontal="center"/>
    </xf>
    <xf numFmtId="171" fontId="4" fillId="2" borderId="82" xfId="50" quotePrefix="1" applyNumberFormat="1" applyFont="1" applyFill="1" applyBorder="1" applyAlignment="1" applyProtection="1">
      <alignment horizontal="center"/>
    </xf>
    <xf numFmtId="171" fontId="4" fillId="2" borderId="74" xfId="50" quotePrefix="1" applyNumberFormat="1" applyFont="1" applyFill="1" applyBorder="1" applyAlignment="1" applyProtection="1">
      <alignment horizontal="center"/>
    </xf>
    <xf numFmtId="171" fontId="4" fillId="2" borderId="23" xfId="50" quotePrefix="1" applyNumberFormat="1" applyFont="1" applyFill="1" applyBorder="1" applyAlignment="1" applyProtection="1">
      <alignment horizontal="center"/>
    </xf>
    <xf numFmtId="171" fontId="4" fillId="2" borderId="89" xfId="50" quotePrefix="1" applyNumberFormat="1" applyFont="1" applyFill="1" applyBorder="1" applyAlignment="1" applyProtection="1">
      <alignment horizontal="center"/>
    </xf>
    <xf numFmtId="0" fontId="4" fillId="2" borderId="82" xfId="50" applyFont="1" applyFill="1" applyBorder="1" applyAlignment="1" applyProtection="1">
      <alignment horizontal="center" vertical="center"/>
    </xf>
    <xf numFmtId="0" fontId="4" fillId="2" borderId="23" xfId="50" applyFont="1" applyFill="1" applyBorder="1" applyAlignment="1" applyProtection="1">
      <alignment horizontal="center" vertical="center"/>
    </xf>
    <xf numFmtId="174" fontId="4" fillId="0" borderId="0" xfId="50" applyNumberFormat="1" applyFont="1" applyFill="1" applyBorder="1" applyAlignment="1" applyProtection="1">
      <alignment horizontal="center"/>
    </xf>
    <xf numFmtId="0" fontId="4" fillId="2" borderId="1" xfId="50" applyFont="1" applyFill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2" borderId="73" xfId="50" applyFont="1" applyFill="1" applyBorder="1" applyAlignment="1" applyProtection="1">
      <alignment horizontal="center" vertical="center"/>
    </xf>
    <xf numFmtId="0" fontId="4" fillId="2" borderId="33" xfId="50" applyFont="1" applyFill="1" applyBorder="1" applyAlignment="1" applyProtection="1">
      <alignment horizontal="center" vertical="center"/>
    </xf>
    <xf numFmtId="0" fontId="4" fillId="2" borderId="34" xfId="50" applyFont="1" applyFill="1" applyBorder="1" applyAlignment="1" applyProtection="1">
      <alignment horizontal="center" vertical="center"/>
    </xf>
    <xf numFmtId="0" fontId="4" fillId="2" borderId="3" xfId="50" applyFont="1" applyFill="1" applyBorder="1" applyAlignment="1" applyProtection="1">
      <alignment horizontal="center" vertical="center"/>
    </xf>
    <xf numFmtId="0" fontId="4" fillId="2" borderId="4" xfId="50" applyFont="1" applyFill="1" applyBorder="1" applyAlignment="1" applyProtection="1">
      <alignment horizontal="center" vertical="center"/>
    </xf>
    <xf numFmtId="171" fontId="4" fillId="2" borderId="9" xfId="50" quotePrefix="1" applyNumberFormat="1" applyFont="1" applyFill="1" applyBorder="1" applyAlignment="1" applyProtection="1">
      <alignment horizontal="center"/>
    </xf>
    <xf numFmtId="171" fontId="4" fillId="2" borderId="10" xfId="50" quotePrefix="1" applyNumberFormat="1" applyFont="1" applyFill="1" applyBorder="1" applyAlignment="1" applyProtection="1">
      <alignment horizontal="center"/>
    </xf>
    <xf numFmtId="171" fontId="4" fillId="2" borderId="3" xfId="50" quotePrefix="1" applyNumberFormat="1" applyFont="1" applyFill="1" applyBorder="1" applyAlignment="1" applyProtection="1">
      <alignment horizontal="center"/>
    </xf>
    <xf numFmtId="171" fontId="4" fillId="2" borderId="4" xfId="50" quotePrefix="1" applyNumberFormat="1" applyFont="1" applyFill="1" applyBorder="1" applyAlignment="1" applyProtection="1">
      <alignment horizontal="center"/>
    </xf>
    <xf numFmtId="174" fontId="5" fillId="0" borderId="0" xfId="50" applyNumberFormat="1" applyFont="1" applyFill="1" applyBorder="1" applyAlignment="1" applyProtection="1">
      <alignment horizontal="left"/>
    </xf>
    <xf numFmtId="165" fontId="5" fillId="0" borderId="0" xfId="50" applyNumberFormat="1" applyFont="1" applyFill="1" applyAlignment="1">
      <alignment horizontal="left"/>
    </xf>
    <xf numFmtId="165" fontId="4" fillId="0" borderId="0" xfId="50" applyNumberFormat="1" applyFont="1" applyFill="1" applyAlignment="1">
      <alignment horizontal="center"/>
    </xf>
    <xf numFmtId="165" fontId="7" fillId="0" borderId="0" xfId="50" applyNumberFormat="1" applyFont="1" applyFill="1" applyBorder="1" applyAlignment="1">
      <alignment horizontal="right"/>
    </xf>
    <xf numFmtId="165" fontId="5" fillId="0" borderId="0" xfId="50" applyNumberFormat="1" applyFont="1" applyFill="1" applyBorder="1" applyAlignment="1">
      <alignment horizontal="right"/>
    </xf>
    <xf numFmtId="165" fontId="4" fillId="2" borderId="1" xfId="50" applyNumberFormat="1" applyFont="1" applyFill="1" applyBorder="1" applyAlignment="1" applyProtection="1">
      <alignment horizontal="center" vertical="center"/>
    </xf>
    <xf numFmtId="165" fontId="4" fillId="2" borderId="11" xfId="50" applyNumberFormat="1" applyFont="1" applyFill="1" applyBorder="1" applyAlignment="1" applyProtection="1">
      <alignment horizontal="center" vertical="center"/>
    </xf>
    <xf numFmtId="165" fontId="4" fillId="2" borderId="5" xfId="50" applyNumberFormat="1" applyFont="1" applyFill="1" applyBorder="1" applyAlignment="1" applyProtection="1">
      <alignment horizontal="center" vertical="center"/>
    </xf>
    <xf numFmtId="165" fontId="4" fillId="2" borderId="73" xfId="3" applyNumberFormat="1" applyFont="1" applyFill="1" applyBorder="1" applyAlignment="1">
      <alignment horizontal="center" wrapText="1"/>
    </xf>
    <xf numFmtId="165" fontId="4" fillId="2" borderId="33" xfId="3" applyNumberFormat="1" applyFont="1" applyFill="1" applyBorder="1" applyAlignment="1">
      <alignment horizontal="center" wrapText="1"/>
    </xf>
    <xf numFmtId="165" fontId="4" fillId="2" borderId="34" xfId="3" applyNumberFormat="1" applyFont="1" applyFill="1" applyBorder="1" applyAlignment="1">
      <alignment horizontal="center" wrapText="1"/>
    </xf>
    <xf numFmtId="165" fontId="4" fillId="2" borderId="82" xfId="3" quotePrefix="1" applyNumberFormat="1" applyFont="1" applyFill="1" applyBorder="1" applyAlignment="1">
      <alignment horizontal="center"/>
    </xf>
    <xf numFmtId="165" fontId="4" fillId="2" borderId="23" xfId="3" quotePrefix="1" applyNumberFormat="1" applyFont="1" applyFill="1" applyBorder="1" applyAlignment="1">
      <alignment horizontal="center"/>
    </xf>
    <xf numFmtId="165" fontId="4" fillId="2" borderId="89" xfId="3" quotePrefix="1" applyNumberFormat="1" applyFont="1" applyFill="1" applyBorder="1" applyAlignment="1">
      <alignment horizontal="center"/>
    </xf>
    <xf numFmtId="165" fontId="21" fillId="2" borderId="82" xfId="3" quotePrefix="1" applyNumberFormat="1" applyFont="1" applyFill="1" applyBorder="1" applyAlignment="1">
      <alignment horizontal="center"/>
    </xf>
    <xf numFmtId="165" fontId="21" fillId="2" borderId="23" xfId="3" quotePrefix="1" applyNumberFormat="1" applyFont="1" applyFill="1" applyBorder="1" applyAlignment="1">
      <alignment horizontal="center"/>
    </xf>
    <xf numFmtId="165" fontId="21" fillId="2" borderId="89" xfId="3" quotePrefix="1" applyNumberFormat="1" applyFont="1" applyFill="1" applyBorder="1" applyAlignment="1">
      <alignment horizontal="center"/>
    </xf>
    <xf numFmtId="174" fontId="22" fillId="0" borderId="0" xfId="50" applyNumberFormat="1" applyFont="1" applyFill="1" applyBorder="1" applyAlignment="1" applyProtection="1">
      <alignment horizontal="left" wrapText="1"/>
    </xf>
    <xf numFmtId="0" fontId="33" fillId="0" borderId="0" xfId="50" applyFont="1" applyFill="1" applyAlignment="1">
      <alignment horizontal="center"/>
    </xf>
    <xf numFmtId="0" fontId="40" fillId="0" borderId="0" xfId="50" applyFont="1" applyFill="1" applyAlignment="1">
      <alignment horizontal="center"/>
    </xf>
    <xf numFmtId="0" fontId="41" fillId="0" borderId="21" xfId="50" applyFont="1" applyFill="1" applyBorder="1" applyAlignment="1">
      <alignment horizontal="center"/>
    </xf>
    <xf numFmtId="0" fontId="21" fillId="2" borderId="1" xfId="50" applyFont="1" applyFill="1" applyBorder="1" applyAlignment="1">
      <alignment horizontal="center" vertical="center"/>
    </xf>
    <xf numFmtId="0" fontId="21" fillId="2" borderId="11" xfId="50" applyFont="1" applyFill="1" applyBorder="1" applyAlignment="1">
      <alignment horizontal="center" vertical="center"/>
    </xf>
    <xf numFmtId="0" fontId="21" fillId="2" borderId="5" xfId="50" applyFont="1" applyFill="1" applyBorder="1" applyAlignment="1">
      <alignment horizontal="center" vertical="center"/>
    </xf>
    <xf numFmtId="165" fontId="21" fillId="2" borderId="73" xfId="3" applyNumberFormat="1" applyFont="1" applyFill="1" applyBorder="1" applyAlignment="1">
      <alignment horizontal="center" wrapText="1"/>
    </xf>
    <xf numFmtId="165" fontId="21" fillId="2" borderId="33" xfId="3" applyNumberFormat="1" applyFont="1" applyFill="1" applyBorder="1" applyAlignment="1">
      <alignment horizontal="center" wrapText="1"/>
    </xf>
    <xf numFmtId="165" fontId="21" fillId="2" borderId="34" xfId="3" applyNumberFormat="1" applyFont="1" applyFill="1" applyBorder="1" applyAlignment="1">
      <alignment horizontal="center" wrapText="1"/>
    </xf>
    <xf numFmtId="0" fontId="4" fillId="0" borderId="0" xfId="50" applyFont="1" applyFill="1" applyAlignment="1">
      <alignment horizontal="center"/>
    </xf>
    <xf numFmtId="0" fontId="7" fillId="0" borderId="21" xfId="50" applyFont="1" applyFill="1" applyBorder="1" applyAlignment="1">
      <alignment horizontal="center"/>
    </xf>
    <xf numFmtId="0" fontId="5" fillId="0" borderId="0" xfId="50" applyFont="1" applyFill="1" applyAlignment="1">
      <alignment horizontal="left"/>
    </xf>
    <xf numFmtId="165" fontId="4" fillId="2" borderId="73" xfId="55" quotePrefix="1" applyNumberFormat="1" applyFont="1" applyFill="1" applyBorder="1" applyAlignment="1">
      <alignment horizontal="center" wrapText="1"/>
    </xf>
    <xf numFmtId="165" fontId="4" fillId="2" borderId="33" xfId="55" quotePrefix="1" applyNumberFormat="1" applyFont="1" applyFill="1" applyBorder="1" applyAlignment="1">
      <alignment horizontal="center" wrapText="1"/>
    </xf>
    <xf numFmtId="165" fontId="4" fillId="2" borderId="34" xfId="55" quotePrefix="1" applyNumberFormat="1" applyFont="1" applyFill="1" applyBorder="1" applyAlignment="1">
      <alignment horizontal="center" wrapText="1"/>
    </xf>
    <xf numFmtId="1" fontId="4" fillId="2" borderId="82" xfId="50" quotePrefix="1" applyNumberFormat="1" applyFont="1" applyFill="1" applyBorder="1" applyAlignment="1">
      <alignment horizontal="center"/>
    </xf>
    <xf numFmtId="0" fontId="4" fillId="2" borderId="23" xfId="50" applyFont="1" applyFill="1" applyBorder="1" applyAlignment="1">
      <alignment horizontal="center"/>
    </xf>
    <xf numFmtId="1" fontId="4" fillId="2" borderId="74" xfId="50" quotePrefix="1" applyNumberFormat="1" applyFont="1" applyFill="1" applyBorder="1" applyAlignment="1">
      <alignment horizontal="center"/>
    </xf>
    <xf numFmtId="0" fontId="4" fillId="2" borderId="89" xfId="50" applyFont="1" applyFill="1" applyBorder="1" applyAlignment="1">
      <alignment horizontal="center"/>
    </xf>
    <xf numFmtId="174" fontId="5" fillId="0" borderId="31" xfId="50" applyNumberFormat="1" applyFont="1" applyFill="1" applyBorder="1" applyAlignment="1" applyProtection="1">
      <alignment horizontal="left"/>
    </xf>
    <xf numFmtId="165" fontId="4" fillId="0" borderId="0" xfId="50" applyNumberFormat="1" applyFont="1" applyFill="1" applyBorder="1" applyAlignment="1">
      <alignment horizontal="center"/>
    </xf>
    <xf numFmtId="165" fontId="4" fillId="0" borderId="0" xfId="50" applyNumberFormat="1" applyFont="1" applyFill="1" applyBorder="1" applyAlignment="1" applyProtection="1">
      <alignment horizontal="center"/>
    </xf>
    <xf numFmtId="165" fontId="4" fillId="2" borderId="1" xfId="50" applyNumberFormat="1" applyFont="1" applyFill="1" applyBorder="1" applyAlignment="1">
      <alignment horizontal="center" vertical="center"/>
    </xf>
    <xf numFmtId="165" fontId="4" fillId="2" borderId="11" xfId="50" applyNumberFormat="1" applyFont="1" applyFill="1" applyBorder="1" applyAlignment="1">
      <alignment horizontal="center" vertical="center"/>
    </xf>
    <xf numFmtId="165" fontId="4" fillId="2" borderId="5" xfId="50" applyNumberFormat="1" applyFont="1" applyFill="1" applyBorder="1" applyAlignment="1">
      <alignment horizontal="center" vertical="center"/>
    </xf>
    <xf numFmtId="0" fontId="4" fillId="2" borderId="82" xfId="59" applyFont="1" applyFill="1" applyBorder="1" applyAlignment="1">
      <alignment horizontal="center" vertical="center" wrapText="1"/>
    </xf>
    <xf numFmtId="0" fontId="4" fillId="2" borderId="23" xfId="59" applyFont="1" applyFill="1" applyBorder="1" applyAlignment="1">
      <alignment horizontal="center" vertical="center" wrapText="1"/>
    </xf>
    <xf numFmtId="0" fontId="4" fillId="2" borderId="89" xfId="5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39" fontId="4" fillId="2" borderId="74" xfId="59" quotePrefix="1" applyNumberFormat="1" applyFont="1" applyFill="1" applyBorder="1" applyAlignment="1">
      <alignment horizontal="center"/>
    </xf>
    <xf numFmtId="39" fontId="4" fillId="2" borderId="23" xfId="59" quotePrefix="1" applyNumberFormat="1" applyFont="1" applyFill="1" applyBorder="1" applyAlignment="1">
      <alignment horizontal="center"/>
    </xf>
    <xf numFmtId="39" fontId="4" fillId="2" borderId="82" xfId="59" quotePrefix="1" applyNumberFormat="1" applyFont="1" applyFill="1" applyBorder="1" applyAlignment="1">
      <alignment horizontal="center"/>
    </xf>
    <xf numFmtId="39" fontId="4" fillId="2" borderId="89" xfId="59" quotePrefix="1" applyNumberFormat="1" applyFont="1" applyFill="1" applyBorder="1" applyAlignment="1">
      <alignment horizontal="center"/>
    </xf>
    <xf numFmtId="39" fontId="4" fillId="2" borderId="1" xfId="59" applyNumberFormat="1" applyFont="1" applyFill="1" applyBorder="1" applyAlignment="1">
      <alignment horizontal="center" vertical="center"/>
    </xf>
    <xf numFmtId="39" fontId="4" fillId="2" borderId="11" xfId="59" applyNumberFormat="1" applyFont="1" applyFill="1" applyBorder="1" applyAlignment="1">
      <alignment horizontal="center" vertical="center"/>
    </xf>
    <xf numFmtId="39" fontId="4" fillId="2" borderId="5" xfId="59" applyNumberFormat="1" applyFont="1" applyFill="1" applyBorder="1" applyAlignment="1">
      <alignment horizontal="center" vertical="center"/>
    </xf>
    <xf numFmtId="176" fontId="4" fillId="2" borderId="73" xfId="58" applyNumberFormat="1" applyFont="1" applyFill="1" applyBorder="1" applyAlignment="1">
      <alignment horizontal="center" vertical="center"/>
    </xf>
    <xf numFmtId="176" fontId="4" fillId="2" borderId="33" xfId="58" applyNumberFormat="1" applyFont="1" applyFill="1" applyBorder="1" applyAlignment="1">
      <alignment horizontal="center" vertical="center"/>
    </xf>
    <xf numFmtId="176" fontId="4" fillId="2" borderId="34" xfId="58" applyNumberFormat="1" applyFont="1" applyFill="1" applyBorder="1" applyAlignment="1">
      <alignment horizontal="center" vertical="center"/>
    </xf>
    <xf numFmtId="0" fontId="4" fillId="2" borderId="36" xfId="42" quotePrefix="1" applyFont="1" applyFill="1" applyBorder="1" applyAlignment="1">
      <alignment horizontal="center" vertical="center"/>
    </xf>
    <xf numFmtId="0" fontId="4" fillId="2" borderId="25" xfId="42" quotePrefix="1" applyFont="1" applyFill="1" applyBorder="1" applyAlignment="1">
      <alignment horizontal="center" vertical="center"/>
    </xf>
    <xf numFmtId="0" fontId="4" fillId="2" borderId="37" xfId="42" quotePrefix="1" applyFont="1" applyFill="1" applyBorder="1" applyAlignment="1">
      <alignment horizontal="center" vertical="center"/>
    </xf>
    <xf numFmtId="0" fontId="4" fillId="2" borderId="79" xfId="42" quotePrefix="1" applyFont="1" applyFill="1" applyBorder="1" applyAlignment="1">
      <alignment horizontal="center" vertical="center"/>
    </xf>
    <xf numFmtId="39" fontId="4" fillId="2" borderId="11" xfId="59" quotePrefix="1" applyNumberFormat="1" applyFont="1" applyFill="1" applyBorder="1" applyAlignment="1">
      <alignment horizontal="center" vertical="center"/>
    </xf>
    <xf numFmtId="39" fontId="4" fillId="2" borderId="5" xfId="59" quotePrefix="1" applyNumberFormat="1" applyFont="1" applyFill="1" applyBorder="1" applyAlignment="1">
      <alignment horizontal="center" vertical="center"/>
    </xf>
    <xf numFmtId="176" fontId="4" fillId="2" borderId="3" xfId="58" applyNumberFormat="1" applyFont="1" applyFill="1" applyBorder="1" applyAlignment="1">
      <alignment horizontal="center" vertical="center"/>
    </xf>
    <xf numFmtId="176" fontId="4" fillId="2" borderId="4" xfId="58" applyNumberFormat="1" applyFont="1" applyFill="1" applyBorder="1" applyAlignment="1">
      <alignment horizontal="center" vertical="center"/>
    </xf>
    <xf numFmtId="0" fontId="4" fillId="2" borderId="9" xfId="42" quotePrefix="1" applyFont="1" applyFill="1" applyBorder="1" applyAlignment="1">
      <alignment horizontal="center"/>
    </xf>
    <xf numFmtId="0" fontId="4" fillId="2" borderId="10" xfId="42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/>
    </xf>
    <xf numFmtId="0" fontId="7" fillId="0" borderId="21" xfId="0" applyFont="1" applyFill="1" applyBorder="1" applyAlignment="1">
      <alignment horizontal="right"/>
    </xf>
    <xf numFmtId="0" fontId="4" fillId="2" borderId="1" xfId="42" applyFont="1" applyFill="1" applyBorder="1" applyAlignment="1">
      <alignment horizontal="center" vertical="center"/>
    </xf>
    <xf numFmtId="0" fontId="0" fillId="0" borderId="11" xfId="0" applyBorder="1"/>
    <xf numFmtId="0" fontId="0" fillId="0" borderId="5" xfId="0" applyBorder="1"/>
    <xf numFmtId="0" fontId="4" fillId="2" borderId="73" xfId="42" applyFont="1" applyFill="1" applyBorder="1" applyAlignment="1">
      <alignment horizontal="center" vertical="center"/>
    </xf>
    <xf numFmtId="0" fontId="4" fillId="2" borderId="33" xfId="42" applyFont="1" applyFill="1" applyBorder="1" applyAlignment="1">
      <alignment horizontal="center" vertical="center"/>
    </xf>
    <xf numFmtId="0" fontId="4" fillId="2" borderId="22" xfId="42" applyFont="1" applyFill="1" applyBorder="1" applyAlignment="1">
      <alignment horizontal="center" vertical="center"/>
    </xf>
    <xf numFmtId="0" fontId="4" fillId="2" borderId="34" xfId="42" applyFont="1" applyFill="1" applyBorder="1" applyAlignment="1">
      <alignment horizontal="center" vertical="center"/>
    </xf>
    <xf numFmtId="0" fontId="4" fillId="2" borderId="82" xfId="42" quotePrefix="1" applyFont="1" applyFill="1" applyBorder="1" applyAlignment="1">
      <alignment horizontal="center"/>
    </xf>
    <xf numFmtId="0" fontId="4" fillId="2" borderId="23" xfId="42" quotePrefix="1" applyFont="1" applyFill="1" applyBorder="1" applyAlignment="1">
      <alignment horizontal="center"/>
    </xf>
    <xf numFmtId="0" fontId="4" fillId="2" borderId="9" xfId="42" applyFont="1" applyFill="1" applyBorder="1" applyAlignment="1">
      <alignment horizontal="center"/>
    </xf>
    <xf numFmtId="0" fontId="4" fillId="2" borderId="74" xfId="42" applyNumberFormat="1" applyFont="1" applyFill="1" applyBorder="1" applyAlignment="1">
      <alignment horizontal="center"/>
    </xf>
    <xf numFmtId="0" fontId="4" fillId="2" borderId="23" xfId="42" applyNumberFormat="1" applyFont="1" applyFill="1" applyBorder="1" applyAlignment="1">
      <alignment horizontal="center"/>
    </xf>
    <xf numFmtId="43" fontId="4" fillId="2" borderId="32" xfId="0" applyNumberFormat="1" applyFont="1" applyFill="1" applyBorder="1" applyAlignment="1">
      <alignment horizontal="center" vertical="center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39" fontId="4" fillId="2" borderId="82" xfId="0" quotePrefix="1" applyNumberFormat="1" applyFont="1" applyFill="1" applyBorder="1" applyAlignment="1" applyProtection="1">
      <alignment horizontal="center"/>
    </xf>
    <xf numFmtId="39" fontId="4" fillId="2" borderId="74" xfId="0" quotePrefix="1" applyNumberFormat="1" applyFont="1" applyFill="1" applyBorder="1" applyAlignment="1" applyProtection="1">
      <alignment horizontal="center"/>
    </xf>
    <xf numFmtId="39" fontId="4" fillId="2" borderId="23" xfId="0" quotePrefix="1" applyNumberFormat="1" applyFont="1" applyFill="1" applyBorder="1" applyAlignment="1" applyProtection="1">
      <alignment horizontal="center"/>
    </xf>
    <xf numFmtId="39" fontId="4" fillId="2" borderId="19" xfId="0" quotePrefix="1" applyNumberFormat="1" applyFont="1" applyFill="1" applyBorder="1" applyAlignment="1" applyProtection="1">
      <alignment horizontal="center" vertical="center"/>
    </xf>
    <xf numFmtId="39" fontId="4" fillId="2" borderId="20" xfId="0" quotePrefix="1" applyNumberFormat="1" applyFont="1" applyFill="1" applyBorder="1" applyAlignment="1" applyProtection="1">
      <alignment horizontal="center" vertical="center"/>
    </xf>
    <xf numFmtId="39" fontId="4" fillId="2" borderId="78" xfId="0" quotePrefix="1" applyNumberFormat="1" applyFont="1" applyFill="1" applyBorder="1" applyAlignment="1" applyProtection="1">
      <alignment horizontal="center" vertical="center"/>
    </xf>
    <xf numFmtId="39" fontId="4" fillId="2" borderId="26" xfId="0" quotePrefix="1" applyNumberFormat="1" applyFont="1" applyFill="1" applyBorder="1" applyAlignment="1" applyProtection="1">
      <alignment horizontal="center" vertical="center"/>
    </xf>
    <xf numFmtId="39" fontId="4" fillId="2" borderId="111" xfId="0" quotePrefix="1" applyNumberFormat="1" applyFont="1" applyFill="1" applyBorder="1" applyAlignment="1" applyProtection="1">
      <alignment horizontal="center" vertical="center"/>
    </xf>
    <xf numFmtId="39" fontId="4" fillId="2" borderId="79" xfId="0" quotePrefix="1" applyNumberFormat="1" applyFont="1" applyFill="1" applyBorder="1" applyAlignment="1" applyProtection="1">
      <alignment horizontal="center" vertical="center"/>
    </xf>
    <xf numFmtId="39" fontId="4" fillId="2" borderId="82" xfId="0" applyNumberFormat="1" applyFont="1" applyFill="1" applyBorder="1" applyAlignment="1" applyProtection="1">
      <alignment horizontal="center" vertical="center"/>
    </xf>
    <xf numFmtId="39" fontId="4" fillId="2" borderId="23" xfId="0" applyNumberFormat="1" applyFont="1" applyFill="1" applyBorder="1" applyAlignment="1" applyProtection="1">
      <alignment horizontal="center" vertical="center"/>
    </xf>
    <xf numFmtId="39" fontId="4" fillId="2" borderId="74" xfId="0" applyNumberFormat="1" applyFont="1" applyFill="1" applyBorder="1" applyAlignment="1" applyProtection="1">
      <alignment horizontal="center" vertical="center" wrapText="1"/>
    </xf>
    <xf numFmtId="39" fontId="4" fillId="2" borderId="23" xfId="0" applyNumberFormat="1" applyFont="1" applyFill="1" applyBorder="1" applyAlignment="1" applyProtection="1">
      <alignment horizontal="center" vertical="center" wrapText="1"/>
    </xf>
    <xf numFmtId="39" fontId="4" fillId="2" borderId="74" xfId="0" applyNumberFormat="1" applyFont="1" applyFill="1" applyBorder="1" applyAlignment="1" applyProtection="1">
      <alignment horizontal="center" vertical="center"/>
    </xf>
    <xf numFmtId="0" fontId="4" fillId="0" borderId="0" xfId="64" applyFont="1" applyFill="1" applyAlignment="1">
      <alignment horizontal="center" vertical="center"/>
    </xf>
    <xf numFmtId="0" fontId="4" fillId="0" borderId="0" xfId="64" applyFont="1" applyFill="1" applyAlignment="1">
      <alignment horizontal="center"/>
    </xf>
    <xf numFmtId="0" fontId="5" fillId="0" borderId="0" xfId="64" applyFont="1" applyFill="1" applyBorder="1" applyAlignment="1">
      <alignment horizontal="left"/>
    </xf>
    <xf numFmtId="0" fontId="4" fillId="2" borderId="74" xfId="1" applyFont="1" applyFill="1" applyBorder="1" applyAlignment="1">
      <alignment horizontal="center"/>
    </xf>
    <xf numFmtId="0" fontId="4" fillId="2" borderId="82" xfId="1" quotePrefix="1" applyFont="1" applyFill="1" applyBorder="1" applyAlignment="1">
      <alignment horizontal="center"/>
    </xf>
    <xf numFmtId="0" fontId="4" fillId="2" borderId="23" xfId="1" applyFont="1" applyFill="1" applyBorder="1" applyAlignment="1">
      <alignment horizontal="center"/>
    </xf>
    <xf numFmtId="0" fontId="4" fillId="2" borderId="89" xfId="1" applyFont="1" applyFill="1" applyBorder="1" applyAlignment="1">
      <alignment horizontal="center"/>
    </xf>
    <xf numFmtId="0" fontId="5" fillId="0" borderId="31" xfId="1" applyFont="1" applyFill="1" applyBorder="1" applyAlignment="1">
      <alignment horizontal="left"/>
    </xf>
    <xf numFmtId="0" fontId="7" fillId="0" borderId="21" xfId="1" applyFont="1" applyFill="1" applyBorder="1" applyAlignment="1">
      <alignment horizontal="right"/>
    </xf>
    <xf numFmtId="0" fontId="4" fillId="2" borderId="11" xfId="42" applyFont="1" applyFill="1" applyBorder="1" applyAlignment="1">
      <alignment horizontal="center" vertical="center"/>
    </xf>
    <xf numFmtId="0" fontId="4" fillId="2" borderId="73" xfId="42" applyFont="1" applyFill="1" applyBorder="1" applyAlignment="1">
      <alignment horizontal="center"/>
    </xf>
    <xf numFmtId="0" fontId="4" fillId="2" borderId="33" xfId="42" applyFont="1" applyFill="1" applyBorder="1" applyAlignment="1">
      <alignment horizontal="center"/>
    </xf>
    <xf numFmtId="0" fontId="4" fillId="2" borderId="22" xfId="42" applyFont="1" applyFill="1" applyBorder="1" applyAlignment="1">
      <alignment horizontal="center"/>
    </xf>
    <xf numFmtId="0" fontId="4" fillId="2" borderId="34" xfId="42" applyFont="1" applyFill="1" applyBorder="1" applyAlignment="1">
      <alignment horizontal="center"/>
    </xf>
    <xf numFmtId="0" fontId="4" fillId="2" borderId="82" xfId="42" applyFont="1" applyFill="1" applyBorder="1" applyAlignment="1">
      <alignment horizontal="center"/>
    </xf>
    <xf numFmtId="0" fontId="4" fillId="2" borderId="23" xfId="42" applyFont="1" applyFill="1" applyBorder="1" applyAlignment="1">
      <alignment horizontal="center"/>
    </xf>
    <xf numFmtId="0" fontId="4" fillId="2" borderId="74" xfId="42" applyFont="1" applyFill="1" applyBorder="1" applyAlignment="1">
      <alignment horizontal="center"/>
    </xf>
    <xf numFmtId="0" fontId="4" fillId="2" borderId="1" xfId="42" applyFont="1" applyFill="1" applyBorder="1" applyAlignment="1" applyProtection="1">
      <alignment horizontal="center" vertical="center"/>
    </xf>
    <xf numFmtId="0" fontId="4" fillId="2" borderId="5" xfId="42" applyFont="1" applyFill="1" applyBorder="1" applyAlignment="1" applyProtection="1">
      <alignment horizontal="center" vertical="center"/>
    </xf>
    <xf numFmtId="0" fontId="4" fillId="2" borderId="73" xfId="42" applyFont="1" applyFill="1" applyBorder="1" applyAlignment="1" applyProtection="1">
      <alignment horizontal="center" vertical="center"/>
    </xf>
    <xf numFmtId="0" fontId="4" fillId="2" borderId="33" xfId="42" applyFont="1" applyFill="1" applyBorder="1" applyAlignment="1" applyProtection="1">
      <alignment horizontal="center" vertical="center"/>
    </xf>
    <xf numFmtId="0" fontId="4" fillId="2" borderId="22" xfId="42" applyFont="1" applyFill="1" applyBorder="1" applyAlignment="1" applyProtection="1">
      <alignment horizontal="center" vertical="center"/>
    </xf>
    <xf numFmtId="0" fontId="4" fillId="2" borderId="31" xfId="42" applyFont="1" applyFill="1" applyBorder="1" applyAlignment="1" applyProtection="1">
      <alignment horizontal="center" vertical="center"/>
    </xf>
    <xf numFmtId="0" fontId="4" fillId="2" borderId="87" xfId="42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>
      <alignment horizontal="center"/>
    </xf>
    <xf numFmtId="0" fontId="4" fillId="2" borderId="3" xfId="50" applyFont="1" applyFill="1" applyBorder="1" applyAlignment="1">
      <alignment horizontal="center" vertical="center"/>
    </xf>
    <xf numFmtId="0" fontId="4" fillId="2" borderId="33" xfId="50" applyFont="1" applyFill="1" applyBorder="1" applyAlignment="1">
      <alignment horizontal="center" vertical="center"/>
    </xf>
    <xf numFmtId="0" fontId="4" fillId="2" borderId="22" xfId="50" applyFont="1" applyFill="1" applyBorder="1" applyAlignment="1">
      <alignment horizontal="center" vertical="center"/>
    </xf>
    <xf numFmtId="0" fontId="4" fillId="2" borderId="73" xfId="50" applyFont="1" applyFill="1" applyBorder="1" applyAlignment="1">
      <alignment horizontal="center" vertical="center"/>
    </xf>
    <xf numFmtId="0" fontId="4" fillId="2" borderId="34" xfId="50" applyFont="1" applyFill="1" applyBorder="1" applyAlignment="1">
      <alignment horizontal="center" vertical="center"/>
    </xf>
    <xf numFmtId="0" fontId="4" fillId="2" borderId="17" xfId="50" applyFont="1" applyFill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35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0" borderId="0" xfId="50" applyFont="1" applyAlignment="1">
      <alignment horizontal="center"/>
    </xf>
    <xf numFmtId="0" fontId="5" fillId="0" borderId="0" xfId="50" applyFont="1" applyBorder="1" applyAlignment="1">
      <alignment horizontal="center" vertical="center"/>
    </xf>
    <xf numFmtId="0" fontId="7" fillId="0" borderId="21" xfId="50" applyFont="1" applyBorder="1" applyAlignment="1">
      <alignment horizontal="right" vertical="center"/>
    </xf>
    <xf numFmtId="0" fontId="7" fillId="0" borderId="0" xfId="50" applyFont="1" applyBorder="1" applyAlignment="1">
      <alignment horizontal="right" vertical="center"/>
    </xf>
    <xf numFmtId="0" fontId="5" fillId="0" borderId="0" xfId="50" applyFont="1" applyBorder="1" applyAlignment="1">
      <alignment horizontal="left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31" xfId="50" applyFont="1" applyBorder="1" applyAlignment="1">
      <alignment horizontal="left"/>
    </xf>
    <xf numFmtId="0" fontId="5" fillId="0" borderId="0" xfId="50" applyFont="1" applyAlignment="1">
      <alignment horizontal="left"/>
    </xf>
    <xf numFmtId="0" fontId="4" fillId="0" borderId="0" xfId="5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4" fillId="2" borderId="11" xfId="50" applyFont="1" applyFill="1" applyBorder="1" applyAlignment="1">
      <alignment horizontal="center" vertical="center" wrapText="1"/>
    </xf>
    <xf numFmtId="0" fontId="4" fillId="2" borderId="5" xfId="50" applyFont="1" applyFill="1" applyBorder="1" applyAlignment="1">
      <alignment horizontal="center" vertical="center" wrapText="1"/>
    </xf>
    <xf numFmtId="0" fontId="4" fillId="2" borderId="133" xfId="50" applyFont="1" applyFill="1" applyBorder="1" applyAlignment="1">
      <alignment horizontal="center" vertical="center"/>
    </xf>
    <xf numFmtId="0" fontId="4" fillId="2" borderId="123" xfId="50" applyFont="1" applyFill="1" applyBorder="1" applyAlignment="1">
      <alignment horizontal="center" vertical="center"/>
    </xf>
    <xf numFmtId="0" fontId="4" fillId="2" borderId="124" xfId="50" applyFont="1" applyFill="1" applyBorder="1" applyAlignment="1">
      <alignment horizontal="center" vertical="center"/>
    </xf>
    <xf numFmtId="0" fontId="4" fillId="2" borderId="82" xfId="50" applyFont="1" applyFill="1" applyBorder="1" applyAlignment="1">
      <alignment horizontal="center" vertical="center"/>
    </xf>
    <xf numFmtId="0" fontId="4" fillId="2" borderId="74" xfId="50" applyFont="1" applyFill="1" applyBorder="1" applyAlignment="1">
      <alignment horizontal="center" vertical="center"/>
    </xf>
    <xf numFmtId="0" fontId="4" fillId="2" borderId="89" xfId="50" applyFont="1" applyFill="1" applyBorder="1" applyAlignment="1">
      <alignment horizontal="center" vertical="center"/>
    </xf>
    <xf numFmtId="0" fontId="4" fillId="2" borderId="32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4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 wrapText="1"/>
    </xf>
    <xf numFmtId="0" fontId="4" fillId="2" borderId="10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center" vertical="top"/>
    </xf>
    <xf numFmtId="0" fontId="4" fillId="0" borderId="88" xfId="50" applyFont="1" applyFill="1" applyBorder="1" applyAlignment="1">
      <alignment horizontal="left" vertical="top"/>
    </xf>
    <xf numFmtId="0" fontId="4" fillId="0" borderId="74" xfId="50" applyFont="1" applyFill="1" applyBorder="1" applyAlignment="1">
      <alignment horizontal="left" vertical="top"/>
    </xf>
    <xf numFmtId="0" fontId="4" fillId="0" borderId="89" xfId="50" applyFont="1" applyFill="1" applyBorder="1" applyAlignment="1">
      <alignment horizontal="left" vertical="top"/>
    </xf>
    <xf numFmtId="0" fontId="4" fillId="0" borderId="0" xfId="50" applyFont="1" applyBorder="1" applyAlignment="1">
      <alignment horizontal="center" vertical="top"/>
    </xf>
    <xf numFmtId="0" fontId="4" fillId="2" borderId="3" xfId="50" applyFont="1" applyFill="1" applyBorder="1" applyAlignment="1">
      <alignment horizontal="center" vertical="top"/>
    </xf>
    <xf numFmtId="0" fontId="4" fillId="2" borderId="73" xfId="50" applyFont="1" applyFill="1" applyBorder="1" applyAlignment="1">
      <alignment horizontal="center" vertical="top" wrapText="1"/>
    </xf>
    <xf numFmtId="0" fontId="4" fillId="2" borderId="34" xfId="50" applyFont="1" applyFill="1" applyBorder="1" applyAlignment="1">
      <alignment horizontal="center" vertical="top" wrapText="1"/>
    </xf>
  </cellXfs>
  <cellStyles count="68">
    <cellStyle name="Comma" xfId="47" builtinId="3"/>
    <cellStyle name="Comma 10" xfId="3"/>
    <cellStyle name="Comma 11" xfId="55"/>
    <cellStyle name="Comma 20" xfId="53"/>
    <cellStyle name="Comma 25" xfId="9"/>
    <cellStyle name="Comma 27" xfId="66"/>
    <cellStyle name="Comma 29" xfId="63"/>
    <cellStyle name="Comma 30" xfId="62"/>
    <cellStyle name="Hyperlink" xfId="46" builtinId="8"/>
    <cellStyle name="Normal" xfId="0" builtinId="0"/>
    <cellStyle name="Normal 10" xfId="1"/>
    <cellStyle name="Normal 10 3 2" xfId="45"/>
    <cellStyle name="Normal 2 10" xfId="2"/>
    <cellStyle name="Normal 2 14" xfId="30"/>
    <cellStyle name="Normal 2 3" xfId="39"/>
    <cellStyle name="Normal 2 4" xfId="43"/>
    <cellStyle name="Normal 20" xfId="51"/>
    <cellStyle name="Normal 21" xfId="52"/>
    <cellStyle name="Normal 22" xfId="54"/>
    <cellStyle name="Normal 23" xfId="56"/>
    <cellStyle name="Normal 24" xfId="57"/>
    <cellStyle name="Normal 26" xfId="58"/>
    <cellStyle name="Normal 27" xfId="67"/>
    <cellStyle name="Normal 28" xfId="65"/>
    <cellStyle name="Normal 29 3 2" xfId="50"/>
    <cellStyle name="Normal 3 10" xfId="10"/>
    <cellStyle name="Normal 3 2 3" xfId="8"/>
    <cellStyle name="Normal 3 6" xfId="7"/>
    <cellStyle name="Normal 3 8 2" xfId="44"/>
    <cellStyle name="Normal 30" xfId="61"/>
    <cellStyle name="Normal 31" xfId="60"/>
    <cellStyle name="Normal 32 2" xfId="49"/>
    <cellStyle name="Normal 39" xfId="19"/>
    <cellStyle name="Normal 40" xfId="26"/>
    <cellStyle name="Normal 41" xfId="31"/>
    <cellStyle name="Normal 42" xfId="37"/>
    <cellStyle name="Normal 43" xfId="40"/>
    <cellStyle name="Normal 5" xfId="38"/>
    <cellStyle name="Normal 54" xfId="64"/>
    <cellStyle name="Normal 6" xfId="42"/>
    <cellStyle name="Normal 6 2" xfId="59"/>
    <cellStyle name="Normal_064-03-32" xfId="48"/>
    <cellStyle name="Normal_bartaman point 2 2" xfId="6"/>
    <cellStyle name="Normal_bartaman point 2 2 2 2" xfId="41"/>
    <cellStyle name="Normal_bartaman point 3" xfId="5"/>
    <cellStyle name="Normal_bartaman point 3 2" xfId="12"/>
    <cellStyle name="Normal_Bartamane_Book1" xfId="4"/>
    <cellStyle name="Normal_Comm_wt" xfId="13"/>
    <cellStyle name="Normal_CPI" xfId="11"/>
    <cellStyle name="Normal_Direction of Trade_BartamanFormat 2063-64" xfId="14"/>
    <cellStyle name="Normal_Direction of Trade_BartamanFormat 2063-64 2" xfId="16"/>
    <cellStyle name="Normal_Sheet1" xfId="15"/>
    <cellStyle name="Normal_Sheet1 2" xfId="17"/>
    <cellStyle name="Normal_Sheet1 2 2" xfId="20"/>
    <cellStyle name="Normal_Sheet1 2 3" xfId="21"/>
    <cellStyle name="Normal_Sheet1 2 4" xfId="24"/>
    <cellStyle name="Normal_Sheet1 2 5" xfId="28"/>
    <cellStyle name="Normal_Sheet1 2 6" xfId="33"/>
    <cellStyle name="Normal_Sheet1 2 7" xfId="35"/>
    <cellStyle name="Normal_Sheet1 3" xfId="23"/>
    <cellStyle name="Normal_Sheet1 4" xfId="27"/>
    <cellStyle name="Normal_Sheet1 5" xfId="18"/>
    <cellStyle name="Normal_Sheet1 5 2" xfId="22"/>
    <cellStyle name="Normal_Sheet1 5 3" xfId="25"/>
    <cellStyle name="Normal_Sheet1 5 4" xfId="29"/>
    <cellStyle name="Normal_Sheet1 5 5" xfId="32"/>
    <cellStyle name="Normal_Sheet1 5 6" xfId="36"/>
    <cellStyle name="Normal_Sheet1 6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kitco.com/gold.londonfix.html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5"/>
  <sheetViews>
    <sheetView zoomScaleSheetLayoutView="100" zoomScalePageLayoutView="89" workbookViewId="0">
      <selection activeCell="L7" sqref="L7"/>
    </sheetView>
  </sheetViews>
  <sheetFormatPr defaultRowHeight="15.75"/>
  <cols>
    <col min="1" max="1" width="10.42578125" style="1646" customWidth="1"/>
    <col min="2" max="2" width="60.42578125" style="1646" bestFit="1" customWidth="1"/>
    <col min="3" max="4" width="9.140625" style="1646"/>
    <col min="5" max="5" width="10.5703125" style="1646" customWidth="1"/>
    <col min="6" max="256" width="9.140625" style="1646"/>
    <col min="257" max="257" width="10.42578125" style="1646" customWidth="1"/>
    <col min="258" max="258" width="61.7109375" style="1646" bestFit="1" customWidth="1"/>
    <col min="259" max="260" width="9.140625" style="1646"/>
    <col min="261" max="261" width="16.42578125" style="1646" customWidth="1"/>
    <col min="262" max="512" width="9.140625" style="1646"/>
    <col min="513" max="513" width="10.42578125" style="1646" customWidth="1"/>
    <col min="514" max="514" width="61.7109375" style="1646" bestFit="1" customWidth="1"/>
    <col min="515" max="516" width="9.140625" style="1646"/>
    <col min="517" max="517" width="16.42578125" style="1646" customWidth="1"/>
    <col min="518" max="768" width="9.140625" style="1646"/>
    <col min="769" max="769" width="10.42578125" style="1646" customWidth="1"/>
    <col min="770" max="770" width="61.7109375" style="1646" bestFit="1" customWidth="1"/>
    <col min="771" max="772" width="9.140625" style="1646"/>
    <col min="773" max="773" width="16.42578125" style="1646" customWidth="1"/>
    <col min="774" max="1024" width="9.140625" style="1646"/>
    <col min="1025" max="1025" width="10.42578125" style="1646" customWidth="1"/>
    <col min="1026" max="1026" width="61.7109375" style="1646" bestFit="1" customWidth="1"/>
    <col min="1027" max="1028" width="9.140625" style="1646"/>
    <col min="1029" max="1029" width="16.42578125" style="1646" customWidth="1"/>
    <col min="1030" max="1280" width="9.140625" style="1646"/>
    <col min="1281" max="1281" width="10.42578125" style="1646" customWidth="1"/>
    <col min="1282" max="1282" width="61.7109375" style="1646" bestFit="1" customWidth="1"/>
    <col min="1283" max="1284" width="9.140625" style="1646"/>
    <col min="1285" max="1285" width="16.42578125" style="1646" customWidth="1"/>
    <col min="1286" max="1536" width="9.140625" style="1646"/>
    <col min="1537" max="1537" width="10.42578125" style="1646" customWidth="1"/>
    <col min="1538" max="1538" width="61.7109375" style="1646" bestFit="1" customWidth="1"/>
    <col min="1539" max="1540" width="9.140625" style="1646"/>
    <col min="1541" max="1541" width="16.42578125" style="1646" customWidth="1"/>
    <col min="1542" max="1792" width="9.140625" style="1646"/>
    <col min="1793" max="1793" width="10.42578125" style="1646" customWidth="1"/>
    <col min="1794" max="1794" width="61.7109375" style="1646" bestFit="1" customWidth="1"/>
    <col min="1795" max="1796" width="9.140625" style="1646"/>
    <col min="1797" max="1797" width="16.42578125" style="1646" customWidth="1"/>
    <col min="1798" max="2048" width="9.140625" style="1646"/>
    <col min="2049" max="2049" width="10.42578125" style="1646" customWidth="1"/>
    <col min="2050" max="2050" width="61.7109375" style="1646" bestFit="1" customWidth="1"/>
    <col min="2051" max="2052" width="9.140625" style="1646"/>
    <col min="2053" max="2053" width="16.42578125" style="1646" customWidth="1"/>
    <col min="2054" max="2304" width="9.140625" style="1646"/>
    <col min="2305" max="2305" width="10.42578125" style="1646" customWidth="1"/>
    <col min="2306" max="2306" width="61.7109375" style="1646" bestFit="1" customWidth="1"/>
    <col min="2307" max="2308" width="9.140625" style="1646"/>
    <col min="2309" max="2309" width="16.42578125" style="1646" customWidth="1"/>
    <col min="2310" max="2560" width="9.140625" style="1646"/>
    <col min="2561" max="2561" width="10.42578125" style="1646" customWidth="1"/>
    <col min="2562" max="2562" width="61.7109375" style="1646" bestFit="1" customWidth="1"/>
    <col min="2563" max="2564" width="9.140625" style="1646"/>
    <col min="2565" max="2565" width="16.42578125" style="1646" customWidth="1"/>
    <col min="2566" max="2816" width="9.140625" style="1646"/>
    <col min="2817" max="2817" width="10.42578125" style="1646" customWidth="1"/>
    <col min="2818" max="2818" width="61.7109375" style="1646" bestFit="1" customWidth="1"/>
    <col min="2819" max="2820" width="9.140625" style="1646"/>
    <col min="2821" max="2821" width="16.42578125" style="1646" customWidth="1"/>
    <col min="2822" max="3072" width="9.140625" style="1646"/>
    <col min="3073" max="3073" width="10.42578125" style="1646" customWidth="1"/>
    <col min="3074" max="3074" width="61.7109375" style="1646" bestFit="1" customWidth="1"/>
    <col min="3075" max="3076" width="9.140625" style="1646"/>
    <col min="3077" max="3077" width="16.42578125" style="1646" customWidth="1"/>
    <col min="3078" max="3328" width="9.140625" style="1646"/>
    <col min="3329" max="3329" width="10.42578125" style="1646" customWidth="1"/>
    <col min="3330" max="3330" width="61.7109375" style="1646" bestFit="1" customWidth="1"/>
    <col min="3331" max="3332" width="9.140625" style="1646"/>
    <col min="3333" max="3333" width="16.42578125" style="1646" customWidth="1"/>
    <col min="3334" max="3584" width="9.140625" style="1646"/>
    <col min="3585" max="3585" width="10.42578125" style="1646" customWidth="1"/>
    <col min="3586" max="3586" width="61.7109375" style="1646" bestFit="1" customWidth="1"/>
    <col min="3587" max="3588" width="9.140625" style="1646"/>
    <col min="3589" max="3589" width="16.42578125" style="1646" customWidth="1"/>
    <col min="3590" max="3840" width="9.140625" style="1646"/>
    <col min="3841" max="3841" width="10.42578125" style="1646" customWidth="1"/>
    <col min="3842" max="3842" width="61.7109375" style="1646" bestFit="1" customWidth="1"/>
    <col min="3843" max="3844" width="9.140625" style="1646"/>
    <col min="3845" max="3845" width="16.42578125" style="1646" customWidth="1"/>
    <col min="3846" max="4096" width="9.140625" style="1646"/>
    <col min="4097" max="4097" width="10.42578125" style="1646" customWidth="1"/>
    <col min="4098" max="4098" width="61.7109375" style="1646" bestFit="1" customWidth="1"/>
    <col min="4099" max="4100" width="9.140625" style="1646"/>
    <col min="4101" max="4101" width="16.42578125" style="1646" customWidth="1"/>
    <col min="4102" max="4352" width="9.140625" style="1646"/>
    <col min="4353" max="4353" width="10.42578125" style="1646" customWidth="1"/>
    <col min="4354" max="4354" width="61.7109375" style="1646" bestFit="1" customWidth="1"/>
    <col min="4355" max="4356" width="9.140625" style="1646"/>
    <col min="4357" max="4357" width="16.42578125" style="1646" customWidth="1"/>
    <col min="4358" max="4608" width="9.140625" style="1646"/>
    <col min="4609" max="4609" width="10.42578125" style="1646" customWidth="1"/>
    <col min="4610" max="4610" width="61.7109375" style="1646" bestFit="1" customWidth="1"/>
    <col min="4611" max="4612" width="9.140625" style="1646"/>
    <col min="4613" max="4613" width="16.42578125" style="1646" customWidth="1"/>
    <col min="4614" max="4864" width="9.140625" style="1646"/>
    <col min="4865" max="4865" width="10.42578125" style="1646" customWidth="1"/>
    <col min="4866" max="4866" width="61.7109375" style="1646" bestFit="1" customWidth="1"/>
    <col min="4867" max="4868" width="9.140625" style="1646"/>
    <col min="4869" max="4869" width="16.42578125" style="1646" customWidth="1"/>
    <col min="4870" max="5120" width="9.140625" style="1646"/>
    <col min="5121" max="5121" width="10.42578125" style="1646" customWidth="1"/>
    <col min="5122" max="5122" width="61.7109375" style="1646" bestFit="1" customWidth="1"/>
    <col min="5123" max="5124" width="9.140625" style="1646"/>
    <col min="5125" max="5125" width="16.42578125" style="1646" customWidth="1"/>
    <col min="5126" max="5376" width="9.140625" style="1646"/>
    <col min="5377" max="5377" width="10.42578125" style="1646" customWidth="1"/>
    <col min="5378" max="5378" width="61.7109375" style="1646" bestFit="1" customWidth="1"/>
    <col min="5379" max="5380" width="9.140625" style="1646"/>
    <col min="5381" max="5381" width="16.42578125" style="1646" customWidth="1"/>
    <col min="5382" max="5632" width="9.140625" style="1646"/>
    <col min="5633" max="5633" width="10.42578125" style="1646" customWidth="1"/>
    <col min="5634" max="5634" width="61.7109375" style="1646" bestFit="1" customWidth="1"/>
    <col min="5635" max="5636" width="9.140625" style="1646"/>
    <col min="5637" max="5637" width="16.42578125" style="1646" customWidth="1"/>
    <col min="5638" max="5888" width="9.140625" style="1646"/>
    <col min="5889" max="5889" width="10.42578125" style="1646" customWidth="1"/>
    <col min="5890" max="5890" width="61.7109375" style="1646" bestFit="1" customWidth="1"/>
    <col min="5891" max="5892" width="9.140625" style="1646"/>
    <col min="5893" max="5893" width="16.42578125" style="1646" customWidth="1"/>
    <col min="5894" max="6144" width="9.140625" style="1646"/>
    <col min="6145" max="6145" width="10.42578125" style="1646" customWidth="1"/>
    <col min="6146" max="6146" width="61.7109375" style="1646" bestFit="1" customWidth="1"/>
    <col min="6147" max="6148" width="9.140625" style="1646"/>
    <col min="6149" max="6149" width="16.42578125" style="1646" customWidth="1"/>
    <col min="6150" max="6400" width="9.140625" style="1646"/>
    <col min="6401" max="6401" width="10.42578125" style="1646" customWidth="1"/>
    <col min="6402" max="6402" width="61.7109375" style="1646" bestFit="1" customWidth="1"/>
    <col min="6403" max="6404" width="9.140625" style="1646"/>
    <col min="6405" max="6405" width="16.42578125" style="1646" customWidth="1"/>
    <col min="6406" max="6656" width="9.140625" style="1646"/>
    <col min="6657" max="6657" width="10.42578125" style="1646" customWidth="1"/>
    <col min="6658" max="6658" width="61.7109375" style="1646" bestFit="1" customWidth="1"/>
    <col min="6659" max="6660" width="9.140625" style="1646"/>
    <col min="6661" max="6661" width="16.42578125" style="1646" customWidth="1"/>
    <col min="6662" max="6912" width="9.140625" style="1646"/>
    <col min="6913" max="6913" width="10.42578125" style="1646" customWidth="1"/>
    <col min="6914" max="6914" width="61.7109375" style="1646" bestFit="1" customWidth="1"/>
    <col min="6915" max="6916" width="9.140625" style="1646"/>
    <col min="6917" max="6917" width="16.42578125" style="1646" customWidth="1"/>
    <col min="6918" max="7168" width="9.140625" style="1646"/>
    <col min="7169" max="7169" width="10.42578125" style="1646" customWidth="1"/>
    <col min="7170" max="7170" width="61.7109375" style="1646" bestFit="1" customWidth="1"/>
    <col min="7171" max="7172" width="9.140625" style="1646"/>
    <col min="7173" max="7173" width="16.42578125" style="1646" customWidth="1"/>
    <col min="7174" max="7424" width="9.140625" style="1646"/>
    <col min="7425" max="7425" width="10.42578125" style="1646" customWidth="1"/>
    <col min="7426" max="7426" width="61.7109375" style="1646" bestFit="1" customWidth="1"/>
    <col min="7427" max="7428" width="9.140625" style="1646"/>
    <col min="7429" max="7429" width="16.42578125" style="1646" customWidth="1"/>
    <col min="7430" max="7680" width="9.140625" style="1646"/>
    <col min="7681" max="7681" width="10.42578125" style="1646" customWidth="1"/>
    <col min="7682" max="7682" width="61.7109375" style="1646" bestFit="1" customWidth="1"/>
    <col min="7683" max="7684" width="9.140625" style="1646"/>
    <col min="7685" max="7685" width="16.42578125" style="1646" customWidth="1"/>
    <col min="7686" max="7936" width="9.140625" style="1646"/>
    <col min="7937" max="7937" width="10.42578125" style="1646" customWidth="1"/>
    <col min="7938" max="7938" width="61.7109375" style="1646" bestFit="1" customWidth="1"/>
    <col min="7939" max="7940" width="9.140625" style="1646"/>
    <col min="7941" max="7941" width="16.42578125" style="1646" customWidth="1"/>
    <col min="7942" max="8192" width="9.140625" style="1646"/>
    <col min="8193" max="8193" width="10.42578125" style="1646" customWidth="1"/>
    <col min="8194" max="8194" width="61.7109375" style="1646" bestFit="1" customWidth="1"/>
    <col min="8195" max="8196" width="9.140625" style="1646"/>
    <col min="8197" max="8197" width="16.42578125" style="1646" customWidth="1"/>
    <col min="8198" max="8448" width="9.140625" style="1646"/>
    <col min="8449" max="8449" width="10.42578125" style="1646" customWidth="1"/>
    <col min="8450" max="8450" width="61.7109375" style="1646" bestFit="1" customWidth="1"/>
    <col min="8451" max="8452" width="9.140625" style="1646"/>
    <col min="8453" max="8453" width="16.42578125" style="1646" customWidth="1"/>
    <col min="8454" max="8704" width="9.140625" style="1646"/>
    <col min="8705" max="8705" width="10.42578125" style="1646" customWidth="1"/>
    <col min="8706" max="8706" width="61.7109375" style="1646" bestFit="1" customWidth="1"/>
    <col min="8707" max="8708" width="9.140625" style="1646"/>
    <col min="8709" max="8709" width="16.42578125" style="1646" customWidth="1"/>
    <col min="8710" max="8960" width="9.140625" style="1646"/>
    <col min="8961" max="8961" width="10.42578125" style="1646" customWidth="1"/>
    <col min="8962" max="8962" width="61.7109375" style="1646" bestFit="1" customWidth="1"/>
    <col min="8963" max="8964" width="9.140625" style="1646"/>
    <col min="8965" max="8965" width="16.42578125" style="1646" customWidth="1"/>
    <col min="8966" max="9216" width="9.140625" style="1646"/>
    <col min="9217" max="9217" width="10.42578125" style="1646" customWidth="1"/>
    <col min="9218" max="9218" width="61.7109375" style="1646" bestFit="1" customWidth="1"/>
    <col min="9219" max="9220" width="9.140625" style="1646"/>
    <col min="9221" max="9221" width="16.42578125" style="1646" customWidth="1"/>
    <col min="9222" max="9472" width="9.140625" style="1646"/>
    <col min="9473" max="9473" width="10.42578125" style="1646" customWidth="1"/>
    <col min="9474" max="9474" width="61.7109375" style="1646" bestFit="1" customWidth="1"/>
    <col min="9475" max="9476" width="9.140625" style="1646"/>
    <col min="9477" max="9477" width="16.42578125" style="1646" customWidth="1"/>
    <col min="9478" max="9728" width="9.140625" style="1646"/>
    <col min="9729" max="9729" width="10.42578125" style="1646" customWidth="1"/>
    <col min="9730" max="9730" width="61.7109375" style="1646" bestFit="1" customWidth="1"/>
    <col min="9731" max="9732" width="9.140625" style="1646"/>
    <col min="9733" max="9733" width="16.42578125" style="1646" customWidth="1"/>
    <col min="9734" max="9984" width="9.140625" style="1646"/>
    <col min="9985" max="9985" width="10.42578125" style="1646" customWidth="1"/>
    <col min="9986" max="9986" width="61.7109375" style="1646" bestFit="1" customWidth="1"/>
    <col min="9987" max="9988" width="9.140625" style="1646"/>
    <col min="9989" max="9989" width="16.42578125" style="1646" customWidth="1"/>
    <col min="9990" max="10240" width="9.140625" style="1646"/>
    <col min="10241" max="10241" width="10.42578125" style="1646" customWidth="1"/>
    <col min="10242" max="10242" width="61.7109375" style="1646" bestFit="1" customWidth="1"/>
    <col min="10243" max="10244" width="9.140625" style="1646"/>
    <col min="10245" max="10245" width="16.42578125" style="1646" customWidth="1"/>
    <col min="10246" max="10496" width="9.140625" style="1646"/>
    <col min="10497" max="10497" width="10.42578125" style="1646" customWidth="1"/>
    <col min="10498" max="10498" width="61.7109375" style="1646" bestFit="1" customWidth="1"/>
    <col min="10499" max="10500" width="9.140625" style="1646"/>
    <col min="10501" max="10501" width="16.42578125" style="1646" customWidth="1"/>
    <col min="10502" max="10752" width="9.140625" style="1646"/>
    <col min="10753" max="10753" width="10.42578125" style="1646" customWidth="1"/>
    <col min="10754" max="10754" width="61.7109375" style="1646" bestFit="1" customWidth="1"/>
    <col min="10755" max="10756" width="9.140625" style="1646"/>
    <col min="10757" max="10757" width="16.42578125" style="1646" customWidth="1"/>
    <col min="10758" max="11008" width="9.140625" style="1646"/>
    <col min="11009" max="11009" width="10.42578125" style="1646" customWidth="1"/>
    <col min="11010" max="11010" width="61.7109375" style="1646" bestFit="1" customWidth="1"/>
    <col min="11011" max="11012" width="9.140625" style="1646"/>
    <col min="11013" max="11013" width="16.42578125" style="1646" customWidth="1"/>
    <col min="11014" max="11264" width="9.140625" style="1646"/>
    <col min="11265" max="11265" width="10.42578125" style="1646" customWidth="1"/>
    <col min="11266" max="11266" width="61.7109375" style="1646" bestFit="1" customWidth="1"/>
    <col min="11267" max="11268" width="9.140625" style="1646"/>
    <col min="11269" max="11269" width="16.42578125" style="1646" customWidth="1"/>
    <col min="11270" max="11520" width="9.140625" style="1646"/>
    <col min="11521" max="11521" width="10.42578125" style="1646" customWidth="1"/>
    <col min="11522" max="11522" width="61.7109375" style="1646" bestFit="1" customWidth="1"/>
    <col min="11523" max="11524" width="9.140625" style="1646"/>
    <col min="11525" max="11525" width="16.42578125" style="1646" customWidth="1"/>
    <col min="11526" max="11776" width="9.140625" style="1646"/>
    <col min="11777" max="11777" width="10.42578125" style="1646" customWidth="1"/>
    <col min="11778" max="11778" width="61.7109375" style="1646" bestFit="1" customWidth="1"/>
    <col min="11779" max="11780" width="9.140625" style="1646"/>
    <col min="11781" max="11781" width="16.42578125" style="1646" customWidth="1"/>
    <col min="11782" max="12032" width="9.140625" style="1646"/>
    <col min="12033" max="12033" width="10.42578125" style="1646" customWidth="1"/>
    <col min="12034" max="12034" width="61.7109375" style="1646" bestFit="1" customWidth="1"/>
    <col min="12035" max="12036" width="9.140625" style="1646"/>
    <col min="12037" max="12037" width="16.42578125" style="1646" customWidth="1"/>
    <col min="12038" max="12288" width="9.140625" style="1646"/>
    <col min="12289" max="12289" width="10.42578125" style="1646" customWidth="1"/>
    <col min="12290" max="12290" width="61.7109375" style="1646" bestFit="1" customWidth="1"/>
    <col min="12291" max="12292" width="9.140625" style="1646"/>
    <col min="12293" max="12293" width="16.42578125" style="1646" customWidth="1"/>
    <col min="12294" max="12544" width="9.140625" style="1646"/>
    <col min="12545" max="12545" width="10.42578125" style="1646" customWidth="1"/>
    <col min="12546" max="12546" width="61.7109375" style="1646" bestFit="1" customWidth="1"/>
    <col min="12547" max="12548" width="9.140625" style="1646"/>
    <col min="12549" max="12549" width="16.42578125" style="1646" customWidth="1"/>
    <col min="12550" max="12800" width="9.140625" style="1646"/>
    <col min="12801" max="12801" width="10.42578125" style="1646" customWidth="1"/>
    <col min="12802" max="12802" width="61.7109375" style="1646" bestFit="1" customWidth="1"/>
    <col min="12803" max="12804" width="9.140625" style="1646"/>
    <col min="12805" max="12805" width="16.42578125" style="1646" customWidth="1"/>
    <col min="12806" max="13056" width="9.140625" style="1646"/>
    <col min="13057" max="13057" width="10.42578125" style="1646" customWidth="1"/>
    <col min="13058" max="13058" width="61.7109375" style="1646" bestFit="1" customWidth="1"/>
    <col min="13059" max="13060" width="9.140625" style="1646"/>
    <col min="13061" max="13061" width="16.42578125" style="1646" customWidth="1"/>
    <col min="13062" max="13312" width="9.140625" style="1646"/>
    <col min="13313" max="13313" width="10.42578125" style="1646" customWidth="1"/>
    <col min="13314" max="13314" width="61.7109375" style="1646" bestFit="1" customWidth="1"/>
    <col min="13315" max="13316" width="9.140625" style="1646"/>
    <col min="13317" max="13317" width="16.42578125" style="1646" customWidth="1"/>
    <col min="13318" max="13568" width="9.140625" style="1646"/>
    <col min="13569" max="13569" width="10.42578125" style="1646" customWidth="1"/>
    <col min="13570" max="13570" width="61.7109375" style="1646" bestFit="1" customWidth="1"/>
    <col min="13571" max="13572" width="9.140625" style="1646"/>
    <col min="13573" max="13573" width="16.42578125" style="1646" customWidth="1"/>
    <col min="13574" max="13824" width="9.140625" style="1646"/>
    <col min="13825" max="13825" width="10.42578125" style="1646" customWidth="1"/>
    <col min="13826" max="13826" width="61.7109375" style="1646" bestFit="1" customWidth="1"/>
    <col min="13827" max="13828" width="9.140625" style="1646"/>
    <col min="13829" max="13829" width="16.42578125" style="1646" customWidth="1"/>
    <col min="13830" max="14080" width="9.140625" style="1646"/>
    <col min="14081" max="14081" width="10.42578125" style="1646" customWidth="1"/>
    <col min="14082" max="14082" width="61.7109375" style="1646" bestFit="1" customWidth="1"/>
    <col min="14083" max="14084" width="9.140625" style="1646"/>
    <col min="14085" max="14085" width="16.42578125" style="1646" customWidth="1"/>
    <col min="14086" max="14336" width="9.140625" style="1646"/>
    <col min="14337" max="14337" width="10.42578125" style="1646" customWidth="1"/>
    <col min="14338" max="14338" width="61.7109375" style="1646" bestFit="1" customWidth="1"/>
    <col min="14339" max="14340" width="9.140625" style="1646"/>
    <col min="14341" max="14341" width="16.42578125" style="1646" customWidth="1"/>
    <col min="14342" max="14592" width="9.140625" style="1646"/>
    <col min="14593" max="14593" width="10.42578125" style="1646" customWidth="1"/>
    <col min="14594" max="14594" width="61.7109375" style="1646" bestFit="1" customWidth="1"/>
    <col min="14595" max="14596" width="9.140625" style="1646"/>
    <col min="14597" max="14597" width="16.42578125" style="1646" customWidth="1"/>
    <col min="14598" max="14848" width="9.140625" style="1646"/>
    <col min="14849" max="14849" width="10.42578125" style="1646" customWidth="1"/>
    <col min="14850" max="14850" width="61.7109375" style="1646" bestFit="1" customWidth="1"/>
    <col min="14851" max="14852" width="9.140625" style="1646"/>
    <col min="14853" max="14853" width="16.42578125" style="1646" customWidth="1"/>
    <col min="14854" max="15104" width="9.140625" style="1646"/>
    <col min="15105" max="15105" width="10.42578125" style="1646" customWidth="1"/>
    <col min="15106" max="15106" width="61.7109375" style="1646" bestFit="1" customWidth="1"/>
    <col min="15107" max="15108" width="9.140625" style="1646"/>
    <col min="15109" max="15109" width="16.42578125" style="1646" customWidth="1"/>
    <col min="15110" max="15360" width="9.140625" style="1646"/>
    <col min="15361" max="15361" width="10.42578125" style="1646" customWidth="1"/>
    <col min="15362" max="15362" width="61.7109375" style="1646" bestFit="1" customWidth="1"/>
    <col min="15363" max="15364" width="9.140625" style="1646"/>
    <col min="15365" max="15365" width="16.42578125" style="1646" customWidth="1"/>
    <col min="15366" max="15616" width="9.140625" style="1646"/>
    <col min="15617" max="15617" width="10.42578125" style="1646" customWidth="1"/>
    <col min="15618" max="15618" width="61.7109375" style="1646" bestFit="1" customWidth="1"/>
    <col min="15619" max="15620" width="9.140625" style="1646"/>
    <col min="15621" max="15621" width="16.42578125" style="1646" customWidth="1"/>
    <col min="15622" max="15872" width="9.140625" style="1646"/>
    <col min="15873" max="15873" width="10.42578125" style="1646" customWidth="1"/>
    <col min="15874" max="15874" width="61.7109375" style="1646" bestFit="1" customWidth="1"/>
    <col min="15875" max="15876" width="9.140625" style="1646"/>
    <col min="15877" max="15877" width="16.42578125" style="1646" customWidth="1"/>
    <col min="15878" max="16128" width="9.140625" style="1646"/>
    <col min="16129" max="16129" width="10.42578125" style="1646" customWidth="1"/>
    <col min="16130" max="16130" width="61.7109375" style="1646" bestFit="1" customWidth="1"/>
    <col min="16131" max="16132" width="9.140625" style="1646"/>
    <col min="16133" max="16133" width="16.42578125" style="1646" customWidth="1"/>
    <col min="16134" max="16384" width="9.140625" style="1646"/>
  </cols>
  <sheetData>
    <row r="1" spans="1:13" ht="20.25">
      <c r="A1" s="1710" t="s">
        <v>1512</v>
      </c>
      <c r="B1" s="1710"/>
      <c r="C1" s="1644"/>
      <c r="D1" s="1644"/>
      <c r="E1" s="1644"/>
      <c r="F1" s="1645"/>
      <c r="G1" s="1645"/>
      <c r="H1" s="1645"/>
      <c r="I1" s="1645"/>
    </row>
    <row r="2" spans="1:13" s="1649" customFormat="1">
      <c r="A2" s="1711" t="s">
        <v>1539</v>
      </c>
      <c r="B2" s="1711"/>
      <c r="C2" s="1647"/>
      <c r="D2" s="1647"/>
      <c r="E2" s="1647"/>
      <c r="F2" s="1648"/>
      <c r="G2" s="1648"/>
      <c r="H2" s="1648"/>
      <c r="I2" s="1648"/>
    </row>
    <row r="3" spans="1:13">
      <c r="A3" s="1650" t="s">
        <v>1513</v>
      </c>
      <c r="B3" s="1651" t="s">
        <v>3</v>
      </c>
      <c r="C3" s="1652"/>
      <c r="D3" s="1653"/>
    </row>
    <row r="4" spans="1:13">
      <c r="A4" s="1653">
        <v>1</v>
      </c>
      <c r="B4" s="1652" t="s">
        <v>1</v>
      </c>
      <c r="C4" s="1652"/>
      <c r="D4" s="1653"/>
    </row>
    <row r="5" spans="1:13">
      <c r="A5" s="1653"/>
      <c r="B5" s="1650" t="s">
        <v>1514</v>
      </c>
      <c r="C5" s="1652"/>
      <c r="D5" s="1653"/>
    </row>
    <row r="6" spans="1:13" ht="15.75" customHeight="1">
      <c r="A6" s="1653">
        <v>2</v>
      </c>
      <c r="B6" s="1652" t="s">
        <v>71</v>
      </c>
      <c r="C6" s="1654"/>
      <c r="D6" s="1654"/>
      <c r="E6" s="1655"/>
      <c r="F6" s="1655"/>
      <c r="G6" s="1655"/>
      <c r="H6" s="1655"/>
      <c r="I6" s="1655"/>
      <c r="J6" s="1655"/>
      <c r="K6" s="1655"/>
      <c r="L6" s="1655"/>
      <c r="M6" s="1655"/>
    </row>
    <row r="7" spans="1:13">
      <c r="A7" s="1653">
        <v>3</v>
      </c>
      <c r="B7" s="1652" t="s">
        <v>116</v>
      </c>
      <c r="C7" s="1652"/>
      <c r="D7" s="1652"/>
      <c r="E7" s="1652"/>
    </row>
    <row r="8" spans="1:13">
      <c r="A8" s="1653">
        <v>4</v>
      </c>
      <c r="B8" s="1656" t="s">
        <v>136</v>
      </c>
      <c r="C8" s="1652"/>
      <c r="D8" s="1652"/>
      <c r="E8" s="1652"/>
    </row>
    <row r="9" spans="1:13">
      <c r="A9" s="1653">
        <v>5</v>
      </c>
      <c r="B9" s="1652" t="s">
        <v>1515</v>
      </c>
      <c r="C9" s="1652"/>
      <c r="D9" s="1652"/>
      <c r="E9" s="1652"/>
    </row>
    <row r="10" spans="1:13">
      <c r="A10" s="1653">
        <v>6</v>
      </c>
      <c r="B10" s="1652" t="s">
        <v>182</v>
      </c>
      <c r="C10" s="1652"/>
      <c r="D10" s="1652"/>
      <c r="E10" s="1652"/>
    </row>
    <row r="11" spans="1:13">
      <c r="A11" s="1653">
        <v>7</v>
      </c>
      <c r="B11" s="1652" t="s">
        <v>1516</v>
      </c>
      <c r="C11" s="1652"/>
      <c r="D11" s="1652"/>
      <c r="E11" s="1652"/>
    </row>
    <row r="12" spans="1:13" s="1651" customFormat="1">
      <c r="A12" s="1653"/>
      <c r="B12" s="1651" t="s">
        <v>1517</v>
      </c>
      <c r="C12" s="1650"/>
      <c r="D12" s="1650"/>
      <c r="E12" s="1650"/>
      <c r="J12" s="1646"/>
    </row>
    <row r="13" spans="1:13">
      <c r="A13" s="1653">
        <v>8</v>
      </c>
      <c r="B13" s="1646" t="s">
        <v>1518</v>
      </c>
      <c r="C13" s="1652"/>
      <c r="D13" s="1652"/>
      <c r="E13" s="1652"/>
      <c r="G13" s="1653"/>
      <c r="I13" s="1652"/>
      <c r="J13" s="1652"/>
      <c r="K13" s="1652"/>
    </row>
    <row r="14" spans="1:13">
      <c r="A14" s="1653">
        <v>9</v>
      </c>
      <c r="B14" s="1652" t="s">
        <v>1519</v>
      </c>
      <c r="C14" s="1652"/>
      <c r="D14" s="1652"/>
      <c r="E14" s="1652"/>
      <c r="G14" s="1653"/>
      <c r="H14" s="1652"/>
      <c r="I14" s="1652"/>
      <c r="J14" s="1652"/>
      <c r="K14" s="1652"/>
    </row>
    <row r="15" spans="1:13">
      <c r="A15" s="1653">
        <v>10</v>
      </c>
      <c r="B15" s="1652" t="s">
        <v>1520</v>
      </c>
      <c r="C15" s="1652"/>
      <c r="D15" s="1652"/>
      <c r="E15" s="1652"/>
      <c r="G15" s="1653"/>
      <c r="H15" s="1652"/>
      <c r="I15" s="1652"/>
      <c r="J15" s="1652"/>
      <c r="K15" s="1652"/>
    </row>
    <row r="16" spans="1:13">
      <c r="A16" s="1653">
        <v>11</v>
      </c>
      <c r="B16" s="1652" t="s">
        <v>1521</v>
      </c>
      <c r="C16" s="1652"/>
      <c r="D16" s="1652"/>
      <c r="E16" s="1652"/>
      <c r="G16" s="1653"/>
      <c r="H16" s="1652"/>
      <c r="I16" s="1652"/>
      <c r="J16" s="1652"/>
      <c r="K16" s="1652"/>
    </row>
    <row r="17" spans="1:11">
      <c r="A17" s="1653">
        <v>12</v>
      </c>
      <c r="B17" s="1652" t="s">
        <v>337</v>
      </c>
      <c r="C17" s="1652"/>
      <c r="D17" s="1652"/>
      <c r="E17" s="1652"/>
      <c r="G17" s="1653"/>
      <c r="H17" s="1652"/>
      <c r="I17" s="1652"/>
      <c r="J17" s="1652"/>
      <c r="K17" s="1652"/>
    </row>
    <row r="18" spans="1:11">
      <c r="A18" s="1653">
        <v>13</v>
      </c>
      <c r="B18" s="1652" t="s">
        <v>378</v>
      </c>
      <c r="C18" s="1652"/>
      <c r="D18" s="1652"/>
      <c r="E18" s="1652"/>
      <c r="G18" s="1653"/>
      <c r="H18" s="1652"/>
      <c r="I18" s="1652"/>
      <c r="J18" s="1652"/>
      <c r="K18" s="1652"/>
    </row>
    <row r="19" spans="1:11">
      <c r="A19" s="1653">
        <v>14</v>
      </c>
      <c r="B19" s="1652" t="s">
        <v>415</v>
      </c>
      <c r="C19" s="1652"/>
      <c r="D19" s="1652"/>
      <c r="E19" s="1652"/>
      <c r="G19" s="1653"/>
      <c r="H19" s="1652"/>
      <c r="I19" s="1652"/>
      <c r="J19" s="1652"/>
      <c r="K19" s="1652"/>
    </row>
    <row r="20" spans="1:11">
      <c r="A20" s="1653">
        <v>15</v>
      </c>
      <c r="B20" s="1657" t="s">
        <v>1522</v>
      </c>
      <c r="C20" s="1652"/>
      <c r="D20" s="1652"/>
      <c r="E20" s="1652"/>
      <c r="G20" s="1653"/>
      <c r="H20" s="1657"/>
      <c r="I20" s="1652"/>
      <c r="J20" s="1652"/>
      <c r="K20" s="1652"/>
    </row>
    <row r="21" spans="1:11">
      <c r="A21" s="1653">
        <v>16</v>
      </c>
      <c r="B21" s="1652" t="s">
        <v>1523</v>
      </c>
      <c r="C21" s="1652"/>
      <c r="D21" s="1652"/>
      <c r="E21" s="1652"/>
      <c r="G21" s="1653"/>
      <c r="H21" s="1652"/>
      <c r="I21" s="1652"/>
      <c r="J21" s="1652"/>
      <c r="K21" s="1652"/>
    </row>
    <row r="22" spans="1:11">
      <c r="A22" s="1653">
        <v>17</v>
      </c>
      <c r="B22" s="1652" t="s">
        <v>491</v>
      </c>
      <c r="C22" s="1652"/>
      <c r="D22" s="1652"/>
      <c r="E22" s="1652"/>
      <c r="G22" s="1653"/>
      <c r="H22" s="1652"/>
      <c r="I22" s="1652"/>
      <c r="J22" s="1652"/>
      <c r="K22" s="1652"/>
    </row>
    <row r="23" spans="1:11">
      <c r="A23" s="1653">
        <v>18</v>
      </c>
      <c r="B23" s="1652" t="s">
        <v>511</v>
      </c>
      <c r="C23" s="1652"/>
      <c r="D23" s="1652"/>
      <c r="E23" s="1652"/>
      <c r="G23" s="1653"/>
      <c r="H23" s="1652"/>
      <c r="I23" s="1652"/>
      <c r="J23" s="1652"/>
      <c r="K23" s="1652"/>
    </row>
    <row r="24" spans="1:11">
      <c r="A24" s="1653">
        <v>19</v>
      </c>
      <c r="B24" s="1652" t="s">
        <v>1557</v>
      </c>
      <c r="C24" s="1652"/>
      <c r="D24" s="1652"/>
      <c r="E24" s="1652"/>
      <c r="G24" s="1653"/>
      <c r="H24" s="1652"/>
      <c r="I24" s="1652"/>
      <c r="J24" s="1652"/>
      <c r="K24" s="1652"/>
    </row>
    <row r="25" spans="1:11">
      <c r="A25" s="1653">
        <v>20</v>
      </c>
      <c r="B25" s="1652" t="s">
        <v>1524</v>
      </c>
      <c r="C25" s="1652"/>
      <c r="D25" s="1652"/>
      <c r="E25" s="1652"/>
      <c r="G25" s="1653"/>
      <c r="H25" s="1652"/>
      <c r="I25" s="1652"/>
      <c r="J25" s="1652"/>
      <c r="K25" s="1652"/>
    </row>
    <row r="26" spans="1:11">
      <c r="A26" s="1653">
        <v>21</v>
      </c>
      <c r="B26" s="1652" t="s">
        <v>1525</v>
      </c>
      <c r="C26" s="1652"/>
      <c r="D26" s="1652"/>
      <c r="E26" s="1652"/>
      <c r="G26" s="1653"/>
      <c r="H26" s="1652"/>
      <c r="I26" s="1652"/>
      <c r="J26" s="1652"/>
      <c r="K26" s="1652"/>
    </row>
    <row r="27" spans="1:11">
      <c r="A27" s="1653">
        <v>22</v>
      </c>
      <c r="B27" s="1652" t="s">
        <v>603</v>
      </c>
      <c r="C27" s="1652"/>
      <c r="D27" s="1652"/>
      <c r="E27" s="1652"/>
      <c r="G27" s="1653"/>
      <c r="H27" s="1652"/>
      <c r="I27" s="1652"/>
      <c r="J27" s="1652"/>
      <c r="K27" s="1652"/>
    </row>
    <row r="28" spans="1:11">
      <c r="A28" s="1653">
        <v>23</v>
      </c>
      <c r="B28" s="1652" t="s">
        <v>1526</v>
      </c>
      <c r="C28" s="1652"/>
      <c r="D28" s="1652"/>
      <c r="E28" s="1652"/>
      <c r="G28" s="1653"/>
      <c r="H28" s="1652"/>
      <c r="I28" s="1652"/>
      <c r="J28" s="1652"/>
      <c r="K28" s="1652"/>
    </row>
    <row r="29" spans="1:11">
      <c r="A29" s="1653">
        <v>24</v>
      </c>
      <c r="B29" s="1657" t="s">
        <v>1527</v>
      </c>
      <c r="C29" s="1652"/>
      <c r="D29" s="1652"/>
      <c r="E29" s="1652"/>
      <c r="G29" s="1653"/>
      <c r="H29" s="1657"/>
      <c r="I29" s="1652"/>
      <c r="J29" s="1652"/>
      <c r="K29" s="1652"/>
    </row>
    <row r="30" spans="1:11">
      <c r="A30" s="1653">
        <v>25</v>
      </c>
      <c r="B30" s="1657" t="s">
        <v>650</v>
      </c>
      <c r="C30" s="1652"/>
      <c r="D30" s="1652"/>
      <c r="E30" s="1652"/>
      <c r="G30" s="1653"/>
      <c r="H30" s="1657"/>
      <c r="I30" s="1652"/>
      <c r="J30" s="1652"/>
      <c r="K30" s="1652"/>
    </row>
    <row r="31" spans="1:11">
      <c r="A31" s="1653"/>
      <c r="B31" s="1650" t="s">
        <v>1528</v>
      </c>
      <c r="C31" s="1652"/>
      <c r="D31" s="1652"/>
      <c r="E31" s="1652"/>
      <c r="G31" s="1653"/>
      <c r="H31" s="1657"/>
      <c r="I31" s="1652"/>
      <c r="J31" s="1652"/>
      <c r="K31" s="1652"/>
    </row>
    <row r="32" spans="1:11">
      <c r="A32" s="1653">
        <v>26</v>
      </c>
      <c r="B32" s="1652" t="s">
        <v>1529</v>
      </c>
      <c r="C32" s="1652"/>
      <c r="D32" s="1652"/>
      <c r="E32" s="1652"/>
      <c r="J32" s="1651"/>
    </row>
    <row r="33" spans="1:11">
      <c r="A33" s="1653">
        <v>27</v>
      </c>
      <c r="B33" s="1646" t="s">
        <v>744</v>
      </c>
      <c r="C33" s="1652"/>
      <c r="D33" s="1652"/>
      <c r="E33" s="1652"/>
      <c r="H33" s="1652"/>
      <c r="I33" s="1652"/>
      <c r="J33" s="1652"/>
      <c r="K33" s="1652"/>
    </row>
    <row r="34" spans="1:11">
      <c r="A34" s="1653">
        <v>28</v>
      </c>
      <c r="B34" s="1652" t="s">
        <v>1530</v>
      </c>
      <c r="C34" s="1652"/>
      <c r="D34" s="1652"/>
      <c r="E34" s="1652"/>
      <c r="H34" s="1652"/>
      <c r="I34" s="1652"/>
      <c r="J34" s="1652"/>
      <c r="K34" s="1652"/>
    </row>
    <row r="35" spans="1:11">
      <c r="A35" s="1653"/>
      <c r="B35" s="1658" t="s">
        <v>1531</v>
      </c>
      <c r="C35" s="1652"/>
      <c r="D35" s="1652"/>
      <c r="E35" s="1652"/>
      <c r="J35" s="1652"/>
    </row>
    <row r="36" spans="1:11">
      <c r="A36" s="1653">
        <v>29</v>
      </c>
      <c r="B36" s="1652" t="s">
        <v>776</v>
      </c>
      <c r="J36" s="1652"/>
    </row>
    <row r="37" spans="1:11">
      <c r="A37" s="1653">
        <v>30</v>
      </c>
      <c r="B37" s="1652" t="s">
        <v>818</v>
      </c>
      <c r="J37" s="1652"/>
    </row>
    <row r="38" spans="1:11">
      <c r="A38" s="1653">
        <v>31</v>
      </c>
      <c r="B38" s="1652" t="s">
        <v>825</v>
      </c>
      <c r="C38" s="1652"/>
      <c r="D38" s="1652"/>
      <c r="E38" s="1652"/>
      <c r="J38" s="1652"/>
    </row>
    <row r="39" spans="1:11">
      <c r="A39" s="1653">
        <v>32</v>
      </c>
      <c r="B39" s="1652" t="s">
        <v>872</v>
      </c>
      <c r="C39" s="1652"/>
      <c r="D39" s="1652"/>
      <c r="E39" s="1652"/>
      <c r="J39" s="1652"/>
    </row>
    <row r="40" spans="1:11">
      <c r="A40" s="1653">
        <v>33</v>
      </c>
      <c r="B40" s="1646" t="s">
        <v>883</v>
      </c>
      <c r="C40" s="1652"/>
      <c r="D40" s="1652"/>
      <c r="E40" s="1652"/>
      <c r="J40" s="1650"/>
    </row>
    <row r="41" spans="1:11">
      <c r="A41" s="1653">
        <v>34</v>
      </c>
      <c r="B41" s="1646" t="s">
        <v>918</v>
      </c>
      <c r="C41" s="1652"/>
      <c r="D41" s="1652"/>
      <c r="E41" s="1652"/>
      <c r="J41" s="1650"/>
    </row>
    <row r="42" spans="1:11">
      <c r="A42" s="1653">
        <v>35</v>
      </c>
      <c r="B42" s="1646" t="s">
        <v>922</v>
      </c>
      <c r="C42" s="1652"/>
      <c r="D42" s="1652"/>
      <c r="E42" s="1652"/>
      <c r="J42" s="1652"/>
    </row>
    <row r="43" spans="1:11">
      <c r="A43" s="1653">
        <v>36</v>
      </c>
      <c r="B43" s="1646" t="s">
        <v>925</v>
      </c>
      <c r="C43" s="1652"/>
      <c r="D43" s="1652"/>
      <c r="E43" s="1652"/>
      <c r="J43" s="1652"/>
    </row>
    <row r="44" spans="1:11">
      <c r="A44" s="1653">
        <v>37</v>
      </c>
      <c r="B44" s="1646" t="s">
        <v>927</v>
      </c>
      <c r="C44" s="1652"/>
      <c r="D44" s="1652"/>
      <c r="E44" s="1652"/>
      <c r="F44" s="1646" t="s">
        <v>34</v>
      </c>
      <c r="J44" s="1652"/>
    </row>
    <row r="45" spans="1:11">
      <c r="A45" s="1653">
        <v>38</v>
      </c>
      <c r="B45" s="1646" t="s">
        <v>929</v>
      </c>
      <c r="C45" s="1652"/>
      <c r="D45" s="1652"/>
      <c r="E45" s="1652"/>
      <c r="J45" s="1650"/>
    </row>
    <row r="46" spans="1:11">
      <c r="A46" s="1653">
        <v>39</v>
      </c>
      <c r="B46" s="1646" t="s">
        <v>1532</v>
      </c>
      <c r="C46" s="1652"/>
      <c r="D46" s="1652"/>
      <c r="E46" s="1652"/>
      <c r="J46" s="1650"/>
    </row>
    <row r="47" spans="1:11">
      <c r="A47" s="1653">
        <v>40</v>
      </c>
      <c r="B47" s="1646" t="s">
        <v>1061</v>
      </c>
      <c r="C47" s="1652"/>
      <c r="D47" s="1652"/>
      <c r="E47" s="1652"/>
      <c r="J47" s="1650"/>
    </row>
    <row r="48" spans="1:11">
      <c r="A48" s="1653">
        <v>41</v>
      </c>
      <c r="B48" s="1652" t="s">
        <v>1104</v>
      </c>
      <c r="C48" s="1652"/>
      <c r="D48" s="1652"/>
      <c r="E48" s="1652"/>
      <c r="J48" s="1650"/>
    </row>
    <row r="49" spans="1:10">
      <c r="A49" s="1653">
        <v>42</v>
      </c>
      <c r="B49" s="1646" t="s">
        <v>1533</v>
      </c>
      <c r="C49" s="1652"/>
      <c r="D49" s="1652"/>
      <c r="E49" s="1652"/>
      <c r="J49" s="1650"/>
    </row>
    <row r="50" spans="1:10">
      <c r="A50" s="1653"/>
      <c r="B50" s="1651" t="s">
        <v>1154</v>
      </c>
      <c r="C50" s="1652"/>
      <c r="D50" s="1652"/>
      <c r="E50" s="1652"/>
      <c r="J50" s="1652"/>
    </row>
    <row r="51" spans="1:10">
      <c r="A51" s="1653">
        <v>43</v>
      </c>
      <c r="B51" s="1646" t="s">
        <v>1154</v>
      </c>
      <c r="C51" s="1652"/>
      <c r="D51" s="1652"/>
      <c r="E51" s="1652"/>
      <c r="J51" s="1652"/>
    </row>
    <row r="52" spans="1:10">
      <c r="A52" s="1653">
        <v>44</v>
      </c>
      <c r="B52" s="1646" t="s">
        <v>1172</v>
      </c>
      <c r="C52" s="1652"/>
      <c r="D52" s="1652"/>
      <c r="E52" s="1652"/>
    </row>
    <row r="53" spans="1:10">
      <c r="A53" s="1653"/>
      <c r="B53" s="1651" t="s">
        <v>1534</v>
      </c>
      <c r="J53" s="1657"/>
    </row>
    <row r="54" spans="1:10">
      <c r="A54" s="1653">
        <v>45</v>
      </c>
      <c r="B54" s="1646" t="s">
        <v>1184</v>
      </c>
    </row>
    <row r="55" spans="1:10">
      <c r="A55" s="1653">
        <v>46</v>
      </c>
      <c r="B55" s="1646" t="s">
        <v>1254</v>
      </c>
      <c r="C55" s="1652"/>
      <c r="D55" s="1652"/>
      <c r="E55" s="1652"/>
      <c r="J55" s="1657"/>
    </row>
    <row r="56" spans="1:10">
      <c r="A56" s="1653">
        <v>47</v>
      </c>
      <c r="B56" s="1646" t="s">
        <v>1260</v>
      </c>
    </row>
    <row r="57" spans="1:10">
      <c r="A57" s="1652"/>
      <c r="B57" s="1651" t="s">
        <v>1535</v>
      </c>
      <c r="C57" s="1652"/>
      <c r="D57" s="1652"/>
      <c r="E57" s="1652"/>
    </row>
    <row r="58" spans="1:10">
      <c r="A58" s="1653">
        <v>48</v>
      </c>
      <c r="B58" s="1646" t="s">
        <v>1266</v>
      </c>
      <c r="C58" s="1652"/>
      <c r="D58" s="1652"/>
      <c r="E58" s="1652"/>
    </row>
    <row r="59" spans="1:10">
      <c r="A59" s="1653">
        <v>49</v>
      </c>
      <c r="B59" s="1652" t="s">
        <v>1291</v>
      </c>
      <c r="C59" s="1652"/>
      <c r="D59" s="1652"/>
      <c r="E59" s="1652"/>
    </row>
    <row r="60" spans="1:10">
      <c r="A60" s="1653">
        <v>50</v>
      </c>
      <c r="B60" s="1652" t="s">
        <v>1536</v>
      </c>
      <c r="C60" s="1652"/>
      <c r="D60" s="1652"/>
      <c r="E60" s="1652"/>
    </row>
    <row r="61" spans="1:10">
      <c r="A61" s="1653">
        <v>51</v>
      </c>
      <c r="B61" s="1652" t="s">
        <v>1461</v>
      </c>
      <c r="C61" s="1652"/>
      <c r="D61" s="1652"/>
      <c r="E61" s="1652"/>
    </row>
    <row r="62" spans="1:10">
      <c r="A62" s="1653">
        <v>52</v>
      </c>
      <c r="B62" s="1652" t="s">
        <v>1537</v>
      </c>
      <c r="C62" s="1652"/>
      <c r="D62" s="1652"/>
      <c r="E62" s="1652"/>
    </row>
    <row r="63" spans="1:10">
      <c r="A63" s="1653">
        <v>53</v>
      </c>
      <c r="B63" s="1652" t="s">
        <v>1538</v>
      </c>
      <c r="C63" s="1652"/>
      <c r="D63" s="1652"/>
      <c r="E63" s="1652"/>
    </row>
    <row r="64" spans="1:10">
      <c r="A64" s="1652"/>
      <c r="B64" s="1652"/>
      <c r="C64" s="1652"/>
      <c r="D64" s="1652"/>
      <c r="E64" s="1652"/>
    </row>
    <row r="65" spans="1:5">
      <c r="A65" s="1652"/>
      <c r="B65" s="1652"/>
      <c r="C65" s="1652"/>
      <c r="D65" s="1652"/>
      <c r="E65" s="1652"/>
    </row>
    <row r="66" spans="1:5">
      <c r="A66" s="1652"/>
      <c r="B66" s="1652"/>
      <c r="C66" s="1652"/>
      <c r="D66" s="1652"/>
      <c r="E66" s="1652"/>
    </row>
    <row r="67" spans="1:5">
      <c r="A67" s="1652"/>
      <c r="B67" s="1652"/>
      <c r="C67" s="1652"/>
      <c r="D67" s="1652"/>
      <c r="E67" s="1652"/>
    </row>
    <row r="68" spans="1:5">
      <c r="A68" s="1652"/>
      <c r="B68" s="1652"/>
      <c r="C68" s="1652"/>
      <c r="D68" s="1652"/>
      <c r="E68" s="1652"/>
    </row>
    <row r="69" spans="1:5">
      <c r="A69" s="1652"/>
      <c r="B69" s="1652"/>
      <c r="C69" s="1652"/>
      <c r="D69" s="1652"/>
      <c r="E69" s="1652"/>
    </row>
    <row r="70" spans="1:5">
      <c r="A70" s="1652"/>
      <c r="B70" s="1652"/>
      <c r="C70" s="1652"/>
      <c r="D70" s="1652"/>
      <c r="E70" s="1652"/>
    </row>
    <row r="71" spans="1:5">
      <c r="A71" s="1652"/>
      <c r="B71" s="1652"/>
      <c r="C71" s="1652"/>
      <c r="D71" s="1652"/>
      <c r="E71" s="1652"/>
    </row>
    <row r="72" spans="1:5">
      <c r="A72" s="1652"/>
      <c r="B72" s="1652"/>
      <c r="C72" s="1652"/>
      <c r="D72" s="1652"/>
      <c r="E72" s="1652"/>
    </row>
    <row r="73" spans="1:5">
      <c r="A73" s="1652"/>
      <c r="B73" s="1652"/>
      <c r="C73" s="1652"/>
      <c r="D73" s="1652"/>
      <c r="E73" s="1652"/>
    </row>
    <row r="74" spans="1:5">
      <c r="A74" s="1652"/>
      <c r="B74" s="1652"/>
      <c r="C74" s="1652"/>
      <c r="D74" s="1652"/>
      <c r="E74" s="1652"/>
    </row>
    <row r="75" spans="1:5">
      <c r="A75" s="1652"/>
      <c r="B75" s="1652"/>
      <c r="C75" s="1652"/>
      <c r="D75" s="1652"/>
      <c r="E75" s="1652"/>
    </row>
    <row r="76" spans="1:5">
      <c r="A76" s="1652"/>
      <c r="B76" s="1652"/>
      <c r="C76" s="1652"/>
      <c r="D76" s="1652"/>
      <c r="E76" s="1652"/>
    </row>
    <row r="77" spans="1:5">
      <c r="A77" s="1652"/>
      <c r="B77" s="1652"/>
      <c r="C77" s="1652"/>
      <c r="D77" s="1652"/>
      <c r="E77" s="1652"/>
    </row>
    <row r="78" spans="1:5">
      <c r="A78" s="1652"/>
      <c r="B78" s="1652"/>
      <c r="C78" s="1652"/>
      <c r="D78" s="1652"/>
      <c r="E78" s="1652"/>
    </row>
    <row r="79" spans="1:5">
      <c r="A79" s="1652"/>
      <c r="B79" s="1652"/>
      <c r="C79" s="1652"/>
      <c r="D79" s="1652"/>
      <c r="E79" s="1652"/>
    </row>
    <row r="80" spans="1:5">
      <c r="A80" s="1652"/>
      <c r="B80" s="1652"/>
      <c r="C80" s="1652"/>
      <c r="D80" s="1652"/>
      <c r="E80" s="1652"/>
    </row>
    <row r="81" spans="1:5">
      <c r="A81" s="1652"/>
      <c r="B81" s="1652"/>
      <c r="C81" s="1652"/>
      <c r="D81" s="1652"/>
      <c r="E81" s="1652"/>
    </row>
    <row r="82" spans="1:5">
      <c r="A82" s="1652"/>
      <c r="B82" s="1652"/>
      <c r="C82" s="1652"/>
      <c r="D82" s="1652"/>
      <c r="E82" s="1652"/>
    </row>
    <row r="83" spans="1:5">
      <c r="A83" s="1652"/>
      <c r="B83" s="1652"/>
      <c r="C83" s="1652"/>
      <c r="D83" s="1652"/>
      <c r="E83" s="1652"/>
    </row>
    <row r="84" spans="1:5">
      <c r="A84" s="1652"/>
      <c r="B84" s="1652"/>
      <c r="C84" s="1652"/>
      <c r="D84" s="1652"/>
      <c r="E84" s="1652"/>
    </row>
    <row r="85" spans="1:5">
      <c r="A85" s="1652"/>
      <c r="B85" s="1652"/>
      <c r="C85" s="1652"/>
      <c r="D85" s="1652"/>
      <c r="E85" s="1652"/>
    </row>
    <row r="86" spans="1:5">
      <c r="A86" s="1652"/>
      <c r="B86" s="1652"/>
      <c r="C86" s="1652"/>
      <c r="D86" s="1652"/>
      <c r="E86" s="1652"/>
    </row>
    <row r="87" spans="1:5">
      <c r="A87" s="1652"/>
      <c r="B87" s="1652"/>
      <c r="C87" s="1652"/>
      <c r="D87" s="1652"/>
      <c r="E87" s="1652"/>
    </row>
    <row r="88" spans="1:5">
      <c r="A88" s="1652"/>
      <c r="B88" s="1652"/>
      <c r="C88" s="1652"/>
      <c r="D88" s="1652"/>
      <c r="E88" s="1652"/>
    </row>
    <row r="89" spans="1:5">
      <c r="A89" s="1652"/>
      <c r="B89" s="1652"/>
      <c r="C89" s="1652"/>
      <c r="D89" s="1652"/>
      <c r="E89" s="1652"/>
    </row>
    <row r="90" spans="1:5">
      <c r="A90" s="1652"/>
      <c r="B90" s="1652"/>
      <c r="C90" s="1652"/>
      <c r="D90" s="1652"/>
      <c r="E90" s="1652"/>
    </row>
    <row r="91" spans="1:5">
      <c r="A91" s="1652"/>
      <c r="B91" s="1652"/>
      <c r="C91" s="1652"/>
      <c r="D91" s="1652"/>
      <c r="E91" s="1652"/>
    </row>
    <row r="92" spans="1:5">
      <c r="A92" s="1652"/>
      <c r="B92" s="1652"/>
      <c r="C92" s="1652"/>
      <c r="D92" s="1652"/>
      <c r="E92" s="1652"/>
    </row>
    <row r="93" spans="1:5">
      <c r="A93" s="1652"/>
      <c r="B93" s="1652"/>
      <c r="C93" s="1652"/>
      <c r="D93" s="1652"/>
      <c r="E93" s="1652"/>
    </row>
    <row r="94" spans="1:5">
      <c r="A94" s="1652"/>
      <c r="B94" s="1652"/>
      <c r="C94" s="1652"/>
      <c r="D94" s="1652"/>
      <c r="E94" s="1652"/>
    </row>
    <row r="95" spans="1:5">
      <c r="A95" s="1652"/>
      <c r="B95" s="1652"/>
      <c r="C95" s="1652"/>
      <c r="D95" s="1652"/>
      <c r="E95" s="1652"/>
    </row>
    <row r="96" spans="1:5">
      <c r="A96" s="1652"/>
      <c r="B96" s="1652"/>
      <c r="C96" s="1652"/>
      <c r="D96" s="1652"/>
      <c r="E96" s="1652"/>
    </row>
    <row r="97" spans="1:5">
      <c r="A97" s="1652"/>
      <c r="B97" s="1652"/>
      <c r="C97" s="1652"/>
      <c r="D97" s="1652"/>
      <c r="E97" s="1652"/>
    </row>
    <row r="98" spans="1:5">
      <c r="A98" s="1652"/>
      <c r="B98" s="1652"/>
      <c r="C98" s="1652"/>
      <c r="D98" s="1652"/>
      <c r="E98" s="1652"/>
    </row>
    <row r="99" spans="1:5">
      <c r="A99" s="1652"/>
      <c r="B99" s="1652"/>
      <c r="C99" s="1652"/>
      <c r="D99" s="1652"/>
      <c r="E99" s="1652"/>
    </row>
    <row r="100" spans="1:5">
      <c r="A100" s="1652"/>
      <c r="B100" s="1652"/>
      <c r="C100" s="1652"/>
      <c r="D100" s="1652"/>
      <c r="E100" s="1652"/>
    </row>
    <row r="101" spans="1:5">
      <c r="A101" s="1652"/>
      <c r="B101" s="1652"/>
      <c r="C101" s="1652"/>
      <c r="D101" s="1652"/>
      <c r="E101" s="1652"/>
    </row>
    <row r="102" spans="1:5">
      <c r="A102" s="1652"/>
      <c r="B102" s="1652"/>
      <c r="C102" s="1652"/>
      <c r="D102" s="1652"/>
      <c r="E102" s="1652"/>
    </row>
    <row r="103" spans="1:5">
      <c r="A103" s="1652"/>
      <c r="B103" s="1652"/>
      <c r="C103" s="1652"/>
      <c r="D103" s="1652"/>
      <c r="E103" s="1652"/>
    </row>
    <row r="104" spans="1:5">
      <c r="A104" s="1652"/>
      <c r="B104" s="1652"/>
      <c r="C104" s="1652"/>
      <c r="D104" s="1652"/>
      <c r="E104" s="1652"/>
    </row>
    <row r="105" spans="1:5">
      <c r="A105" s="1652"/>
      <c r="B105" s="1652"/>
      <c r="C105" s="1652"/>
      <c r="D105" s="1652"/>
      <c r="E105" s="1652"/>
    </row>
    <row r="106" spans="1:5">
      <c r="A106" s="1652"/>
      <c r="B106" s="1652"/>
      <c r="C106" s="1652"/>
      <c r="D106" s="1652"/>
      <c r="E106" s="1652"/>
    </row>
    <row r="107" spans="1:5">
      <c r="A107" s="1652"/>
      <c r="B107" s="1652"/>
      <c r="C107" s="1652"/>
      <c r="D107" s="1652"/>
      <c r="E107" s="1652"/>
    </row>
    <row r="108" spans="1:5">
      <c r="A108" s="1652"/>
      <c r="B108" s="1652"/>
      <c r="C108" s="1652"/>
      <c r="D108" s="1652"/>
      <c r="E108" s="1652"/>
    </row>
    <row r="109" spans="1:5">
      <c r="A109" s="1652"/>
      <c r="B109" s="1652"/>
      <c r="C109" s="1652"/>
      <c r="D109" s="1652"/>
      <c r="E109" s="1652"/>
    </row>
    <row r="110" spans="1:5">
      <c r="A110" s="1652"/>
      <c r="B110" s="1652"/>
      <c r="C110" s="1652"/>
      <c r="D110" s="1652"/>
      <c r="E110" s="1652"/>
    </row>
    <row r="111" spans="1:5">
      <c r="A111" s="1652"/>
      <c r="B111" s="1652"/>
      <c r="C111" s="1652"/>
      <c r="D111" s="1652"/>
      <c r="E111" s="1652"/>
    </row>
    <row r="112" spans="1:5">
      <c r="A112" s="1652"/>
      <c r="B112" s="1652"/>
      <c r="C112" s="1652"/>
      <c r="D112" s="1652"/>
      <c r="E112" s="1652"/>
    </row>
    <row r="113" spans="1:5">
      <c r="A113" s="1652"/>
      <c r="B113" s="1652"/>
      <c r="C113" s="1652"/>
      <c r="D113" s="1652"/>
      <c r="E113" s="1652"/>
    </row>
    <row r="114" spans="1:5">
      <c r="A114" s="1652"/>
      <c r="B114" s="1652"/>
      <c r="C114" s="1652"/>
      <c r="D114" s="1652"/>
      <c r="E114" s="1652"/>
    </row>
    <row r="115" spans="1:5">
      <c r="A115" s="1652"/>
      <c r="B115" s="1652"/>
      <c r="C115" s="1652"/>
      <c r="D115" s="1652"/>
      <c r="E115" s="1652"/>
    </row>
    <row r="116" spans="1:5">
      <c r="A116" s="1652"/>
      <c r="B116" s="1652"/>
      <c r="C116" s="1652"/>
      <c r="D116" s="1652"/>
      <c r="E116" s="1652"/>
    </row>
    <row r="117" spans="1:5">
      <c r="A117" s="1652"/>
      <c r="B117" s="1652"/>
      <c r="C117" s="1652"/>
      <c r="D117" s="1652"/>
      <c r="E117" s="1652"/>
    </row>
    <row r="118" spans="1:5">
      <c r="A118" s="1652"/>
      <c r="B118" s="1652"/>
      <c r="C118" s="1652"/>
      <c r="D118" s="1652"/>
      <c r="E118" s="1652"/>
    </row>
    <row r="119" spans="1:5">
      <c r="A119" s="1652"/>
      <c r="B119" s="1652"/>
      <c r="C119" s="1652"/>
      <c r="D119" s="1652"/>
      <c r="E119" s="1652"/>
    </row>
    <row r="120" spans="1:5">
      <c r="A120" s="1652"/>
      <c r="B120" s="1652"/>
      <c r="C120" s="1652"/>
      <c r="D120" s="1652"/>
      <c r="E120" s="1652"/>
    </row>
    <row r="121" spans="1:5">
      <c r="A121" s="1652"/>
      <c r="B121" s="1652"/>
      <c r="C121" s="1652"/>
      <c r="D121" s="1652"/>
      <c r="E121" s="1652"/>
    </row>
    <row r="122" spans="1:5">
      <c r="A122" s="1652"/>
      <c r="B122" s="1652"/>
      <c r="C122" s="1652"/>
      <c r="D122" s="1652"/>
      <c r="E122" s="1652"/>
    </row>
    <row r="123" spans="1:5">
      <c r="A123" s="1652"/>
      <c r="B123" s="1652"/>
      <c r="C123" s="1652"/>
      <c r="D123" s="1652"/>
      <c r="E123" s="1652"/>
    </row>
    <row r="124" spans="1:5">
      <c r="A124" s="1652"/>
      <c r="B124" s="1652"/>
      <c r="C124" s="1652"/>
      <c r="D124" s="1652"/>
      <c r="E124" s="1652"/>
    </row>
    <row r="125" spans="1:5">
      <c r="A125" s="1652"/>
      <c r="B125" s="1652"/>
      <c r="C125" s="1652"/>
      <c r="D125" s="1652"/>
      <c r="E125" s="1652"/>
    </row>
    <row r="126" spans="1:5">
      <c r="A126" s="1652"/>
      <c r="B126" s="1652"/>
      <c r="C126" s="1652"/>
      <c r="D126" s="1652"/>
      <c r="E126" s="1652"/>
    </row>
    <row r="127" spans="1:5">
      <c r="A127" s="1652"/>
      <c r="B127" s="1652"/>
      <c r="C127" s="1652"/>
      <c r="D127" s="1652"/>
      <c r="E127" s="1652"/>
    </row>
    <row r="128" spans="1:5">
      <c r="A128" s="1652"/>
      <c r="B128" s="1652"/>
      <c r="C128" s="1652"/>
      <c r="D128" s="1652"/>
      <c r="E128" s="1652"/>
    </row>
    <row r="129" spans="1:5">
      <c r="A129" s="1652"/>
      <c r="B129" s="1652"/>
      <c r="C129" s="1652"/>
      <c r="D129" s="1652"/>
      <c r="E129" s="1652"/>
    </row>
    <row r="130" spans="1:5">
      <c r="A130" s="1652"/>
      <c r="B130" s="1652"/>
      <c r="C130" s="1652"/>
      <c r="D130" s="1652"/>
      <c r="E130" s="1652"/>
    </row>
    <row r="131" spans="1:5">
      <c r="A131" s="1652"/>
      <c r="B131" s="1652"/>
      <c r="C131" s="1652"/>
      <c r="D131" s="1652"/>
      <c r="E131" s="1652"/>
    </row>
    <row r="132" spans="1:5">
      <c r="A132" s="1652"/>
      <c r="B132" s="1652"/>
      <c r="C132" s="1652"/>
      <c r="D132" s="1652"/>
      <c r="E132" s="1652"/>
    </row>
    <row r="133" spans="1:5">
      <c r="A133" s="1652"/>
      <c r="B133" s="1652"/>
      <c r="C133" s="1652"/>
      <c r="D133" s="1652"/>
      <c r="E133" s="1652"/>
    </row>
    <row r="134" spans="1:5">
      <c r="A134" s="1652"/>
      <c r="B134" s="1652"/>
      <c r="C134" s="1652"/>
      <c r="D134" s="1652"/>
      <c r="E134" s="1652"/>
    </row>
    <row r="135" spans="1:5">
      <c r="A135" s="1652"/>
      <c r="B135" s="1652"/>
      <c r="C135" s="1652"/>
      <c r="D135" s="1652"/>
      <c r="E135" s="1652"/>
    </row>
    <row r="136" spans="1:5">
      <c r="A136" s="1652"/>
      <c r="B136" s="1652"/>
      <c r="C136" s="1652"/>
      <c r="D136" s="1652"/>
      <c r="E136" s="1652"/>
    </row>
    <row r="137" spans="1:5">
      <c r="A137" s="1652"/>
      <c r="B137" s="1652"/>
      <c r="C137" s="1652"/>
      <c r="D137" s="1652"/>
      <c r="E137" s="1652"/>
    </row>
    <row r="138" spans="1:5">
      <c r="A138" s="1652"/>
      <c r="B138" s="1652"/>
      <c r="C138" s="1652"/>
      <c r="D138" s="1652"/>
      <c r="E138" s="1652"/>
    </row>
    <row r="139" spans="1:5">
      <c r="A139" s="1652"/>
      <c r="B139" s="1652"/>
      <c r="C139" s="1652"/>
      <c r="D139" s="1652"/>
      <c r="E139" s="1652"/>
    </row>
    <row r="140" spans="1:5">
      <c r="A140" s="1652"/>
      <c r="B140" s="1652"/>
      <c r="C140" s="1652"/>
      <c r="D140" s="1652"/>
      <c r="E140" s="1652"/>
    </row>
    <row r="141" spans="1:5">
      <c r="A141" s="1652"/>
      <c r="B141" s="1652"/>
      <c r="C141" s="1652"/>
      <c r="D141" s="1652"/>
      <c r="E141" s="1652"/>
    </row>
    <row r="142" spans="1:5">
      <c r="A142" s="1652"/>
      <c r="B142" s="1652"/>
      <c r="C142" s="1652"/>
      <c r="D142" s="1652"/>
      <c r="E142" s="1652"/>
    </row>
    <row r="143" spans="1:5">
      <c r="A143" s="1652"/>
      <c r="B143" s="1652"/>
      <c r="C143" s="1652"/>
      <c r="D143" s="1652"/>
      <c r="E143" s="1652"/>
    </row>
    <row r="144" spans="1:5">
      <c r="A144" s="1652"/>
      <c r="B144" s="1652"/>
      <c r="C144" s="1652"/>
      <c r="D144" s="1652"/>
      <c r="E144" s="1652"/>
    </row>
    <row r="145" spans="1:5">
      <c r="A145" s="1652"/>
      <c r="B145" s="1652"/>
      <c r="C145" s="1652"/>
      <c r="D145" s="1652"/>
      <c r="E145" s="1652"/>
    </row>
    <row r="146" spans="1:5">
      <c r="A146" s="1652"/>
      <c r="B146" s="1652"/>
      <c r="C146" s="1652"/>
      <c r="D146" s="1652"/>
      <c r="E146" s="1652"/>
    </row>
    <row r="147" spans="1:5">
      <c r="A147" s="1652"/>
      <c r="B147" s="1652"/>
      <c r="C147" s="1652"/>
      <c r="D147" s="1652"/>
      <c r="E147" s="1652"/>
    </row>
    <row r="148" spans="1:5">
      <c r="A148" s="1652"/>
      <c r="B148" s="1652"/>
      <c r="C148" s="1652"/>
      <c r="D148" s="1652"/>
      <c r="E148" s="1652"/>
    </row>
    <row r="149" spans="1:5">
      <c r="A149" s="1652"/>
      <c r="B149" s="1652"/>
      <c r="C149" s="1652"/>
      <c r="D149" s="1652"/>
      <c r="E149" s="1652"/>
    </row>
    <row r="150" spans="1:5">
      <c r="A150" s="1652"/>
      <c r="B150" s="1652"/>
      <c r="C150" s="1652"/>
      <c r="D150" s="1652"/>
      <c r="E150" s="1652"/>
    </row>
    <row r="151" spans="1:5">
      <c r="A151" s="1652"/>
      <c r="B151" s="1652"/>
      <c r="C151" s="1652"/>
      <c r="D151" s="1652"/>
      <c r="E151" s="1652"/>
    </row>
    <row r="152" spans="1:5">
      <c r="A152" s="1652"/>
      <c r="B152" s="1652"/>
      <c r="C152" s="1652"/>
      <c r="D152" s="1652"/>
      <c r="E152" s="1652"/>
    </row>
    <row r="153" spans="1:5">
      <c r="A153" s="1652"/>
      <c r="B153" s="1652"/>
      <c r="C153" s="1652"/>
      <c r="D153" s="1652"/>
      <c r="E153" s="1652"/>
    </row>
    <row r="154" spans="1:5">
      <c r="A154" s="1652"/>
      <c r="B154" s="1652"/>
      <c r="C154" s="1652"/>
      <c r="D154" s="1652"/>
      <c r="E154" s="1652"/>
    </row>
    <row r="155" spans="1:5">
      <c r="A155" s="1652"/>
      <c r="B155" s="1652"/>
      <c r="C155" s="1652"/>
      <c r="D155" s="1652"/>
      <c r="E155" s="1652"/>
    </row>
    <row r="156" spans="1:5">
      <c r="A156" s="1652"/>
      <c r="B156" s="1652"/>
      <c r="C156" s="1652"/>
      <c r="D156" s="1652"/>
      <c r="E156" s="1652"/>
    </row>
    <row r="157" spans="1:5">
      <c r="A157" s="1652"/>
      <c r="B157" s="1652"/>
      <c r="C157" s="1652"/>
      <c r="D157" s="1652"/>
      <c r="E157" s="1652"/>
    </row>
    <row r="158" spans="1:5">
      <c r="A158" s="1652"/>
      <c r="B158" s="1652"/>
      <c r="C158" s="1652"/>
      <c r="D158" s="1652"/>
      <c r="E158" s="1652"/>
    </row>
    <row r="159" spans="1:5">
      <c r="A159" s="1652"/>
      <c r="B159" s="1652"/>
      <c r="C159" s="1652"/>
      <c r="D159" s="1652"/>
      <c r="E159" s="1652"/>
    </row>
    <row r="160" spans="1:5">
      <c r="A160" s="1652"/>
      <c r="B160" s="1652"/>
      <c r="C160" s="1652"/>
      <c r="D160" s="1652"/>
      <c r="E160" s="1652"/>
    </row>
    <row r="161" spans="1:5">
      <c r="A161" s="1652"/>
      <c r="B161" s="1652"/>
      <c r="C161" s="1652"/>
      <c r="D161" s="1652"/>
      <c r="E161" s="1652"/>
    </row>
    <row r="162" spans="1:5">
      <c r="A162" s="1652"/>
      <c r="B162" s="1652"/>
      <c r="C162" s="1652"/>
      <c r="D162" s="1652"/>
      <c r="E162" s="1652"/>
    </row>
    <row r="163" spans="1:5">
      <c r="A163" s="1652"/>
      <c r="B163" s="1652"/>
      <c r="C163" s="1652"/>
      <c r="D163" s="1652"/>
      <c r="E163" s="1652"/>
    </row>
    <row r="164" spans="1:5">
      <c r="A164" s="1652"/>
      <c r="B164" s="1652"/>
      <c r="C164" s="1652"/>
      <c r="D164" s="1652"/>
      <c r="E164" s="1652"/>
    </row>
    <row r="165" spans="1:5">
      <c r="A165" s="1652"/>
      <c r="B165" s="1652"/>
      <c r="C165" s="1652"/>
      <c r="D165" s="1652"/>
      <c r="E165" s="1652"/>
    </row>
    <row r="166" spans="1:5">
      <c r="A166" s="1652"/>
      <c r="B166" s="1652"/>
      <c r="C166" s="1652"/>
      <c r="D166" s="1652"/>
      <c r="E166" s="1652"/>
    </row>
    <row r="167" spans="1:5">
      <c r="A167" s="1652"/>
      <c r="B167" s="1652"/>
      <c r="C167" s="1652"/>
      <c r="D167" s="1652"/>
      <c r="E167" s="1652"/>
    </row>
    <row r="168" spans="1:5">
      <c r="A168" s="1652"/>
      <c r="B168" s="1652"/>
      <c r="C168" s="1652"/>
      <c r="D168" s="1652"/>
      <c r="E168" s="1652"/>
    </row>
    <row r="169" spans="1:5">
      <c r="A169" s="1652"/>
      <c r="B169" s="1652"/>
      <c r="C169" s="1652"/>
      <c r="D169" s="1652"/>
      <c r="E169" s="1652"/>
    </row>
    <row r="170" spans="1:5">
      <c r="A170" s="1652"/>
      <c r="B170" s="1652"/>
      <c r="C170" s="1652"/>
      <c r="D170" s="1652"/>
      <c r="E170" s="1652"/>
    </row>
    <row r="171" spans="1:5">
      <c r="A171" s="1652"/>
      <c r="B171" s="1652"/>
      <c r="C171" s="1652"/>
      <c r="D171" s="1652"/>
      <c r="E171" s="1652"/>
    </row>
    <row r="172" spans="1:5">
      <c r="A172" s="1652"/>
      <c r="B172" s="1652"/>
      <c r="C172" s="1652"/>
      <c r="D172" s="1652"/>
      <c r="E172" s="1652"/>
    </row>
    <row r="173" spans="1:5">
      <c r="A173" s="1652"/>
      <c r="B173" s="1652"/>
      <c r="C173" s="1652"/>
      <c r="D173" s="1652"/>
      <c r="E173" s="1652"/>
    </row>
    <row r="174" spans="1:5">
      <c r="A174" s="1652"/>
      <c r="B174" s="1652"/>
      <c r="C174" s="1652"/>
      <c r="D174" s="1652"/>
      <c r="E174" s="1652"/>
    </row>
    <row r="175" spans="1:5">
      <c r="A175" s="1652"/>
      <c r="B175" s="1652"/>
      <c r="C175" s="1652"/>
      <c r="D175" s="1652"/>
      <c r="E175" s="1652"/>
    </row>
  </sheetData>
  <mergeCells count="2">
    <mergeCell ref="A1:B1"/>
    <mergeCell ref="A2:B2"/>
  </mergeCells>
  <printOptions horizontalCentered="1"/>
  <pageMargins left="0.82677165354330717" right="0.78740157480314965" top="0.70866141732283472" bottom="0.51181102362204722" header="0" footer="0"/>
  <pageSetup paperSize="9" scale="78" orientation="portrait" errors="blank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72"/>
  <sheetViews>
    <sheetView showGridLines="0" workbookViewId="0">
      <selection activeCell="H20" sqref="H20"/>
    </sheetView>
  </sheetViews>
  <sheetFormatPr defaultRowHeight="15.75"/>
  <cols>
    <col min="1" max="1" width="9.140625" style="308"/>
    <col min="2" max="2" width="4" style="308" bestFit="1" customWidth="1"/>
    <col min="3" max="3" width="23.140625" style="308" bestFit="1" customWidth="1"/>
    <col min="4" max="4" width="14.7109375" style="308" customWidth="1"/>
    <col min="5" max="5" width="15.42578125" style="308" bestFit="1" customWidth="1"/>
    <col min="6" max="6" width="14.7109375" style="308" customWidth="1"/>
    <col min="7" max="8" width="15.42578125" style="308" bestFit="1" customWidth="1"/>
    <col min="9" max="10" width="10.5703125" style="308" customWidth="1"/>
    <col min="11" max="11" width="8.7109375" style="308" customWidth="1"/>
    <col min="12" max="12" width="9.140625" style="308" customWidth="1"/>
    <col min="13" max="257" width="9.140625" style="308"/>
    <col min="258" max="258" width="5" style="308" customWidth="1"/>
    <col min="259" max="259" width="20.7109375" style="308" customWidth="1"/>
    <col min="260" max="260" width="10.28515625" style="308" customWidth="1"/>
    <col min="261" max="266" width="10.7109375" style="308" customWidth="1"/>
    <col min="267" max="267" width="8.7109375" style="308" customWidth="1"/>
    <col min="268" max="268" width="9.140625" style="308" customWidth="1"/>
    <col min="269" max="513" width="9.140625" style="308"/>
    <col min="514" max="514" width="5" style="308" customWidth="1"/>
    <col min="515" max="515" width="20.7109375" style="308" customWidth="1"/>
    <col min="516" max="516" width="10.28515625" style="308" customWidth="1"/>
    <col min="517" max="522" width="10.7109375" style="308" customWidth="1"/>
    <col min="523" max="523" width="8.7109375" style="308" customWidth="1"/>
    <col min="524" max="524" width="9.140625" style="308" customWidth="1"/>
    <col min="525" max="769" width="9.140625" style="308"/>
    <col min="770" max="770" width="5" style="308" customWidth="1"/>
    <col min="771" max="771" width="20.7109375" style="308" customWidth="1"/>
    <col min="772" max="772" width="10.28515625" style="308" customWidth="1"/>
    <col min="773" max="778" width="10.7109375" style="308" customWidth="1"/>
    <col min="779" max="779" width="8.7109375" style="308" customWidth="1"/>
    <col min="780" max="780" width="9.140625" style="308" customWidth="1"/>
    <col min="781" max="1025" width="9.140625" style="308"/>
    <col min="1026" max="1026" width="5" style="308" customWidth="1"/>
    <col min="1027" max="1027" width="20.7109375" style="308" customWidth="1"/>
    <col min="1028" max="1028" width="10.28515625" style="308" customWidth="1"/>
    <col min="1029" max="1034" width="10.7109375" style="308" customWidth="1"/>
    <col min="1035" max="1035" width="8.7109375" style="308" customWidth="1"/>
    <col min="1036" max="1036" width="9.140625" style="308" customWidth="1"/>
    <col min="1037" max="1281" width="9.140625" style="308"/>
    <col min="1282" max="1282" width="5" style="308" customWidth="1"/>
    <col min="1283" max="1283" width="20.7109375" style="308" customWidth="1"/>
    <col min="1284" max="1284" width="10.28515625" style="308" customWidth="1"/>
    <col min="1285" max="1290" width="10.7109375" style="308" customWidth="1"/>
    <col min="1291" max="1291" width="8.7109375" style="308" customWidth="1"/>
    <col min="1292" max="1292" width="9.140625" style="308" customWidth="1"/>
    <col min="1293" max="1537" width="9.140625" style="308"/>
    <col min="1538" max="1538" width="5" style="308" customWidth="1"/>
    <col min="1539" max="1539" width="20.7109375" style="308" customWidth="1"/>
    <col min="1540" max="1540" width="10.28515625" style="308" customWidth="1"/>
    <col min="1541" max="1546" width="10.7109375" style="308" customWidth="1"/>
    <col min="1547" max="1547" width="8.7109375" style="308" customWidth="1"/>
    <col min="1548" max="1548" width="9.140625" style="308" customWidth="1"/>
    <col min="1549" max="1793" width="9.140625" style="308"/>
    <col min="1794" max="1794" width="5" style="308" customWidth="1"/>
    <col min="1795" max="1795" width="20.7109375" style="308" customWidth="1"/>
    <col min="1796" max="1796" width="10.28515625" style="308" customWidth="1"/>
    <col min="1797" max="1802" width="10.7109375" style="308" customWidth="1"/>
    <col min="1803" max="1803" width="8.7109375" style="308" customWidth="1"/>
    <col min="1804" max="1804" width="9.140625" style="308" customWidth="1"/>
    <col min="1805" max="2049" width="9.140625" style="308"/>
    <col min="2050" max="2050" width="5" style="308" customWidth="1"/>
    <col min="2051" max="2051" width="20.7109375" style="308" customWidth="1"/>
    <col min="2052" max="2052" width="10.28515625" style="308" customWidth="1"/>
    <col min="2053" max="2058" width="10.7109375" style="308" customWidth="1"/>
    <col min="2059" max="2059" width="8.7109375" style="308" customWidth="1"/>
    <col min="2060" max="2060" width="9.140625" style="308" customWidth="1"/>
    <col min="2061" max="2305" width="9.140625" style="308"/>
    <col min="2306" max="2306" width="5" style="308" customWidth="1"/>
    <col min="2307" max="2307" width="20.7109375" style="308" customWidth="1"/>
    <col min="2308" max="2308" width="10.28515625" style="308" customWidth="1"/>
    <col min="2309" max="2314" width="10.7109375" style="308" customWidth="1"/>
    <col min="2315" max="2315" width="8.7109375" style="308" customWidth="1"/>
    <col min="2316" max="2316" width="9.140625" style="308" customWidth="1"/>
    <col min="2317" max="2561" width="9.140625" style="308"/>
    <col min="2562" max="2562" width="5" style="308" customWidth="1"/>
    <col min="2563" max="2563" width="20.7109375" style="308" customWidth="1"/>
    <col min="2564" max="2564" width="10.28515625" style="308" customWidth="1"/>
    <col min="2565" max="2570" width="10.7109375" style="308" customWidth="1"/>
    <col min="2571" max="2571" width="8.7109375" style="308" customWidth="1"/>
    <col min="2572" max="2572" width="9.140625" style="308" customWidth="1"/>
    <col min="2573" max="2817" width="9.140625" style="308"/>
    <col min="2818" max="2818" width="5" style="308" customWidth="1"/>
    <col min="2819" max="2819" width="20.7109375" style="308" customWidth="1"/>
    <col min="2820" max="2820" width="10.28515625" style="308" customWidth="1"/>
    <col min="2821" max="2826" width="10.7109375" style="308" customWidth="1"/>
    <col min="2827" max="2827" width="8.7109375" style="308" customWidth="1"/>
    <col min="2828" max="2828" width="9.140625" style="308" customWidth="1"/>
    <col min="2829" max="3073" width="9.140625" style="308"/>
    <col min="3074" max="3074" width="5" style="308" customWidth="1"/>
    <col min="3075" max="3075" width="20.7109375" style="308" customWidth="1"/>
    <col min="3076" max="3076" width="10.28515625" style="308" customWidth="1"/>
    <col min="3077" max="3082" width="10.7109375" style="308" customWidth="1"/>
    <col min="3083" max="3083" width="8.7109375" style="308" customWidth="1"/>
    <col min="3084" max="3084" width="9.140625" style="308" customWidth="1"/>
    <col min="3085" max="3329" width="9.140625" style="308"/>
    <col min="3330" max="3330" width="5" style="308" customWidth="1"/>
    <col min="3331" max="3331" width="20.7109375" style="308" customWidth="1"/>
    <col min="3332" max="3332" width="10.28515625" style="308" customWidth="1"/>
    <col min="3333" max="3338" width="10.7109375" style="308" customWidth="1"/>
    <col min="3339" max="3339" width="8.7109375" style="308" customWidth="1"/>
    <col min="3340" max="3340" width="9.140625" style="308" customWidth="1"/>
    <col min="3341" max="3585" width="9.140625" style="308"/>
    <col min="3586" max="3586" width="5" style="308" customWidth="1"/>
    <col min="3587" max="3587" width="20.7109375" style="308" customWidth="1"/>
    <col min="3588" max="3588" width="10.28515625" style="308" customWidth="1"/>
    <col min="3589" max="3594" width="10.7109375" style="308" customWidth="1"/>
    <col min="3595" max="3595" width="8.7109375" style="308" customWidth="1"/>
    <col min="3596" max="3596" width="9.140625" style="308" customWidth="1"/>
    <col min="3597" max="3841" width="9.140625" style="308"/>
    <col min="3842" max="3842" width="5" style="308" customWidth="1"/>
    <col min="3843" max="3843" width="20.7109375" style="308" customWidth="1"/>
    <col min="3844" max="3844" width="10.28515625" style="308" customWidth="1"/>
    <col min="3845" max="3850" width="10.7109375" style="308" customWidth="1"/>
    <col min="3851" max="3851" width="8.7109375" style="308" customWidth="1"/>
    <col min="3852" max="3852" width="9.140625" style="308" customWidth="1"/>
    <col min="3853" max="4097" width="9.140625" style="308"/>
    <col min="4098" max="4098" width="5" style="308" customWidth="1"/>
    <col min="4099" max="4099" width="20.7109375" style="308" customWidth="1"/>
    <col min="4100" max="4100" width="10.28515625" style="308" customWidth="1"/>
    <col min="4101" max="4106" width="10.7109375" style="308" customWidth="1"/>
    <col min="4107" max="4107" width="8.7109375" style="308" customWidth="1"/>
    <col min="4108" max="4108" width="9.140625" style="308" customWidth="1"/>
    <col min="4109" max="4353" width="9.140625" style="308"/>
    <col min="4354" max="4354" width="5" style="308" customWidth="1"/>
    <col min="4355" max="4355" width="20.7109375" style="308" customWidth="1"/>
    <col min="4356" max="4356" width="10.28515625" style="308" customWidth="1"/>
    <col min="4357" max="4362" width="10.7109375" style="308" customWidth="1"/>
    <col min="4363" max="4363" width="8.7109375" style="308" customWidth="1"/>
    <col min="4364" max="4364" width="9.140625" style="308" customWidth="1"/>
    <col min="4365" max="4609" width="9.140625" style="308"/>
    <col min="4610" max="4610" width="5" style="308" customWidth="1"/>
    <col min="4611" max="4611" width="20.7109375" style="308" customWidth="1"/>
    <col min="4612" max="4612" width="10.28515625" style="308" customWidth="1"/>
    <col min="4613" max="4618" width="10.7109375" style="308" customWidth="1"/>
    <col min="4619" max="4619" width="8.7109375" style="308" customWidth="1"/>
    <col min="4620" max="4620" width="9.140625" style="308" customWidth="1"/>
    <col min="4621" max="4865" width="9.140625" style="308"/>
    <col min="4866" max="4866" width="5" style="308" customWidth="1"/>
    <col min="4867" max="4867" width="20.7109375" style="308" customWidth="1"/>
    <col min="4868" max="4868" width="10.28515625" style="308" customWidth="1"/>
    <col min="4869" max="4874" width="10.7109375" style="308" customWidth="1"/>
    <col min="4875" max="4875" width="8.7109375" style="308" customWidth="1"/>
    <col min="4876" max="4876" width="9.140625" style="308" customWidth="1"/>
    <col min="4877" max="5121" width="9.140625" style="308"/>
    <col min="5122" max="5122" width="5" style="308" customWidth="1"/>
    <col min="5123" max="5123" width="20.7109375" style="308" customWidth="1"/>
    <col min="5124" max="5124" width="10.28515625" style="308" customWidth="1"/>
    <col min="5125" max="5130" width="10.7109375" style="308" customWidth="1"/>
    <col min="5131" max="5131" width="8.7109375" style="308" customWidth="1"/>
    <col min="5132" max="5132" width="9.140625" style="308" customWidth="1"/>
    <col min="5133" max="5377" width="9.140625" style="308"/>
    <col min="5378" max="5378" width="5" style="308" customWidth="1"/>
    <col min="5379" max="5379" width="20.7109375" style="308" customWidth="1"/>
    <col min="5380" max="5380" width="10.28515625" style="308" customWidth="1"/>
    <col min="5381" max="5386" width="10.7109375" style="308" customWidth="1"/>
    <col min="5387" max="5387" width="8.7109375" style="308" customWidth="1"/>
    <col min="5388" max="5388" width="9.140625" style="308" customWidth="1"/>
    <col min="5389" max="5633" width="9.140625" style="308"/>
    <col min="5634" max="5634" width="5" style="308" customWidth="1"/>
    <col min="5635" max="5635" width="20.7109375" style="308" customWidth="1"/>
    <col min="5636" max="5636" width="10.28515625" style="308" customWidth="1"/>
    <col min="5637" max="5642" width="10.7109375" style="308" customWidth="1"/>
    <col min="5643" max="5643" width="8.7109375" style="308" customWidth="1"/>
    <col min="5644" max="5644" width="9.140625" style="308" customWidth="1"/>
    <col min="5645" max="5889" width="9.140625" style="308"/>
    <col min="5890" max="5890" width="5" style="308" customWidth="1"/>
    <col min="5891" max="5891" width="20.7109375" style="308" customWidth="1"/>
    <col min="5892" max="5892" width="10.28515625" style="308" customWidth="1"/>
    <col min="5893" max="5898" width="10.7109375" style="308" customWidth="1"/>
    <col min="5899" max="5899" width="8.7109375" style="308" customWidth="1"/>
    <col min="5900" max="5900" width="9.140625" style="308" customWidth="1"/>
    <col min="5901" max="6145" width="9.140625" style="308"/>
    <col min="6146" max="6146" width="5" style="308" customWidth="1"/>
    <col min="6147" max="6147" width="20.7109375" style="308" customWidth="1"/>
    <col min="6148" max="6148" width="10.28515625" style="308" customWidth="1"/>
    <col min="6149" max="6154" width="10.7109375" style="308" customWidth="1"/>
    <col min="6155" max="6155" width="8.7109375" style="308" customWidth="1"/>
    <col min="6156" max="6156" width="9.140625" style="308" customWidth="1"/>
    <col min="6157" max="6401" width="9.140625" style="308"/>
    <col min="6402" max="6402" width="5" style="308" customWidth="1"/>
    <col min="6403" max="6403" width="20.7109375" style="308" customWidth="1"/>
    <col min="6404" max="6404" width="10.28515625" style="308" customWidth="1"/>
    <col min="6405" max="6410" width="10.7109375" style="308" customWidth="1"/>
    <col min="6411" max="6411" width="8.7109375" style="308" customWidth="1"/>
    <col min="6412" max="6412" width="9.140625" style="308" customWidth="1"/>
    <col min="6413" max="6657" width="9.140625" style="308"/>
    <col min="6658" max="6658" width="5" style="308" customWidth="1"/>
    <col min="6659" max="6659" width="20.7109375" style="308" customWidth="1"/>
    <col min="6660" max="6660" width="10.28515625" style="308" customWidth="1"/>
    <col min="6661" max="6666" width="10.7109375" style="308" customWidth="1"/>
    <col min="6667" max="6667" width="8.7109375" style="308" customWidth="1"/>
    <col min="6668" max="6668" width="9.140625" style="308" customWidth="1"/>
    <col min="6669" max="6913" width="9.140625" style="308"/>
    <col min="6914" max="6914" width="5" style="308" customWidth="1"/>
    <col min="6915" max="6915" width="20.7109375" style="308" customWidth="1"/>
    <col min="6916" max="6916" width="10.28515625" style="308" customWidth="1"/>
    <col min="6917" max="6922" width="10.7109375" style="308" customWidth="1"/>
    <col min="6923" max="6923" width="8.7109375" style="308" customWidth="1"/>
    <col min="6924" max="6924" width="9.140625" style="308" customWidth="1"/>
    <col min="6925" max="7169" width="9.140625" style="308"/>
    <col min="7170" max="7170" width="5" style="308" customWidth="1"/>
    <col min="7171" max="7171" width="20.7109375" style="308" customWidth="1"/>
    <col min="7172" max="7172" width="10.28515625" style="308" customWidth="1"/>
    <col min="7173" max="7178" width="10.7109375" style="308" customWidth="1"/>
    <col min="7179" max="7179" width="8.7109375" style="308" customWidth="1"/>
    <col min="7180" max="7180" width="9.140625" style="308" customWidth="1"/>
    <col min="7181" max="7425" width="9.140625" style="308"/>
    <col min="7426" max="7426" width="5" style="308" customWidth="1"/>
    <col min="7427" max="7427" width="20.7109375" style="308" customWidth="1"/>
    <col min="7428" max="7428" width="10.28515625" style="308" customWidth="1"/>
    <col min="7429" max="7434" width="10.7109375" style="308" customWidth="1"/>
    <col min="7435" max="7435" width="8.7109375" style="308" customWidth="1"/>
    <col min="7436" max="7436" width="9.140625" style="308" customWidth="1"/>
    <col min="7437" max="7681" width="9.140625" style="308"/>
    <col min="7682" max="7682" width="5" style="308" customWidth="1"/>
    <col min="7683" max="7683" width="20.7109375" style="308" customWidth="1"/>
    <col min="7684" max="7684" width="10.28515625" style="308" customWidth="1"/>
    <col min="7685" max="7690" width="10.7109375" style="308" customWidth="1"/>
    <col min="7691" max="7691" width="8.7109375" style="308" customWidth="1"/>
    <col min="7692" max="7692" width="9.140625" style="308" customWidth="1"/>
    <col min="7693" max="7937" width="9.140625" style="308"/>
    <col min="7938" max="7938" width="5" style="308" customWidth="1"/>
    <col min="7939" max="7939" width="20.7109375" style="308" customWidth="1"/>
    <col min="7940" max="7940" width="10.28515625" style="308" customWidth="1"/>
    <col min="7941" max="7946" width="10.7109375" style="308" customWidth="1"/>
    <col min="7947" max="7947" width="8.7109375" style="308" customWidth="1"/>
    <col min="7948" max="7948" width="9.140625" style="308" customWidth="1"/>
    <col min="7949" max="8193" width="9.140625" style="308"/>
    <col min="8194" max="8194" width="5" style="308" customWidth="1"/>
    <col min="8195" max="8195" width="20.7109375" style="308" customWidth="1"/>
    <col min="8196" max="8196" width="10.28515625" style="308" customWidth="1"/>
    <col min="8197" max="8202" width="10.7109375" style="308" customWidth="1"/>
    <col min="8203" max="8203" width="8.7109375" style="308" customWidth="1"/>
    <col min="8204" max="8204" width="9.140625" style="308" customWidth="1"/>
    <col min="8205" max="8449" width="9.140625" style="308"/>
    <col min="8450" max="8450" width="5" style="308" customWidth="1"/>
    <col min="8451" max="8451" width="20.7109375" style="308" customWidth="1"/>
    <col min="8452" max="8452" width="10.28515625" style="308" customWidth="1"/>
    <col min="8453" max="8458" width="10.7109375" style="308" customWidth="1"/>
    <col min="8459" max="8459" width="8.7109375" style="308" customWidth="1"/>
    <col min="8460" max="8460" width="9.140625" style="308" customWidth="1"/>
    <col min="8461" max="8705" width="9.140625" style="308"/>
    <col min="8706" max="8706" width="5" style="308" customWidth="1"/>
    <col min="8707" max="8707" width="20.7109375" style="308" customWidth="1"/>
    <col min="8708" max="8708" width="10.28515625" style="308" customWidth="1"/>
    <col min="8709" max="8714" width="10.7109375" style="308" customWidth="1"/>
    <col min="8715" max="8715" width="8.7109375" style="308" customWidth="1"/>
    <col min="8716" max="8716" width="9.140625" style="308" customWidth="1"/>
    <col min="8717" max="8961" width="9.140625" style="308"/>
    <col min="8962" max="8962" width="5" style="308" customWidth="1"/>
    <col min="8963" max="8963" width="20.7109375" style="308" customWidth="1"/>
    <col min="8964" max="8964" width="10.28515625" style="308" customWidth="1"/>
    <col min="8965" max="8970" width="10.7109375" style="308" customWidth="1"/>
    <col min="8971" max="8971" width="8.7109375" style="308" customWidth="1"/>
    <col min="8972" max="8972" width="9.140625" style="308" customWidth="1"/>
    <col min="8973" max="9217" width="9.140625" style="308"/>
    <col min="9218" max="9218" width="5" style="308" customWidth="1"/>
    <col min="9219" max="9219" width="20.7109375" style="308" customWidth="1"/>
    <col min="9220" max="9220" width="10.28515625" style="308" customWidth="1"/>
    <col min="9221" max="9226" width="10.7109375" style="308" customWidth="1"/>
    <col min="9227" max="9227" width="8.7109375" style="308" customWidth="1"/>
    <col min="9228" max="9228" width="9.140625" style="308" customWidth="1"/>
    <col min="9229" max="9473" width="9.140625" style="308"/>
    <col min="9474" max="9474" width="5" style="308" customWidth="1"/>
    <col min="9475" max="9475" width="20.7109375" style="308" customWidth="1"/>
    <col min="9476" max="9476" width="10.28515625" style="308" customWidth="1"/>
    <col min="9477" max="9482" width="10.7109375" style="308" customWidth="1"/>
    <col min="9483" max="9483" width="8.7109375" style="308" customWidth="1"/>
    <col min="9484" max="9484" width="9.140625" style="308" customWidth="1"/>
    <col min="9485" max="9729" width="9.140625" style="308"/>
    <col min="9730" max="9730" width="5" style="308" customWidth="1"/>
    <col min="9731" max="9731" width="20.7109375" style="308" customWidth="1"/>
    <col min="9732" max="9732" width="10.28515625" style="308" customWidth="1"/>
    <col min="9733" max="9738" width="10.7109375" style="308" customWidth="1"/>
    <col min="9739" max="9739" width="8.7109375" style="308" customWidth="1"/>
    <col min="9740" max="9740" width="9.140625" style="308" customWidth="1"/>
    <col min="9741" max="9985" width="9.140625" style="308"/>
    <col min="9986" max="9986" width="5" style="308" customWidth="1"/>
    <col min="9987" max="9987" width="20.7109375" style="308" customWidth="1"/>
    <col min="9988" max="9988" width="10.28515625" style="308" customWidth="1"/>
    <col min="9989" max="9994" width="10.7109375" style="308" customWidth="1"/>
    <col min="9995" max="9995" width="8.7109375" style="308" customWidth="1"/>
    <col min="9996" max="9996" width="9.140625" style="308" customWidth="1"/>
    <col min="9997" max="10241" width="9.140625" style="308"/>
    <col min="10242" max="10242" width="5" style="308" customWidth="1"/>
    <col min="10243" max="10243" width="20.7109375" style="308" customWidth="1"/>
    <col min="10244" max="10244" width="10.28515625" style="308" customWidth="1"/>
    <col min="10245" max="10250" width="10.7109375" style="308" customWidth="1"/>
    <col min="10251" max="10251" width="8.7109375" style="308" customWidth="1"/>
    <col min="10252" max="10252" width="9.140625" style="308" customWidth="1"/>
    <col min="10253" max="10497" width="9.140625" style="308"/>
    <col min="10498" max="10498" width="5" style="308" customWidth="1"/>
    <col min="10499" max="10499" width="20.7109375" style="308" customWidth="1"/>
    <col min="10500" max="10500" width="10.28515625" style="308" customWidth="1"/>
    <col min="10501" max="10506" width="10.7109375" style="308" customWidth="1"/>
    <col min="10507" max="10507" width="8.7109375" style="308" customWidth="1"/>
    <col min="10508" max="10508" width="9.140625" style="308" customWidth="1"/>
    <col min="10509" max="10753" width="9.140625" style="308"/>
    <col min="10754" max="10754" width="5" style="308" customWidth="1"/>
    <col min="10755" max="10755" width="20.7109375" style="308" customWidth="1"/>
    <col min="10756" max="10756" width="10.28515625" style="308" customWidth="1"/>
    <col min="10757" max="10762" width="10.7109375" style="308" customWidth="1"/>
    <col min="10763" max="10763" width="8.7109375" style="308" customWidth="1"/>
    <col min="10764" max="10764" width="9.140625" style="308" customWidth="1"/>
    <col min="10765" max="11009" width="9.140625" style="308"/>
    <col min="11010" max="11010" width="5" style="308" customWidth="1"/>
    <col min="11011" max="11011" width="20.7109375" style="308" customWidth="1"/>
    <col min="11012" max="11012" width="10.28515625" style="308" customWidth="1"/>
    <col min="11013" max="11018" width="10.7109375" style="308" customWidth="1"/>
    <col min="11019" max="11019" width="8.7109375" style="308" customWidth="1"/>
    <col min="11020" max="11020" width="9.140625" style="308" customWidth="1"/>
    <col min="11021" max="11265" width="9.140625" style="308"/>
    <col min="11266" max="11266" width="5" style="308" customWidth="1"/>
    <col min="11267" max="11267" width="20.7109375" style="308" customWidth="1"/>
    <col min="11268" max="11268" width="10.28515625" style="308" customWidth="1"/>
    <col min="11269" max="11274" width="10.7109375" style="308" customWidth="1"/>
    <col min="11275" max="11275" width="8.7109375" style="308" customWidth="1"/>
    <col min="11276" max="11276" width="9.140625" style="308" customWidth="1"/>
    <col min="11277" max="11521" width="9.140625" style="308"/>
    <col min="11522" max="11522" width="5" style="308" customWidth="1"/>
    <col min="11523" max="11523" width="20.7109375" style="308" customWidth="1"/>
    <col min="11524" max="11524" width="10.28515625" style="308" customWidth="1"/>
    <col min="11525" max="11530" width="10.7109375" style="308" customWidth="1"/>
    <col min="11531" max="11531" width="8.7109375" style="308" customWidth="1"/>
    <col min="11532" max="11532" width="9.140625" style="308" customWidth="1"/>
    <col min="11533" max="11777" width="9.140625" style="308"/>
    <col min="11778" max="11778" width="5" style="308" customWidth="1"/>
    <col min="11779" max="11779" width="20.7109375" style="308" customWidth="1"/>
    <col min="11780" max="11780" width="10.28515625" style="308" customWidth="1"/>
    <col min="11781" max="11786" width="10.7109375" style="308" customWidth="1"/>
    <col min="11787" max="11787" width="8.7109375" style="308" customWidth="1"/>
    <col min="11788" max="11788" width="9.140625" style="308" customWidth="1"/>
    <col min="11789" max="12033" width="9.140625" style="308"/>
    <col min="12034" max="12034" width="5" style="308" customWidth="1"/>
    <col min="12035" max="12035" width="20.7109375" style="308" customWidth="1"/>
    <col min="12036" max="12036" width="10.28515625" style="308" customWidth="1"/>
    <col min="12037" max="12042" width="10.7109375" style="308" customWidth="1"/>
    <col min="12043" max="12043" width="8.7109375" style="308" customWidth="1"/>
    <col min="12044" max="12044" width="9.140625" style="308" customWidth="1"/>
    <col min="12045" max="12289" width="9.140625" style="308"/>
    <col min="12290" max="12290" width="5" style="308" customWidth="1"/>
    <col min="12291" max="12291" width="20.7109375" style="308" customWidth="1"/>
    <col min="12292" max="12292" width="10.28515625" style="308" customWidth="1"/>
    <col min="12293" max="12298" width="10.7109375" style="308" customWidth="1"/>
    <col min="12299" max="12299" width="8.7109375" style="308" customWidth="1"/>
    <col min="12300" max="12300" width="9.140625" style="308" customWidth="1"/>
    <col min="12301" max="12545" width="9.140625" style="308"/>
    <col min="12546" max="12546" width="5" style="308" customWidth="1"/>
    <col min="12547" max="12547" width="20.7109375" style="308" customWidth="1"/>
    <col min="12548" max="12548" width="10.28515625" style="308" customWidth="1"/>
    <col min="12549" max="12554" width="10.7109375" style="308" customWidth="1"/>
    <col min="12555" max="12555" width="8.7109375" style="308" customWidth="1"/>
    <col min="12556" max="12556" width="9.140625" style="308" customWidth="1"/>
    <col min="12557" max="12801" width="9.140625" style="308"/>
    <col min="12802" max="12802" width="5" style="308" customWidth="1"/>
    <col min="12803" max="12803" width="20.7109375" style="308" customWidth="1"/>
    <col min="12804" max="12804" width="10.28515625" style="308" customWidth="1"/>
    <col min="12805" max="12810" width="10.7109375" style="308" customWidth="1"/>
    <col min="12811" max="12811" width="8.7109375" style="308" customWidth="1"/>
    <col min="12812" max="12812" width="9.140625" style="308" customWidth="1"/>
    <col min="12813" max="13057" width="9.140625" style="308"/>
    <col min="13058" max="13058" width="5" style="308" customWidth="1"/>
    <col min="13059" max="13059" width="20.7109375" style="308" customWidth="1"/>
    <col min="13060" max="13060" width="10.28515625" style="308" customWidth="1"/>
    <col min="13061" max="13066" width="10.7109375" style="308" customWidth="1"/>
    <col min="13067" max="13067" width="8.7109375" style="308" customWidth="1"/>
    <col min="13068" max="13068" width="9.140625" style="308" customWidth="1"/>
    <col min="13069" max="13313" width="9.140625" style="308"/>
    <col min="13314" max="13314" width="5" style="308" customWidth="1"/>
    <col min="13315" max="13315" width="20.7109375" style="308" customWidth="1"/>
    <col min="13316" max="13316" width="10.28515625" style="308" customWidth="1"/>
    <col min="13317" max="13322" width="10.7109375" style="308" customWidth="1"/>
    <col min="13323" max="13323" width="8.7109375" style="308" customWidth="1"/>
    <col min="13324" max="13324" width="9.140625" style="308" customWidth="1"/>
    <col min="13325" max="13569" width="9.140625" style="308"/>
    <col min="13570" max="13570" width="5" style="308" customWidth="1"/>
    <col min="13571" max="13571" width="20.7109375" style="308" customWidth="1"/>
    <col min="13572" max="13572" width="10.28515625" style="308" customWidth="1"/>
    <col min="13573" max="13578" width="10.7109375" style="308" customWidth="1"/>
    <col min="13579" max="13579" width="8.7109375" style="308" customWidth="1"/>
    <col min="13580" max="13580" width="9.140625" style="308" customWidth="1"/>
    <col min="13581" max="13825" width="9.140625" style="308"/>
    <col min="13826" max="13826" width="5" style="308" customWidth="1"/>
    <col min="13827" max="13827" width="20.7109375" style="308" customWidth="1"/>
    <col min="13828" max="13828" width="10.28515625" style="308" customWidth="1"/>
    <col min="13829" max="13834" width="10.7109375" style="308" customWidth="1"/>
    <col min="13835" max="13835" width="8.7109375" style="308" customWidth="1"/>
    <col min="13836" max="13836" width="9.140625" style="308" customWidth="1"/>
    <col min="13837" max="14081" width="9.140625" style="308"/>
    <col min="14082" max="14082" width="5" style="308" customWidth="1"/>
    <col min="14083" max="14083" width="20.7109375" style="308" customWidth="1"/>
    <col min="14084" max="14084" width="10.28515625" style="308" customWidth="1"/>
    <col min="14085" max="14090" width="10.7109375" style="308" customWidth="1"/>
    <col min="14091" max="14091" width="8.7109375" style="308" customWidth="1"/>
    <col min="14092" max="14092" width="9.140625" style="308" customWidth="1"/>
    <col min="14093" max="14337" width="9.140625" style="308"/>
    <col min="14338" max="14338" width="5" style="308" customWidth="1"/>
    <col min="14339" max="14339" width="20.7109375" style="308" customWidth="1"/>
    <col min="14340" max="14340" width="10.28515625" style="308" customWidth="1"/>
    <col min="14341" max="14346" width="10.7109375" style="308" customWidth="1"/>
    <col min="14347" max="14347" width="8.7109375" style="308" customWidth="1"/>
    <col min="14348" max="14348" width="9.140625" style="308" customWidth="1"/>
    <col min="14349" max="14593" width="9.140625" style="308"/>
    <col min="14594" max="14594" width="5" style="308" customWidth="1"/>
    <col min="14595" max="14595" width="20.7109375" style="308" customWidth="1"/>
    <col min="14596" max="14596" width="10.28515625" style="308" customWidth="1"/>
    <col min="14597" max="14602" width="10.7109375" style="308" customWidth="1"/>
    <col min="14603" max="14603" width="8.7109375" style="308" customWidth="1"/>
    <col min="14604" max="14604" width="9.140625" style="308" customWidth="1"/>
    <col min="14605" max="14849" width="9.140625" style="308"/>
    <col min="14850" max="14850" width="5" style="308" customWidth="1"/>
    <col min="14851" max="14851" width="20.7109375" style="308" customWidth="1"/>
    <col min="14852" max="14852" width="10.28515625" style="308" customWidth="1"/>
    <col min="14853" max="14858" width="10.7109375" style="308" customWidth="1"/>
    <col min="14859" max="14859" width="8.7109375" style="308" customWidth="1"/>
    <col min="14860" max="14860" width="9.140625" style="308" customWidth="1"/>
    <col min="14861" max="15105" width="9.140625" style="308"/>
    <col min="15106" max="15106" width="5" style="308" customWidth="1"/>
    <col min="15107" max="15107" width="20.7109375" style="308" customWidth="1"/>
    <col min="15108" max="15108" width="10.28515625" style="308" customWidth="1"/>
    <col min="15109" max="15114" width="10.7109375" style="308" customWidth="1"/>
    <col min="15115" max="15115" width="8.7109375" style="308" customWidth="1"/>
    <col min="15116" max="15116" width="9.140625" style="308" customWidth="1"/>
    <col min="15117" max="15361" width="9.140625" style="308"/>
    <col min="15362" max="15362" width="5" style="308" customWidth="1"/>
    <col min="15363" max="15363" width="20.7109375" style="308" customWidth="1"/>
    <col min="15364" max="15364" width="10.28515625" style="308" customWidth="1"/>
    <col min="15365" max="15370" width="10.7109375" style="308" customWidth="1"/>
    <col min="15371" max="15371" width="8.7109375" style="308" customWidth="1"/>
    <col min="15372" max="15372" width="9.140625" style="308" customWidth="1"/>
    <col min="15373" max="15617" width="9.140625" style="308"/>
    <col min="15618" max="15618" width="5" style="308" customWidth="1"/>
    <col min="15619" max="15619" width="20.7109375" style="308" customWidth="1"/>
    <col min="15620" max="15620" width="10.28515625" style="308" customWidth="1"/>
    <col min="15621" max="15626" width="10.7109375" style="308" customWidth="1"/>
    <col min="15627" max="15627" width="8.7109375" style="308" customWidth="1"/>
    <col min="15628" max="15628" width="9.140625" style="308" customWidth="1"/>
    <col min="15629" max="15873" width="9.140625" style="308"/>
    <col min="15874" max="15874" width="5" style="308" customWidth="1"/>
    <col min="15875" max="15875" width="20.7109375" style="308" customWidth="1"/>
    <col min="15876" max="15876" width="10.28515625" style="308" customWidth="1"/>
    <col min="15877" max="15882" width="10.7109375" style="308" customWidth="1"/>
    <col min="15883" max="15883" width="8.7109375" style="308" customWidth="1"/>
    <col min="15884" max="15884" width="9.140625" style="308" customWidth="1"/>
    <col min="15885" max="16129" width="9.140625" style="308"/>
    <col min="16130" max="16130" width="5" style="308" customWidth="1"/>
    <col min="16131" max="16131" width="20.7109375" style="308" customWidth="1"/>
    <col min="16132" max="16132" width="10.28515625" style="308" customWidth="1"/>
    <col min="16133" max="16138" width="10.7109375" style="308" customWidth="1"/>
    <col min="16139" max="16139" width="8.7109375" style="308" customWidth="1"/>
    <col min="16140" max="16140" width="9.140625" style="308" customWidth="1"/>
    <col min="16141" max="16384" width="9.140625" style="308"/>
  </cols>
  <sheetData>
    <row r="1" spans="2:13" ht="15" customHeight="1">
      <c r="B1" s="1791" t="s">
        <v>252</v>
      </c>
      <c r="C1" s="1792"/>
      <c r="D1" s="1792"/>
      <c r="E1" s="1792"/>
      <c r="F1" s="1792"/>
      <c r="G1" s="1792"/>
      <c r="H1" s="1792"/>
      <c r="I1" s="1792"/>
      <c r="J1" s="1793"/>
    </row>
    <row r="2" spans="2:13" ht="15" customHeight="1">
      <c r="B2" s="1794" t="s">
        <v>253</v>
      </c>
      <c r="C2" s="1795"/>
      <c r="D2" s="1795"/>
      <c r="E2" s="1795"/>
      <c r="F2" s="1795"/>
      <c r="G2" s="1795"/>
      <c r="H2" s="1795"/>
      <c r="I2" s="1795"/>
      <c r="J2" s="1796"/>
    </row>
    <row r="3" spans="2:13" ht="15" customHeight="1" thickBot="1">
      <c r="B3" s="1797" t="s">
        <v>222</v>
      </c>
      <c r="C3" s="1798"/>
      <c r="D3" s="1798"/>
      <c r="E3" s="1798"/>
      <c r="F3" s="1798"/>
      <c r="G3" s="1798"/>
      <c r="H3" s="1798"/>
      <c r="I3" s="1798"/>
      <c r="J3" s="1799"/>
    </row>
    <row r="4" spans="2:13" ht="15" customHeight="1" thickTop="1">
      <c r="B4" s="1800"/>
      <c r="C4" s="1802"/>
      <c r="D4" s="1804" t="s">
        <v>9</v>
      </c>
      <c r="E4" s="1804"/>
      <c r="F4" s="1805" t="s">
        <v>223</v>
      </c>
      <c r="G4" s="1805"/>
      <c r="H4" s="309" t="s">
        <v>224</v>
      </c>
      <c r="I4" s="1806" t="s">
        <v>146</v>
      </c>
      <c r="J4" s="1807"/>
    </row>
    <row r="5" spans="2:13" ht="15" customHeight="1">
      <c r="B5" s="1801"/>
      <c r="C5" s="1803"/>
      <c r="D5" s="310" t="s">
        <v>225</v>
      </c>
      <c r="E5" s="311" t="s">
        <v>221</v>
      </c>
      <c r="F5" s="310" t="s">
        <v>4</v>
      </c>
      <c r="G5" s="311" t="str">
        <f>E5</f>
        <v>Ten Months</v>
      </c>
      <c r="H5" s="311" t="str">
        <f>E5</f>
        <v>Ten Months</v>
      </c>
      <c r="I5" s="312" t="s">
        <v>10</v>
      </c>
      <c r="J5" s="313" t="s">
        <v>11</v>
      </c>
    </row>
    <row r="6" spans="2:13" ht="15" customHeight="1">
      <c r="B6" s="314"/>
      <c r="C6" s="315" t="s">
        <v>254</v>
      </c>
      <c r="D6" s="315">
        <v>35001.088187000001</v>
      </c>
      <c r="E6" s="315">
        <v>30132.404375999999</v>
      </c>
      <c r="F6" s="315">
        <v>37775.877788999998</v>
      </c>
      <c r="G6" s="315">
        <v>31214.794618999997</v>
      </c>
      <c r="H6" s="315">
        <v>33998.504585000002</v>
      </c>
      <c r="I6" s="316">
        <v>3.5921137573147188</v>
      </c>
      <c r="J6" s="317">
        <v>8.917918570271798</v>
      </c>
      <c r="L6" s="261"/>
      <c r="M6" s="261"/>
    </row>
    <row r="7" spans="2:13" ht="15" customHeight="1">
      <c r="B7" s="318">
        <v>1</v>
      </c>
      <c r="C7" s="319" t="s">
        <v>255</v>
      </c>
      <c r="D7" s="319">
        <v>263.15140100000002</v>
      </c>
      <c r="E7" s="320">
        <v>218.517291</v>
      </c>
      <c r="F7" s="320">
        <v>115.72067300000002</v>
      </c>
      <c r="G7" s="320">
        <v>110.82948900000002</v>
      </c>
      <c r="H7" s="320">
        <v>5.2888000000000002</v>
      </c>
      <c r="I7" s="321">
        <v>-49.281135377062668</v>
      </c>
      <c r="J7" s="322">
        <v>-95.227984855185966</v>
      </c>
      <c r="L7" s="261"/>
      <c r="M7" s="261"/>
    </row>
    <row r="8" spans="2:13" ht="15" customHeight="1">
      <c r="B8" s="318">
        <v>2</v>
      </c>
      <c r="C8" s="319" t="s">
        <v>256</v>
      </c>
      <c r="D8" s="319">
        <v>8.6655999999999997E-2</v>
      </c>
      <c r="E8" s="320">
        <v>2.176E-3</v>
      </c>
      <c r="F8" s="320">
        <v>0</v>
      </c>
      <c r="G8" s="320">
        <v>0</v>
      </c>
      <c r="H8" s="320">
        <v>0</v>
      </c>
      <c r="I8" s="321" t="s">
        <v>257</v>
      </c>
      <c r="J8" s="322" t="s">
        <v>257</v>
      </c>
      <c r="L8" s="261"/>
      <c r="M8" s="261"/>
    </row>
    <row r="9" spans="2:13" ht="15" customHeight="1">
      <c r="B9" s="318">
        <v>3</v>
      </c>
      <c r="C9" s="319" t="s">
        <v>258</v>
      </c>
      <c r="D9" s="319">
        <v>266.928629</v>
      </c>
      <c r="E9" s="320">
        <v>227.722071</v>
      </c>
      <c r="F9" s="320">
        <v>325.12774899999999</v>
      </c>
      <c r="G9" s="320">
        <v>277.484736</v>
      </c>
      <c r="H9" s="320">
        <v>267.296198</v>
      </c>
      <c r="I9" s="321">
        <v>21.852368012233654</v>
      </c>
      <c r="J9" s="322">
        <v>-3.6717471911680235</v>
      </c>
      <c r="L9" s="261"/>
      <c r="M9" s="261"/>
    </row>
    <row r="10" spans="2:13" ht="15" customHeight="1">
      <c r="B10" s="318">
        <v>4</v>
      </c>
      <c r="C10" s="319" t="s">
        <v>259</v>
      </c>
      <c r="D10" s="319">
        <v>0</v>
      </c>
      <c r="E10" s="320">
        <v>0</v>
      </c>
      <c r="F10" s="320">
        <v>0.58000000000000007</v>
      </c>
      <c r="G10" s="320">
        <v>0.58000000000000007</v>
      </c>
      <c r="H10" s="320">
        <v>0.35630000000000001</v>
      </c>
      <c r="I10" s="321" t="s">
        <v>257</v>
      </c>
      <c r="J10" s="322" t="s">
        <v>257</v>
      </c>
      <c r="L10" s="261"/>
      <c r="M10" s="261"/>
    </row>
    <row r="11" spans="2:13" ht="15" customHeight="1">
      <c r="B11" s="318">
        <v>5</v>
      </c>
      <c r="C11" s="319" t="s">
        <v>260</v>
      </c>
      <c r="D11" s="319">
        <v>3906.1690399999998</v>
      </c>
      <c r="E11" s="320">
        <v>3501.4925599999997</v>
      </c>
      <c r="F11" s="320">
        <v>4846.2515149999999</v>
      </c>
      <c r="G11" s="320">
        <v>4289.9831949999998</v>
      </c>
      <c r="H11" s="320">
        <v>3560.2513120000003</v>
      </c>
      <c r="I11" s="321">
        <v>22.518700853672541</v>
      </c>
      <c r="J11" s="322">
        <v>-17.010133835734038</v>
      </c>
      <c r="L11" s="261"/>
      <c r="M11" s="261"/>
    </row>
    <row r="12" spans="2:13" ht="15" customHeight="1">
      <c r="B12" s="318">
        <v>6</v>
      </c>
      <c r="C12" s="319" t="s">
        <v>261</v>
      </c>
      <c r="D12" s="319">
        <v>0</v>
      </c>
      <c r="E12" s="320">
        <v>0</v>
      </c>
      <c r="F12" s="320">
        <v>0</v>
      </c>
      <c r="G12" s="320">
        <v>0</v>
      </c>
      <c r="H12" s="320">
        <v>0</v>
      </c>
      <c r="I12" s="321" t="s">
        <v>257</v>
      </c>
      <c r="J12" s="322" t="s">
        <v>257</v>
      </c>
      <c r="L12" s="261"/>
      <c r="M12" s="261"/>
    </row>
    <row r="13" spans="2:13" ht="15" customHeight="1">
      <c r="B13" s="318">
        <v>7</v>
      </c>
      <c r="C13" s="319" t="s">
        <v>262</v>
      </c>
      <c r="D13" s="319">
        <v>555.42791099999999</v>
      </c>
      <c r="E13" s="320">
        <v>483.11639099999996</v>
      </c>
      <c r="F13" s="320">
        <v>467.911</v>
      </c>
      <c r="G13" s="320">
        <v>389.96620000000001</v>
      </c>
      <c r="H13" s="320">
        <v>452.04819499999996</v>
      </c>
      <c r="I13" s="321">
        <v>-19.281107562338946</v>
      </c>
      <c r="J13" s="322">
        <v>15.919839975874822</v>
      </c>
      <c r="L13" s="261"/>
      <c r="M13" s="261"/>
    </row>
    <row r="14" spans="2:13" ht="15" customHeight="1">
      <c r="B14" s="318">
        <v>8</v>
      </c>
      <c r="C14" s="319" t="s">
        <v>263</v>
      </c>
      <c r="D14" s="319">
        <v>10.104771000000001</v>
      </c>
      <c r="E14" s="320">
        <v>9.5333680000000012</v>
      </c>
      <c r="F14" s="320">
        <v>7.4116000000000009</v>
      </c>
      <c r="G14" s="320">
        <v>7.0318000000000005</v>
      </c>
      <c r="H14" s="320">
        <v>4.2486800000000002</v>
      </c>
      <c r="I14" s="321">
        <v>-26.240128357575216</v>
      </c>
      <c r="J14" s="322">
        <v>-39.579055149463862</v>
      </c>
      <c r="L14" s="261"/>
      <c r="M14" s="261"/>
    </row>
    <row r="15" spans="2:13" ht="15" customHeight="1">
      <c r="B15" s="318">
        <v>9</v>
      </c>
      <c r="C15" s="319" t="s">
        <v>264</v>
      </c>
      <c r="D15" s="319">
        <v>70.983169999999987</v>
      </c>
      <c r="E15" s="320">
        <v>61.317369999999997</v>
      </c>
      <c r="F15" s="320">
        <v>93.815797000000003</v>
      </c>
      <c r="G15" s="320">
        <v>80.099399000000005</v>
      </c>
      <c r="H15" s="320">
        <v>61.417862</v>
      </c>
      <c r="I15" s="321">
        <v>30.630845713050007</v>
      </c>
      <c r="J15" s="322">
        <v>-23.322942785126273</v>
      </c>
      <c r="L15" s="261"/>
      <c r="M15" s="261"/>
    </row>
    <row r="16" spans="2:13" ht="15" customHeight="1">
      <c r="B16" s="318">
        <v>10</v>
      </c>
      <c r="C16" s="319" t="s">
        <v>265</v>
      </c>
      <c r="D16" s="319">
        <v>793.51619199999993</v>
      </c>
      <c r="E16" s="320">
        <v>643.71981199999993</v>
      </c>
      <c r="F16" s="320">
        <v>950.17199399999981</v>
      </c>
      <c r="G16" s="320">
        <v>781.18783399999984</v>
      </c>
      <c r="H16" s="320">
        <v>824.89167799999996</v>
      </c>
      <c r="I16" s="321">
        <v>21.355257277680309</v>
      </c>
      <c r="J16" s="322">
        <v>5.5945372031997351</v>
      </c>
      <c r="L16" s="261"/>
      <c r="M16" s="261"/>
    </row>
    <row r="17" spans="2:13" ht="15" customHeight="1">
      <c r="B17" s="318">
        <v>11</v>
      </c>
      <c r="C17" s="319" t="s">
        <v>266</v>
      </c>
      <c r="D17" s="319">
        <v>17.069208000000003</v>
      </c>
      <c r="E17" s="320">
        <v>16.897558000000004</v>
      </c>
      <c r="F17" s="320">
        <v>16.181284999999999</v>
      </c>
      <c r="G17" s="320">
        <v>2.5255700000000001</v>
      </c>
      <c r="H17" s="320">
        <v>2.52555</v>
      </c>
      <c r="I17" s="321">
        <v>-85.053639111639683</v>
      </c>
      <c r="J17" s="322">
        <v>-7.9190044228028E-4</v>
      </c>
      <c r="L17" s="261"/>
      <c r="M17" s="261"/>
    </row>
    <row r="18" spans="2:13" ht="15" customHeight="1">
      <c r="B18" s="318">
        <v>12</v>
      </c>
      <c r="C18" s="319" t="s">
        <v>267</v>
      </c>
      <c r="D18" s="319">
        <v>1026.0171019999998</v>
      </c>
      <c r="E18" s="320">
        <v>945.59796399999993</v>
      </c>
      <c r="F18" s="320">
        <v>246.36623000000003</v>
      </c>
      <c r="G18" s="320">
        <v>199.267931</v>
      </c>
      <c r="H18" s="320">
        <v>187.90933899999999</v>
      </c>
      <c r="I18" s="321">
        <v>-78.926780874498576</v>
      </c>
      <c r="J18" s="322">
        <v>-5.7001605541837108</v>
      </c>
      <c r="L18" s="261"/>
      <c r="M18" s="261"/>
    </row>
    <row r="19" spans="2:13" ht="15" customHeight="1">
      <c r="B19" s="318">
        <v>13</v>
      </c>
      <c r="C19" s="319" t="s">
        <v>268</v>
      </c>
      <c r="D19" s="319">
        <v>0</v>
      </c>
      <c r="E19" s="320">
        <v>0</v>
      </c>
      <c r="F19" s="320">
        <v>0</v>
      </c>
      <c r="G19" s="320">
        <v>0</v>
      </c>
      <c r="H19" s="320">
        <v>0</v>
      </c>
      <c r="I19" s="321" t="s">
        <v>257</v>
      </c>
      <c r="J19" s="322" t="s">
        <v>257</v>
      </c>
      <c r="L19" s="261"/>
      <c r="M19" s="261"/>
    </row>
    <row r="20" spans="2:13" ht="15" customHeight="1">
      <c r="B20" s="318">
        <v>14</v>
      </c>
      <c r="C20" s="319" t="s">
        <v>269</v>
      </c>
      <c r="D20" s="319">
        <v>145.362976</v>
      </c>
      <c r="E20" s="320">
        <v>127.48658399999999</v>
      </c>
      <c r="F20" s="320">
        <v>119.402146</v>
      </c>
      <c r="G20" s="320">
        <v>109.43677000000001</v>
      </c>
      <c r="H20" s="320">
        <v>82.435326000000003</v>
      </c>
      <c r="I20" s="321">
        <v>-14.158206639217809</v>
      </c>
      <c r="J20" s="322">
        <v>-24.673100275163463</v>
      </c>
      <c r="L20" s="261"/>
      <c r="M20" s="261"/>
    </row>
    <row r="21" spans="2:13" ht="15" customHeight="1">
      <c r="B21" s="318">
        <v>15</v>
      </c>
      <c r="C21" s="319" t="s">
        <v>270</v>
      </c>
      <c r="D21" s="319">
        <v>232.33454699999999</v>
      </c>
      <c r="E21" s="320">
        <v>208.26065499999999</v>
      </c>
      <c r="F21" s="320">
        <v>701.32284099999993</v>
      </c>
      <c r="G21" s="320">
        <v>538.6165309999999</v>
      </c>
      <c r="H21" s="320">
        <v>384.93822900000004</v>
      </c>
      <c r="I21" s="321">
        <v>158.62615816703351</v>
      </c>
      <c r="J21" s="322">
        <v>-28.532043328614407</v>
      </c>
      <c r="L21" s="261"/>
      <c r="M21" s="261"/>
    </row>
    <row r="22" spans="2:13" ht="15" customHeight="1">
      <c r="B22" s="318">
        <v>16</v>
      </c>
      <c r="C22" s="319" t="s">
        <v>271</v>
      </c>
      <c r="D22" s="319">
        <v>44.238966999999988</v>
      </c>
      <c r="E22" s="320">
        <v>35.504096999999994</v>
      </c>
      <c r="F22" s="320">
        <v>39.153072999999992</v>
      </c>
      <c r="G22" s="320">
        <v>32.029260999999998</v>
      </c>
      <c r="H22" s="320">
        <v>38.638931999999997</v>
      </c>
      <c r="I22" s="321">
        <v>-9.7871409037666837</v>
      </c>
      <c r="J22" s="322">
        <v>20.636351865876648</v>
      </c>
      <c r="L22" s="261"/>
      <c r="M22" s="261"/>
    </row>
    <row r="23" spans="2:13" ht="15" customHeight="1">
      <c r="B23" s="318">
        <v>17</v>
      </c>
      <c r="C23" s="319" t="s">
        <v>272</v>
      </c>
      <c r="D23" s="319">
        <v>603.71924200000012</v>
      </c>
      <c r="E23" s="320">
        <v>532.40955700000006</v>
      </c>
      <c r="F23" s="320">
        <v>728.50178499999993</v>
      </c>
      <c r="G23" s="320">
        <v>617.1985249999999</v>
      </c>
      <c r="H23" s="320">
        <v>657.28280900000004</v>
      </c>
      <c r="I23" s="321">
        <v>15.925515777320996</v>
      </c>
      <c r="J23" s="322">
        <v>6.4945527859128021</v>
      </c>
      <c r="L23" s="261"/>
      <c r="M23" s="261"/>
    </row>
    <row r="24" spans="2:13" ht="15" customHeight="1">
      <c r="B24" s="318">
        <v>18</v>
      </c>
      <c r="C24" s="319" t="s">
        <v>273</v>
      </c>
      <c r="D24" s="319">
        <v>5057.5497879999994</v>
      </c>
      <c r="E24" s="320">
        <v>4381.1942639999997</v>
      </c>
      <c r="F24" s="320">
        <v>4738.459237</v>
      </c>
      <c r="G24" s="320">
        <v>3761.8623729999999</v>
      </c>
      <c r="H24" s="320">
        <v>3829.0792209999995</v>
      </c>
      <c r="I24" s="321">
        <v>-14.136143108033608</v>
      </c>
      <c r="J24" s="322">
        <v>1.7867971056685832</v>
      </c>
      <c r="L24" s="261"/>
      <c r="M24" s="261"/>
    </row>
    <row r="25" spans="2:13" ht="15" customHeight="1">
      <c r="B25" s="318">
        <v>19</v>
      </c>
      <c r="C25" s="319" t="s">
        <v>274</v>
      </c>
      <c r="D25" s="319">
        <v>4460.4511640000001</v>
      </c>
      <c r="E25" s="320">
        <v>3811.7333589999998</v>
      </c>
      <c r="F25" s="320">
        <v>4643.5403120000001</v>
      </c>
      <c r="G25" s="320">
        <v>3874.5050600000004</v>
      </c>
      <c r="H25" s="320">
        <v>4616.6931210000002</v>
      </c>
      <c r="I25" s="321">
        <v>1.6468019949975883</v>
      </c>
      <c r="J25" s="322">
        <v>19.155686971796086</v>
      </c>
      <c r="L25" s="261"/>
      <c r="M25" s="261"/>
    </row>
    <row r="26" spans="2:13" ht="15" customHeight="1">
      <c r="B26" s="318"/>
      <c r="C26" s="319" t="s">
        <v>275</v>
      </c>
      <c r="D26" s="319">
        <v>137.96958000000001</v>
      </c>
      <c r="E26" s="320">
        <v>91.229420000000005</v>
      </c>
      <c r="F26" s="320">
        <v>220.055115</v>
      </c>
      <c r="G26" s="320">
        <v>184.553563</v>
      </c>
      <c r="H26" s="320">
        <v>250.37959800000004</v>
      </c>
      <c r="I26" s="321">
        <v>102.29610469955853</v>
      </c>
      <c r="J26" s="322">
        <v>35.667712901321806</v>
      </c>
      <c r="L26" s="261"/>
      <c r="M26" s="261"/>
    </row>
    <row r="27" spans="2:13" ht="15" customHeight="1">
      <c r="B27" s="318"/>
      <c r="C27" s="319" t="s">
        <v>276</v>
      </c>
      <c r="D27" s="319">
        <v>3613.3219340000005</v>
      </c>
      <c r="E27" s="320">
        <v>3101.3771950000005</v>
      </c>
      <c r="F27" s="320">
        <v>4419.3611970000002</v>
      </c>
      <c r="G27" s="320">
        <v>3685.8274970000002</v>
      </c>
      <c r="H27" s="320">
        <v>4366.3135229999998</v>
      </c>
      <c r="I27" s="321">
        <v>18.844863596154738</v>
      </c>
      <c r="J27" s="322">
        <v>18.462232064681984</v>
      </c>
      <c r="L27" s="261"/>
      <c r="M27" s="261"/>
    </row>
    <row r="28" spans="2:13" ht="15" customHeight="1">
      <c r="B28" s="318"/>
      <c r="C28" s="319" t="s">
        <v>277</v>
      </c>
      <c r="D28" s="319">
        <v>709.15965000000006</v>
      </c>
      <c r="E28" s="320">
        <v>619.12674400000003</v>
      </c>
      <c r="F28" s="320">
        <v>4.1240000000000006</v>
      </c>
      <c r="G28" s="320">
        <v>4.1240000000000006</v>
      </c>
      <c r="H28" s="320">
        <v>0</v>
      </c>
      <c r="I28" s="321" t="s">
        <v>257</v>
      </c>
      <c r="J28" s="322" t="s">
        <v>257</v>
      </c>
      <c r="L28" s="261"/>
      <c r="M28" s="261"/>
    </row>
    <row r="29" spans="2:13" ht="15" customHeight="1">
      <c r="B29" s="318">
        <v>20</v>
      </c>
      <c r="C29" s="319" t="s">
        <v>278</v>
      </c>
      <c r="D29" s="319">
        <v>126.527371</v>
      </c>
      <c r="E29" s="320">
        <v>124.892171</v>
      </c>
      <c r="F29" s="320">
        <v>68.73</v>
      </c>
      <c r="G29" s="320">
        <v>68.430000000000007</v>
      </c>
      <c r="H29" s="320">
        <v>9.0883839999999996</v>
      </c>
      <c r="I29" s="321">
        <v>-45.208735301750814</v>
      </c>
      <c r="J29" s="322">
        <v>-86.718714014321208</v>
      </c>
      <c r="L29" s="261"/>
      <c r="M29" s="261"/>
    </row>
    <row r="30" spans="2:13" ht="15" customHeight="1">
      <c r="B30" s="318">
        <v>21</v>
      </c>
      <c r="C30" s="319" t="s">
        <v>279</v>
      </c>
      <c r="D30" s="319">
        <v>46.684069000000001</v>
      </c>
      <c r="E30" s="320">
        <v>45.836485000000003</v>
      </c>
      <c r="F30" s="320">
        <v>7.8176379999999988</v>
      </c>
      <c r="G30" s="320">
        <v>7.8176379999999988</v>
      </c>
      <c r="H30" s="320">
        <v>0</v>
      </c>
      <c r="I30" s="321" t="s">
        <v>257</v>
      </c>
      <c r="J30" s="322" t="s">
        <v>257</v>
      </c>
      <c r="L30" s="261"/>
      <c r="M30" s="261"/>
    </row>
    <row r="31" spans="2:13" ht="15" customHeight="1">
      <c r="B31" s="318">
        <v>22</v>
      </c>
      <c r="C31" s="319" t="s">
        <v>280</v>
      </c>
      <c r="D31" s="319">
        <v>31.787309</v>
      </c>
      <c r="E31" s="320">
        <v>24.753730000000001</v>
      </c>
      <c r="F31" s="320">
        <v>53.240433999999993</v>
      </c>
      <c r="G31" s="320">
        <v>39.423710999999997</v>
      </c>
      <c r="H31" s="320">
        <v>49.187468000000003</v>
      </c>
      <c r="I31" s="321">
        <v>59.263719043554232</v>
      </c>
      <c r="J31" s="322">
        <v>24.76620478472968</v>
      </c>
      <c r="L31" s="261"/>
      <c r="M31" s="261"/>
    </row>
    <row r="32" spans="2:13" ht="15" customHeight="1">
      <c r="B32" s="318">
        <v>23</v>
      </c>
      <c r="C32" s="319" t="s">
        <v>281</v>
      </c>
      <c r="D32" s="319">
        <v>681.26686199999995</v>
      </c>
      <c r="E32" s="320">
        <v>518.11997399999996</v>
      </c>
      <c r="F32" s="320">
        <v>743.27689400000008</v>
      </c>
      <c r="G32" s="320">
        <v>680.90146400000003</v>
      </c>
      <c r="H32" s="320">
        <v>600.05365499999994</v>
      </c>
      <c r="I32" s="321">
        <v>31.417721409829312</v>
      </c>
      <c r="J32" s="322">
        <v>-11.873642997483714</v>
      </c>
      <c r="L32" s="261"/>
      <c r="M32" s="261"/>
    </row>
    <row r="33" spans="2:13" ht="15" customHeight="1">
      <c r="B33" s="318">
        <v>24</v>
      </c>
      <c r="C33" s="319" t="s">
        <v>282</v>
      </c>
      <c r="D33" s="319">
        <v>28.227240999999999</v>
      </c>
      <c r="E33" s="320">
        <v>28.227240999999999</v>
      </c>
      <c r="F33" s="320">
        <v>31.617248000000004</v>
      </c>
      <c r="G33" s="320">
        <v>21.922848000000002</v>
      </c>
      <c r="H33" s="320">
        <v>27.583663999999999</v>
      </c>
      <c r="I33" s="321">
        <v>-22.334428646427043</v>
      </c>
      <c r="J33" s="322">
        <v>25.821535596105008</v>
      </c>
      <c r="L33" s="261"/>
      <c r="M33" s="261"/>
    </row>
    <row r="34" spans="2:13" ht="15" customHeight="1">
      <c r="B34" s="318">
        <v>25</v>
      </c>
      <c r="C34" s="319" t="s">
        <v>283</v>
      </c>
      <c r="D34" s="319">
        <v>655.60279099999991</v>
      </c>
      <c r="E34" s="320">
        <v>543.90226499999994</v>
      </c>
      <c r="F34" s="320">
        <v>537.17245700000001</v>
      </c>
      <c r="G34" s="320">
        <v>389.568488</v>
      </c>
      <c r="H34" s="320">
        <v>600.74849500000005</v>
      </c>
      <c r="I34" s="321">
        <v>-28.375277495856722</v>
      </c>
      <c r="J34" s="322">
        <v>54.208698471525253</v>
      </c>
      <c r="L34" s="261"/>
      <c r="M34" s="261"/>
    </row>
    <row r="35" spans="2:13" ht="15" customHeight="1">
      <c r="B35" s="318">
        <v>26</v>
      </c>
      <c r="C35" s="319" t="s">
        <v>284</v>
      </c>
      <c r="D35" s="319">
        <v>1460.0580629999999</v>
      </c>
      <c r="E35" s="320">
        <v>1218.9963319999999</v>
      </c>
      <c r="F35" s="320">
        <v>1480.750002</v>
      </c>
      <c r="G35" s="320">
        <v>1243.3063629999999</v>
      </c>
      <c r="H35" s="320">
        <v>1353.383116</v>
      </c>
      <c r="I35" s="321">
        <v>1.9942661320493613</v>
      </c>
      <c r="J35" s="322">
        <v>8.8535502009652305</v>
      </c>
      <c r="L35" s="261"/>
      <c r="M35" s="261"/>
    </row>
    <row r="36" spans="2:13" ht="15" customHeight="1">
      <c r="B36" s="318">
        <v>27</v>
      </c>
      <c r="C36" s="319" t="s">
        <v>285</v>
      </c>
      <c r="D36" s="319">
        <v>8.6440080000000012</v>
      </c>
      <c r="E36" s="320">
        <v>8.5390080000000008</v>
      </c>
      <c r="F36" s="320">
        <v>1.9122399999999999</v>
      </c>
      <c r="G36" s="320">
        <v>1.5218400000000001</v>
      </c>
      <c r="H36" s="320">
        <v>37.397709000000006</v>
      </c>
      <c r="I36" s="321">
        <v>-82.177789270135364</v>
      </c>
      <c r="J36" s="322" t="s">
        <v>257</v>
      </c>
      <c r="L36" s="261"/>
      <c r="M36" s="261"/>
    </row>
    <row r="37" spans="2:13" ht="15" customHeight="1">
      <c r="B37" s="318">
        <v>28</v>
      </c>
      <c r="C37" s="319" t="s">
        <v>286</v>
      </c>
      <c r="D37" s="319">
        <v>18.208264</v>
      </c>
      <c r="E37" s="320">
        <v>16.496582</v>
      </c>
      <c r="F37" s="320">
        <v>13.430862999999997</v>
      </c>
      <c r="G37" s="320">
        <v>13.430862999999997</v>
      </c>
      <c r="H37" s="320">
        <v>5.2861460000000005</v>
      </c>
      <c r="I37" s="323">
        <v>-18.583964847990956</v>
      </c>
      <c r="J37" s="324">
        <v>-60.641799413783005</v>
      </c>
      <c r="L37" s="261"/>
      <c r="M37" s="261"/>
    </row>
    <row r="38" spans="2:13" ht="15" customHeight="1">
      <c r="B38" s="318">
        <v>29</v>
      </c>
      <c r="C38" s="319" t="s">
        <v>287</v>
      </c>
      <c r="D38" s="319">
        <v>72.135625000000005</v>
      </c>
      <c r="E38" s="320">
        <v>71.504833000000005</v>
      </c>
      <c r="F38" s="320">
        <v>80.244634000000005</v>
      </c>
      <c r="G38" s="320">
        <v>58.078370000000007</v>
      </c>
      <c r="H38" s="320">
        <v>103.558746</v>
      </c>
      <c r="I38" s="321">
        <v>-18.777000709868091</v>
      </c>
      <c r="J38" s="322">
        <v>78.30863021810012</v>
      </c>
      <c r="L38" s="261"/>
      <c r="M38" s="261"/>
    </row>
    <row r="39" spans="2:13" ht="15" customHeight="1">
      <c r="B39" s="318">
        <v>30</v>
      </c>
      <c r="C39" s="319" t="s">
        <v>288</v>
      </c>
      <c r="D39" s="319">
        <v>169.94425200000003</v>
      </c>
      <c r="E39" s="320">
        <v>155.02113100000003</v>
      </c>
      <c r="F39" s="320">
        <v>22.104836000000002</v>
      </c>
      <c r="G39" s="320">
        <v>20.806736000000001</v>
      </c>
      <c r="H39" s="320">
        <v>2.5923400000000001</v>
      </c>
      <c r="I39" s="321">
        <v>-86.578129145503397</v>
      </c>
      <c r="J39" s="322">
        <v>-87.540861767073892</v>
      </c>
      <c r="L39" s="261"/>
      <c r="M39" s="261"/>
    </row>
    <row r="40" spans="2:13" ht="15" customHeight="1">
      <c r="B40" s="318">
        <v>31</v>
      </c>
      <c r="C40" s="319" t="s">
        <v>289</v>
      </c>
      <c r="D40" s="319">
        <v>2816.5104899999997</v>
      </c>
      <c r="E40" s="320">
        <v>2268.0207559999999</v>
      </c>
      <c r="F40" s="320">
        <v>3665.1432309999996</v>
      </c>
      <c r="G40" s="320">
        <v>2820.1852349999999</v>
      </c>
      <c r="H40" s="320">
        <v>5140.6146449999997</v>
      </c>
      <c r="I40" s="321">
        <v>24.34565369559607</v>
      </c>
      <c r="J40" s="322">
        <v>82.279326237235608</v>
      </c>
      <c r="L40" s="261"/>
      <c r="M40" s="261"/>
    </row>
    <row r="41" spans="2:13" ht="15" customHeight="1">
      <c r="B41" s="318">
        <v>32</v>
      </c>
      <c r="C41" s="319" t="s">
        <v>290</v>
      </c>
      <c r="D41" s="319">
        <v>0.44400000000000001</v>
      </c>
      <c r="E41" s="320">
        <v>0.44400000000000001</v>
      </c>
      <c r="F41" s="320">
        <v>0.05</v>
      </c>
      <c r="G41" s="320">
        <v>0</v>
      </c>
      <c r="H41" s="320">
        <v>0.23600000000000002</v>
      </c>
      <c r="I41" s="321" t="s">
        <v>257</v>
      </c>
      <c r="J41" s="322" t="s">
        <v>257</v>
      </c>
      <c r="L41" s="261"/>
      <c r="M41" s="261"/>
    </row>
    <row r="42" spans="2:13" ht="15" customHeight="1">
      <c r="B42" s="318">
        <v>33</v>
      </c>
      <c r="C42" s="319" t="s">
        <v>291</v>
      </c>
      <c r="D42" s="319">
        <v>39.538391000000004</v>
      </c>
      <c r="E42" s="320">
        <v>39.538391000000004</v>
      </c>
      <c r="F42" s="320">
        <v>0</v>
      </c>
      <c r="G42" s="320">
        <v>0</v>
      </c>
      <c r="H42" s="320">
        <v>0.83199999999999996</v>
      </c>
      <c r="I42" s="321" t="s">
        <v>257</v>
      </c>
      <c r="J42" s="322" t="s">
        <v>257</v>
      </c>
      <c r="L42" s="261"/>
      <c r="M42" s="261"/>
    </row>
    <row r="43" spans="2:13" ht="15" customHeight="1">
      <c r="B43" s="318">
        <v>34</v>
      </c>
      <c r="C43" s="319" t="s">
        <v>292</v>
      </c>
      <c r="D43" s="319">
        <v>201.14030999999997</v>
      </c>
      <c r="E43" s="320">
        <v>189.94264299999998</v>
      </c>
      <c r="F43" s="320">
        <v>147.530168</v>
      </c>
      <c r="G43" s="320">
        <v>133.94308799999999</v>
      </c>
      <c r="H43" s="320">
        <v>145.445491</v>
      </c>
      <c r="I43" s="321">
        <v>-29.482350100814386</v>
      </c>
      <c r="J43" s="322">
        <v>8.5875301008440346</v>
      </c>
      <c r="L43" s="261"/>
      <c r="M43" s="261"/>
    </row>
    <row r="44" spans="2:13" ht="15" customHeight="1">
      <c r="B44" s="318">
        <v>35</v>
      </c>
      <c r="C44" s="319" t="s">
        <v>293</v>
      </c>
      <c r="D44" s="319">
        <v>24.193461000000003</v>
      </c>
      <c r="E44" s="320">
        <v>24.193461000000003</v>
      </c>
      <c r="F44" s="320">
        <v>11.515940000000001</v>
      </c>
      <c r="G44" s="320">
        <v>11.515940000000001</v>
      </c>
      <c r="H44" s="320">
        <v>0</v>
      </c>
      <c r="I44" s="321">
        <v>-52.400609404334503</v>
      </c>
      <c r="J44" s="324">
        <v>-100</v>
      </c>
      <c r="L44" s="261"/>
      <c r="M44" s="261"/>
    </row>
    <row r="45" spans="2:13" ht="15" customHeight="1">
      <c r="B45" s="318">
        <v>36</v>
      </c>
      <c r="C45" s="319" t="s">
        <v>294</v>
      </c>
      <c r="D45" s="319">
        <v>1671.1807509999999</v>
      </c>
      <c r="E45" s="320">
        <v>1418.764447</v>
      </c>
      <c r="F45" s="320">
        <v>1581.0461009999999</v>
      </c>
      <c r="G45" s="320">
        <v>1292.7544379999999</v>
      </c>
      <c r="H45" s="320">
        <v>1121.540958</v>
      </c>
      <c r="I45" s="321">
        <v>-8.8816723076512289</v>
      </c>
      <c r="J45" s="322">
        <v>-13.244083715147141</v>
      </c>
      <c r="L45" s="261"/>
      <c r="M45" s="261"/>
    </row>
    <row r="46" spans="2:13" ht="15" customHeight="1">
      <c r="B46" s="318">
        <v>37</v>
      </c>
      <c r="C46" s="319" t="s">
        <v>295</v>
      </c>
      <c r="D46" s="319">
        <v>0</v>
      </c>
      <c r="E46" s="320">
        <v>0</v>
      </c>
      <c r="F46" s="320">
        <v>0</v>
      </c>
      <c r="G46" s="320">
        <v>0</v>
      </c>
      <c r="H46" s="320">
        <v>0</v>
      </c>
      <c r="I46" s="321" t="s">
        <v>257</v>
      </c>
      <c r="J46" s="322" t="s">
        <v>257</v>
      </c>
      <c r="L46" s="261"/>
      <c r="M46" s="261"/>
    </row>
    <row r="47" spans="2:13" ht="15" customHeight="1">
      <c r="B47" s="318">
        <v>38</v>
      </c>
      <c r="C47" s="319" t="s">
        <v>296</v>
      </c>
      <c r="D47" s="319">
        <v>1233.8956750000002</v>
      </c>
      <c r="E47" s="320">
        <v>1133.7086540000003</v>
      </c>
      <c r="F47" s="320">
        <v>1247.6394010000001</v>
      </c>
      <c r="G47" s="320">
        <v>1113.620433</v>
      </c>
      <c r="H47" s="320">
        <v>805.80711299999996</v>
      </c>
      <c r="I47" s="321">
        <v>-1.7719032953593512</v>
      </c>
      <c r="J47" s="322">
        <v>-27.640775158082974</v>
      </c>
      <c r="L47" s="261"/>
      <c r="M47" s="261"/>
    </row>
    <row r="48" spans="2:13" ht="15" customHeight="1">
      <c r="B48" s="318">
        <v>39</v>
      </c>
      <c r="C48" s="319" t="s">
        <v>297</v>
      </c>
      <c r="D48" s="319">
        <v>249.71356299999997</v>
      </c>
      <c r="E48" s="320">
        <v>168.84500299999999</v>
      </c>
      <c r="F48" s="320">
        <v>274.50222300000001</v>
      </c>
      <c r="G48" s="320">
        <v>230.97617700000001</v>
      </c>
      <c r="H48" s="320">
        <v>158.712288</v>
      </c>
      <c r="I48" s="321">
        <v>36.797757052958218</v>
      </c>
      <c r="J48" s="322">
        <v>-31.286295382748492</v>
      </c>
      <c r="L48" s="261"/>
      <c r="M48" s="261"/>
    </row>
    <row r="49" spans="2:13" ht="15" customHeight="1">
      <c r="B49" s="318">
        <v>40</v>
      </c>
      <c r="C49" s="319" t="s">
        <v>298</v>
      </c>
      <c r="D49" s="319">
        <v>1.8559109999999999</v>
      </c>
      <c r="E49" s="320">
        <v>1.8559109999999999</v>
      </c>
      <c r="F49" s="320">
        <v>0.96677900000000005</v>
      </c>
      <c r="G49" s="320">
        <v>0.81726300000000007</v>
      </c>
      <c r="H49" s="320">
        <v>0.71428899999999995</v>
      </c>
      <c r="I49" s="321">
        <v>-55.964321564988836</v>
      </c>
      <c r="J49" s="322">
        <v>-12.5998607547387</v>
      </c>
      <c r="L49" s="261"/>
      <c r="M49" s="261"/>
    </row>
    <row r="50" spans="2:13" ht="15" customHeight="1">
      <c r="B50" s="318">
        <v>41</v>
      </c>
      <c r="C50" s="319" t="s">
        <v>299</v>
      </c>
      <c r="D50" s="319">
        <v>0</v>
      </c>
      <c r="E50" s="320">
        <v>0</v>
      </c>
      <c r="F50" s="320">
        <v>0</v>
      </c>
      <c r="G50" s="320">
        <v>0</v>
      </c>
      <c r="H50" s="320">
        <v>0</v>
      </c>
      <c r="I50" s="321" t="s">
        <v>257</v>
      </c>
      <c r="J50" s="322" t="s">
        <v>257</v>
      </c>
      <c r="L50" s="261"/>
      <c r="M50" s="261"/>
    </row>
    <row r="51" spans="2:13" ht="15" customHeight="1">
      <c r="B51" s="318">
        <v>42</v>
      </c>
      <c r="C51" s="319" t="s">
        <v>300</v>
      </c>
      <c r="D51" s="319">
        <v>285.20934799999998</v>
      </c>
      <c r="E51" s="320">
        <v>241.85998799999999</v>
      </c>
      <c r="F51" s="320">
        <v>320.99762099999998</v>
      </c>
      <c r="G51" s="320">
        <v>252.93293600000001</v>
      </c>
      <c r="H51" s="320">
        <v>241.310327</v>
      </c>
      <c r="I51" s="321">
        <v>4.5782471468575494</v>
      </c>
      <c r="J51" s="322">
        <v>-4.5951346565636726</v>
      </c>
      <c r="L51" s="261"/>
      <c r="M51" s="261"/>
    </row>
    <row r="52" spans="2:13" ht="15" customHeight="1">
      <c r="B52" s="318">
        <v>43</v>
      </c>
      <c r="C52" s="319" t="s">
        <v>301</v>
      </c>
      <c r="D52" s="319">
        <v>3241.003424</v>
      </c>
      <c r="E52" s="320">
        <v>2704.2066179999997</v>
      </c>
      <c r="F52" s="320">
        <v>3204.0066549999997</v>
      </c>
      <c r="G52" s="320">
        <v>2632.9142399999996</v>
      </c>
      <c r="H52" s="320">
        <v>2806.4133860000006</v>
      </c>
      <c r="I52" s="321">
        <v>-2.6363509920232104</v>
      </c>
      <c r="J52" s="322">
        <v>6.5896238990298883</v>
      </c>
      <c r="L52" s="261"/>
      <c r="M52" s="261"/>
    </row>
    <row r="53" spans="2:13" ht="15" customHeight="1">
      <c r="B53" s="318">
        <v>44</v>
      </c>
      <c r="C53" s="319" t="s">
        <v>302</v>
      </c>
      <c r="D53" s="319">
        <v>33.818124999999995</v>
      </c>
      <c r="E53" s="320">
        <v>17.361183999999998</v>
      </c>
      <c r="F53" s="320">
        <v>636.12288799999999</v>
      </c>
      <c r="G53" s="320">
        <v>541.08889799999997</v>
      </c>
      <c r="H53" s="320">
        <v>591.26276299999995</v>
      </c>
      <c r="I53" s="321" t="s">
        <v>257</v>
      </c>
      <c r="J53" s="322">
        <v>9.2727581706915743</v>
      </c>
      <c r="L53" s="261"/>
      <c r="M53" s="261"/>
    </row>
    <row r="54" spans="2:13" ht="15" customHeight="1">
      <c r="B54" s="318">
        <v>45</v>
      </c>
      <c r="C54" s="319" t="s">
        <v>303</v>
      </c>
      <c r="D54" s="319">
        <v>648.53572499999996</v>
      </c>
      <c r="E54" s="320">
        <v>550.71986099999992</v>
      </c>
      <c r="F54" s="320">
        <v>762.70283500000005</v>
      </c>
      <c r="G54" s="320">
        <v>606.90709100000004</v>
      </c>
      <c r="H54" s="320">
        <v>594.49549100000013</v>
      </c>
      <c r="I54" s="321">
        <v>10.202506569851153</v>
      </c>
      <c r="J54" s="322">
        <v>-2.0450576676488197</v>
      </c>
      <c r="L54" s="261"/>
      <c r="M54" s="261"/>
    </row>
    <row r="55" spans="2:13" ht="15" customHeight="1">
      <c r="B55" s="318">
        <v>46</v>
      </c>
      <c r="C55" s="319" t="s">
        <v>304</v>
      </c>
      <c r="D55" s="319">
        <v>7.7350289999999999</v>
      </c>
      <c r="E55" s="320">
        <v>7.7350289999999999</v>
      </c>
      <c r="F55" s="320">
        <v>2.1643119999999998</v>
      </c>
      <c r="G55" s="320">
        <v>2.4643120000000001</v>
      </c>
      <c r="H55" s="320">
        <v>0</v>
      </c>
      <c r="I55" s="321" t="s">
        <v>257</v>
      </c>
      <c r="J55" s="322" t="s">
        <v>257</v>
      </c>
      <c r="L55" s="261"/>
      <c r="M55" s="261"/>
    </row>
    <row r="56" spans="2:13" ht="15" customHeight="1">
      <c r="B56" s="318">
        <v>47</v>
      </c>
      <c r="C56" s="319" t="s">
        <v>90</v>
      </c>
      <c r="D56" s="319">
        <v>91.460879999999989</v>
      </c>
      <c r="E56" s="320">
        <v>76.864038999999991</v>
      </c>
      <c r="F56" s="320">
        <v>96.884144000000006</v>
      </c>
      <c r="G56" s="320">
        <v>79.037244000000001</v>
      </c>
      <c r="H56" s="320">
        <v>114.73710000000001</v>
      </c>
      <c r="I56" s="321">
        <v>2.8273364609424476</v>
      </c>
      <c r="J56" s="322">
        <v>45.168396813026533</v>
      </c>
      <c r="L56" s="261"/>
      <c r="M56" s="261"/>
    </row>
    <row r="57" spans="2:13" ht="15" customHeight="1">
      <c r="B57" s="318">
        <v>48</v>
      </c>
      <c r="C57" s="319" t="s">
        <v>305</v>
      </c>
      <c r="D57" s="319">
        <v>1672.9022700000003</v>
      </c>
      <c r="E57" s="320">
        <v>1412.9302340000002</v>
      </c>
      <c r="F57" s="320">
        <v>1964.2357650000001</v>
      </c>
      <c r="G57" s="320">
        <v>1662.577675</v>
      </c>
      <c r="H57" s="320">
        <v>1899.535703</v>
      </c>
      <c r="I57" s="321">
        <v>17.668773375543736</v>
      </c>
      <c r="J57" s="322">
        <v>14.252448566049708</v>
      </c>
      <c r="L57" s="261"/>
      <c r="M57" s="261"/>
    </row>
    <row r="58" spans="2:13" ht="15" customHeight="1">
      <c r="B58" s="318">
        <v>49</v>
      </c>
      <c r="C58" s="319" t="s">
        <v>306</v>
      </c>
      <c r="D58" s="319">
        <v>2029.7542149999999</v>
      </c>
      <c r="E58" s="320">
        <v>1914.6193279999998</v>
      </c>
      <c r="F58" s="320">
        <v>2780.1552430000002</v>
      </c>
      <c r="G58" s="320">
        <v>2215.246654</v>
      </c>
      <c r="H58" s="320">
        <v>2612.6657559999999</v>
      </c>
      <c r="I58" s="321">
        <v>15.70167612974187</v>
      </c>
      <c r="J58" s="322">
        <v>17.940173898125195</v>
      </c>
      <c r="L58" s="261"/>
      <c r="M58" s="261"/>
    </row>
    <row r="59" spans="2:13" ht="15" customHeight="1">
      <c r="B59" s="325"/>
      <c r="C59" s="315" t="s">
        <v>307</v>
      </c>
      <c r="D59" s="315">
        <v>6448.1246140000003</v>
      </c>
      <c r="E59" s="315">
        <v>5490.1667589999979</v>
      </c>
      <c r="F59" s="315">
        <v>8828.9624780000013</v>
      </c>
      <c r="G59" s="315">
        <v>6940.0933100000002</v>
      </c>
      <c r="H59" s="315">
        <v>16335.912316000002</v>
      </c>
      <c r="I59" s="316">
        <v>26.409517500049446</v>
      </c>
      <c r="J59" s="326">
        <v>135.38462072925648</v>
      </c>
      <c r="L59" s="261"/>
      <c r="M59" s="261"/>
    </row>
    <row r="60" spans="2:13" ht="15" customHeight="1" thickBot="1">
      <c r="B60" s="327"/>
      <c r="C60" s="328" t="s">
        <v>308</v>
      </c>
      <c r="D60" s="328">
        <v>41449.212801000001</v>
      </c>
      <c r="E60" s="329">
        <v>35622.571134999998</v>
      </c>
      <c r="F60" s="329">
        <v>46604.840267</v>
      </c>
      <c r="G60" s="329">
        <v>38154.887928999997</v>
      </c>
      <c r="H60" s="329">
        <v>50334.416901000004</v>
      </c>
      <c r="I60" s="330">
        <v>7.1087423319422811</v>
      </c>
      <c r="J60" s="331">
        <v>31.921280950068876</v>
      </c>
      <c r="L60" s="261"/>
      <c r="M60" s="261"/>
    </row>
    <row r="61" spans="2:13" ht="16.5" thickTop="1">
      <c r="B61" s="1789" t="s">
        <v>309</v>
      </c>
      <c r="C61" s="1789"/>
      <c r="D61" s="1789"/>
      <c r="E61" s="1789"/>
      <c r="F61" s="1789"/>
      <c r="G61" s="1789"/>
      <c r="H61" s="1789"/>
      <c r="I61" s="1789"/>
      <c r="J61" s="1789"/>
      <c r="L61" s="261"/>
      <c r="M61" s="261"/>
    </row>
    <row r="62" spans="2:13" ht="15" customHeight="1">
      <c r="B62" s="1790" t="s">
        <v>310</v>
      </c>
      <c r="C62" s="1790"/>
      <c r="D62" s="1790"/>
      <c r="E62" s="1790"/>
      <c r="F62" s="1790"/>
      <c r="G62" s="1790"/>
      <c r="H62" s="1790"/>
      <c r="I62" s="1790"/>
      <c r="J62" s="1790"/>
      <c r="L62" s="261"/>
      <c r="M62" s="261"/>
    </row>
    <row r="63" spans="2:13" ht="15" customHeight="1">
      <c r="B63" s="332"/>
      <c r="C63" s="332"/>
      <c r="D63" s="332"/>
      <c r="E63" s="332"/>
      <c r="F63" s="332"/>
      <c r="G63" s="332"/>
      <c r="H63" s="332"/>
      <c r="I63" s="332"/>
      <c r="J63" s="332"/>
      <c r="L63" s="261"/>
      <c r="M63" s="261"/>
    </row>
    <row r="64" spans="2:13">
      <c r="D64" s="333"/>
      <c r="E64" s="333"/>
      <c r="F64" s="333"/>
      <c r="G64" s="333"/>
      <c r="H64" s="333"/>
      <c r="L64" s="261"/>
      <c r="M64" s="261"/>
    </row>
    <row r="65" spans="12:13">
      <c r="L65" s="261"/>
      <c r="M65" s="261"/>
    </row>
    <row r="66" spans="12:13">
      <c r="L66" s="261"/>
      <c r="M66" s="261"/>
    </row>
    <row r="67" spans="12:13">
      <c r="L67" s="261"/>
      <c r="M67" s="261"/>
    </row>
    <row r="68" spans="12:13">
      <c r="L68" s="261"/>
      <c r="M68" s="261"/>
    </row>
    <row r="69" spans="12:13">
      <c r="L69" s="261"/>
      <c r="M69" s="261"/>
    </row>
    <row r="70" spans="12:13">
      <c r="L70" s="261"/>
      <c r="M70" s="261"/>
    </row>
    <row r="71" spans="12:13">
      <c r="L71" s="261"/>
      <c r="M71" s="261"/>
    </row>
    <row r="72" spans="12:13">
      <c r="L72" s="261"/>
      <c r="M72" s="261"/>
    </row>
  </sheetData>
  <mergeCells count="10">
    <mergeCell ref="B61:J61"/>
    <mergeCell ref="B62:J62"/>
    <mergeCell ref="B1:J1"/>
    <mergeCell ref="B2:J2"/>
    <mergeCell ref="B3:J3"/>
    <mergeCell ref="B4:B5"/>
    <mergeCell ref="C4:C5"/>
    <mergeCell ref="D4:E4"/>
    <mergeCell ref="F4:G4"/>
    <mergeCell ref="I4:J4"/>
  </mergeCells>
  <printOptions horizontalCentered="1"/>
  <pageMargins left="0.39370078740157483" right="0.39370078740157483" top="0.39370078740157483" bottom="0.39370078740157483" header="0.51181102362204722" footer="0.51181102362204722"/>
  <pageSetup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64"/>
  <sheetViews>
    <sheetView showGridLines="0" topLeftCell="B1" workbookViewId="0">
      <selection activeCell="H20" sqref="H20"/>
    </sheetView>
  </sheetViews>
  <sheetFormatPr defaultRowHeight="15.75"/>
  <cols>
    <col min="1" max="1" width="9.140625" style="308"/>
    <col min="2" max="2" width="5" style="308" customWidth="1"/>
    <col min="3" max="3" width="39.42578125" style="308" bestFit="1" customWidth="1"/>
    <col min="4" max="4" width="14" style="308" customWidth="1"/>
    <col min="5" max="5" width="15.42578125" style="308" bestFit="1" customWidth="1"/>
    <col min="6" max="6" width="14" style="308" customWidth="1"/>
    <col min="7" max="8" width="15.42578125" style="308" bestFit="1" customWidth="1"/>
    <col min="9" max="10" width="11.85546875" style="308" customWidth="1"/>
    <col min="11" max="11" width="9.140625" style="308"/>
    <col min="12" max="12" width="9" style="308" bestFit="1" customWidth="1"/>
    <col min="13" max="257" width="9.140625" style="308"/>
    <col min="258" max="258" width="5" style="308" customWidth="1"/>
    <col min="259" max="259" width="31.28515625" style="308" bestFit="1" customWidth="1"/>
    <col min="260" max="260" width="9.140625" style="308" customWidth="1"/>
    <col min="261" max="262" width="10.42578125" style="308" customWidth="1"/>
    <col min="263" max="263" width="11.42578125" style="308" customWidth="1"/>
    <col min="264" max="264" width="11.140625" style="308" customWidth="1"/>
    <col min="265" max="265" width="9.7109375" style="308" customWidth="1"/>
    <col min="266" max="266" width="9.5703125" style="308" customWidth="1"/>
    <col min="267" max="267" width="9.140625" style="308"/>
    <col min="268" max="268" width="7.28515625" style="308" customWidth="1"/>
    <col min="269" max="513" width="9.140625" style="308"/>
    <col min="514" max="514" width="5" style="308" customWidth="1"/>
    <col min="515" max="515" width="31.28515625" style="308" bestFit="1" customWidth="1"/>
    <col min="516" max="516" width="9.140625" style="308" customWidth="1"/>
    <col min="517" max="518" width="10.42578125" style="308" customWidth="1"/>
    <col min="519" max="519" width="11.42578125" style="308" customWidth="1"/>
    <col min="520" max="520" width="11.140625" style="308" customWidth="1"/>
    <col min="521" max="521" width="9.7109375" style="308" customWidth="1"/>
    <col min="522" max="522" width="9.5703125" style="308" customWidth="1"/>
    <col min="523" max="523" width="9.140625" style="308"/>
    <col min="524" max="524" width="7.28515625" style="308" customWidth="1"/>
    <col min="525" max="769" width="9.140625" style="308"/>
    <col min="770" max="770" width="5" style="308" customWidth="1"/>
    <col min="771" max="771" width="31.28515625" style="308" bestFit="1" customWidth="1"/>
    <col min="772" max="772" width="9.140625" style="308" customWidth="1"/>
    <col min="773" max="774" width="10.42578125" style="308" customWidth="1"/>
    <col min="775" max="775" width="11.42578125" style="308" customWidth="1"/>
    <col min="776" max="776" width="11.140625" style="308" customWidth="1"/>
    <col min="777" max="777" width="9.7109375" style="308" customWidth="1"/>
    <col min="778" max="778" width="9.5703125" style="308" customWidth="1"/>
    <col min="779" max="779" width="9.140625" style="308"/>
    <col min="780" max="780" width="7.28515625" style="308" customWidth="1"/>
    <col min="781" max="1025" width="9.140625" style="308"/>
    <col min="1026" max="1026" width="5" style="308" customWidth="1"/>
    <col min="1027" max="1027" width="31.28515625" style="308" bestFit="1" customWidth="1"/>
    <col min="1028" max="1028" width="9.140625" style="308" customWidth="1"/>
    <col min="1029" max="1030" width="10.42578125" style="308" customWidth="1"/>
    <col min="1031" max="1031" width="11.42578125" style="308" customWidth="1"/>
    <col min="1032" max="1032" width="11.140625" style="308" customWidth="1"/>
    <col min="1033" max="1033" width="9.7109375" style="308" customWidth="1"/>
    <col min="1034" max="1034" width="9.5703125" style="308" customWidth="1"/>
    <col min="1035" max="1035" width="9.140625" style="308"/>
    <col min="1036" max="1036" width="7.28515625" style="308" customWidth="1"/>
    <col min="1037" max="1281" width="9.140625" style="308"/>
    <col min="1282" max="1282" width="5" style="308" customWidth="1"/>
    <col min="1283" max="1283" width="31.28515625" style="308" bestFit="1" customWidth="1"/>
    <col min="1284" max="1284" width="9.140625" style="308" customWidth="1"/>
    <col min="1285" max="1286" width="10.42578125" style="308" customWidth="1"/>
    <col min="1287" max="1287" width="11.42578125" style="308" customWidth="1"/>
    <col min="1288" max="1288" width="11.140625" style="308" customWidth="1"/>
    <col min="1289" max="1289" width="9.7109375" style="308" customWidth="1"/>
    <col min="1290" max="1290" width="9.5703125" style="308" customWidth="1"/>
    <col min="1291" max="1291" width="9.140625" style="308"/>
    <col min="1292" max="1292" width="7.28515625" style="308" customWidth="1"/>
    <col min="1293" max="1537" width="9.140625" style="308"/>
    <col min="1538" max="1538" width="5" style="308" customWidth="1"/>
    <col min="1539" max="1539" width="31.28515625" style="308" bestFit="1" customWidth="1"/>
    <col min="1540" max="1540" width="9.140625" style="308" customWidth="1"/>
    <col min="1541" max="1542" width="10.42578125" style="308" customWidth="1"/>
    <col min="1543" max="1543" width="11.42578125" style="308" customWidth="1"/>
    <col min="1544" max="1544" width="11.140625" style="308" customWidth="1"/>
    <col min="1545" max="1545" width="9.7109375" style="308" customWidth="1"/>
    <col min="1546" max="1546" width="9.5703125" style="308" customWidth="1"/>
    <col min="1547" max="1547" width="9.140625" style="308"/>
    <col min="1548" max="1548" width="7.28515625" style="308" customWidth="1"/>
    <col min="1549" max="1793" width="9.140625" style="308"/>
    <col min="1794" max="1794" width="5" style="308" customWidth="1"/>
    <col min="1795" max="1795" width="31.28515625" style="308" bestFit="1" customWidth="1"/>
    <col min="1796" max="1796" width="9.140625" style="308" customWidth="1"/>
    <col min="1797" max="1798" width="10.42578125" style="308" customWidth="1"/>
    <col min="1799" max="1799" width="11.42578125" style="308" customWidth="1"/>
    <col min="1800" max="1800" width="11.140625" style="308" customWidth="1"/>
    <col min="1801" max="1801" width="9.7109375" style="308" customWidth="1"/>
    <col min="1802" max="1802" width="9.5703125" style="308" customWidth="1"/>
    <col min="1803" max="1803" width="9.140625" style="308"/>
    <col min="1804" max="1804" width="7.28515625" style="308" customWidth="1"/>
    <col min="1805" max="2049" width="9.140625" style="308"/>
    <col min="2050" max="2050" width="5" style="308" customWidth="1"/>
    <col min="2051" max="2051" width="31.28515625" style="308" bestFit="1" customWidth="1"/>
    <col min="2052" max="2052" width="9.140625" style="308" customWidth="1"/>
    <col min="2053" max="2054" width="10.42578125" style="308" customWidth="1"/>
    <col min="2055" max="2055" width="11.42578125" style="308" customWidth="1"/>
    <col min="2056" max="2056" width="11.140625" style="308" customWidth="1"/>
    <col min="2057" max="2057" width="9.7109375" style="308" customWidth="1"/>
    <col min="2058" max="2058" width="9.5703125" style="308" customWidth="1"/>
    <col min="2059" max="2059" width="9.140625" style="308"/>
    <col min="2060" max="2060" width="7.28515625" style="308" customWidth="1"/>
    <col min="2061" max="2305" width="9.140625" style="308"/>
    <col min="2306" max="2306" width="5" style="308" customWidth="1"/>
    <col min="2307" max="2307" width="31.28515625" style="308" bestFit="1" customWidth="1"/>
    <col min="2308" max="2308" width="9.140625" style="308" customWidth="1"/>
    <col min="2309" max="2310" width="10.42578125" style="308" customWidth="1"/>
    <col min="2311" max="2311" width="11.42578125" style="308" customWidth="1"/>
    <col min="2312" max="2312" width="11.140625" style="308" customWidth="1"/>
    <col min="2313" max="2313" width="9.7109375" style="308" customWidth="1"/>
    <col min="2314" max="2314" width="9.5703125" style="308" customWidth="1"/>
    <col min="2315" max="2315" width="9.140625" style="308"/>
    <col min="2316" max="2316" width="7.28515625" style="308" customWidth="1"/>
    <col min="2317" max="2561" width="9.140625" style="308"/>
    <col min="2562" max="2562" width="5" style="308" customWidth="1"/>
    <col min="2563" max="2563" width="31.28515625" style="308" bestFit="1" customWidth="1"/>
    <col min="2564" max="2564" width="9.140625" style="308" customWidth="1"/>
    <col min="2565" max="2566" width="10.42578125" style="308" customWidth="1"/>
    <col min="2567" max="2567" width="11.42578125" style="308" customWidth="1"/>
    <col min="2568" max="2568" width="11.140625" style="308" customWidth="1"/>
    <col min="2569" max="2569" width="9.7109375" style="308" customWidth="1"/>
    <col min="2570" max="2570" width="9.5703125" style="308" customWidth="1"/>
    <col min="2571" max="2571" width="9.140625" style="308"/>
    <col min="2572" max="2572" width="7.28515625" style="308" customWidth="1"/>
    <col min="2573" max="2817" width="9.140625" style="308"/>
    <col min="2818" max="2818" width="5" style="308" customWidth="1"/>
    <col min="2819" max="2819" width="31.28515625" style="308" bestFit="1" customWidth="1"/>
    <col min="2820" max="2820" width="9.140625" style="308" customWidth="1"/>
    <col min="2821" max="2822" width="10.42578125" style="308" customWidth="1"/>
    <col min="2823" max="2823" width="11.42578125" style="308" customWidth="1"/>
    <col min="2824" max="2824" width="11.140625" style="308" customWidth="1"/>
    <col min="2825" max="2825" width="9.7109375" style="308" customWidth="1"/>
    <col min="2826" max="2826" width="9.5703125" style="308" customWidth="1"/>
    <col min="2827" max="2827" width="9.140625" style="308"/>
    <col min="2828" max="2828" width="7.28515625" style="308" customWidth="1"/>
    <col min="2829" max="3073" width="9.140625" style="308"/>
    <col min="3074" max="3074" width="5" style="308" customWidth="1"/>
    <col min="3075" max="3075" width="31.28515625" style="308" bestFit="1" customWidth="1"/>
    <col min="3076" max="3076" width="9.140625" style="308" customWidth="1"/>
    <col min="3077" max="3078" width="10.42578125" style="308" customWidth="1"/>
    <col min="3079" max="3079" width="11.42578125" style="308" customWidth="1"/>
    <col min="3080" max="3080" width="11.140625" style="308" customWidth="1"/>
    <col min="3081" max="3081" width="9.7109375" style="308" customWidth="1"/>
    <col min="3082" max="3082" width="9.5703125" style="308" customWidth="1"/>
    <col min="3083" max="3083" width="9.140625" style="308"/>
    <col min="3084" max="3084" width="7.28515625" style="308" customWidth="1"/>
    <col min="3085" max="3329" width="9.140625" style="308"/>
    <col min="3330" max="3330" width="5" style="308" customWidth="1"/>
    <col min="3331" max="3331" width="31.28515625" style="308" bestFit="1" customWidth="1"/>
    <col min="3332" max="3332" width="9.140625" style="308" customWidth="1"/>
    <col min="3333" max="3334" width="10.42578125" style="308" customWidth="1"/>
    <col min="3335" max="3335" width="11.42578125" style="308" customWidth="1"/>
    <col min="3336" max="3336" width="11.140625" style="308" customWidth="1"/>
    <col min="3337" max="3337" width="9.7109375" style="308" customWidth="1"/>
    <col min="3338" max="3338" width="9.5703125" style="308" customWidth="1"/>
    <col min="3339" max="3339" width="9.140625" style="308"/>
    <col min="3340" max="3340" width="7.28515625" style="308" customWidth="1"/>
    <col min="3341" max="3585" width="9.140625" style="308"/>
    <col min="3586" max="3586" width="5" style="308" customWidth="1"/>
    <col min="3587" max="3587" width="31.28515625" style="308" bestFit="1" customWidth="1"/>
    <col min="3588" max="3588" width="9.140625" style="308" customWidth="1"/>
    <col min="3589" max="3590" width="10.42578125" style="308" customWidth="1"/>
    <col min="3591" max="3591" width="11.42578125" style="308" customWidth="1"/>
    <col min="3592" max="3592" width="11.140625" style="308" customWidth="1"/>
    <col min="3593" max="3593" width="9.7109375" style="308" customWidth="1"/>
    <col min="3594" max="3594" width="9.5703125" style="308" customWidth="1"/>
    <col min="3595" max="3595" width="9.140625" style="308"/>
    <col min="3596" max="3596" width="7.28515625" style="308" customWidth="1"/>
    <col min="3597" max="3841" width="9.140625" style="308"/>
    <col min="3842" max="3842" width="5" style="308" customWidth="1"/>
    <col min="3843" max="3843" width="31.28515625" style="308" bestFit="1" customWidth="1"/>
    <col min="3844" max="3844" width="9.140625" style="308" customWidth="1"/>
    <col min="3845" max="3846" width="10.42578125" style="308" customWidth="1"/>
    <col min="3847" max="3847" width="11.42578125" style="308" customWidth="1"/>
    <col min="3848" max="3848" width="11.140625" style="308" customWidth="1"/>
    <col min="3849" max="3849" width="9.7109375" style="308" customWidth="1"/>
    <col min="3850" max="3850" width="9.5703125" style="308" customWidth="1"/>
    <col min="3851" max="3851" width="9.140625" style="308"/>
    <col min="3852" max="3852" width="7.28515625" style="308" customWidth="1"/>
    <col min="3853" max="4097" width="9.140625" style="308"/>
    <col min="4098" max="4098" width="5" style="308" customWidth="1"/>
    <col min="4099" max="4099" width="31.28515625" style="308" bestFit="1" customWidth="1"/>
    <col min="4100" max="4100" width="9.140625" style="308" customWidth="1"/>
    <col min="4101" max="4102" width="10.42578125" style="308" customWidth="1"/>
    <col min="4103" max="4103" width="11.42578125" style="308" customWidth="1"/>
    <col min="4104" max="4104" width="11.140625" style="308" customWidth="1"/>
    <col min="4105" max="4105" width="9.7109375" style="308" customWidth="1"/>
    <col min="4106" max="4106" width="9.5703125" style="308" customWidth="1"/>
    <col min="4107" max="4107" width="9.140625" style="308"/>
    <col min="4108" max="4108" width="7.28515625" style="308" customWidth="1"/>
    <col min="4109" max="4353" width="9.140625" style="308"/>
    <col min="4354" max="4354" width="5" style="308" customWidth="1"/>
    <col min="4355" max="4355" width="31.28515625" style="308" bestFit="1" customWidth="1"/>
    <col min="4356" max="4356" width="9.140625" style="308" customWidth="1"/>
    <col min="4357" max="4358" width="10.42578125" style="308" customWidth="1"/>
    <col min="4359" max="4359" width="11.42578125" style="308" customWidth="1"/>
    <col min="4360" max="4360" width="11.140625" style="308" customWidth="1"/>
    <col min="4361" max="4361" width="9.7109375" style="308" customWidth="1"/>
    <col min="4362" max="4362" width="9.5703125" style="308" customWidth="1"/>
    <col min="4363" max="4363" width="9.140625" style="308"/>
    <col min="4364" max="4364" width="7.28515625" style="308" customWidth="1"/>
    <col min="4365" max="4609" width="9.140625" style="308"/>
    <col min="4610" max="4610" width="5" style="308" customWidth="1"/>
    <col min="4611" max="4611" width="31.28515625" style="308" bestFit="1" customWidth="1"/>
    <col min="4612" max="4612" width="9.140625" style="308" customWidth="1"/>
    <col min="4613" max="4614" width="10.42578125" style="308" customWidth="1"/>
    <col min="4615" max="4615" width="11.42578125" style="308" customWidth="1"/>
    <col min="4616" max="4616" width="11.140625" style="308" customWidth="1"/>
    <col min="4617" max="4617" width="9.7109375" style="308" customWidth="1"/>
    <col min="4618" max="4618" width="9.5703125" style="308" customWidth="1"/>
    <col min="4619" max="4619" width="9.140625" style="308"/>
    <col min="4620" max="4620" width="7.28515625" style="308" customWidth="1"/>
    <col min="4621" max="4865" width="9.140625" style="308"/>
    <col min="4866" max="4866" width="5" style="308" customWidth="1"/>
    <col min="4867" max="4867" width="31.28515625" style="308" bestFit="1" customWidth="1"/>
    <col min="4868" max="4868" width="9.140625" style="308" customWidth="1"/>
    <col min="4869" max="4870" width="10.42578125" style="308" customWidth="1"/>
    <col min="4871" max="4871" width="11.42578125" style="308" customWidth="1"/>
    <col min="4872" max="4872" width="11.140625" style="308" customWidth="1"/>
    <col min="4873" max="4873" width="9.7109375" style="308" customWidth="1"/>
    <col min="4874" max="4874" width="9.5703125" style="308" customWidth="1"/>
    <col min="4875" max="4875" width="9.140625" style="308"/>
    <col min="4876" max="4876" width="7.28515625" style="308" customWidth="1"/>
    <col min="4877" max="5121" width="9.140625" style="308"/>
    <col min="5122" max="5122" width="5" style="308" customWidth="1"/>
    <col min="5123" max="5123" width="31.28515625" style="308" bestFit="1" customWidth="1"/>
    <col min="5124" max="5124" width="9.140625" style="308" customWidth="1"/>
    <col min="5125" max="5126" width="10.42578125" style="308" customWidth="1"/>
    <col min="5127" max="5127" width="11.42578125" style="308" customWidth="1"/>
    <col min="5128" max="5128" width="11.140625" style="308" customWidth="1"/>
    <col min="5129" max="5129" width="9.7109375" style="308" customWidth="1"/>
    <col min="5130" max="5130" width="9.5703125" style="308" customWidth="1"/>
    <col min="5131" max="5131" width="9.140625" style="308"/>
    <col min="5132" max="5132" width="7.28515625" style="308" customWidth="1"/>
    <col min="5133" max="5377" width="9.140625" style="308"/>
    <col min="5378" max="5378" width="5" style="308" customWidth="1"/>
    <col min="5379" max="5379" width="31.28515625" style="308" bestFit="1" customWidth="1"/>
    <col min="5380" max="5380" width="9.140625" style="308" customWidth="1"/>
    <col min="5381" max="5382" width="10.42578125" style="308" customWidth="1"/>
    <col min="5383" max="5383" width="11.42578125" style="308" customWidth="1"/>
    <col min="5384" max="5384" width="11.140625" style="308" customWidth="1"/>
    <col min="5385" max="5385" width="9.7109375" style="308" customWidth="1"/>
    <col min="5386" max="5386" width="9.5703125" style="308" customWidth="1"/>
    <col min="5387" max="5387" width="9.140625" style="308"/>
    <col min="5388" max="5388" width="7.28515625" style="308" customWidth="1"/>
    <col min="5389" max="5633" width="9.140625" style="308"/>
    <col min="5634" max="5634" width="5" style="308" customWidth="1"/>
    <col min="5635" max="5635" width="31.28515625" style="308" bestFit="1" customWidth="1"/>
    <col min="5636" max="5636" width="9.140625" style="308" customWidth="1"/>
    <col min="5637" max="5638" width="10.42578125" style="308" customWidth="1"/>
    <col min="5639" max="5639" width="11.42578125" style="308" customWidth="1"/>
    <col min="5640" max="5640" width="11.140625" style="308" customWidth="1"/>
    <col min="5641" max="5641" width="9.7109375" style="308" customWidth="1"/>
    <col min="5642" max="5642" width="9.5703125" style="308" customWidth="1"/>
    <col min="5643" max="5643" width="9.140625" style="308"/>
    <col min="5644" max="5644" width="7.28515625" style="308" customWidth="1"/>
    <col min="5645" max="5889" width="9.140625" style="308"/>
    <col min="5890" max="5890" width="5" style="308" customWidth="1"/>
    <col min="5891" max="5891" width="31.28515625" style="308" bestFit="1" customWidth="1"/>
    <col min="5892" max="5892" width="9.140625" style="308" customWidth="1"/>
    <col min="5893" max="5894" width="10.42578125" style="308" customWidth="1"/>
    <col min="5895" max="5895" width="11.42578125" style="308" customWidth="1"/>
    <col min="5896" max="5896" width="11.140625" style="308" customWidth="1"/>
    <col min="5897" max="5897" width="9.7109375" style="308" customWidth="1"/>
    <col min="5898" max="5898" width="9.5703125" style="308" customWidth="1"/>
    <col min="5899" max="5899" width="9.140625" style="308"/>
    <col min="5900" max="5900" width="7.28515625" style="308" customWidth="1"/>
    <col min="5901" max="6145" width="9.140625" style="308"/>
    <col min="6146" max="6146" width="5" style="308" customWidth="1"/>
    <col min="6147" max="6147" width="31.28515625" style="308" bestFit="1" customWidth="1"/>
    <col min="6148" max="6148" width="9.140625" style="308" customWidth="1"/>
    <col min="6149" max="6150" width="10.42578125" style="308" customWidth="1"/>
    <col min="6151" max="6151" width="11.42578125" style="308" customWidth="1"/>
    <col min="6152" max="6152" width="11.140625" style="308" customWidth="1"/>
    <col min="6153" max="6153" width="9.7109375" style="308" customWidth="1"/>
    <col min="6154" max="6154" width="9.5703125" style="308" customWidth="1"/>
    <col min="6155" max="6155" width="9.140625" style="308"/>
    <col min="6156" max="6156" width="7.28515625" style="308" customWidth="1"/>
    <col min="6157" max="6401" width="9.140625" style="308"/>
    <col min="6402" max="6402" width="5" style="308" customWidth="1"/>
    <col min="6403" max="6403" width="31.28515625" style="308" bestFit="1" customWidth="1"/>
    <col min="6404" max="6404" width="9.140625" style="308" customWidth="1"/>
    <col min="6405" max="6406" width="10.42578125" style="308" customWidth="1"/>
    <col min="6407" max="6407" width="11.42578125" style="308" customWidth="1"/>
    <col min="6408" max="6408" width="11.140625" style="308" customWidth="1"/>
    <col min="6409" max="6409" width="9.7109375" style="308" customWidth="1"/>
    <col min="6410" max="6410" width="9.5703125" style="308" customWidth="1"/>
    <col min="6411" max="6411" width="9.140625" style="308"/>
    <col min="6412" max="6412" width="7.28515625" style="308" customWidth="1"/>
    <col min="6413" max="6657" width="9.140625" style="308"/>
    <col min="6658" max="6658" width="5" style="308" customWidth="1"/>
    <col min="6659" max="6659" width="31.28515625" style="308" bestFit="1" customWidth="1"/>
    <col min="6660" max="6660" width="9.140625" style="308" customWidth="1"/>
    <col min="6661" max="6662" width="10.42578125" style="308" customWidth="1"/>
    <col min="6663" max="6663" width="11.42578125" style="308" customWidth="1"/>
    <col min="6664" max="6664" width="11.140625" style="308" customWidth="1"/>
    <col min="6665" max="6665" width="9.7109375" style="308" customWidth="1"/>
    <col min="6666" max="6666" width="9.5703125" style="308" customWidth="1"/>
    <col min="6667" max="6667" width="9.140625" style="308"/>
    <col min="6668" max="6668" width="7.28515625" style="308" customWidth="1"/>
    <col min="6669" max="6913" width="9.140625" style="308"/>
    <col min="6914" max="6914" width="5" style="308" customWidth="1"/>
    <col min="6915" max="6915" width="31.28515625" style="308" bestFit="1" customWidth="1"/>
    <col min="6916" max="6916" width="9.140625" style="308" customWidth="1"/>
    <col min="6917" max="6918" width="10.42578125" style="308" customWidth="1"/>
    <col min="6919" max="6919" width="11.42578125" style="308" customWidth="1"/>
    <col min="6920" max="6920" width="11.140625" style="308" customWidth="1"/>
    <col min="6921" max="6921" width="9.7109375" style="308" customWidth="1"/>
    <col min="6922" max="6922" width="9.5703125" style="308" customWidth="1"/>
    <col min="6923" max="6923" width="9.140625" style="308"/>
    <col min="6924" max="6924" width="7.28515625" style="308" customWidth="1"/>
    <col min="6925" max="7169" width="9.140625" style="308"/>
    <col min="7170" max="7170" width="5" style="308" customWidth="1"/>
    <col min="7171" max="7171" width="31.28515625" style="308" bestFit="1" customWidth="1"/>
    <col min="7172" max="7172" width="9.140625" style="308" customWidth="1"/>
    <col min="7173" max="7174" width="10.42578125" style="308" customWidth="1"/>
    <col min="7175" max="7175" width="11.42578125" style="308" customWidth="1"/>
    <col min="7176" max="7176" width="11.140625" style="308" customWidth="1"/>
    <col min="7177" max="7177" width="9.7109375" style="308" customWidth="1"/>
    <col min="7178" max="7178" width="9.5703125" style="308" customWidth="1"/>
    <col min="7179" max="7179" width="9.140625" style="308"/>
    <col min="7180" max="7180" width="7.28515625" style="308" customWidth="1"/>
    <col min="7181" max="7425" width="9.140625" style="308"/>
    <col min="7426" max="7426" width="5" style="308" customWidth="1"/>
    <col min="7427" max="7427" width="31.28515625" style="308" bestFit="1" customWidth="1"/>
    <col min="7428" max="7428" width="9.140625" style="308" customWidth="1"/>
    <col min="7429" max="7430" width="10.42578125" style="308" customWidth="1"/>
    <col min="7431" max="7431" width="11.42578125" style="308" customWidth="1"/>
    <col min="7432" max="7432" width="11.140625" style="308" customWidth="1"/>
    <col min="7433" max="7433" width="9.7109375" style="308" customWidth="1"/>
    <col min="7434" max="7434" width="9.5703125" style="308" customWidth="1"/>
    <col min="7435" max="7435" width="9.140625" style="308"/>
    <col min="7436" max="7436" width="7.28515625" style="308" customWidth="1"/>
    <col min="7437" max="7681" width="9.140625" style="308"/>
    <col min="7682" max="7682" width="5" style="308" customWidth="1"/>
    <col min="7683" max="7683" width="31.28515625" style="308" bestFit="1" customWidth="1"/>
    <col min="7684" max="7684" width="9.140625" style="308" customWidth="1"/>
    <col min="7685" max="7686" width="10.42578125" style="308" customWidth="1"/>
    <col min="7687" max="7687" width="11.42578125" style="308" customWidth="1"/>
    <col min="7688" max="7688" width="11.140625" style="308" customWidth="1"/>
    <col min="7689" max="7689" width="9.7109375" style="308" customWidth="1"/>
    <col min="7690" max="7690" width="9.5703125" style="308" customWidth="1"/>
    <col min="7691" max="7691" width="9.140625" style="308"/>
    <col min="7692" max="7692" width="7.28515625" style="308" customWidth="1"/>
    <col min="7693" max="7937" width="9.140625" style="308"/>
    <col min="7938" max="7938" width="5" style="308" customWidth="1"/>
    <col min="7939" max="7939" width="31.28515625" style="308" bestFit="1" customWidth="1"/>
    <col min="7940" max="7940" width="9.140625" style="308" customWidth="1"/>
    <col min="7941" max="7942" width="10.42578125" style="308" customWidth="1"/>
    <col min="7943" max="7943" width="11.42578125" style="308" customWidth="1"/>
    <col min="7944" max="7944" width="11.140625" style="308" customWidth="1"/>
    <col min="7945" max="7945" width="9.7109375" style="308" customWidth="1"/>
    <col min="7946" max="7946" width="9.5703125" style="308" customWidth="1"/>
    <col min="7947" max="7947" width="9.140625" style="308"/>
    <col min="7948" max="7948" width="7.28515625" style="308" customWidth="1"/>
    <col min="7949" max="8193" width="9.140625" style="308"/>
    <col min="8194" max="8194" width="5" style="308" customWidth="1"/>
    <col min="8195" max="8195" width="31.28515625" style="308" bestFit="1" customWidth="1"/>
    <col min="8196" max="8196" width="9.140625" style="308" customWidth="1"/>
    <col min="8197" max="8198" width="10.42578125" style="308" customWidth="1"/>
    <col min="8199" max="8199" width="11.42578125" style="308" customWidth="1"/>
    <col min="8200" max="8200" width="11.140625" style="308" customWidth="1"/>
    <col min="8201" max="8201" width="9.7109375" style="308" customWidth="1"/>
    <col min="8202" max="8202" width="9.5703125" style="308" customWidth="1"/>
    <col min="8203" max="8203" width="9.140625" style="308"/>
    <col min="8204" max="8204" width="7.28515625" style="308" customWidth="1"/>
    <col min="8205" max="8449" width="9.140625" style="308"/>
    <col min="8450" max="8450" width="5" style="308" customWidth="1"/>
    <col min="8451" max="8451" width="31.28515625" style="308" bestFit="1" customWidth="1"/>
    <col min="8452" max="8452" width="9.140625" style="308" customWidth="1"/>
    <col min="8453" max="8454" width="10.42578125" style="308" customWidth="1"/>
    <col min="8455" max="8455" width="11.42578125" style="308" customWidth="1"/>
    <col min="8456" max="8456" width="11.140625" style="308" customWidth="1"/>
    <col min="8457" max="8457" width="9.7109375" style="308" customWidth="1"/>
    <col min="8458" max="8458" width="9.5703125" style="308" customWidth="1"/>
    <col min="8459" max="8459" width="9.140625" style="308"/>
    <col min="8460" max="8460" width="7.28515625" style="308" customWidth="1"/>
    <col min="8461" max="8705" width="9.140625" style="308"/>
    <col min="8706" max="8706" width="5" style="308" customWidth="1"/>
    <col min="8707" max="8707" width="31.28515625" style="308" bestFit="1" customWidth="1"/>
    <col min="8708" max="8708" width="9.140625" style="308" customWidth="1"/>
    <col min="8709" max="8710" width="10.42578125" style="308" customWidth="1"/>
    <col min="8711" max="8711" width="11.42578125" style="308" customWidth="1"/>
    <col min="8712" max="8712" width="11.140625" style="308" customWidth="1"/>
    <col min="8713" max="8713" width="9.7109375" style="308" customWidth="1"/>
    <col min="8714" max="8714" width="9.5703125" style="308" customWidth="1"/>
    <col min="8715" max="8715" width="9.140625" style="308"/>
    <col min="8716" max="8716" width="7.28515625" style="308" customWidth="1"/>
    <col min="8717" max="8961" width="9.140625" style="308"/>
    <col min="8962" max="8962" width="5" style="308" customWidth="1"/>
    <col min="8963" max="8963" width="31.28515625" style="308" bestFit="1" customWidth="1"/>
    <col min="8964" max="8964" width="9.140625" style="308" customWidth="1"/>
    <col min="8965" max="8966" width="10.42578125" style="308" customWidth="1"/>
    <col min="8967" max="8967" width="11.42578125" style="308" customWidth="1"/>
    <col min="8968" max="8968" width="11.140625" style="308" customWidth="1"/>
    <col min="8969" max="8969" width="9.7109375" style="308" customWidth="1"/>
    <col min="8970" max="8970" width="9.5703125" style="308" customWidth="1"/>
    <col min="8971" max="8971" width="9.140625" style="308"/>
    <col min="8972" max="8972" width="7.28515625" style="308" customWidth="1"/>
    <col min="8973" max="9217" width="9.140625" style="308"/>
    <col min="9218" max="9218" width="5" style="308" customWidth="1"/>
    <col min="9219" max="9219" width="31.28515625" style="308" bestFit="1" customWidth="1"/>
    <col min="9220" max="9220" width="9.140625" style="308" customWidth="1"/>
    <col min="9221" max="9222" width="10.42578125" style="308" customWidth="1"/>
    <col min="9223" max="9223" width="11.42578125" style="308" customWidth="1"/>
    <col min="9224" max="9224" width="11.140625" style="308" customWidth="1"/>
    <col min="9225" max="9225" width="9.7109375" style="308" customWidth="1"/>
    <col min="9226" max="9226" width="9.5703125" style="308" customWidth="1"/>
    <col min="9227" max="9227" width="9.140625" style="308"/>
    <col min="9228" max="9228" width="7.28515625" style="308" customWidth="1"/>
    <col min="9229" max="9473" width="9.140625" style="308"/>
    <col min="9474" max="9474" width="5" style="308" customWidth="1"/>
    <col min="9475" max="9475" width="31.28515625" style="308" bestFit="1" customWidth="1"/>
    <col min="9476" max="9476" width="9.140625" style="308" customWidth="1"/>
    <col min="9477" max="9478" width="10.42578125" style="308" customWidth="1"/>
    <col min="9479" max="9479" width="11.42578125" style="308" customWidth="1"/>
    <col min="9480" max="9480" width="11.140625" style="308" customWidth="1"/>
    <col min="9481" max="9481" width="9.7109375" style="308" customWidth="1"/>
    <col min="9482" max="9482" width="9.5703125" style="308" customWidth="1"/>
    <col min="9483" max="9483" width="9.140625" style="308"/>
    <col min="9484" max="9484" width="7.28515625" style="308" customWidth="1"/>
    <col min="9485" max="9729" width="9.140625" style="308"/>
    <col min="9730" max="9730" width="5" style="308" customWidth="1"/>
    <col min="9731" max="9731" width="31.28515625" style="308" bestFit="1" customWidth="1"/>
    <col min="9732" max="9732" width="9.140625" style="308" customWidth="1"/>
    <col min="9733" max="9734" width="10.42578125" style="308" customWidth="1"/>
    <col min="9735" max="9735" width="11.42578125" style="308" customWidth="1"/>
    <col min="9736" max="9736" width="11.140625" style="308" customWidth="1"/>
    <col min="9737" max="9737" width="9.7109375" style="308" customWidth="1"/>
    <col min="9738" max="9738" width="9.5703125" style="308" customWidth="1"/>
    <col min="9739" max="9739" width="9.140625" style="308"/>
    <col min="9740" max="9740" width="7.28515625" style="308" customWidth="1"/>
    <col min="9741" max="9985" width="9.140625" style="308"/>
    <col min="9986" max="9986" width="5" style="308" customWidth="1"/>
    <col min="9987" max="9987" width="31.28515625" style="308" bestFit="1" customWidth="1"/>
    <col min="9988" max="9988" width="9.140625" style="308" customWidth="1"/>
    <col min="9989" max="9990" width="10.42578125" style="308" customWidth="1"/>
    <col min="9991" max="9991" width="11.42578125" style="308" customWidth="1"/>
    <col min="9992" max="9992" width="11.140625" style="308" customWidth="1"/>
    <col min="9993" max="9993" width="9.7109375" style="308" customWidth="1"/>
    <col min="9994" max="9994" width="9.5703125" style="308" customWidth="1"/>
    <col min="9995" max="9995" width="9.140625" style="308"/>
    <col min="9996" max="9996" width="7.28515625" style="308" customWidth="1"/>
    <col min="9997" max="10241" width="9.140625" style="308"/>
    <col min="10242" max="10242" width="5" style="308" customWidth="1"/>
    <col min="10243" max="10243" width="31.28515625" style="308" bestFit="1" customWidth="1"/>
    <col min="10244" max="10244" width="9.140625" style="308" customWidth="1"/>
    <col min="10245" max="10246" width="10.42578125" style="308" customWidth="1"/>
    <col min="10247" max="10247" width="11.42578125" style="308" customWidth="1"/>
    <col min="10248" max="10248" width="11.140625" style="308" customWidth="1"/>
    <col min="10249" max="10249" width="9.7109375" style="308" customWidth="1"/>
    <col min="10250" max="10250" width="9.5703125" style="308" customWidth="1"/>
    <col min="10251" max="10251" width="9.140625" style="308"/>
    <col min="10252" max="10252" width="7.28515625" style="308" customWidth="1"/>
    <col min="10253" max="10497" width="9.140625" style="308"/>
    <col min="10498" max="10498" width="5" style="308" customWidth="1"/>
    <col min="10499" max="10499" width="31.28515625" style="308" bestFit="1" customWidth="1"/>
    <col min="10500" max="10500" width="9.140625" style="308" customWidth="1"/>
    <col min="10501" max="10502" width="10.42578125" style="308" customWidth="1"/>
    <col min="10503" max="10503" width="11.42578125" style="308" customWidth="1"/>
    <col min="10504" max="10504" width="11.140625" style="308" customWidth="1"/>
    <col min="10505" max="10505" width="9.7109375" style="308" customWidth="1"/>
    <col min="10506" max="10506" width="9.5703125" style="308" customWidth="1"/>
    <col min="10507" max="10507" width="9.140625" style="308"/>
    <col min="10508" max="10508" width="7.28515625" style="308" customWidth="1"/>
    <col min="10509" max="10753" width="9.140625" style="308"/>
    <col min="10754" max="10754" width="5" style="308" customWidth="1"/>
    <col min="10755" max="10755" width="31.28515625" style="308" bestFit="1" customWidth="1"/>
    <col min="10756" max="10756" width="9.140625" style="308" customWidth="1"/>
    <col min="10757" max="10758" width="10.42578125" style="308" customWidth="1"/>
    <col min="10759" max="10759" width="11.42578125" style="308" customWidth="1"/>
    <col min="10760" max="10760" width="11.140625" style="308" customWidth="1"/>
    <col min="10761" max="10761" width="9.7109375" style="308" customWidth="1"/>
    <col min="10762" max="10762" width="9.5703125" style="308" customWidth="1"/>
    <col min="10763" max="10763" width="9.140625" style="308"/>
    <col min="10764" max="10764" width="7.28515625" style="308" customWidth="1"/>
    <col min="10765" max="11009" width="9.140625" style="308"/>
    <col min="11010" max="11010" width="5" style="308" customWidth="1"/>
    <col min="11011" max="11011" width="31.28515625" style="308" bestFit="1" customWidth="1"/>
    <col min="11012" max="11012" width="9.140625" style="308" customWidth="1"/>
    <col min="11013" max="11014" width="10.42578125" style="308" customWidth="1"/>
    <col min="11015" max="11015" width="11.42578125" style="308" customWidth="1"/>
    <col min="11016" max="11016" width="11.140625" style="308" customWidth="1"/>
    <col min="11017" max="11017" width="9.7109375" style="308" customWidth="1"/>
    <col min="11018" max="11018" width="9.5703125" style="308" customWidth="1"/>
    <col min="11019" max="11019" width="9.140625" style="308"/>
    <col min="11020" max="11020" width="7.28515625" style="308" customWidth="1"/>
    <col min="11021" max="11265" width="9.140625" style="308"/>
    <col min="11266" max="11266" width="5" style="308" customWidth="1"/>
    <col min="11267" max="11267" width="31.28515625" style="308" bestFit="1" customWidth="1"/>
    <col min="11268" max="11268" width="9.140625" style="308" customWidth="1"/>
    <col min="11269" max="11270" width="10.42578125" style="308" customWidth="1"/>
    <col min="11271" max="11271" width="11.42578125" style="308" customWidth="1"/>
    <col min="11272" max="11272" width="11.140625" style="308" customWidth="1"/>
    <col min="11273" max="11273" width="9.7109375" style="308" customWidth="1"/>
    <col min="11274" max="11274" width="9.5703125" style="308" customWidth="1"/>
    <col min="11275" max="11275" width="9.140625" style="308"/>
    <col min="11276" max="11276" width="7.28515625" style="308" customWidth="1"/>
    <col min="11277" max="11521" width="9.140625" style="308"/>
    <col min="11522" max="11522" width="5" style="308" customWidth="1"/>
    <col min="11523" max="11523" width="31.28515625" style="308" bestFit="1" customWidth="1"/>
    <col min="11524" max="11524" width="9.140625" style="308" customWidth="1"/>
    <col min="11525" max="11526" width="10.42578125" style="308" customWidth="1"/>
    <col min="11527" max="11527" width="11.42578125" style="308" customWidth="1"/>
    <col min="11528" max="11528" width="11.140625" style="308" customWidth="1"/>
    <col min="11529" max="11529" width="9.7109375" style="308" customWidth="1"/>
    <col min="11530" max="11530" width="9.5703125" style="308" customWidth="1"/>
    <col min="11531" max="11531" width="9.140625" style="308"/>
    <col min="11532" max="11532" width="7.28515625" style="308" customWidth="1"/>
    <col min="11533" max="11777" width="9.140625" style="308"/>
    <col min="11778" max="11778" width="5" style="308" customWidth="1"/>
    <col min="11779" max="11779" width="31.28515625" style="308" bestFit="1" customWidth="1"/>
    <col min="11780" max="11780" width="9.140625" style="308" customWidth="1"/>
    <col min="11781" max="11782" width="10.42578125" style="308" customWidth="1"/>
    <col min="11783" max="11783" width="11.42578125" style="308" customWidth="1"/>
    <col min="11784" max="11784" width="11.140625" style="308" customWidth="1"/>
    <col min="11785" max="11785" width="9.7109375" style="308" customWidth="1"/>
    <col min="11786" max="11786" width="9.5703125" style="308" customWidth="1"/>
    <col min="11787" max="11787" width="9.140625" style="308"/>
    <col min="11788" max="11788" width="7.28515625" style="308" customWidth="1"/>
    <col min="11789" max="12033" width="9.140625" style="308"/>
    <col min="12034" max="12034" width="5" style="308" customWidth="1"/>
    <col min="12035" max="12035" width="31.28515625" style="308" bestFit="1" customWidth="1"/>
    <col min="12036" max="12036" width="9.140625" style="308" customWidth="1"/>
    <col min="12037" max="12038" width="10.42578125" style="308" customWidth="1"/>
    <col min="12039" max="12039" width="11.42578125" style="308" customWidth="1"/>
    <col min="12040" max="12040" width="11.140625" style="308" customWidth="1"/>
    <col min="12041" max="12041" width="9.7109375" style="308" customWidth="1"/>
    <col min="12042" max="12042" width="9.5703125" style="308" customWidth="1"/>
    <col min="12043" max="12043" width="9.140625" style="308"/>
    <col min="12044" max="12044" width="7.28515625" style="308" customWidth="1"/>
    <col min="12045" max="12289" width="9.140625" style="308"/>
    <col min="12290" max="12290" width="5" style="308" customWidth="1"/>
    <col min="12291" max="12291" width="31.28515625" style="308" bestFit="1" customWidth="1"/>
    <col min="12292" max="12292" width="9.140625" style="308" customWidth="1"/>
    <col min="12293" max="12294" width="10.42578125" style="308" customWidth="1"/>
    <col min="12295" max="12295" width="11.42578125" style="308" customWidth="1"/>
    <col min="12296" max="12296" width="11.140625" style="308" customWidth="1"/>
    <col min="12297" max="12297" width="9.7109375" style="308" customWidth="1"/>
    <col min="12298" max="12298" width="9.5703125" style="308" customWidth="1"/>
    <col min="12299" max="12299" width="9.140625" style="308"/>
    <col min="12300" max="12300" width="7.28515625" style="308" customWidth="1"/>
    <col min="12301" max="12545" width="9.140625" style="308"/>
    <col min="12546" max="12546" width="5" style="308" customWidth="1"/>
    <col min="12547" max="12547" width="31.28515625" style="308" bestFit="1" customWidth="1"/>
    <col min="12548" max="12548" width="9.140625" style="308" customWidth="1"/>
    <col min="12549" max="12550" width="10.42578125" style="308" customWidth="1"/>
    <col min="12551" max="12551" width="11.42578125" style="308" customWidth="1"/>
    <col min="12552" max="12552" width="11.140625" style="308" customWidth="1"/>
    <col min="12553" max="12553" width="9.7109375" style="308" customWidth="1"/>
    <col min="12554" max="12554" width="9.5703125" style="308" customWidth="1"/>
    <col min="12555" max="12555" width="9.140625" style="308"/>
    <col min="12556" max="12556" width="7.28515625" style="308" customWidth="1"/>
    <col min="12557" max="12801" width="9.140625" style="308"/>
    <col min="12802" max="12802" width="5" style="308" customWidth="1"/>
    <col min="12803" max="12803" width="31.28515625" style="308" bestFit="1" customWidth="1"/>
    <col min="12804" max="12804" width="9.140625" style="308" customWidth="1"/>
    <col min="12805" max="12806" width="10.42578125" style="308" customWidth="1"/>
    <col min="12807" max="12807" width="11.42578125" style="308" customWidth="1"/>
    <col min="12808" max="12808" width="11.140625" style="308" customWidth="1"/>
    <col min="12809" max="12809" width="9.7109375" style="308" customWidth="1"/>
    <col min="12810" max="12810" width="9.5703125" style="308" customWidth="1"/>
    <col min="12811" max="12811" width="9.140625" style="308"/>
    <col min="12812" max="12812" width="7.28515625" style="308" customWidth="1"/>
    <col min="12813" max="13057" width="9.140625" style="308"/>
    <col min="13058" max="13058" width="5" style="308" customWidth="1"/>
    <col min="13059" max="13059" width="31.28515625" style="308" bestFit="1" customWidth="1"/>
    <col min="13060" max="13060" width="9.140625" style="308" customWidth="1"/>
    <col min="13061" max="13062" width="10.42578125" style="308" customWidth="1"/>
    <col min="13063" max="13063" width="11.42578125" style="308" customWidth="1"/>
    <col min="13064" max="13064" width="11.140625" style="308" customWidth="1"/>
    <col min="13065" max="13065" width="9.7109375" style="308" customWidth="1"/>
    <col min="13066" max="13066" width="9.5703125" style="308" customWidth="1"/>
    <col min="13067" max="13067" width="9.140625" style="308"/>
    <col min="13068" max="13068" width="7.28515625" style="308" customWidth="1"/>
    <col min="13069" max="13313" width="9.140625" style="308"/>
    <col min="13314" max="13314" width="5" style="308" customWidth="1"/>
    <col min="13315" max="13315" width="31.28515625" style="308" bestFit="1" customWidth="1"/>
    <col min="13316" max="13316" width="9.140625" style="308" customWidth="1"/>
    <col min="13317" max="13318" width="10.42578125" style="308" customWidth="1"/>
    <col min="13319" max="13319" width="11.42578125" style="308" customWidth="1"/>
    <col min="13320" max="13320" width="11.140625" style="308" customWidth="1"/>
    <col min="13321" max="13321" width="9.7109375" style="308" customWidth="1"/>
    <col min="13322" max="13322" width="9.5703125" style="308" customWidth="1"/>
    <col min="13323" max="13323" width="9.140625" style="308"/>
    <col min="13324" max="13324" width="7.28515625" style="308" customWidth="1"/>
    <col min="13325" max="13569" width="9.140625" style="308"/>
    <col min="13570" max="13570" width="5" style="308" customWidth="1"/>
    <col min="13571" max="13571" width="31.28515625" style="308" bestFit="1" customWidth="1"/>
    <col min="13572" max="13572" width="9.140625" style="308" customWidth="1"/>
    <col min="13573" max="13574" width="10.42578125" style="308" customWidth="1"/>
    <col min="13575" max="13575" width="11.42578125" style="308" customWidth="1"/>
    <col min="13576" max="13576" width="11.140625" style="308" customWidth="1"/>
    <col min="13577" max="13577" width="9.7109375" style="308" customWidth="1"/>
    <col min="13578" max="13578" width="9.5703125" style="308" customWidth="1"/>
    <col min="13579" max="13579" width="9.140625" style="308"/>
    <col min="13580" max="13580" width="7.28515625" style="308" customWidth="1"/>
    <col min="13581" max="13825" width="9.140625" style="308"/>
    <col min="13826" max="13826" width="5" style="308" customWidth="1"/>
    <col min="13827" max="13827" width="31.28515625" style="308" bestFit="1" customWidth="1"/>
    <col min="13828" max="13828" width="9.140625" style="308" customWidth="1"/>
    <col min="13829" max="13830" width="10.42578125" style="308" customWidth="1"/>
    <col min="13831" max="13831" width="11.42578125" style="308" customWidth="1"/>
    <col min="13832" max="13832" width="11.140625" style="308" customWidth="1"/>
    <col min="13833" max="13833" width="9.7109375" style="308" customWidth="1"/>
    <col min="13834" max="13834" width="9.5703125" style="308" customWidth="1"/>
    <col min="13835" max="13835" width="9.140625" style="308"/>
    <col min="13836" max="13836" width="7.28515625" style="308" customWidth="1"/>
    <col min="13837" max="14081" width="9.140625" style="308"/>
    <col min="14082" max="14082" width="5" style="308" customWidth="1"/>
    <col min="14083" max="14083" width="31.28515625" style="308" bestFit="1" customWidth="1"/>
    <col min="14084" max="14084" width="9.140625" style="308" customWidth="1"/>
    <col min="14085" max="14086" width="10.42578125" style="308" customWidth="1"/>
    <col min="14087" max="14087" width="11.42578125" style="308" customWidth="1"/>
    <col min="14088" max="14088" width="11.140625" style="308" customWidth="1"/>
    <col min="14089" max="14089" width="9.7109375" style="308" customWidth="1"/>
    <col min="14090" max="14090" width="9.5703125" style="308" customWidth="1"/>
    <col min="14091" max="14091" width="9.140625" style="308"/>
    <col min="14092" max="14092" width="7.28515625" style="308" customWidth="1"/>
    <col min="14093" max="14337" width="9.140625" style="308"/>
    <col min="14338" max="14338" width="5" style="308" customWidth="1"/>
    <col min="14339" max="14339" width="31.28515625" style="308" bestFit="1" customWidth="1"/>
    <col min="14340" max="14340" width="9.140625" style="308" customWidth="1"/>
    <col min="14341" max="14342" width="10.42578125" style="308" customWidth="1"/>
    <col min="14343" max="14343" width="11.42578125" style="308" customWidth="1"/>
    <col min="14344" max="14344" width="11.140625" style="308" customWidth="1"/>
    <col min="14345" max="14345" width="9.7109375" style="308" customWidth="1"/>
    <col min="14346" max="14346" width="9.5703125" style="308" customWidth="1"/>
    <col min="14347" max="14347" width="9.140625" style="308"/>
    <col min="14348" max="14348" width="7.28515625" style="308" customWidth="1"/>
    <col min="14349" max="14593" width="9.140625" style="308"/>
    <col min="14594" max="14594" width="5" style="308" customWidth="1"/>
    <col min="14595" max="14595" width="31.28515625" style="308" bestFit="1" customWidth="1"/>
    <col min="14596" max="14596" width="9.140625" style="308" customWidth="1"/>
    <col min="14597" max="14598" width="10.42578125" style="308" customWidth="1"/>
    <col min="14599" max="14599" width="11.42578125" style="308" customWidth="1"/>
    <col min="14600" max="14600" width="11.140625" style="308" customWidth="1"/>
    <col min="14601" max="14601" width="9.7109375" style="308" customWidth="1"/>
    <col min="14602" max="14602" width="9.5703125" style="308" customWidth="1"/>
    <col min="14603" max="14603" width="9.140625" style="308"/>
    <col min="14604" max="14604" width="7.28515625" style="308" customWidth="1"/>
    <col min="14605" max="14849" width="9.140625" style="308"/>
    <col min="14850" max="14850" width="5" style="308" customWidth="1"/>
    <col min="14851" max="14851" width="31.28515625" style="308" bestFit="1" customWidth="1"/>
    <col min="14852" max="14852" width="9.140625" style="308" customWidth="1"/>
    <col min="14853" max="14854" width="10.42578125" style="308" customWidth="1"/>
    <col min="14855" max="14855" width="11.42578125" style="308" customWidth="1"/>
    <col min="14856" max="14856" width="11.140625" style="308" customWidth="1"/>
    <col min="14857" max="14857" width="9.7109375" style="308" customWidth="1"/>
    <col min="14858" max="14858" width="9.5703125" style="308" customWidth="1"/>
    <col min="14859" max="14859" width="9.140625" style="308"/>
    <col min="14860" max="14860" width="7.28515625" style="308" customWidth="1"/>
    <col min="14861" max="15105" width="9.140625" style="308"/>
    <col min="15106" max="15106" width="5" style="308" customWidth="1"/>
    <col min="15107" max="15107" width="31.28515625" style="308" bestFit="1" customWidth="1"/>
    <col min="15108" max="15108" width="9.140625" style="308" customWidth="1"/>
    <col min="15109" max="15110" width="10.42578125" style="308" customWidth="1"/>
    <col min="15111" max="15111" width="11.42578125" style="308" customWidth="1"/>
    <col min="15112" max="15112" width="11.140625" style="308" customWidth="1"/>
    <col min="15113" max="15113" width="9.7109375" style="308" customWidth="1"/>
    <col min="15114" max="15114" width="9.5703125" style="308" customWidth="1"/>
    <col min="15115" max="15115" width="9.140625" style="308"/>
    <col min="15116" max="15116" width="7.28515625" style="308" customWidth="1"/>
    <col min="15117" max="15361" width="9.140625" style="308"/>
    <col min="15362" max="15362" width="5" style="308" customWidth="1"/>
    <col min="15363" max="15363" width="31.28515625" style="308" bestFit="1" customWidth="1"/>
    <col min="15364" max="15364" width="9.140625" style="308" customWidth="1"/>
    <col min="15365" max="15366" width="10.42578125" style="308" customWidth="1"/>
    <col min="15367" max="15367" width="11.42578125" style="308" customWidth="1"/>
    <col min="15368" max="15368" width="11.140625" style="308" customWidth="1"/>
    <col min="15369" max="15369" width="9.7109375" style="308" customWidth="1"/>
    <col min="15370" max="15370" width="9.5703125" style="308" customWidth="1"/>
    <col min="15371" max="15371" width="9.140625" style="308"/>
    <col min="15372" max="15372" width="7.28515625" style="308" customWidth="1"/>
    <col min="15373" max="15617" width="9.140625" style="308"/>
    <col min="15618" max="15618" width="5" style="308" customWidth="1"/>
    <col min="15619" max="15619" width="31.28515625" style="308" bestFit="1" customWidth="1"/>
    <col min="15620" max="15620" width="9.140625" style="308" customWidth="1"/>
    <col min="15621" max="15622" width="10.42578125" style="308" customWidth="1"/>
    <col min="15623" max="15623" width="11.42578125" style="308" customWidth="1"/>
    <col min="15624" max="15624" width="11.140625" style="308" customWidth="1"/>
    <col min="15625" max="15625" width="9.7109375" style="308" customWidth="1"/>
    <col min="15626" max="15626" width="9.5703125" style="308" customWidth="1"/>
    <col min="15627" max="15627" width="9.140625" style="308"/>
    <col min="15628" max="15628" width="7.28515625" style="308" customWidth="1"/>
    <col min="15629" max="15873" width="9.140625" style="308"/>
    <col min="15874" max="15874" width="5" style="308" customWidth="1"/>
    <col min="15875" max="15875" width="31.28515625" style="308" bestFit="1" customWidth="1"/>
    <col min="15876" max="15876" width="9.140625" style="308" customWidth="1"/>
    <col min="15877" max="15878" width="10.42578125" style="308" customWidth="1"/>
    <col min="15879" max="15879" width="11.42578125" style="308" customWidth="1"/>
    <col min="15880" max="15880" width="11.140625" style="308" customWidth="1"/>
    <col min="15881" max="15881" width="9.7109375" style="308" customWidth="1"/>
    <col min="15882" max="15882" width="9.5703125" style="308" customWidth="1"/>
    <col min="15883" max="15883" width="9.140625" style="308"/>
    <col min="15884" max="15884" width="7.28515625" style="308" customWidth="1"/>
    <col min="15885" max="16129" width="9.140625" style="308"/>
    <col min="16130" max="16130" width="5" style="308" customWidth="1"/>
    <col min="16131" max="16131" width="31.28515625" style="308" bestFit="1" customWidth="1"/>
    <col min="16132" max="16132" width="9.140625" style="308" customWidth="1"/>
    <col min="16133" max="16134" width="10.42578125" style="308" customWidth="1"/>
    <col min="16135" max="16135" width="11.42578125" style="308" customWidth="1"/>
    <col min="16136" max="16136" width="11.140625" style="308" customWidth="1"/>
    <col min="16137" max="16137" width="9.7109375" style="308" customWidth="1"/>
    <col min="16138" max="16138" width="9.5703125" style="308" customWidth="1"/>
    <col min="16139" max="16139" width="9.140625" style="308"/>
    <col min="16140" max="16140" width="7.28515625" style="308" customWidth="1"/>
    <col min="16141" max="16384" width="9.140625" style="308"/>
  </cols>
  <sheetData>
    <row r="1" spans="2:13" ht="15" customHeight="1">
      <c r="B1" s="1791" t="s">
        <v>311</v>
      </c>
      <c r="C1" s="1792"/>
      <c r="D1" s="1792"/>
      <c r="E1" s="1792"/>
      <c r="F1" s="1792"/>
      <c r="G1" s="1792"/>
      <c r="H1" s="1792"/>
      <c r="I1" s="1793"/>
      <c r="J1" s="1793"/>
    </row>
    <row r="2" spans="2:13" ht="15" customHeight="1">
      <c r="B2" s="1809" t="s">
        <v>312</v>
      </c>
      <c r="C2" s="1810"/>
      <c r="D2" s="1810"/>
      <c r="E2" s="1810"/>
      <c r="F2" s="1810"/>
      <c r="G2" s="1810"/>
      <c r="H2" s="1810"/>
      <c r="I2" s="1811"/>
      <c r="J2" s="1811"/>
    </row>
    <row r="3" spans="2:13" ht="15" customHeight="1" thickBot="1">
      <c r="B3" s="1812" t="s">
        <v>222</v>
      </c>
      <c r="C3" s="1813"/>
      <c r="D3" s="1813"/>
      <c r="E3" s="1813"/>
      <c r="F3" s="1813"/>
      <c r="G3" s="1813"/>
      <c r="H3" s="1813"/>
      <c r="I3" s="1814"/>
      <c r="J3" s="1814"/>
    </row>
    <row r="4" spans="2:13" ht="32.25" customHeight="1" thickTop="1">
      <c r="B4" s="1815"/>
      <c r="C4" s="1817"/>
      <c r="D4" s="1819" t="s">
        <v>9</v>
      </c>
      <c r="E4" s="1819"/>
      <c r="F4" s="1820" t="s">
        <v>223</v>
      </c>
      <c r="G4" s="1820"/>
      <c r="H4" s="334" t="s">
        <v>224</v>
      </c>
      <c r="I4" s="1821" t="s">
        <v>146</v>
      </c>
      <c r="J4" s="1822"/>
    </row>
    <row r="5" spans="2:13" ht="32.25" customHeight="1">
      <c r="B5" s="1816"/>
      <c r="C5" s="1818"/>
      <c r="D5" s="335" t="s">
        <v>4</v>
      </c>
      <c r="E5" s="336" t="str">
        <f>'X-India'!E5</f>
        <v>Ten Months</v>
      </c>
      <c r="F5" s="335" t="s">
        <v>4</v>
      </c>
      <c r="G5" s="336" t="str">
        <f>E5</f>
        <v>Ten Months</v>
      </c>
      <c r="H5" s="336" t="str">
        <f>G5</f>
        <v>Ten Months</v>
      </c>
      <c r="I5" s="337" t="s">
        <v>10</v>
      </c>
      <c r="J5" s="338" t="s">
        <v>11</v>
      </c>
    </row>
    <row r="6" spans="2:13" ht="32.25" customHeight="1">
      <c r="B6" s="314"/>
      <c r="C6" s="315" t="s">
        <v>313</v>
      </c>
      <c r="D6" s="315">
        <v>956.21103600000004</v>
      </c>
      <c r="E6" s="316">
        <v>817.13899800000002</v>
      </c>
      <c r="F6" s="315">
        <v>1165.3829559999999</v>
      </c>
      <c r="G6" s="315">
        <v>934.01558100000011</v>
      </c>
      <c r="H6" s="315">
        <v>946.29629900000009</v>
      </c>
      <c r="I6" s="316">
        <v>14.303145889018026</v>
      </c>
      <c r="J6" s="317">
        <v>1.3148301002486278</v>
      </c>
      <c r="L6" s="339"/>
      <c r="M6" s="339"/>
    </row>
    <row r="7" spans="2:13" ht="32.25" customHeight="1">
      <c r="B7" s="318">
        <v>1</v>
      </c>
      <c r="C7" s="319" t="s">
        <v>314</v>
      </c>
      <c r="D7" s="319">
        <v>9.7527260000000009</v>
      </c>
      <c r="E7" s="321">
        <v>8.3027090000000001</v>
      </c>
      <c r="F7" s="320">
        <v>12.566773</v>
      </c>
      <c r="G7" s="320">
        <v>10.227622999999999</v>
      </c>
      <c r="H7" s="320">
        <v>6.2463820000000005</v>
      </c>
      <c r="I7" s="321">
        <v>23.184167962528846</v>
      </c>
      <c r="J7" s="322">
        <v>-38.926356593315958</v>
      </c>
      <c r="L7" s="339"/>
      <c r="M7" s="339"/>
    </row>
    <row r="8" spans="2:13" ht="32.25" customHeight="1">
      <c r="B8" s="318">
        <v>2</v>
      </c>
      <c r="C8" s="319" t="s">
        <v>315</v>
      </c>
      <c r="D8" s="319">
        <v>0</v>
      </c>
      <c r="E8" s="321">
        <v>0</v>
      </c>
      <c r="F8" s="320">
        <v>0</v>
      </c>
      <c r="G8" s="320">
        <v>0</v>
      </c>
      <c r="H8" s="320">
        <v>0</v>
      </c>
      <c r="I8" s="321" t="s">
        <v>257</v>
      </c>
      <c r="J8" s="322" t="s">
        <v>257</v>
      </c>
      <c r="L8" s="339"/>
      <c r="M8" s="339"/>
    </row>
    <row r="9" spans="2:13" ht="32.25" customHeight="1">
      <c r="B9" s="318">
        <v>3</v>
      </c>
      <c r="C9" s="319" t="s">
        <v>316</v>
      </c>
      <c r="D9" s="319">
        <v>373.04454800000008</v>
      </c>
      <c r="E9" s="321">
        <v>337.64120400000007</v>
      </c>
      <c r="F9" s="320">
        <v>319.31931900000001</v>
      </c>
      <c r="G9" s="320">
        <v>239.48534600000002</v>
      </c>
      <c r="H9" s="320">
        <v>266.26542000000001</v>
      </c>
      <c r="I9" s="321">
        <v>-29.071054372854334</v>
      </c>
      <c r="J9" s="322">
        <v>11.182343490862266</v>
      </c>
      <c r="L9" s="339"/>
      <c r="M9" s="339"/>
    </row>
    <row r="10" spans="2:13" ht="32.25" customHeight="1">
      <c r="B10" s="318">
        <v>4</v>
      </c>
      <c r="C10" s="319" t="s">
        <v>283</v>
      </c>
      <c r="D10" s="319">
        <v>27.733126999999996</v>
      </c>
      <c r="E10" s="321">
        <v>23.471350999999999</v>
      </c>
      <c r="F10" s="320">
        <v>87.793451000000005</v>
      </c>
      <c r="G10" s="320">
        <v>73.492705000000001</v>
      </c>
      <c r="H10" s="320">
        <v>133.77163899999999</v>
      </c>
      <c r="I10" s="321">
        <v>213.11663738486976</v>
      </c>
      <c r="J10" s="340">
        <v>82.020295755884888</v>
      </c>
      <c r="K10" s="341"/>
      <c r="L10" s="339"/>
      <c r="M10" s="339"/>
    </row>
    <row r="11" spans="2:13" ht="32.25" customHeight="1">
      <c r="B11" s="318">
        <v>5</v>
      </c>
      <c r="C11" s="319" t="s">
        <v>317</v>
      </c>
      <c r="D11" s="319">
        <v>85.599079000000003</v>
      </c>
      <c r="E11" s="321">
        <v>45.360683000000002</v>
      </c>
      <c r="F11" s="320">
        <v>144.14566000000002</v>
      </c>
      <c r="G11" s="320">
        <v>111.03856600000002</v>
      </c>
      <c r="H11" s="320">
        <v>135.23060699999999</v>
      </c>
      <c r="I11" s="321">
        <v>144.79033086869526</v>
      </c>
      <c r="J11" s="340">
        <v>21.787061803373774</v>
      </c>
      <c r="L11" s="339"/>
      <c r="M11" s="339"/>
    </row>
    <row r="12" spans="2:13" ht="32.25" customHeight="1">
      <c r="B12" s="318">
        <v>6</v>
      </c>
      <c r="C12" s="319" t="s">
        <v>287</v>
      </c>
      <c r="D12" s="319">
        <v>25.523225000000004</v>
      </c>
      <c r="E12" s="321">
        <v>23.866552000000002</v>
      </c>
      <c r="F12" s="320">
        <v>77.717825999999988</v>
      </c>
      <c r="G12" s="320">
        <v>63.703396999999988</v>
      </c>
      <c r="H12" s="320">
        <v>40.556020000000011</v>
      </c>
      <c r="I12" s="321">
        <v>166.91495696571496</v>
      </c>
      <c r="J12" s="340">
        <v>-36.336173720845657</v>
      </c>
      <c r="L12" s="339"/>
      <c r="M12" s="339"/>
    </row>
    <row r="13" spans="2:13" ht="32.25" customHeight="1">
      <c r="B13" s="318">
        <v>7</v>
      </c>
      <c r="C13" s="319" t="s">
        <v>318</v>
      </c>
      <c r="D13" s="319">
        <v>58.668230999999999</v>
      </c>
      <c r="E13" s="321">
        <v>48.537841</v>
      </c>
      <c r="F13" s="320">
        <v>107.649185</v>
      </c>
      <c r="G13" s="320">
        <v>84.645313999999999</v>
      </c>
      <c r="H13" s="320">
        <v>92.631244999999993</v>
      </c>
      <c r="I13" s="321">
        <v>74.390356587966068</v>
      </c>
      <c r="J13" s="340">
        <v>9.4345813402027261</v>
      </c>
      <c r="L13" s="339"/>
      <c r="M13" s="339"/>
    </row>
    <row r="14" spans="2:13" ht="32.25" customHeight="1">
      <c r="B14" s="318">
        <v>8</v>
      </c>
      <c r="C14" s="319" t="s">
        <v>319</v>
      </c>
      <c r="D14" s="319">
        <v>0.84474099999999996</v>
      </c>
      <c r="E14" s="321">
        <v>0.83458899999999991</v>
      </c>
      <c r="F14" s="320">
        <v>9.7340999999999997E-2</v>
      </c>
      <c r="G14" s="320">
        <v>9.7340999999999997E-2</v>
      </c>
      <c r="H14" s="320">
        <v>0.72309699999999988</v>
      </c>
      <c r="I14" s="321" t="s">
        <v>257</v>
      </c>
      <c r="J14" s="340" t="s">
        <v>257</v>
      </c>
      <c r="L14" s="339"/>
      <c r="M14" s="339"/>
    </row>
    <row r="15" spans="2:13" ht="32.25" customHeight="1">
      <c r="B15" s="318">
        <v>9</v>
      </c>
      <c r="C15" s="319" t="s">
        <v>320</v>
      </c>
      <c r="D15" s="319">
        <v>0</v>
      </c>
      <c r="E15" s="321">
        <v>0</v>
      </c>
      <c r="F15" s="320">
        <v>0</v>
      </c>
      <c r="G15" s="320">
        <v>0</v>
      </c>
      <c r="H15" s="320">
        <v>0</v>
      </c>
      <c r="I15" s="321" t="s">
        <v>257</v>
      </c>
      <c r="J15" s="322" t="s">
        <v>257</v>
      </c>
      <c r="L15" s="339"/>
      <c r="M15" s="339"/>
    </row>
    <row r="16" spans="2:13" ht="32.25" customHeight="1">
      <c r="B16" s="318">
        <v>10</v>
      </c>
      <c r="C16" s="319" t="s">
        <v>321</v>
      </c>
      <c r="D16" s="319">
        <v>3.20722</v>
      </c>
      <c r="E16" s="321">
        <v>2.6153400000000002</v>
      </c>
      <c r="F16" s="320">
        <v>1.4568639999999999</v>
      </c>
      <c r="G16" s="320">
        <v>1.317194</v>
      </c>
      <c r="H16" s="320">
        <v>0.38785199999999997</v>
      </c>
      <c r="I16" s="321">
        <v>-49.635840846696802</v>
      </c>
      <c r="J16" s="322">
        <v>-70.554679113327268</v>
      </c>
      <c r="L16" s="339"/>
      <c r="M16" s="339"/>
    </row>
    <row r="17" spans="2:13" ht="32.25" customHeight="1">
      <c r="B17" s="318">
        <v>11</v>
      </c>
      <c r="C17" s="319" t="s">
        <v>322</v>
      </c>
      <c r="D17" s="319">
        <v>138.20945399999999</v>
      </c>
      <c r="E17" s="321">
        <v>133.39532800000001</v>
      </c>
      <c r="F17" s="320">
        <v>101.364215</v>
      </c>
      <c r="G17" s="320">
        <v>96.250650000000007</v>
      </c>
      <c r="H17" s="320">
        <v>85.675398000000001</v>
      </c>
      <c r="I17" s="321">
        <v>-27.845561427758554</v>
      </c>
      <c r="J17" s="322">
        <v>-10.987200605917991</v>
      </c>
      <c r="L17" s="339"/>
      <c r="M17" s="339"/>
    </row>
    <row r="18" spans="2:13" ht="32.25" customHeight="1">
      <c r="B18" s="318">
        <v>12</v>
      </c>
      <c r="C18" s="319" t="s">
        <v>323</v>
      </c>
      <c r="D18" s="319">
        <v>8.6722369999999991</v>
      </c>
      <c r="E18" s="321">
        <v>7.2528519999999999</v>
      </c>
      <c r="F18" s="320">
        <v>28.877958000000003</v>
      </c>
      <c r="G18" s="320">
        <v>26.253922000000003</v>
      </c>
      <c r="H18" s="320">
        <v>12.949200999999999</v>
      </c>
      <c r="I18" s="321">
        <v>261.9806663640731</v>
      </c>
      <c r="J18" s="322">
        <v>-50.677079790211927</v>
      </c>
      <c r="L18" s="339"/>
      <c r="M18" s="339"/>
    </row>
    <row r="19" spans="2:13" ht="32.25" customHeight="1">
      <c r="B19" s="318">
        <v>13</v>
      </c>
      <c r="C19" s="319" t="s">
        <v>324</v>
      </c>
      <c r="D19" s="319">
        <v>0</v>
      </c>
      <c r="E19" s="321">
        <v>0</v>
      </c>
      <c r="F19" s="320">
        <v>0</v>
      </c>
      <c r="G19" s="320">
        <v>0</v>
      </c>
      <c r="H19" s="320">
        <v>0</v>
      </c>
      <c r="I19" s="321" t="s">
        <v>257</v>
      </c>
      <c r="J19" s="322" t="s">
        <v>257</v>
      </c>
      <c r="L19" s="339"/>
      <c r="M19" s="339"/>
    </row>
    <row r="20" spans="2:13" ht="32.25" customHeight="1">
      <c r="B20" s="318">
        <v>14</v>
      </c>
      <c r="C20" s="319" t="s">
        <v>325</v>
      </c>
      <c r="D20" s="319">
        <v>5.9986400000000009</v>
      </c>
      <c r="E20" s="321">
        <v>5.7247400000000006</v>
      </c>
      <c r="F20" s="320">
        <v>25.094232999999999</v>
      </c>
      <c r="G20" s="320">
        <v>23.653532999999999</v>
      </c>
      <c r="H20" s="320">
        <v>8.4108379999999983</v>
      </c>
      <c r="I20" s="321">
        <v>313.18091301963051</v>
      </c>
      <c r="J20" s="322">
        <v>-64.441514931405806</v>
      </c>
      <c r="L20" s="339"/>
      <c r="M20" s="339"/>
    </row>
    <row r="21" spans="2:13" ht="32.25" customHeight="1">
      <c r="B21" s="318">
        <v>15</v>
      </c>
      <c r="C21" s="319" t="s">
        <v>326</v>
      </c>
      <c r="D21" s="319">
        <v>218.957808</v>
      </c>
      <c r="E21" s="321">
        <v>180.13580900000002</v>
      </c>
      <c r="F21" s="320">
        <v>259.29413099999999</v>
      </c>
      <c r="G21" s="320">
        <v>203.84399000000002</v>
      </c>
      <c r="H21" s="320">
        <v>163.44860000000003</v>
      </c>
      <c r="I21" s="321">
        <v>13.161281552853282</v>
      </c>
      <c r="J21" s="322">
        <v>-19.816816772473885</v>
      </c>
      <c r="L21" s="339"/>
      <c r="M21" s="339"/>
    </row>
    <row r="22" spans="2:13" ht="32.25" customHeight="1">
      <c r="B22" s="342"/>
      <c r="C22" s="315" t="s">
        <v>327</v>
      </c>
      <c r="D22" s="315">
        <v>745.28405999999995</v>
      </c>
      <c r="E22" s="316">
        <v>607.55230000000006</v>
      </c>
      <c r="F22" s="343">
        <v>1714.0827904699997</v>
      </c>
      <c r="G22" s="343">
        <v>1587.872224</v>
      </c>
      <c r="H22" s="343">
        <v>843.61227199999996</v>
      </c>
      <c r="I22" s="316">
        <v>161.35564362113348</v>
      </c>
      <c r="J22" s="326">
        <v>-46.871526609687706</v>
      </c>
      <c r="L22" s="339"/>
      <c r="M22" s="339"/>
    </row>
    <row r="23" spans="2:13" ht="32.25" customHeight="1" thickBot="1">
      <c r="B23" s="344"/>
      <c r="C23" s="345" t="s">
        <v>328</v>
      </c>
      <c r="D23" s="345">
        <v>1701.4950960000001</v>
      </c>
      <c r="E23" s="330">
        <v>1424.6912980000002</v>
      </c>
      <c r="F23" s="329">
        <v>2879.4657464699994</v>
      </c>
      <c r="G23" s="329">
        <v>2521.8878049999998</v>
      </c>
      <c r="H23" s="329">
        <v>1789.9085709999999</v>
      </c>
      <c r="I23" s="330">
        <v>77.012929645900016</v>
      </c>
      <c r="J23" s="331">
        <v>-29.025051493121438</v>
      </c>
      <c r="L23" s="339"/>
      <c r="M23" s="339"/>
    </row>
    <row r="24" spans="2:13" ht="32.25" customHeight="1" thickTop="1">
      <c r="B24" s="1808" t="s">
        <v>310</v>
      </c>
      <c r="C24" s="1808"/>
      <c r="D24" s="1808"/>
      <c r="E24" s="1808"/>
      <c r="F24" s="1808"/>
      <c r="G24" s="346"/>
      <c r="H24" s="346"/>
      <c r="I24" s="346"/>
      <c r="L24" s="339"/>
      <c r="M24" s="339"/>
    </row>
    <row r="25" spans="2:13" ht="15" customHeight="1">
      <c r="B25" s="332"/>
      <c r="C25" s="347"/>
      <c r="D25" s="332"/>
      <c r="E25" s="332"/>
      <c r="F25" s="332"/>
      <c r="G25" s="332"/>
      <c r="H25" s="332"/>
      <c r="I25" s="332"/>
      <c r="J25" s="332"/>
      <c r="L25" s="339"/>
      <c r="M25" s="339"/>
    </row>
    <row r="26" spans="2:13">
      <c r="D26" s="333"/>
      <c r="E26" s="333"/>
      <c r="F26" s="333"/>
      <c r="G26" s="333"/>
      <c r="H26" s="333"/>
      <c r="I26" s="347"/>
      <c r="L26" s="339"/>
      <c r="M26" s="339"/>
    </row>
    <row r="27" spans="2:13">
      <c r="L27" s="339"/>
      <c r="M27" s="339"/>
    </row>
    <row r="28" spans="2:13">
      <c r="L28" s="339"/>
      <c r="M28" s="339"/>
    </row>
    <row r="29" spans="2:13">
      <c r="L29" s="339"/>
      <c r="M29" s="339"/>
    </row>
    <row r="30" spans="2:13">
      <c r="L30" s="339"/>
      <c r="M30" s="339"/>
    </row>
    <row r="31" spans="2:13">
      <c r="L31" s="339"/>
      <c r="M31" s="339"/>
    </row>
    <row r="32" spans="2:13">
      <c r="L32" s="339"/>
      <c r="M32" s="339"/>
    </row>
    <row r="33" spans="12:13">
      <c r="L33" s="339"/>
      <c r="M33" s="339"/>
    </row>
    <row r="34" spans="12:13">
      <c r="L34" s="339"/>
      <c r="M34" s="339"/>
    </row>
    <row r="35" spans="12:13">
      <c r="L35" s="339"/>
      <c r="M35" s="339"/>
    </row>
    <row r="36" spans="12:13">
      <c r="L36" s="339"/>
      <c r="M36" s="339"/>
    </row>
    <row r="37" spans="12:13">
      <c r="L37" s="339"/>
      <c r="M37" s="339"/>
    </row>
    <row r="38" spans="12:13">
      <c r="L38" s="339"/>
      <c r="M38" s="339"/>
    </row>
    <row r="39" spans="12:13">
      <c r="L39" s="339"/>
      <c r="M39" s="339"/>
    </row>
    <row r="40" spans="12:13">
      <c r="L40" s="339"/>
      <c r="M40" s="339"/>
    </row>
    <row r="41" spans="12:13">
      <c r="L41" s="339"/>
      <c r="M41" s="339"/>
    </row>
    <row r="42" spans="12:13">
      <c r="L42" s="339"/>
      <c r="M42" s="339"/>
    </row>
    <row r="43" spans="12:13">
      <c r="L43" s="339"/>
      <c r="M43" s="339"/>
    </row>
    <row r="44" spans="12:13">
      <c r="L44" s="339"/>
      <c r="M44" s="339"/>
    </row>
    <row r="45" spans="12:13">
      <c r="L45" s="339"/>
      <c r="M45" s="339"/>
    </row>
    <row r="46" spans="12:13">
      <c r="L46" s="339"/>
      <c r="M46" s="339"/>
    </row>
    <row r="47" spans="12:13">
      <c r="L47" s="339"/>
      <c r="M47" s="339"/>
    </row>
    <row r="48" spans="12:13">
      <c r="L48" s="339"/>
      <c r="M48" s="339"/>
    </row>
    <row r="49" spans="12:13">
      <c r="L49" s="339"/>
      <c r="M49" s="339"/>
    </row>
    <row r="50" spans="12:13">
      <c r="L50" s="339"/>
      <c r="M50" s="339"/>
    </row>
    <row r="51" spans="12:13">
      <c r="L51" s="339"/>
      <c r="M51" s="339"/>
    </row>
    <row r="52" spans="12:13">
      <c r="L52" s="339"/>
      <c r="M52" s="339"/>
    </row>
    <row r="53" spans="12:13">
      <c r="L53" s="339"/>
      <c r="M53" s="339"/>
    </row>
    <row r="54" spans="12:13">
      <c r="L54" s="339"/>
      <c r="M54" s="339"/>
    </row>
    <row r="55" spans="12:13">
      <c r="L55" s="339"/>
      <c r="M55" s="339"/>
    </row>
    <row r="56" spans="12:13">
      <c r="L56" s="339"/>
      <c r="M56" s="339"/>
    </row>
    <row r="57" spans="12:13">
      <c r="M57" s="339"/>
    </row>
    <row r="58" spans="12:13">
      <c r="M58" s="339"/>
    </row>
    <row r="59" spans="12:13">
      <c r="M59" s="339"/>
    </row>
    <row r="60" spans="12:13">
      <c r="M60" s="339"/>
    </row>
    <row r="61" spans="12:13">
      <c r="M61" s="339"/>
    </row>
    <row r="62" spans="12:13">
      <c r="M62" s="339"/>
    </row>
    <row r="63" spans="12:13">
      <c r="M63" s="339"/>
    </row>
    <row r="64" spans="12:13">
      <c r="M64" s="339"/>
    </row>
  </sheetData>
  <mergeCells count="9">
    <mergeCell ref="B24:F24"/>
    <mergeCell ref="B1:J1"/>
    <mergeCell ref="B2:J2"/>
    <mergeCell ref="B3:J3"/>
    <mergeCell ref="B4:B5"/>
    <mergeCell ref="C4:C5"/>
    <mergeCell ref="D4:E4"/>
    <mergeCell ref="F4:G4"/>
    <mergeCell ref="I4:J4"/>
  </mergeCells>
  <printOptions horizontalCentered="1"/>
  <pageMargins left="0.39370078740157483" right="0.39370078740157483" top="0.39370078740157483" bottom="0.39370078740157483" header="0.31496062992125984" footer="0.31496062992125984"/>
  <pageSetup scale="6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70"/>
  <sheetViews>
    <sheetView showGridLines="0" workbookViewId="0">
      <selection activeCell="B20" sqref="B20:J20"/>
    </sheetView>
  </sheetViews>
  <sheetFormatPr defaultRowHeight="15.75"/>
  <cols>
    <col min="1" max="1" width="4" style="308" customWidth="1"/>
    <col min="2" max="2" width="6.140625" style="308" customWidth="1"/>
    <col min="3" max="3" width="31.85546875" style="308" bestFit="1" customWidth="1"/>
    <col min="4" max="4" width="14.7109375" style="308" customWidth="1"/>
    <col min="5" max="5" width="15.42578125" style="308" bestFit="1" customWidth="1"/>
    <col min="6" max="6" width="14.7109375" style="308" customWidth="1"/>
    <col min="7" max="8" width="15.42578125" style="308" bestFit="1" customWidth="1"/>
    <col min="9" max="10" width="10" style="308" customWidth="1"/>
    <col min="11" max="256" width="9.140625" style="308"/>
    <col min="257" max="257" width="4" style="308" customWidth="1"/>
    <col min="258" max="258" width="6" style="308" customWidth="1"/>
    <col min="259" max="259" width="26.28515625" style="308" customWidth="1"/>
    <col min="260" max="260" width="8.42578125" style="308" customWidth="1"/>
    <col min="261" max="266" width="10.7109375" style="308" customWidth="1"/>
    <col min="267" max="512" width="9.140625" style="308"/>
    <col min="513" max="513" width="4" style="308" customWidth="1"/>
    <col min="514" max="514" width="6" style="308" customWidth="1"/>
    <col min="515" max="515" width="26.28515625" style="308" customWidth="1"/>
    <col min="516" max="516" width="8.42578125" style="308" customWidth="1"/>
    <col min="517" max="522" width="10.7109375" style="308" customWidth="1"/>
    <col min="523" max="768" width="9.140625" style="308"/>
    <col min="769" max="769" width="4" style="308" customWidth="1"/>
    <col min="770" max="770" width="6" style="308" customWidth="1"/>
    <col min="771" max="771" width="26.28515625" style="308" customWidth="1"/>
    <col min="772" max="772" width="8.42578125" style="308" customWidth="1"/>
    <col min="773" max="778" width="10.7109375" style="308" customWidth="1"/>
    <col min="779" max="1024" width="9.140625" style="308"/>
    <col min="1025" max="1025" width="4" style="308" customWidth="1"/>
    <col min="1026" max="1026" width="6" style="308" customWidth="1"/>
    <col min="1027" max="1027" width="26.28515625" style="308" customWidth="1"/>
    <col min="1028" max="1028" width="8.42578125" style="308" customWidth="1"/>
    <col min="1029" max="1034" width="10.7109375" style="308" customWidth="1"/>
    <col min="1035" max="1280" width="9.140625" style="308"/>
    <col min="1281" max="1281" width="4" style="308" customWidth="1"/>
    <col min="1282" max="1282" width="6" style="308" customWidth="1"/>
    <col min="1283" max="1283" width="26.28515625" style="308" customWidth="1"/>
    <col min="1284" max="1284" width="8.42578125" style="308" customWidth="1"/>
    <col min="1285" max="1290" width="10.7109375" style="308" customWidth="1"/>
    <col min="1291" max="1536" width="9.140625" style="308"/>
    <col min="1537" max="1537" width="4" style="308" customWidth="1"/>
    <col min="1538" max="1538" width="6" style="308" customWidth="1"/>
    <col min="1539" max="1539" width="26.28515625" style="308" customWidth="1"/>
    <col min="1540" max="1540" width="8.42578125" style="308" customWidth="1"/>
    <col min="1541" max="1546" width="10.7109375" style="308" customWidth="1"/>
    <col min="1547" max="1792" width="9.140625" style="308"/>
    <col min="1793" max="1793" width="4" style="308" customWidth="1"/>
    <col min="1794" max="1794" width="6" style="308" customWidth="1"/>
    <col min="1795" max="1795" width="26.28515625" style="308" customWidth="1"/>
    <col min="1796" max="1796" width="8.42578125" style="308" customWidth="1"/>
    <col min="1797" max="1802" width="10.7109375" style="308" customWidth="1"/>
    <col min="1803" max="2048" width="9.140625" style="308"/>
    <col min="2049" max="2049" width="4" style="308" customWidth="1"/>
    <col min="2050" max="2050" width="6" style="308" customWidth="1"/>
    <col min="2051" max="2051" width="26.28515625" style="308" customWidth="1"/>
    <col min="2052" max="2052" width="8.42578125" style="308" customWidth="1"/>
    <col min="2053" max="2058" width="10.7109375" style="308" customWidth="1"/>
    <col min="2059" max="2304" width="9.140625" style="308"/>
    <col min="2305" max="2305" width="4" style="308" customWidth="1"/>
    <col min="2306" max="2306" width="6" style="308" customWidth="1"/>
    <col min="2307" max="2307" width="26.28515625" style="308" customWidth="1"/>
    <col min="2308" max="2308" width="8.42578125" style="308" customWidth="1"/>
    <col min="2309" max="2314" width="10.7109375" style="308" customWidth="1"/>
    <col min="2315" max="2560" width="9.140625" style="308"/>
    <col min="2561" max="2561" width="4" style="308" customWidth="1"/>
    <col min="2562" max="2562" width="6" style="308" customWidth="1"/>
    <col min="2563" max="2563" width="26.28515625" style="308" customWidth="1"/>
    <col min="2564" max="2564" width="8.42578125" style="308" customWidth="1"/>
    <col min="2565" max="2570" width="10.7109375" style="308" customWidth="1"/>
    <col min="2571" max="2816" width="9.140625" style="308"/>
    <col min="2817" max="2817" width="4" style="308" customWidth="1"/>
    <col min="2818" max="2818" width="6" style="308" customWidth="1"/>
    <col min="2819" max="2819" width="26.28515625" style="308" customWidth="1"/>
    <col min="2820" max="2820" width="8.42578125" style="308" customWidth="1"/>
    <col min="2821" max="2826" width="10.7109375" style="308" customWidth="1"/>
    <col min="2827" max="3072" width="9.140625" style="308"/>
    <col min="3073" max="3073" width="4" style="308" customWidth="1"/>
    <col min="3074" max="3074" width="6" style="308" customWidth="1"/>
    <col min="3075" max="3075" width="26.28515625" style="308" customWidth="1"/>
    <col min="3076" max="3076" width="8.42578125" style="308" customWidth="1"/>
    <col min="3077" max="3082" width="10.7109375" style="308" customWidth="1"/>
    <col min="3083" max="3328" width="9.140625" style="308"/>
    <col min="3329" max="3329" width="4" style="308" customWidth="1"/>
    <col min="3330" max="3330" width="6" style="308" customWidth="1"/>
    <col min="3331" max="3331" width="26.28515625" style="308" customWidth="1"/>
    <col min="3332" max="3332" width="8.42578125" style="308" customWidth="1"/>
    <col min="3333" max="3338" width="10.7109375" style="308" customWidth="1"/>
    <col min="3339" max="3584" width="9.140625" style="308"/>
    <col min="3585" max="3585" width="4" style="308" customWidth="1"/>
    <col min="3586" max="3586" width="6" style="308" customWidth="1"/>
    <col min="3587" max="3587" width="26.28515625" style="308" customWidth="1"/>
    <col min="3588" max="3588" width="8.42578125" style="308" customWidth="1"/>
    <col min="3589" max="3594" width="10.7109375" style="308" customWidth="1"/>
    <col min="3595" max="3840" width="9.140625" style="308"/>
    <col min="3841" max="3841" width="4" style="308" customWidth="1"/>
    <col min="3842" max="3842" width="6" style="308" customWidth="1"/>
    <col min="3843" max="3843" width="26.28515625" style="308" customWidth="1"/>
    <col min="3844" max="3844" width="8.42578125" style="308" customWidth="1"/>
    <col min="3845" max="3850" width="10.7109375" style="308" customWidth="1"/>
    <col min="3851" max="4096" width="9.140625" style="308"/>
    <col min="4097" max="4097" width="4" style="308" customWidth="1"/>
    <col min="4098" max="4098" width="6" style="308" customWidth="1"/>
    <col min="4099" max="4099" width="26.28515625" style="308" customWidth="1"/>
    <col min="4100" max="4100" width="8.42578125" style="308" customWidth="1"/>
    <col min="4101" max="4106" width="10.7109375" style="308" customWidth="1"/>
    <col min="4107" max="4352" width="9.140625" style="308"/>
    <col min="4353" max="4353" width="4" style="308" customWidth="1"/>
    <col min="4354" max="4354" width="6" style="308" customWidth="1"/>
    <col min="4355" max="4355" width="26.28515625" style="308" customWidth="1"/>
    <col min="4356" max="4356" width="8.42578125" style="308" customWidth="1"/>
    <col min="4357" max="4362" width="10.7109375" style="308" customWidth="1"/>
    <col min="4363" max="4608" width="9.140625" style="308"/>
    <col min="4609" max="4609" width="4" style="308" customWidth="1"/>
    <col min="4610" max="4610" width="6" style="308" customWidth="1"/>
    <col min="4611" max="4611" width="26.28515625" style="308" customWidth="1"/>
    <col min="4612" max="4612" width="8.42578125" style="308" customWidth="1"/>
    <col min="4613" max="4618" width="10.7109375" style="308" customWidth="1"/>
    <col min="4619" max="4864" width="9.140625" style="308"/>
    <col min="4865" max="4865" width="4" style="308" customWidth="1"/>
    <col min="4866" max="4866" width="6" style="308" customWidth="1"/>
    <col min="4867" max="4867" width="26.28515625" style="308" customWidth="1"/>
    <col min="4868" max="4868" width="8.42578125" style="308" customWidth="1"/>
    <col min="4869" max="4874" width="10.7109375" style="308" customWidth="1"/>
    <col min="4875" max="5120" width="9.140625" style="308"/>
    <col min="5121" max="5121" width="4" style="308" customWidth="1"/>
    <col min="5122" max="5122" width="6" style="308" customWidth="1"/>
    <col min="5123" max="5123" width="26.28515625" style="308" customWidth="1"/>
    <col min="5124" max="5124" width="8.42578125" style="308" customWidth="1"/>
    <col min="5125" max="5130" width="10.7109375" style="308" customWidth="1"/>
    <col min="5131" max="5376" width="9.140625" style="308"/>
    <col min="5377" max="5377" width="4" style="308" customWidth="1"/>
    <col min="5378" max="5378" width="6" style="308" customWidth="1"/>
    <col min="5379" max="5379" width="26.28515625" style="308" customWidth="1"/>
    <col min="5380" max="5380" width="8.42578125" style="308" customWidth="1"/>
    <col min="5381" max="5386" width="10.7109375" style="308" customWidth="1"/>
    <col min="5387" max="5632" width="9.140625" style="308"/>
    <col min="5633" max="5633" width="4" style="308" customWidth="1"/>
    <col min="5634" max="5634" width="6" style="308" customWidth="1"/>
    <col min="5635" max="5635" width="26.28515625" style="308" customWidth="1"/>
    <col min="5636" max="5636" width="8.42578125" style="308" customWidth="1"/>
    <col min="5637" max="5642" width="10.7109375" style="308" customWidth="1"/>
    <col min="5643" max="5888" width="9.140625" style="308"/>
    <col min="5889" max="5889" width="4" style="308" customWidth="1"/>
    <col min="5890" max="5890" width="6" style="308" customWidth="1"/>
    <col min="5891" max="5891" width="26.28515625" style="308" customWidth="1"/>
    <col min="5892" max="5892" width="8.42578125" style="308" customWidth="1"/>
    <col min="5893" max="5898" width="10.7109375" style="308" customWidth="1"/>
    <col min="5899" max="6144" width="9.140625" style="308"/>
    <col min="6145" max="6145" width="4" style="308" customWidth="1"/>
    <col min="6146" max="6146" width="6" style="308" customWidth="1"/>
    <col min="6147" max="6147" width="26.28515625" style="308" customWidth="1"/>
    <col min="6148" max="6148" width="8.42578125" style="308" customWidth="1"/>
    <col min="6149" max="6154" width="10.7109375" style="308" customWidth="1"/>
    <col min="6155" max="6400" width="9.140625" style="308"/>
    <col min="6401" max="6401" width="4" style="308" customWidth="1"/>
    <col min="6402" max="6402" width="6" style="308" customWidth="1"/>
    <col min="6403" max="6403" width="26.28515625" style="308" customWidth="1"/>
    <col min="6404" max="6404" width="8.42578125" style="308" customWidth="1"/>
    <col min="6405" max="6410" width="10.7109375" style="308" customWidth="1"/>
    <col min="6411" max="6656" width="9.140625" style="308"/>
    <col min="6657" max="6657" width="4" style="308" customWidth="1"/>
    <col min="6658" max="6658" width="6" style="308" customWidth="1"/>
    <col min="6659" max="6659" width="26.28515625" style="308" customWidth="1"/>
    <col min="6660" max="6660" width="8.42578125" style="308" customWidth="1"/>
    <col min="6661" max="6666" width="10.7109375" style="308" customWidth="1"/>
    <col min="6667" max="6912" width="9.140625" style="308"/>
    <col min="6913" max="6913" width="4" style="308" customWidth="1"/>
    <col min="6914" max="6914" width="6" style="308" customWidth="1"/>
    <col min="6915" max="6915" width="26.28515625" style="308" customWidth="1"/>
    <col min="6916" max="6916" width="8.42578125" style="308" customWidth="1"/>
    <col min="6917" max="6922" width="10.7109375" style="308" customWidth="1"/>
    <col min="6923" max="7168" width="9.140625" style="308"/>
    <col min="7169" max="7169" width="4" style="308" customWidth="1"/>
    <col min="7170" max="7170" width="6" style="308" customWidth="1"/>
    <col min="7171" max="7171" width="26.28515625" style="308" customWidth="1"/>
    <col min="7172" max="7172" width="8.42578125" style="308" customWidth="1"/>
    <col min="7173" max="7178" width="10.7109375" style="308" customWidth="1"/>
    <col min="7179" max="7424" width="9.140625" style="308"/>
    <col min="7425" max="7425" width="4" style="308" customWidth="1"/>
    <col min="7426" max="7426" width="6" style="308" customWidth="1"/>
    <col min="7427" max="7427" width="26.28515625" style="308" customWidth="1"/>
    <col min="7428" max="7428" width="8.42578125" style="308" customWidth="1"/>
    <col min="7429" max="7434" width="10.7109375" style="308" customWidth="1"/>
    <col min="7435" max="7680" width="9.140625" style="308"/>
    <col min="7681" max="7681" width="4" style="308" customWidth="1"/>
    <col min="7682" max="7682" width="6" style="308" customWidth="1"/>
    <col min="7683" max="7683" width="26.28515625" style="308" customWidth="1"/>
    <col min="7684" max="7684" width="8.42578125" style="308" customWidth="1"/>
    <col min="7685" max="7690" width="10.7109375" style="308" customWidth="1"/>
    <col min="7691" max="7936" width="9.140625" style="308"/>
    <col min="7937" max="7937" width="4" style="308" customWidth="1"/>
    <col min="7938" max="7938" width="6" style="308" customWidth="1"/>
    <col min="7939" max="7939" width="26.28515625" style="308" customWidth="1"/>
    <col min="7940" max="7940" width="8.42578125" style="308" customWidth="1"/>
    <col min="7941" max="7946" width="10.7109375" style="308" customWidth="1"/>
    <col min="7947" max="8192" width="9.140625" style="308"/>
    <col min="8193" max="8193" width="4" style="308" customWidth="1"/>
    <col min="8194" max="8194" width="6" style="308" customWidth="1"/>
    <col min="8195" max="8195" width="26.28515625" style="308" customWidth="1"/>
    <col min="8196" max="8196" width="8.42578125" style="308" customWidth="1"/>
    <col min="8197" max="8202" width="10.7109375" style="308" customWidth="1"/>
    <col min="8203" max="8448" width="9.140625" style="308"/>
    <col min="8449" max="8449" width="4" style="308" customWidth="1"/>
    <col min="8450" max="8450" width="6" style="308" customWidth="1"/>
    <col min="8451" max="8451" width="26.28515625" style="308" customWidth="1"/>
    <col min="8452" max="8452" width="8.42578125" style="308" customWidth="1"/>
    <col min="8453" max="8458" width="10.7109375" style="308" customWidth="1"/>
    <col min="8459" max="8704" width="9.140625" style="308"/>
    <col min="8705" max="8705" width="4" style="308" customWidth="1"/>
    <col min="8706" max="8706" width="6" style="308" customWidth="1"/>
    <col min="8707" max="8707" width="26.28515625" style="308" customWidth="1"/>
    <col min="8708" max="8708" width="8.42578125" style="308" customWidth="1"/>
    <col min="8709" max="8714" width="10.7109375" style="308" customWidth="1"/>
    <col min="8715" max="8960" width="9.140625" style="308"/>
    <col min="8961" max="8961" width="4" style="308" customWidth="1"/>
    <col min="8962" max="8962" width="6" style="308" customWidth="1"/>
    <col min="8963" max="8963" width="26.28515625" style="308" customWidth="1"/>
    <col min="8964" max="8964" width="8.42578125" style="308" customWidth="1"/>
    <col min="8965" max="8970" width="10.7109375" style="308" customWidth="1"/>
    <col min="8971" max="9216" width="9.140625" style="308"/>
    <col min="9217" max="9217" width="4" style="308" customWidth="1"/>
    <col min="9218" max="9218" width="6" style="308" customWidth="1"/>
    <col min="9219" max="9219" width="26.28515625" style="308" customWidth="1"/>
    <col min="9220" max="9220" width="8.42578125" style="308" customWidth="1"/>
    <col min="9221" max="9226" width="10.7109375" style="308" customWidth="1"/>
    <col min="9227" max="9472" width="9.140625" style="308"/>
    <col min="9473" max="9473" width="4" style="308" customWidth="1"/>
    <col min="9474" max="9474" width="6" style="308" customWidth="1"/>
    <col min="9475" max="9475" width="26.28515625" style="308" customWidth="1"/>
    <col min="9476" max="9476" width="8.42578125" style="308" customWidth="1"/>
    <col min="9477" max="9482" width="10.7109375" style="308" customWidth="1"/>
    <col min="9483" max="9728" width="9.140625" style="308"/>
    <col min="9729" max="9729" width="4" style="308" customWidth="1"/>
    <col min="9730" max="9730" width="6" style="308" customWidth="1"/>
    <col min="9731" max="9731" width="26.28515625" style="308" customWidth="1"/>
    <col min="9732" max="9732" width="8.42578125" style="308" customWidth="1"/>
    <col min="9733" max="9738" width="10.7109375" style="308" customWidth="1"/>
    <col min="9739" max="9984" width="9.140625" style="308"/>
    <col min="9985" max="9985" width="4" style="308" customWidth="1"/>
    <col min="9986" max="9986" width="6" style="308" customWidth="1"/>
    <col min="9987" max="9987" width="26.28515625" style="308" customWidth="1"/>
    <col min="9988" max="9988" width="8.42578125" style="308" customWidth="1"/>
    <col min="9989" max="9994" width="10.7109375" style="308" customWidth="1"/>
    <col min="9995" max="10240" width="9.140625" style="308"/>
    <col min="10241" max="10241" width="4" style="308" customWidth="1"/>
    <col min="10242" max="10242" width="6" style="308" customWidth="1"/>
    <col min="10243" max="10243" width="26.28515625" style="308" customWidth="1"/>
    <col min="10244" max="10244" width="8.42578125" style="308" customWidth="1"/>
    <col min="10245" max="10250" width="10.7109375" style="308" customWidth="1"/>
    <col min="10251" max="10496" width="9.140625" style="308"/>
    <col min="10497" max="10497" width="4" style="308" customWidth="1"/>
    <col min="10498" max="10498" width="6" style="308" customWidth="1"/>
    <col min="10499" max="10499" width="26.28515625" style="308" customWidth="1"/>
    <col min="10500" max="10500" width="8.42578125" style="308" customWidth="1"/>
    <col min="10501" max="10506" width="10.7109375" style="308" customWidth="1"/>
    <col min="10507" max="10752" width="9.140625" style="308"/>
    <col min="10753" max="10753" width="4" style="308" customWidth="1"/>
    <col min="10754" max="10754" width="6" style="308" customWidth="1"/>
    <col min="10755" max="10755" width="26.28515625" style="308" customWidth="1"/>
    <col min="10756" max="10756" width="8.42578125" style="308" customWidth="1"/>
    <col min="10757" max="10762" width="10.7109375" style="308" customWidth="1"/>
    <col min="10763" max="11008" width="9.140625" style="308"/>
    <col min="11009" max="11009" width="4" style="308" customWidth="1"/>
    <col min="11010" max="11010" width="6" style="308" customWidth="1"/>
    <col min="11011" max="11011" width="26.28515625" style="308" customWidth="1"/>
    <col min="11012" max="11012" width="8.42578125" style="308" customWidth="1"/>
    <col min="11013" max="11018" width="10.7109375" style="308" customWidth="1"/>
    <col min="11019" max="11264" width="9.140625" style="308"/>
    <col min="11265" max="11265" width="4" style="308" customWidth="1"/>
    <col min="11266" max="11266" width="6" style="308" customWidth="1"/>
    <col min="11267" max="11267" width="26.28515625" style="308" customWidth="1"/>
    <col min="11268" max="11268" width="8.42578125" style="308" customWidth="1"/>
    <col min="11269" max="11274" width="10.7109375" style="308" customWidth="1"/>
    <col min="11275" max="11520" width="9.140625" style="308"/>
    <col min="11521" max="11521" width="4" style="308" customWidth="1"/>
    <col min="11522" max="11522" width="6" style="308" customWidth="1"/>
    <col min="11523" max="11523" width="26.28515625" style="308" customWidth="1"/>
    <col min="11524" max="11524" width="8.42578125" style="308" customWidth="1"/>
    <col min="11525" max="11530" width="10.7109375" style="308" customWidth="1"/>
    <col min="11531" max="11776" width="9.140625" style="308"/>
    <col min="11777" max="11777" width="4" style="308" customWidth="1"/>
    <col min="11778" max="11778" width="6" style="308" customWidth="1"/>
    <col min="11779" max="11779" width="26.28515625" style="308" customWidth="1"/>
    <col min="11780" max="11780" width="8.42578125" style="308" customWidth="1"/>
    <col min="11781" max="11786" width="10.7109375" style="308" customWidth="1"/>
    <col min="11787" max="12032" width="9.140625" style="308"/>
    <col min="12033" max="12033" width="4" style="308" customWidth="1"/>
    <col min="12034" max="12034" width="6" style="308" customWidth="1"/>
    <col min="12035" max="12035" width="26.28515625" style="308" customWidth="1"/>
    <col min="12036" max="12036" width="8.42578125" style="308" customWidth="1"/>
    <col min="12037" max="12042" width="10.7109375" style="308" customWidth="1"/>
    <col min="12043" max="12288" width="9.140625" style="308"/>
    <col min="12289" max="12289" width="4" style="308" customWidth="1"/>
    <col min="12290" max="12290" width="6" style="308" customWidth="1"/>
    <col min="12291" max="12291" width="26.28515625" style="308" customWidth="1"/>
    <col min="12292" max="12292" width="8.42578125" style="308" customWidth="1"/>
    <col min="12293" max="12298" width="10.7109375" style="308" customWidth="1"/>
    <col min="12299" max="12544" width="9.140625" style="308"/>
    <col min="12545" max="12545" width="4" style="308" customWidth="1"/>
    <col min="12546" max="12546" width="6" style="308" customWidth="1"/>
    <col min="12547" max="12547" width="26.28515625" style="308" customWidth="1"/>
    <col min="12548" max="12548" width="8.42578125" style="308" customWidth="1"/>
    <col min="12549" max="12554" width="10.7109375" style="308" customWidth="1"/>
    <col min="12555" max="12800" width="9.140625" style="308"/>
    <col min="12801" max="12801" width="4" style="308" customWidth="1"/>
    <col min="12802" max="12802" width="6" style="308" customWidth="1"/>
    <col min="12803" max="12803" width="26.28515625" style="308" customWidth="1"/>
    <col min="12804" max="12804" width="8.42578125" style="308" customWidth="1"/>
    <col min="12805" max="12810" width="10.7109375" style="308" customWidth="1"/>
    <col min="12811" max="13056" width="9.140625" style="308"/>
    <col min="13057" max="13057" width="4" style="308" customWidth="1"/>
    <col min="13058" max="13058" width="6" style="308" customWidth="1"/>
    <col min="13059" max="13059" width="26.28515625" style="308" customWidth="1"/>
    <col min="13060" max="13060" width="8.42578125" style="308" customWidth="1"/>
    <col min="13061" max="13066" width="10.7109375" style="308" customWidth="1"/>
    <col min="13067" max="13312" width="9.140625" style="308"/>
    <col min="13313" max="13313" width="4" style="308" customWidth="1"/>
    <col min="13314" max="13314" width="6" style="308" customWidth="1"/>
    <col min="13315" max="13315" width="26.28515625" style="308" customWidth="1"/>
    <col min="13316" max="13316" width="8.42578125" style="308" customWidth="1"/>
    <col min="13317" max="13322" width="10.7109375" style="308" customWidth="1"/>
    <col min="13323" max="13568" width="9.140625" style="308"/>
    <col min="13569" max="13569" width="4" style="308" customWidth="1"/>
    <col min="13570" max="13570" width="6" style="308" customWidth="1"/>
    <col min="13571" max="13571" width="26.28515625" style="308" customWidth="1"/>
    <col min="13572" max="13572" width="8.42578125" style="308" customWidth="1"/>
    <col min="13573" max="13578" width="10.7109375" style="308" customWidth="1"/>
    <col min="13579" max="13824" width="9.140625" style="308"/>
    <col min="13825" max="13825" width="4" style="308" customWidth="1"/>
    <col min="13826" max="13826" width="6" style="308" customWidth="1"/>
    <col min="13827" max="13827" width="26.28515625" style="308" customWidth="1"/>
    <col min="13828" max="13828" width="8.42578125" style="308" customWidth="1"/>
    <col min="13829" max="13834" width="10.7109375" style="308" customWidth="1"/>
    <col min="13835" max="14080" width="9.140625" style="308"/>
    <col min="14081" max="14081" width="4" style="308" customWidth="1"/>
    <col min="14082" max="14082" width="6" style="308" customWidth="1"/>
    <col min="14083" max="14083" width="26.28515625" style="308" customWidth="1"/>
    <col min="14084" max="14084" width="8.42578125" style="308" customWidth="1"/>
    <col min="14085" max="14090" width="10.7109375" style="308" customWidth="1"/>
    <col min="14091" max="14336" width="9.140625" style="308"/>
    <col min="14337" max="14337" width="4" style="308" customWidth="1"/>
    <col min="14338" max="14338" width="6" style="308" customWidth="1"/>
    <col min="14339" max="14339" width="26.28515625" style="308" customWidth="1"/>
    <col min="14340" max="14340" width="8.42578125" style="308" customWidth="1"/>
    <col min="14341" max="14346" width="10.7109375" style="308" customWidth="1"/>
    <col min="14347" max="14592" width="9.140625" style="308"/>
    <col min="14593" max="14593" width="4" style="308" customWidth="1"/>
    <col min="14594" max="14594" width="6" style="308" customWidth="1"/>
    <col min="14595" max="14595" width="26.28515625" style="308" customWidth="1"/>
    <col min="14596" max="14596" width="8.42578125" style="308" customWidth="1"/>
    <col min="14597" max="14602" width="10.7109375" style="308" customWidth="1"/>
    <col min="14603" max="14848" width="9.140625" style="308"/>
    <col min="14849" max="14849" width="4" style="308" customWidth="1"/>
    <col min="14850" max="14850" width="6" style="308" customWidth="1"/>
    <col min="14851" max="14851" width="26.28515625" style="308" customWidth="1"/>
    <col min="14852" max="14852" width="8.42578125" style="308" customWidth="1"/>
    <col min="14853" max="14858" width="10.7109375" style="308" customWidth="1"/>
    <col min="14859" max="15104" width="9.140625" style="308"/>
    <col min="15105" max="15105" width="4" style="308" customWidth="1"/>
    <col min="15106" max="15106" width="6" style="308" customWidth="1"/>
    <col min="15107" max="15107" width="26.28515625" style="308" customWidth="1"/>
    <col min="15108" max="15108" width="8.42578125" style="308" customWidth="1"/>
    <col min="15109" max="15114" width="10.7109375" style="308" customWidth="1"/>
    <col min="15115" max="15360" width="9.140625" style="308"/>
    <col min="15361" max="15361" width="4" style="308" customWidth="1"/>
    <col min="15362" max="15362" width="6" style="308" customWidth="1"/>
    <col min="15363" max="15363" width="26.28515625" style="308" customWidth="1"/>
    <col min="15364" max="15364" width="8.42578125" style="308" customWidth="1"/>
    <col min="15365" max="15370" width="10.7109375" style="308" customWidth="1"/>
    <col min="15371" max="15616" width="9.140625" style="308"/>
    <col min="15617" max="15617" width="4" style="308" customWidth="1"/>
    <col min="15618" max="15618" width="6" style="308" customWidth="1"/>
    <col min="15619" max="15619" width="26.28515625" style="308" customWidth="1"/>
    <col min="15620" max="15620" width="8.42578125" style="308" customWidth="1"/>
    <col min="15621" max="15626" width="10.7109375" style="308" customWidth="1"/>
    <col min="15627" max="15872" width="9.140625" style="308"/>
    <col min="15873" max="15873" width="4" style="308" customWidth="1"/>
    <col min="15874" max="15874" width="6" style="308" customWidth="1"/>
    <col min="15875" max="15875" width="26.28515625" style="308" customWidth="1"/>
    <col min="15876" max="15876" width="8.42578125" style="308" customWidth="1"/>
    <col min="15877" max="15882" width="10.7109375" style="308" customWidth="1"/>
    <col min="15883" max="16128" width="9.140625" style="308"/>
    <col min="16129" max="16129" width="4" style="308" customWidth="1"/>
    <col min="16130" max="16130" width="6" style="308" customWidth="1"/>
    <col min="16131" max="16131" width="26.28515625" style="308" customWidth="1"/>
    <col min="16132" max="16132" width="8.42578125" style="308" customWidth="1"/>
    <col min="16133" max="16138" width="10.7109375" style="308" customWidth="1"/>
    <col min="16139" max="16384" width="9.140625" style="308"/>
  </cols>
  <sheetData>
    <row r="1" spans="2:13" ht="15" customHeight="1">
      <c r="B1" s="1823" t="s">
        <v>329</v>
      </c>
      <c r="C1" s="1823"/>
      <c r="D1" s="1823"/>
      <c r="E1" s="1823"/>
      <c r="F1" s="1823"/>
      <c r="G1" s="1823"/>
      <c r="H1" s="1823"/>
      <c r="I1" s="1823"/>
      <c r="J1" s="1823"/>
    </row>
    <row r="2" spans="2:13" ht="15" customHeight="1">
      <c r="B2" s="1824" t="s">
        <v>330</v>
      </c>
      <c r="C2" s="1824"/>
      <c r="D2" s="1824"/>
      <c r="E2" s="1824"/>
      <c r="F2" s="1824"/>
      <c r="G2" s="1824"/>
      <c r="H2" s="1824"/>
      <c r="I2" s="1824"/>
      <c r="J2" s="1824"/>
    </row>
    <row r="3" spans="2:13" ht="15" customHeight="1" thickBot="1">
      <c r="B3" s="1825" t="s">
        <v>222</v>
      </c>
      <c r="C3" s="1825"/>
      <c r="D3" s="1825"/>
      <c r="E3" s="1825"/>
      <c r="F3" s="1825"/>
      <c r="G3" s="1825"/>
      <c r="H3" s="1825"/>
      <c r="I3" s="1825"/>
      <c r="J3" s="1825"/>
    </row>
    <row r="4" spans="2:13" ht="27.75" customHeight="1" thickTop="1">
      <c r="B4" s="1826"/>
      <c r="C4" s="1828"/>
      <c r="D4" s="1830" t="s">
        <v>9</v>
      </c>
      <c r="E4" s="1830"/>
      <c r="F4" s="1831" t="s">
        <v>223</v>
      </c>
      <c r="G4" s="1831"/>
      <c r="H4" s="348" t="s">
        <v>224</v>
      </c>
      <c r="I4" s="1832" t="s">
        <v>146</v>
      </c>
      <c r="J4" s="1833"/>
    </row>
    <row r="5" spans="2:13" ht="27.75" customHeight="1">
      <c r="B5" s="1827"/>
      <c r="C5" s="1829"/>
      <c r="D5" s="349" t="s">
        <v>4</v>
      </c>
      <c r="E5" s="350" t="str">
        <f>'X-China'!H5</f>
        <v>Ten Months</v>
      </c>
      <c r="F5" s="349" t="s">
        <v>4</v>
      </c>
      <c r="G5" s="350" t="str">
        <f>E5</f>
        <v>Ten Months</v>
      </c>
      <c r="H5" s="350" t="str">
        <f>G5</f>
        <v>Ten Months</v>
      </c>
      <c r="I5" s="351" t="s">
        <v>10</v>
      </c>
      <c r="J5" s="352" t="s">
        <v>11</v>
      </c>
    </row>
    <row r="6" spans="2:13" ht="27.75" customHeight="1">
      <c r="B6" s="353"/>
      <c r="C6" s="354" t="s">
        <v>254</v>
      </c>
      <c r="D6" s="354">
        <v>16329.478059999998</v>
      </c>
      <c r="E6" s="355">
        <v>13304.836876999998</v>
      </c>
      <c r="F6" s="355">
        <v>16397.608692000002</v>
      </c>
      <c r="G6" s="355">
        <v>13149.086464</v>
      </c>
      <c r="H6" s="355">
        <v>13535.061916999999</v>
      </c>
      <c r="I6" s="356">
        <v>-1.1706300080179375</v>
      </c>
      <c r="J6" s="357">
        <v>2.9353784694985166</v>
      </c>
      <c r="L6" s="339"/>
      <c r="M6" s="339"/>
    </row>
    <row r="7" spans="2:13" ht="27.75" customHeight="1">
      <c r="B7" s="358">
        <v>1</v>
      </c>
      <c r="C7" s="359" t="s">
        <v>331</v>
      </c>
      <c r="D7" s="359">
        <v>153.33918500000001</v>
      </c>
      <c r="E7" s="360">
        <v>140.21073800000002</v>
      </c>
      <c r="F7" s="360">
        <v>89.170352999999977</v>
      </c>
      <c r="G7" s="360">
        <v>66.815777999999995</v>
      </c>
      <c r="H7" s="360">
        <v>107.62372799999999</v>
      </c>
      <c r="I7" s="361">
        <v>-52.346176225104827</v>
      </c>
      <c r="J7" s="362">
        <v>61.075319664765402</v>
      </c>
      <c r="L7" s="339"/>
      <c r="M7" s="339"/>
    </row>
    <row r="8" spans="2:13" ht="27.75" customHeight="1">
      <c r="B8" s="358">
        <v>2</v>
      </c>
      <c r="C8" s="359" t="s">
        <v>272</v>
      </c>
      <c r="D8" s="359">
        <v>147.90532400000001</v>
      </c>
      <c r="E8" s="360">
        <v>124.35762100000002</v>
      </c>
      <c r="F8" s="360">
        <v>295.87335899999999</v>
      </c>
      <c r="G8" s="360">
        <v>251.09746699999999</v>
      </c>
      <c r="H8" s="360">
        <v>518.61062900000002</v>
      </c>
      <c r="I8" s="361">
        <v>101.9156244553761</v>
      </c>
      <c r="J8" s="362">
        <v>106.5375788916262</v>
      </c>
      <c r="L8" s="339"/>
      <c r="M8" s="339"/>
    </row>
    <row r="9" spans="2:13" ht="27.75" customHeight="1">
      <c r="B9" s="358">
        <v>3</v>
      </c>
      <c r="C9" s="359" t="s">
        <v>332</v>
      </c>
      <c r="D9" s="359">
        <v>380.07001300000002</v>
      </c>
      <c r="E9" s="360">
        <v>291.59465899999998</v>
      </c>
      <c r="F9" s="360">
        <v>312.84658000000002</v>
      </c>
      <c r="G9" s="360">
        <v>249.400239</v>
      </c>
      <c r="H9" s="360">
        <v>213.538016</v>
      </c>
      <c r="I9" s="361">
        <v>-14.470230745893048</v>
      </c>
      <c r="J9" s="362">
        <v>-14.379385979658181</v>
      </c>
      <c r="L9" s="339"/>
      <c r="M9" s="339"/>
    </row>
    <row r="10" spans="2:13" ht="27.75" customHeight="1">
      <c r="B10" s="358">
        <v>4</v>
      </c>
      <c r="C10" s="359" t="s">
        <v>287</v>
      </c>
      <c r="D10" s="359">
        <v>2353.6621620000001</v>
      </c>
      <c r="E10" s="360">
        <v>1918.634714</v>
      </c>
      <c r="F10" s="360">
        <v>2124.3129389999999</v>
      </c>
      <c r="G10" s="360">
        <v>1702.2786390000001</v>
      </c>
      <c r="H10" s="360">
        <v>1495.671374</v>
      </c>
      <c r="I10" s="361">
        <v>-11.276564185005142</v>
      </c>
      <c r="J10" s="362">
        <v>-12.137100252951015</v>
      </c>
      <c r="L10" s="339"/>
      <c r="M10" s="339"/>
    </row>
    <row r="11" spans="2:13" ht="27.75" customHeight="1">
      <c r="B11" s="358">
        <v>5</v>
      </c>
      <c r="C11" s="359" t="s">
        <v>290</v>
      </c>
      <c r="D11" s="359">
        <v>970.03819199999998</v>
      </c>
      <c r="E11" s="360">
        <v>662.67701499999998</v>
      </c>
      <c r="F11" s="360">
        <v>896.31289000000004</v>
      </c>
      <c r="G11" s="360">
        <v>655.757071</v>
      </c>
      <c r="H11" s="360">
        <v>924.85240399999998</v>
      </c>
      <c r="I11" s="361">
        <v>-1.0442408357863542</v>
      </c>
      <c r="J11" s="362">
        <v>41.035826360155255</v>
      </c>
      <c r="L11" s="339"/>
      <c r="M11" s="339"/>
    </row>
    <row r="12" spans="2:13" ht="27.75" customHeight="1">
      <c r="B12" s="358">
        <v>6</v>
      </c>
      <c r="C12" s="359" t="s">
        <v>318</v>
      </c>
      <c r="D12" s="359">
        <v>4005.5262600000001</v>
      </c>
      <c r="E12" s="360">
        <v>3224.6449780000003</v>
      </c>
      <c r="F12" s="360">
        <v>4368.0847629999998</v>
      </c>
      <c r="G12" s="360">
        <v>3480.5403970000002</v>
      </c>
      <c r="H12" s="360">
        <v>3249.0211519999998</v>
      </c>
      <c r="I12" s="361">
        <v>7.9356152613957676</v>
      </c>
      <c r="J12" s="362">
        <v>-6.6518189301740307</v>
      </c>
      <c r="L12" s="339"/>
      <c r="M12" s="339"/>
    </row>
    <row r="13" spans="2:13" ht="27.75" customHeight="1">
      <c r="B13" s="358">
        <v>7</v>
      </c>
      <c r="C13" s="359" t="s">
        <v>319</v>
      </c>
      <c r="D13" s="359">
        <v>263.50154199999997</v>
      </c>
      <c r="E13" s="360">
        <v>205.67995099999999</v>
      </c>
      <c r="F13" s="360">
        <v>295.39395499999995</v>
      </c>
      <c r="G13" s="360">
        <v>245.59746299999998</v>
      </c>
      <c r="H13" s="360">
        <v>237.97710099999998</v>
      </c>
      <c r="I13" s="361">
        <v>19.407585331445347</v>
      </c>
      <c r="J13" s="362">
        <v>-3.1027853084948163</v>
      </c>
      <c r="L13" s="339"/>
      <c r="M13" s="339"/>
    </row>
    <row r="14" spans="2:13" ht="27.75" customHeight="1">
      <c r="B14" s="358">
        <v>8</v>
      </c>
      <c r="C14" s="359" t="s">
        <v>333</v>
      </c>
      <c r="D14" s="359">
        <v>253.82333599999998</v>
      </c>
      <c r="E14" s="360">
        <v>222.31016499999998</v>
      </c>
      <c r="F14" s="360">
        <v>349.92493400000001</v>
      </c>
      <c r="G14" s="360">
        <v>260.560654</v>
      </c>
      <c r="H14" s="360">
        <v>425.692136</v>
      </c>
      <c r="I14" s="361">
        <v>17.205910939789916</v>
      </c>
      <c r="J14" s="362">
        <v>63.375448082809925</v>
      </c>
      <c r="L14" s="339"/>
      <c r="M14" s="339"/>
    </row>
    <row r="15" spans="2:13" ht="27.75" customHeight="1">
      <c r="B15" s="358">
        <v>9</v>
      </c>
      <c r="C15" s="359" t="s">
        <v>322</v>
      </c>
      <c r="D15" s="359">
        <v>383.128647</v>
      </c>
      <c r="E15" s="360">
        <v>309.150801</v>
      </c>
      <c r="F15" s="360">
        <v>440.07169599999997</v>
      </c>
      <c r="G15" s="360">
        <v>380.69495699999993</v>
      </c>
      <c r="H15" s="360">
        <v>198.40569199999999</v>
      </c>
      <c r="I15" s="361">
        <v>23.142154498250818</v>
      </c>
      <c r="J15" s="362">
        <v>-47.883288614196161</v>
      </c>
      <c r="L15" s="339"/>
      <c r="M15" s="339"/>
    </row>
    <row r="16" spans="2:13" ht="27.75" customHeight="1">
      <c r="B16" s="358">
        <v>10</v>
      </c>
      <c r="C16" s="359" t="s">
        <v>323</v>
      </c>
      <c r="D16" s="359">
        <v>262.03434799999997</v>
      </c>
      <c r="E16" s="360">
        <v>200.80419299999997</v>
      </c>
      <c r="F16" s="360">
        <v>363.72046799999998</v>
      </c>
      <c r="G16" s="360">
        <v>299.26363499999997</v>
      </c>
      <c r="H16" s="360">
        <v>242.90011099999998</v>
      </c>
      <c r="I16" s="361">
        <v>49.032562781196532</v>
      </c>
      <c r="J16" s="362">
        <v>-18.834070501081754</v>
      </c>
      <c r="L16" s="339"/>
      <c r="M16" s="339"/>
    </row>
    <row r="17" spans="2:13" ht="27.75" customHeight="1">
      <c r="B17" s="358">
        <v>11</v>
      </c>
      <c r="C17" s="359" t="s">
        <v>334</v>
      </c>
      <c r="D17" s="359">
        <v>7156.4490509999987</v>
      </c>
      <c r="E17" s="360">
        <v>6004.7720419999987</v>
      </c>
      <c r="F17" s="360">
        <v>6861.8967550000007</v>
      </c>
      <c r="G17" s="360">
        <v>5557.080164</v>
      </c>
      <c r="H17" s="360">
        <v>5920.769573999999</v>
      </c>
      <c r="I17" s="361">
        <v>-7.4556015593705496</v>
      </c>
      <c r="J17" s="362">
        <v>6.5446133449011512</v>
      </c>
      <c r="L17" s="339"/>
      <c r="M17" s="339"/>
    </row>
    <row r="18" spans="2:13" ht="27.75" customHeight="1">
      <c r="B18" s="353"/>
      <c r="C18" s="354" t="s">
        <v>307</v>
      </c>
      <c r="D18" s="354">
        <v>13568.920271000001</v>
      </c>
      <c r="E18" s="363">
        <v>10672.57908</v>
      </c>
      <c r="F18" s="363">
        <v>15751.344499999999</v>
      </c>
      <c r="G18" s="363">
        <v>12678.087906999999</v>
      </c>
      <c r="H18" s="363">
        <v>12874.429454000001</v>
      </c>
      <c r="I18" s="364">
        <v>18.791229486022232</v>
      </c>
      <c r="J18" s="365">
        <v>1.5486684462220381</v>
      </c>
      <c r="L18" s="339"/>
      <c r="M18" s="339"/>
    </row>
    <row r="19" spans="2:13" ht="27.75" customHeight="1" thickBot="1">
      <c r="B19" s="366"/>
      <c r="C19" s="367" t="s">
        <v>335</v>
      </c>
      <c r="D19" s="367">
        <v>29898.398331</v>
      </c>
      <c r="E19" s="367">
        <v>23977.415957000001</v>
      </c>
      <c r="F19" s="367">
        <v>32148.953192000004</v>
      </c>
      <c r="G19" s="367">
        <v>25827.174371000001</v>
      </c>
      <c r="H19" s="367">
        <v>26409.491371</v>
      </c>
      <c r="I19" s="368">
        <v>7.714586164402661</v>
      </c>
      <c r="J19" s="369">
        <v>2.2546678612037852</v>
      </c>
      <c r="L19" s="339"/>
      <c r="M19" s="339"/>
    </row>
    <row r="20" spans="2:13" ht="27.75" customHeight="1" thickTop="1">
      <c r="B20" s="1808" t="s">
        <v>310</v>
      </c>
      <c r="C20" s="1808"/>
      <c r="D20" s="1808"/>
      <c r="E20" s="1808"/>
      <c r="F20" s="1808"/>
      <c r="G20" s="1808"/>
      <c r="H20" s="1808"/>
      <c r="I20" s="1808"/>
      <c r="J20" s="1808"/>
      <c r="L20" s="339"/>
      <c r="M20" s="339"/>
    </row>
    <row r="21" spans="2:13">
      <c r="L21" s="339"/>
      <c r="M21" s="339"/>
    </row>
    <row r="22" spans="2:13">
      <c r="D22" s="333"/>
      <c r="E22" s="333"/>
      <c r="F22" s="333"/>
      <c r="G22" s="333"/>
      <c r="H22" s="333"/>
      <c r="L22" s="339"/>
      <c r="M22" s="339"/>
    </row>
    <row r="23" spans="2:13">
      <c r="E23" s="347"/>
      <c r="F23" s="347"/>
      <c r="G23" s="347"/>
      <c r="H23" s="347"/>
      <c r="I23" s="347"/>
      <c r="L23" s="339"/>
      <c r="M23" s="339"/>
    </row>
    <row r="24" spans="2:13">
      <c r="L24" s="339"/>
      <c r="M24" s="339"/>
    </row>
    <row r="25" spans="2:13">
      <c r="L25" s="339"/>
      <c r="M25" s="339"/>
    </row>
    <row r="26" spans="2:13">
      <c r="L26" s="339"/>
      <c r="M26" s="339"/>
    </row>
    <row r="27" spans="2:13">
      <c r="L27" s="339"/>
      <c r="M27" s="339"/>
    </row>
    <row r="28" spans="2:13">
      <c r="L28" s="339"/>
      <c r="M28" s="339"/>
    </row>
    <row r="29" spans="2:13">
      <c r="L29" s="339"/>
      <c r="M29" s="339"/>
    </row>
    <row r="30" spans="2:13">
      <c r="L30" s="339"/>
      <c r="M30" s="339"/>
    </row>
    <row r="31" spans="2:13">
      <c r="L31" s="339"/>
      <c r="M31" s="339"/>
    </row>
    <row r="32" spans="2:13">
      <c r="L32" s="339"/>
      <c r="M32" s="339"/>
    </row>
    <row r="33" spans="12:13">
      <c r="L33" s="339"/>
      <c r="M33" s="339"/>
    </row>
    <row r="34" spans="12:13">
      <c r="L34" s="339"/>
      <c r="M34" s="339"/>
    </row>
    <row r="35" spans="12:13">
      <c r="L35" s="339"/>
      <c r="M35" s="339"/>
    </row>
    <row r="36" spans="12:13">
      <c r="L36" s="339"/>
      <c r="M36" s="339"/>
    </row>
    <row r="37" spans="12:13">
      <c r="L37" s="339"/>
      <c r="M37" s="339"/>
    </row>
    <row r="38" spans="12:13">
      <c r="L38" s="339"/>
      <c r="M38" s="339"/>
    </row>
    <row r="39" spans="12:13">
      <c r="L39" s="339"/>
      <c r="M39" s="339"/>
    </row>
    <row r="40" spans="12:13">
      <c r="L40" s="339"/>
      <c r="M40" s="339"/>
    </row>
    <row r="41" spans="12:13">
      <c r="L41" s="339"/>
      <c r="M41" s="339"/>
    </row>
    <row r="42" spans="12:13">
      <c r="L42" s="339"/>
      <c r="M42" s="339"/>
    </row>
    <row r="43" spans="12:13">
      <c r="L43" s="339"/>
      <c r="M43" s="339"/>
    </row>
    <row r="44" spans="12:13">
      <c r="L44" s="339"/>
      <c r="M44" s="339"/>
    </row>
    <row r="45" spans="12:13">
      <c r="L45" s="339"/>
      <c r="M45" s="339"/>
    </row>
    <row r="46" spans="12:13">
      <c r="L46" s="339"/>
      <c r="M46" s="339"/>
    </row>
    <row r="47" spans="12:13">
      <c r="L47" s="339"/>
      <c r="M47" s="339"/>
    </row>
    <row r="48" spans="12:13">
      <c r="L48" s="339"/>
      <c r="M48" s="339"/>
    </row>
    <row r="49" spans="12:13">
      <c r="L49" s="339"/>
      <c r="M49" s="339"/>
    </row>
    <row r="50" spans="12:13">
      <c r="L50" s="339"/>
      <c r="M50" s="339"/>
    </row>
    <row r="51" spans="12:13">
      <c r="L51" s="339"/>
      <c r="M51" s="339"/>
    </row>
    <row r="52" spans="12:13">
      <c r="L52" s="339"/>
      <c r="M52" s="339"/>
    </row>
    <row r="53" spans="12:13">
      <c r="L53" s="339"/>
      <c r="M53" s="339"/>
    </row>
    <row r="54" spans="12:13">
      <c r="L54" s="339"/>
      <c r="M54" s="339"/>
    </row>
    <row r="55" spans="12:13">
      <c r="L55" s="339"/>
      <c r="M55" s="339"/>
    </row>
    <row r="56" spans="12:13">
      <c r="L56" s="339"/>
      <c r="M56" s="339"/>
    </row>
    <row r="57" spans="12:13">
      <c r="L57" s="339"/>
      <c r="M57" s="339"/>
    </row>
    <row r="58" spans="12:13">
      <c r="L58" s="339"/>
      <c r="M58" s="339"/>
    </row>
    <row r="59" spans="12:13">
      <c r="L59" s="339"/>
      <c r="M59" s="339"/>
    </row>
    <row r="60" spans="12:13">
      <c r="L60" s="339"/>
      <c r="M60" s="339"/>
    </row>
    <row r="61" spans="12:13">
      <c r="L61" s="339"/>
      <c r="M61" s="339"/>
    </row>
    <row r="62" spans="12:13">
      <c r="L62" s="339"/>
      <c r="M62" s="339"/>
    </row>
    <row r="63" spans="12:13">
      <c r="L63" s="339"/>
      <c r="M63" s="339"/>
    </row>
    <row r="64" spans="12:13">
      <c r="L64" s="339"/>
      <c r="M64" s="339"/>
    </row>
    <row r="65" spans="12:13">
      <c r="L65" s="339"/>
      <c r="M65" s="339"/>
    </row>
    <row r="66" spans="12:13">
      <c r="L66" s="339"/>
      <c r="M66" s="339"/>
    </row>
    <row r="67" spans="12:13">
      <c r="L67" s="339"/>
      <c r="M67" s="339"/>
    </row>
    <row r="68" spans="12:13">
      <c r="L68" s="339"/>
      <c r="M68" s="339"/>
    </row>
    <row r="69" spans="12:13">
      <c r="L69" s="339"/>
      <c r="M69" s="339"/>
    </row>
    <row r="70" spans="12:13">
      <c r="L70" s="339"/>
      <c r="M70" s="339"/>
    </row>
  </sheetData>
  <mergeCells count="9">
    <mergeCell ref="B20:J20"/>
    <mergeCell ref="B1:J1"/>
    <mergeCell ref="B2:J2"/>
    <mergeCell ref="B3:J3"/>
    <mergeCell ref="B4:B5"/>
    <mergeCell ref="C4:C5"/>
    <mergeCell ref="D4:E4"/>
    <mergeCell ref="F4:G4"/>
    <mergeCell ref="I4:J4"/>
  </mergeCells>
  <printOptions horizontalCentered="1"/>
  <pageMargins left="0.39370078740157483" right="0.39370078740157483" top="0.39370078740157483" bottom="0.39370078740157483" header="0.51181102362204722" footer="0.51181102362204722"/>
  <pageSetup scale="7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72"/>
  <sheetViews>
    <sheetView showGridLines="0" workbookViewId="0">
      <selection activeCell="K20" sqref="K20"/>
    </sheetView>
  </sheetViews>
  <sheetFormatPr defaultRowHeight="15.75"/>
  <cols>
    <col min="1" max="1" width="9.140625" style="308"/>
    <col min="2" max="2" width="6.140625" style="308" customWidth="1"/>
    <col min="3" max="3" width="36.42578125" style="308" bestFit="1" customWidth="1"/>
    <col min="4" max="8" width="16.140625" style="308" customWidth="1"/>
    <col min="9" max="10" width="10" style="308" customWidth="1"/>
    <col min="11" max="18" width="8.42578125" style="308" customWidth="1"/>
    <col min="19" max="257" width="9.140625" style="308"/>
    <col min="258" max="258" width="6.140625" style="308" customWidth="1"/>
    <col min="259" max="259" width="29.42578125" style="308" bestFit="1" customWidth="1"/>
    <col min="260" max="264" width="11.7109375" style="308" customWidth="1"/>
    <col min="265" max="265" width="9" style="308" customWidth="1"/>
    <col min="266" max="274" width="8.42578125" style="308" customWidth="1"/>
    <col min="275" max="513" width="9.140625" style="308"/>
    <col min="514" max="514" width="6.140625" style="308" customWidth="1"/>
    <col min="515" max="515" width="29.42578125" style="308" bestFit="1" customWidth="1"/>
    <col min="516" max="520" width="11.7109375" style="308" customWidth="1"/>
    <col min="521" max="521" width="9" style="308" customWidth="1"/>
    <col min="522" max="530" width="8.42578125" style="308" customWidth="1"/>
    <col min="531" max="769" width="9.140625" style="308"/>
    <col min="770" max="770" width="6.140625" style="308" customWidth="1"/>
    <col min="771" max="771" width="29.42578125" style="308" bestFit="1" customWidth="1"/>
    <col min="772" max="776" width="11.7109375" style="308" customWidth="1"/>
    <col min="777" max="777" width="9" style="308" customWidth="1"/>
    <col min="778" max="786" width="8.42578125" style="308" customWidth="1"/>
    <col min="787" max="1025" width="9.140625" style="308"/>
    <col min="1026" max="1026" width="6.140625" style="308" customWidth="1"/>
    <col min="1027" max="1027" width="29.42578125" style="308" bestFit="1" customWidth="1"/>
    <col min="1028" max="1032" width="11.7109375" style="308" customWidth="1"/>
    <col min="1033" max="1033" width="9" style="308" customWidth="1"/>
    <col min="1034" max="1042" width="8.42578125" style="308" customWidth="1"/>
    <col min="1043" max="1281" width="9.140625" style="308"/>
    <col min="1282" max="1282" width="6.140625" style="308" customWidth="1"/>
    <col min="1283" max="1283" width="29.42578125" style="308" bestFit="1" customWidth="1"/>
    <col min="1284" max="1288" width="11.7109375" style="308" customWidth="1"/>
    <col min="1289" max="1289" width="9" style="308" customWidth="1"/>
    <col min="1290" max="1298" width="8.42578125" style="308" customWidth="1"/>
    <col min="1299" max="1537" width="9.140625" style="308"/>
    <col min="1538" max="1538" width="6.140625" style="308" customWidth="1"/>
    <col min="1539" max="1539" width="29.42578125" style="308" bestFit="1" customWidth="1"/>
    <col min="1540" max="1544" width="11.7109375" style="308" customWidth="1"/>
    <col min="1545" max="1545" width="9" style="308" customWidth="1"/>
    <col min="1546" max="1554" width="8.42578125" style="308" customWidth="1"/>
    <col min="1555" max="1793" width="9.140625" style="308"/>
    <col min="1794" max="1794" width="6.140625" style="308" customWidth="1"/>
    <col min="1795" max="1795" width="29.42578125" style="308" bestFit="1" customWidth="1"/>
    <col min="1796" max="1800" width="11.7109375" style="308" customWidth="1"/>
    <col min="1801" max="1801" width="9" style="308" customWidth="1"/>
    <col min="1802" max="1810" width="8.42578125" style="308" customWidth="1"/>
    <col min="1811" max="2049" width="9.140625" style="308"/>
    <col min="2050" max="2050" width="6.140625" style="308" customWidth="1"/>
    <col min="2051" max="2051" width="29.42578125" style="308" bestFit="1" customWidth="1"/>
    <col min="2052" max="2056" width="11.7109375" style="308" customWidth="1"/>
    <col min="2057" max="2057" width="9" style="308" customWidth="1"/>
    <col min="2058" max="2066" width="8.42578125" style="308" customWidth="1"/>
    <col min="2067" max="2305" width="9.140625" style="308"/>
    <col min="2306" max="2306" width="6.140625" style="308" customWidth="1"/>
    <col min="2307" max="2307" width="29.42578125" style="308" bestFit="1" customWidth="1"/>
    <col min="2308" max="2312" width="11.7109375" style="308" customWidth="1"/>
    <col min="2313" max="2313" width="9" style="308" customWidth="1"/>
    <col min="2314" max="2322" width="8.42578125" style="308" customWidth="1"/>
    <col min="2323" max="2561" width="9.140625" style="308"/>
    <col min="2562" max="2562" width="6.140625" style="308" customWidth="1"/>
    <col min="2563" max="2563" width="29.42578125" style="308" bestFit="1" customWidth="1"/>
    <col min="2564" max="2568" width="11.7109375" style="308" customWidth="1"/>
    <col min="2569" max="2569" width="9" style="308" customWidth="1"/>
    <col min="2570" max="2578" width="8.42578125" style="308" customWidth="1"/>
    <col min="2579" max="2817" width="9.140625" style="308"/>
    <col min="2818" max="2818" width="6.140625" style="308" customWidth="1"/>
    <col min="2819" max="2819" width="29.42578125" style="308" bestFit="1" customWidth="1"/>
    <col min="2820" max="2824" width="11.7109375" style="308" customWidth="1"/>
    <col min="2825" max="2825" width="9" style="308" customWidth="1"/>
    <col min="2826" max="2834" width="8.42578125" style="308" customWidth="1"/>
    <col min="2835" max="3073" width="9.140625" style="308"/>
    <col min="3074" max="3074" width="6.140625" style="308" customWidth="1"/>
    <col min="3075" max="3075" width="29.42578125" style="308" bestFit="1" customWidth="1"/>
    <col min="3076" max="3080" width="11.7109375" style="308" customWidth="1"/>
    <col min="3081" max="3081" width="9" style="308" customWidth="1"/>
    <col min="3082" max="3090" width="8.42578125" style="308" customWidth="1"/>
    <col min="3091" max="3329" width="9.140625" style="308"/>
    <col min="3330" max="3330" width="6.140625" style="308" customWidth="1"/>
    <col min="3331" max="3331" width="29.42578125" style="308" bestFit="1" customWidth="1"/>
    <col min="3332" max="3336" width="11.7109375" style="308" customWidth="1"/>
    <col min="3337" max="3337" width="9" style="308" customWidth="1"/>
    <col min="3338" max="3346" width="8.42578125" style="308" customWidth="1"/>
    <col min="3347" max="3585" width="9.140625" style="308"/>
    <col min="3586" max="3586" width="6.140625" style="308" customWidth="1"/>
    <col min="3587" max="3587" width="29.42578125" style="308" bestFit="1" customWidth="1"/>
    <col min="3588" max="3592" width="11.7109375" style="308" customWidth="1"/>
    <col min="3593" max="3593" width="9" style="308" customWidth="1"/>
    <col min="3594" max="3602" width="8.42578125" style="308" customWidth="1"/>
    <col min="3603" max="3841" width="9.140625" style="308"/>
    <col min="3842" max="3842" width="6.140625" style="308" customWidth="1"/>
    <col min="3843" max="3843" width="29.42578125" style="308" bestFit="1" customWidth="1"/>
    <col min="3844" max="3848" width="11.7109375" style="308" customWidth="1"/>
    <col min="3849" max="3849" width="9" style="308" customWidth="1"/>
    <col min="3850" max="3858" width="8.42578125" style="308" customWidth="1"/>
    <col min="3859" max="4097" width="9.140625" style="308"/>
    <col min="4098" max="4098" width="6.140625" style="308" customWidth="1"/>
    <col min="4099" max="4099" width="29.42578125" style="308" bestFit="1" customWidth="1"/>
    <col min="4100" max="4104" width="11.7109375" style="308" customWidth="1"/>
    <col min="4105" max="4105" width="9" style="308" customWidth="1"/>
    <col min="4106" max="4114" width="8.42578125" style="308" customWidth="1"/>
    <col min="4115" max="4353" width="9.140625" style="308"/>
    <col min="4354" max="4354" width="6.140625" style="308" customWidth="1"/>
    <col min="4355" max="4355" width="29.42578125" style="308" bestFit="1" customWidth="1"/>
    <col min="4356" max="4360" width="11.7109375" style="308" customWidth="1"/>
    <col min="4361" max="4361" width="9" style="308" customWidth="1"/>
    <col min="4362" max="4370" width="8.42578125" style="308" customWidth="1"/>
    <col min="4371" max="4609" width="9.140625" style="308"/>
    <col min="4610" max="4610" width="6.140625" style="308" customWidth="1"/>
    <col min="4611" max="4611" width="29.42578125" style="308" bestFit="1" customWidth="1"/>
    <col min="4612" max="4616" width="11.7109375" style="308" customWidth="1"/>
    <col min="4617" max="4617" width="9" style="308" customWidth="1"/>
    <col min="4618" max="4626" width="8.42578125" style="308" customWidth="1"/>
    <col min="4627" max="4865" width="9.140625" style="308"/>
    <col min="4866" max="4866" width="6.140625" style="308" customWidth="1"/>
    <col min="4867" max="4867" width="29.42578125" style="308" bestFit="1" customWidth="1"/>
    <col min="4868" max="4872" width="11.7109375" style="308" customWidth="1"/>
    <col min="4873" max="4873" width="9" style="308" customWidth="1"/>
    <col min="4874" max="4882" width="8.42578125" style="308" customWidth="1"/>
    <col min="4883" max="5121" width="9.140625" style="308"/>
    <col min="5122" max="5122" width="6.140625" style="308" customWidth="1"/>
    <col min="5123" max="5123" width="29.42578125" style="308" bestFit="1" customWidth="1"/>
    <col min="5124" max="5128" width="11.7109375" style="308" customWidth="1"/>
    <col min="5129" max="5129" width="9" style="308" customWidth="1"/>
    <col min="5130" max="5138" width="8.42578125" style="308" customWidth="1"/>
    <col min="5139" max="5377" width="9.140625" style="308"/>
    <col min="5378" max="5378" width="6.140625" style="308" customWidth="1"/>
    <col min="5379" max="5379" width="29.42578125" style="308" bestFit="1" customWidth="1"/>
    <col min="5380" max="5384" width="11.7109375" style="308" customWidth="1"/>
    <col min="5385" max="5385" width="9" style="308" customWidth="1"/>
    <col min="5386" max="5394" width="8.42578125" style="308" customWidth="1"/>
    <col min="5395" max="5633" width="9.140625" style="308"/>
    <col min="5634" max="5634" width="6.140625" style="308" customWidth="1"/>
    <col min="5635" max="5635" width="29.42578125" style="308" bestFit="1" customWidth="1"/>
    <col min="5636" max="5640" width="11.7109375" style="308" customWidth="1"/>
    <col min="5641" max="5641" width="9" style="308" customWidth="1"/>
    <col min="5642" max="5650" width="8.42578125" style="308" customWidth="1"/>
    <col min="5651" max="5889" width="9.140625" style="308"/>
    <col min="5890" max="5890" width="6.140625" style="308" customWidth="1"/>
    <col min="5891" max="5891" width="29.42578125" style="308" bestFit="1" customWidth="1"/>
    <col min="5892" max="5896" width="11.7109375" style="308" customWidth="1"/>
    <col min="5897" max="5897" width="9" style="308" customWidth="1"/>
    <col min="5898" max="5906" width="8.42578125" style="308" customWidth="1"/>
    <col min="5907" max="6145" width="9.140625" style="308"/>
    <col min="6146" max="6146" width="6.140625" style="308" customWidth="1"/>
    <col min="6147" max="6147" width="29.42578125" style="308" bestFit="1" customWidth="1"/>
    <col min="6148" max="6152" width="11.7109375" style="308" customWidth="1"/>
    <col min="6153" max="6153" width="9" style="308" customWidth="1"/>
    <col min="6154" max="6162" width="8.42578125" style="308" customWidth="1"/>
    <col min="6163" max="6401" width="9.140625" style="308"/>
    <col min="6402" max="6402" width="6.140625" style="308" customWidth="1"/>
    <col min="6403" max="6403" width="29.42578125" style="308" bestFit="1" customWidth="1"/>
    <col min="6404" max="6408" width="11.7109375" style="308" customWidth="1"/>
    <col min="6409" max="6409" width="9" style="308" customWidth="1"/>
    <col min="6410" max="6418" width="8.42578125" style="308" customWidth="1"/>
    <col min="6419" max="6657" width="9.140625" style="308"/>
    <col min="6658" max="6658" width="6.140625" style="308" customWidth="1"/>
    <col min="6659" max="6659" width="29.42578125" style="308" bestFit="1" customWidth="1"/>
    <col min="6660" max="6664" width="11.7109375" style="308" customWidth="1"/>
    <col min="6665" max="6665" width="9" style="308" customWidth="1"/>
    <col min="6666" max="6674" width="8.42578125" style="308" customWidth="1"/>
    <col min="6675" max="6913" width="9.140625" style="308"/>
    <col min="6914" max="6914" width="6.140625" style="308" customWidth="1"/>
    <col min="6915" max="6915" width="29.42578125" style="308" bestFit="1" customWidth="1"/>
    <col min="6916" max="6920" width="11.7109375" style="308" customWidth="1"/>
    <col min="6921" max="6921" width="9" style="308" customWidth="1"/>
    <col min="6922" max="6930" width="8.42578125" style="308" customWidth="1"/>
    <col min="6931" max="7169" width="9.140625" style="308"/>
    <col min="7170" max="7170" width="6.140625" style="308" customWidth="1"/>
    <col min="7171" max="7171" width="29.42578125" style="308" bestFit="1" customWidth="1"/>
    <col min="7172" max="7176" width="11.7109375" style="308" customWidth="1"/>
    <col min="7177" max="7177" width="9" style="308" customWidth="1"/>
    <col min="7178" max="7186" width="8.42578125" style="308" customWidth="1"/>
    <col min="7187" max="7425" width="9.140625" style="308"/>
    <col min="7426" max="7426" width="6.140625" style="308" customWidth="1"/>
    <col min="7427" max="7427" width="29.42578125" style="308" bestFit="1" customWidth="1"/>
    <col min="7428" max="7432" width="11.7109375" style="308" customWidth="1"/>
    <col min="7433" max="7433" width="9" style="308" customWidth="1"/>
    <col min="7434" max="7442" width="8.42578125" style="308" customWidth="1"/>
    <col min="7443" max="7681" width="9.140625" style="308"/>
    <col min="7682" max="7682" width="6.140625" style="308" customWidth="1"/>
    <col min="7683" max="7683" width="29.42578125" style="308" bestFit="1" customWidth="1"/>
    <col min="7684" max="7688" width="11.7109375" style="308" customWidth="1"/>
    <col min="7689" max="7689" width="9" style="308" customWidth="1"/>
    <col min="7690" max="7698" width="8.42578125" style="308" customWidth="1"/>
    <col min="7699" max="7937" width="9.140625" style="308"/>
    <col min="7938" max="7938" width="6.140625" style="308" customWidth="1"/>
    <col min="7939" max="7939" width="29.42578125" style="308" bestFit="1" customWidth="1"/>
    <col min="7940" max="7944" width="11.7109375" style="308" customWidth="1"/>
    <col min="7945" max="7945" width="9" style="308" customWidth="1"/>
    <col min="7946" max="7954" width="8.42578125" style="308" customWidth="1"/>
    <col min="7955" max="8193" width="9.140625" style="308"/>
    <col min="8194" max="8194" width="6.140625" style="308" customWidth="1"/>
    <col min="8195" max="8195" width="29.42578125" style="308" bestFit="1" customWidth="1"/>
    <col min="8196" max="8200" width="11.7109375" style="308" customWidth="1"/>
    <col min="8201" max="8201" width="9" style="308" customWidth="1"/>
    <col min="8202" max="8210" width="8.42578125" style="308" customWidth="1"/>
    <col min="8211" max="8449" width="9.140625" style="308"/>
    <col min="8450" max="8450" width="6.140625" style="308" customWidth="1"/>
    <col min="8451" max="8451" width="29.42578125" style="308" bestFit="1" customWidth="1"/>
    <col min="8452" max="8456" width="11.7109375" style="308" customWidth="1"/>
    <col min="8457" max="8457" width="9" style="308" customWidth="1"/>
    <col min="8458" max="8466" width="8.42578125" style="308" customWidth="1"/>
    <col min="8467" max="8705" width="9.140625" style="308"/>
    <col min="8706" max="8706" width="6.140625" style="308" customWidth="1"/>
    <col min="8707" max="8707" width="29.42578125" style="308" bestFit="1" customWidth="1"/>
    <col min="8708" max="8712" width="11.7109375" style="308" customWidth="1"/>
    <col min="8713" max="8713" width="9" style="308" customWidth="1"/>
    <col min="8714" max="8722" width="8.42578125" style="308" customWidth="1"/>
    <col min="8723" max="8961" width="9.140625" style="308"/>
    <col min="8962" max="8962" width="6.140625" style="308" customWidth="1"/>
    <col min="8963" max="8963" width="29.42578125" style="308" bestFit="1" customWidth="1"/>
    <col min="8964" max="8968" width="11.7109375" style="308" customWidth="1"/>
    <col min="8969" max="8969" width="9" style="308" customWidth="1"/>
    <col min="8970" max="8978" width="8.42578125" style="308" customWidth="1"/>
    <col min="8979" max="9217" width="9.140625" style="308"/>
    <col min="9218" max="9218" width="6.140625" style="308" customWidth="1"/>
    <col min="9219" max="9219" width="29.42578125" style="308" bestFit="1" customWidth="1"/>
    <col min="9220" max="9224" width="11.7109375" style="308" customWidth="1"/>
    <col min="9225" max="9225" width="9" style="308" customWidth="1"/>
    <col min="9226" max="9234" width="8.42578125" style="308" customWidth="1"/>
    <col min="9235" max="9473" width="9.140625" style="308"/>
    <col min="9474" max="9474" width="6.140625" style="308" customWidth="1"/>
    <col min="9475" max="9475" width="29.42578125" style="308" bestFit="1" customWidth="1"/>
    <col min="9476" max="9480" width="11.7109375" style="308" customWidth="1"/>
    <col min="9481" max="9481" width="9" style="308" customWidth="1"/>
    <col min="9482" max="9490" width="8.42578125" style="308" customWidth="1"/>
    <col min="9491" max="9729" width="9.140625" style="308"/>
    <col min="9730" max="9730" width="6.140625" style="308" customWidth="1"/>
    <col min="9731" max="9731" width="29.42578125" style="308" bestFit="1" customWidth="1"/>
    <col min="9732" max="9736" width="11.7109375" style="308" customWidth="1"/>
    <col min="9737" max="9737" width="9" style="308" customWidth="1"/>
    <col min="9738" max="9746" width="8.42578125" style="308" customWidth="1"/>
    <col min="9747" max="9985" width="9.140625" style="308"/>
    <col min="9986" max="9986" width="6.140625" style="308" customWidth="1"/>
    <col min="9987" max="9987" width="29.42578125" style="308" bestFit="1" customWidth="1"/>
    <col min="9988" max="9992" width="11.7109375" style="308" customWidth="1"/>
    <col min="9993" max="9993" width="9" style="308" customWidth="1"/>
    <col min="9994" max="10002" width="8.42578125" style="308" customWidth="1"/>
    <col min="10003" max="10241" width="9.140625" style="308"/>
    <col min="10242" max="10242" width="6.140625" style="308" customWidth="1"/>
    <col min="10243" max="10243" width="29.42578125" style="308" bestFit="1" customWidth="1"/>
    <col min="10244" max="10248" width="11.7109375" style="308" customWidth="1"/>
    <col min="10249" max="10249" width="9" style="308" customWidth="1"/>
    <col min="10250" max="10258" width="8.42578125" style="308" customWidth="1"/>
    <col min="10259" max="10497" width="9.140625" style="308"/>
    <col min="10498" max="10498" width="6.140625" style="308" customWidth="1"/>
    <col min="10499" max="10499" width="29.42578125" style="308" bestFit="1" customWidth="1"/>
    <col min="10500" max="10504" width="11.7109375" style="308" customWidth="1"/>
    <col min="10505" max="10505" width="9" style="308" customWidth="1"/>
    <col min="10506" max="10514" width="8.42578125" style="308" customWidth="1"/>
    <col min="10515" max="10753" width="9.140625" style="308"/>
    <col min="10754" max="10754" width="6.140625" style="308" customWidth="1"/>
    <col min="10755" max="10755" width="29.42578125" style="308" bestFit="1" customWidth="1"/>
    <col min="10756" max="10760" width="11.7109375" style="308" customWidth="1"/>
    <col min="10761" max="10761" width="9" style="308" customWidth="1"/>
    <col min="10762" max="10770" width="8.42578125" style="308" customWidth="1"/>
    <col min="10771" max="11009" width="9.140625" style="308"/>
    <col min="11010" max="11010" width="6.140625" style="308" customWidth="1"/>
    <col min="11011" max="11011" width="29.42578125" style="308" bestFit="1" customWidth="1"/>
    <col min="11012" max="11016" width="11.7109375" style="308" customWidth="1"/>
    <col min="11017" max="11017" width="9" style="308" customWidth="1"/>
    <col min="11018" max="11026" width="8.42578125" style="308" customWidth="1"/>
    <col min="11027" max="11265" width="9.140625" style="308"/>
    <col min="11266" max="11266" width="6.140625" style="308" customWidth="1"/>
    <col min="11267" max="11267" width="29.42578125" style="308" bestFit="1" customWidth="1"/>
    <col min="11268" max="11272" width="11.7109375" style="308" customWidth="1"/>
    <col min="11273" max="11273" width="9" style="308" customWidth="1"/>
    <col min="11274" max="11282" width="8.42578125" style="308" customWidth="1"/>
    <col min="11283" max="11521" width="9.140625" style="308"/>
    <col min="11522" max="11522" width="6.140625" style="308" customWidth="1"/>
    <col min="11523" max="11523" width="29.42578125" style="308" bestFit="1" customWidth="1"/>
    <col min="11524" max="11528" width="11.7109375" style="308" customWidth="1"/>
    <col min="11529" max="11529" width="9" style="308" customWidth="1"/>
    <col min="11530" max="11538" width="8.42578125" style="308" customWidth="1"/>
    <col min="11539" max="11777" width="9.140625" style="308"/>
    <col min="11778" max="11778" width="6.140625" style="308" customWidth="1"/>
    <col min="11779" max="11779" width="29.42578125" style="308" bestFit="1" customWidth="1"/>
    <col min="11780" max="11784" width="11.7109375" style="308" customWidth="1"/>
    <col min="11785" max="11785" width="9" style="308" customWidth="1"/>
    <col min="11786" max="11794" width="8.42578125" style="308" customWidth="1"/>
    <col min="11795" max="12033" width="9.140625" style="308"/>
    <col min="12034" max="12034" width="6.140625" style="308" customWidth="1"/>
    <col min="12035" max="12035" width="29.42578125" style="308" bestFit="1" customWidth="1"/>
    <col min="12036" max="12040" width="11.7109375" style="308" customWidth="1"/>
    <col min="12041" max="12041" width="9" style="308" customWidth="1"/>
    <col min="12042" max="12050" width="8.42578125" style="308" customWidth="1"/>
    <col min="12051" max="12289" width="9.140625" style="308"/>
    <col min="12290" max="12290" width="6.140625" style="308" customWidth="1"/>
    <col min="12291" max="12291" width="29.42578125" style="308" bestFit="1" customWidth="1"/>
    <col min="12292" max="12296" width="11.7109375" style="308" customWidth="1"/>
    <col min="12297" max="12297" width="9" style="308" customWidth="1"/>
    <col min="12298" max="12306" width="8.42578125" style="308" customWidth="1"/>
    <col min="12307" max="12545" width="9.140625" style="308"/>
    <col min="12546" max="12546" width="6.140625" style="308" customWidth="1"/>
    <col min="12547" max="12547" width="29.42578125" style="308" bestFit="1" customWidth="1"/>
    <col min="12548" max="12552" width="11.7109375" style="308" customWidth="1"/>
    <col min="12553" max="12553" width="9" style="308" customWidth="1"/>
    <col min="12554" max="12562" width="8.42578125" style="308" customWidth="1"/>
    <col min="12563" max="12801" width="9.140625" style="308"/>
    <col min="12802" max="12802" width="6.140625" style="308" customWidth="1"/>
    <col min="12803" max="12803" width="29.42578125" style="308" bestFit="1" customWidth="1"/>
    <col min="12804" max="12808" width="11.7109375" style="308" customWidth="1"/>
    <col min="12809" max="12809" width="9" style="308" customWidth="1"/>
    <col min="12810" max="12818" width="8.42578125" style="308" customWidth="1"/>
    <col min="12819" max="13057" width="9.140625" style="308"/>
    <col min="13058" max="13058" width="6.140625" style="308" customWidth="1"/>
    <col min="13059" max="13059" width="29.42578125" style="308" bestFit="1" customWidth="1"/>
    <col min="13060" max="13064" width="11.7109375" style="308" customWidth="1"/>
    <col min="13065" max="13065" width="9" style="308" customWidth="1"/>
    <col min="13066" max="13074" width="8.42578125" style="308" customWidth="1"/>
    <col min="13075" max="13313" width="9.140625" style="308"/>
    <col min="13314" max="13314" width="6.140625" style="308" customWidth="1"/>
    <col min="13315" max="13315" width="29.42578125" style="308" bestFit="1" customWidth="1"/>
    <col min="13316" max="13320" width="11.7109375" style="308" customWidth="1"/>
    <col min="13321" max="13321" width="9" style="308" customWidth="1"/>
    <col min="13322" max="13330" width="8.42578125" style="308" customWidth="1"/>
    <col min="13331" max="13569" width="9.140625" style="308"/>
    <col min="13570" max="13570" width="6.140625" style="308" customWidth="1"/>
    <col min="13571" max="13571" width="29.42578125" style="308" bestFit="1" customWidth="1"/>
    <col min="13572" max="13576" width="11.7109375" style="308" customWidth="1"/>
    <col min="13577" max="13577" width="9" style="308" customWidth="1"/>
    <col min="13578" max="13586" width="8.42578125" style="308" customWidth="1"/>
    <col min="13587" max="13825" width="9.140625" style="308"/>
    <col min="13826" max="13826" width="6.140625" style="308" customWidth="1"/>
    <col min="13827" max="13827" width="29.42578125" style="308" bestFit="1" customWidth="1"/>
    <col min="13828" max="13832" width="11.7109375" style="308" customWidth="1"/>
    <col min="13833" max="13833" width="9" style="308" customWidth="1"/>
    <col min="13834" max="13842" width="8.42578125" style="308" customWidth="1"/>
    <col min="13843" max="14081" width="9.140625" style="308"/>
    <col min="14082" max="14082" width="6.140625" style="308" customWidth="1"/>
    <col min="14083" max="14083" width="29.42578125" style="308" bestFit="1" customWidth="1"/>
    <col min="14084" max="14088" width="11.7109375" style="308" customWidth="1"/>
    <col min="14089" max="14089" width="9" style="308" customWidth="1"/>
    <col min="14090" max="14098" width="8.42578125" style="308" customWidth="1"/>
    <col min="14099" max="14337" width="9.140625" style="308"/>
    <col min="14338" max="14338" width="6.140625" style="308" customWidth="1"/>
    <col min="14339" max="14339" width="29.42578125" style="308" bestFit="1" customWidth="1"/>
    <col min="14340" max="14344" width="11.7109375" style="308" customWidth="1"/>
    <col min="14345" max="14345" width="9" style="308" customWidth="1"/>
    <col min="14346" max="14354" width="8.42578125" style="308" customWidth="1"/>
    <col min="14355" max="14593" width="9.140625" style="308"/>
    <col min="14594" max="14594" width="6.140625" style="308" customWidth="1"/>
    <col min="14595" max="14595" width="29.42578125" style="308" bestFit="1" customWidth="1"/>
    <col min="14596" max="14600" width="11.7109375" style="308" customWidth="1"/>
    <col min="14601" max="14601" width="9" style="308" customWidth="1"/>
    <col min="14602" max="14610" width="8.42578125" style="308" customWidth="1"/>
    <col min="14611" max="14849" width="9.140625" style="308"/>
    <col min="14850" max="14850" width="6.140625" style="308" customWidth="1"/>
    <col min="14851" max="14851" width="29.42578125" style="308" bestFit="1" customWidth="1"/>
    <col min="14852" max="14856" width="11.7109375" style="308" customWidth="1"/>
    <col min="14857" max="14857" width="9" style="308" customWidth="1"/>
    <col min="14858" max="14866" width="8.42578125" style="308" customWidth="1"/>
    <col min="14867" max="15105" width="9.140625" style="308"/>
    <col min="15106" max="15106" width="6.140625" style="308" customWidth="1"/>
    <col min="15107" max="15107" width="29.42578125" style="308" bestFit="1" customWidth="1"/>
    <col min="15108" max="15112" width="11.7109375" style="308" customWidth="1"/>
    <col min="15113" max="15113" width="9" style="308" customWidth="1"/>
    <col min="15114" max="15122" width="8.42578125" style="308" customWidth="1"/>
    <col min="15123" max="15361" width="9.140625" style="308"/>
    <col min="15362" max="15362" width="6.140625" style="308" customWidth="1"/>
    <col min="15363" max="15363" width="29.42578125" style="308" bestFit="1" customWidth="1"/>
    <col min="15364" max="15368" width="11.7109375" style="308" customWidth="1"/>
    <col min="15369" max="15369" width="9" style="308" customWidth="1"/>
    <col min="15370" max="15378" width="8.42578125" style="308" customWidth="1"/>
    <col min="15379" max="15617" width="9.140625" style="308"/>
    <col min="15618" max="15618" width="6.140625" style="308" customWidth="1"/>
    <col min="15619" max="15619" width="29.42578125" style="308" bestFit="1" customWidth="1"/>
    <col min="15620" max="15624" width="11.7109375" style="308" customWidth="1"/>
    <col min="15625" max="15625" width="9" style="308" customWidth="1"/>
    <col min="15626" max="15634" width="8.42578125" style="308" customWidth="1"/>
    <col min="15635" max="15873" width="9.140625" style="308"/>
    <col min="15874" max="15874" width="6.140625" style="308" customWidth="1"/>
    <col min="15875" max="15875" width="29.42578125" style="308" bestFit="1" customWidth="1"/>
    <col min="15876" max="15880" width="11.7109375" style="308" customWidth="1"/>
    <col min="15881" max="15881" width="9" style="308" customWidth="1"/>
    <col min="15882" max="15890" width="8.42578125" style="308" customWidth="1"/>
    <col min="15891" max="16129" width="9.140625" style="308"/>
    <col min="16130" max="16130" width="6.140625" style="308" customWidth="1"/>
    <col min="16131" max="16131" width="29.42578125" style="308" bestFit="1" customWidth="1"/>
    <col min="16132" max="16136" width="11.7109375" style="308" customWidth="1"/>
    <col min="16137" max="16137" width="9" style="308" customWidth="1"/>
    <col min="16138" max="16146" width="8.42578125" style="308" customWidth="1"/>
    <col min="16147" max="16384" width="9.140625" style="308"/>
  </cols>
  <sheetData>
    <row r="1" spans="2:21">
      <c r="B1" s="1823" t="s">
        <v>336</v>
      </c>
      <c r="C1" s="1823"/>
      <c r="D1" s="1823"/>
      <c r="E1" s="1823"/>
      <c r="F1" s="1823"/>
      <c r="G1" s="1823"/>
      <c r="H1" s="1823"/>
      <c r="I1" s="1823"/>
      <c r="J1" s="1823"/>
      <c r="K1" s="370"/>
      <c r="L1" s="370"/>
      <c r="M1" s="370"/>
      <c r="N1" s="370"/>
      <c r="O1" s="370"/>
      <c r="P1" s="370"/>
      <c r="Q1" s="370"/>
      <c r="R1" s="370"/>
    </row>
    <row r="2" spans="2:21" ht="15" customHeight="1">
      <c r="B2" s="1834" t="s">
        <v>337</v>
      </c>
      <c r="C2" s="1834"/>
      <c r="D2" s="1834"/>
      <c r="E2" s="1834"/>
      <c r="F2" s="1834"/>
      <c r="G2" s="1834"/>
      <c r="H2" s="1834"/>
      <c r="I2" s="1834"/>
      <c r="J2" s="1834"/>
      <c r="K2" s="371"/>
      <c r="L2" s="371"/>
      <c r="M2" s="371"/>
      <c r="N2" s="371"/>
      <c r="O2" s="371"/>
      <c r="P2" s="371"/>
      <c r="Q2" s="371"/>
      <c r="R2" s="371"/>
    </row>
    <row r="3" spans="2:21" ht="15" customHeight="1" thickBot="1">
      <c r="B3" s="1835" t="s">
        <v>222</v>
      </c>
      <c r="C3" s="1835"/>
      <c r="D3" s="1835"/>
      <c r="E3" s="1835"/>
      <c r="F3" s="1835"/>
      <c r="G3" s="1835"/>
      <c r="H3" s="1835"/>
      <c r="I3" s="1835"/>
      <c r="J3" s="1835"/>
      <c r="K3" s="372"/>
      <c r="L3" s="372"/>
      <c r="M3" s="372"/>
      <c r="N3" s="372"/>
      <c r="O3" s="372"/>
      <c r="P3" s="372"/>
      <c r="Q3" s="372"/>
      <c r="R3" s="372"/>
    </row>
    <row r="4" spans="2:21" ht="15" customHeight="1" thickTop="1">
      <c r="B4" s="1836"/>
      <c r="C4" s="1838"/>
      <c r="D4" s="1840" t="s">
        <v>9</v>
      </c>
      <c r="E4" s="1840"/>
      <c r="F4" s="1841" t="s">
        <v>223</v>
      </c>
      <c r="G4" s="1841"/>
      <c r="H4" s="373" t="s">
        <v>224</v>
      </c>
      <c r="I4" s="1842" t="s">
        <v>146</v>
      </c>
      <c r="J4" s="1843"/>
      <c r="K4" s="374"/>
      <c r="L4" s="374"/>
      <c r="M4" s="374"/>
      <c r="N4" s="374"/>
      <c r="O4" s="374"/>
      <c r="P4" s="374"/>
      <c r="Q4" s="374"/>
      <c r="R4" s="374"/>
    </row>
    <row r="5" spans="2:21" ht="15" customHeight="1">
      <c r="B5" s="1837"/>
      <c r="C5" s="1839"/>
      <c r="D5" s="375" t="s">
        <v>4</v>
      </c>
      <c r="E5" s="376" t="str">
        <f>'X-Other'!E5</f>
        <v>Ten Months</v>
      </c>
      <c r="F5" s="375" t="s">
        <v>4</v>
      </c>
      <c r="G5" s="376" t="str">
        <f>E5</f>
        <v>Ten Months</v>
      </c>
      <c r="H5" s="376" t="str">
        <f>G5</f>
        <v>Ten Months</v>
      </c>
      <c r="I5" s="377" t="s">
        <v>10</v>
      </c>
      <c r="J5" s="378" t="s">
        <v>11</v>
      </c>
      <c r="K5" s="379"/>
      <c r="L5" s="379"/>
      <c r="M5" s="379"/>
      <c r="N5" s="379"/>
      <c r="O5" s="379"/>
      <c r="P5" s="379"/>
      <c r="Q5" s="379"/>
      <c r="R5" s="379"/>
    </row>
    <row r="6" spans="2:21" ht="15" customHeight="1">
      <c r="B6" s="380"/>
      <c r="C6" s="381" t="s">
        <v>254</v>
      </c>
      <c r="D6" s="382">
        <v>506569.05276399991</v>
      </c>
      <c r="E6" s="383">
        <v>421186.54548999999</v>
      </c>
      <c r="F6" s="383">
        <v>654326.66361499997</v>
      </c>
      <c r="G6" s="383">
        <v>522566.31420800003</v>
      </c>
      <c r="H6" s="383">
        <v>606056.14306300005</v>
      </c>
      <c r="I6" s="384">
        <v>24.070039701780317</v>
      </c>
      <c r="J6" s="385">
        <v>15.976886872537307</v>
      </c>
      <c r="K6" s="386"/>
      <c r="L6" s="261"/>
      <c r="M6" s="261"/>
      <c r="N6" s="386"/>
      <c r="O6" s="386"/>
      <c r="P6" s="386"/>
      <c r="Q6" s="386"/>
      <c r="R6" s="386"/>
      <c r="S6" s="386"/>
      <c r="T6" s="386"/>
    </row>
    <row r="7" spans="2:21" ht="15" customHeight="1">
      <c r="B7" s="387">
        <v>1</v>
      </c>
      <c r="C7" s="388" t="s">
        <v>338</v>
      </c>
      <c r="D7" s="389">
        <v>15202.218299000002</v>
      </c>
      <c r="E7" s="390">
        <v>13284.728980000002</v>
      </c>
      <c r="F7" s="390">
        <v>4552.7730499999998</v>
      </c>
      <c r="G7" s="390">
        <v>3749.6479949999998</v>
      </c>
      <c r="H7" s="390">
        <v>4396.1595869999992</v>
      </c>
      <c r="I7" s="391">
        <v>-71.774749784921852</v>
      </c>
      <c r="J7" s="392">
        <v>17.241927585258551</v>
      </c>
      <c r="K7" s="393"/>
      <c r="L7" s="261"/>
      <c r="M7" s="261"/>
      <c r="N7" s="393"/>
      <c r="O7" s="393"/>
      <c r="P7" s="393"/>
      <c r="Q7" s="393"/>
      <c r="R7" s="386"/>
      <c r="S7" s="386"/>
      <c r="T7" s="386"/>
    </row>
    <row r="8" spans="2:21" ht="15" customHeight="1">
      <c r="B8" s="387">
        <v>2</v>
      </c>
      <c r="C8" s="388" t="s">
        <v>339</v>
      </c>
      <c r="D8" s="389">
        <v>3665.7659920000001</v>
      </c>
      <c r="E8" s="390">
        <v>2948.3706870000001</v>
      </c>
      <c r="F8" s="390">
        <v>4986.5531460000011</v>
      </c>
      <c r="G8" s="390">
        <v>3830.9701680000007</v>
      </c>
      <c r="H8" s="390">
        <v>4492.8138960000006</v>
      </c>
      <c r="I8" s="391">
        <v>29.935159947545657</v>
      </c>
      <c r="J8" s="392">
        <v>17.276138914585232</v>
      </c>
      <c r="K8" s="393"/>
      <c r="L8" s="261"/>
      <c r="M8" s="261"/>
      <c r="N8" s="393"/>
      <c r="O8" s="393"/>
      <c r="P8" s="393"/>
      <c r="Q8" s="393"/>
      <c r="R8" s="386"/>
      <c r="S8" s="386"/>
      <c r="T8" s="386"/>
    </row>
    <row r="9" spans="2:21" ht="15" customHeight="1">
      <c r="B9" s="387">
        <v>3</v>
      </c>
      <c r="C9" s="388" t="s">
        <v>340</v>
      </c>
      <c r="D9" s="389">
        <v>5904.1133000000009</v>
      </c>
      <c r="E9" s="390">
        <v>4806.2497590000003</v>
      </c>
      <c r="F9" s="390">
        <v>6711.0355419999987</v>
      </c>
      <c r="G9" s="390">
        <v>5708.7910739999988</v>
      </c>
      <c r="H9" s="390">
        <v>5602.7936250000002</v>
      </c>
      <c r="I9" s="391">
        <v>18.778493841480753</v>
      </c>
      <c r="J9" s="392">
        <v>-1.8567407289215936</v>
      </c>
      <c r="K9" s="393"/>
      <c r="L9" s="261"/>
      <c r="M9" s="261"/>
      <c r="N9" s="393"/>
      <c r="O9" s="393"/>
      <c r="P9" s="393"/>
      <c r="Q9" s="393"/>
      <c r="R9" s="386"/>
      <c r="S9" s="386"/>
      <c r="T9" s="386"/>
    </row>
    <row r="10" spans="2:21" ht="15" customHeight="1">
      <c r="B10" s="387">
        <v>4</v>
      </c>
      <c r="C10" s="388" t="s">
        <v>341</v>
      </c>
      <c r="D10" s="389">
        <v>1171.7421909999998</v>
      </c>
      <c r="E10" s="390">
        <v>730.94102699999996</v>
      </c>
      <c r="F10" s="390">
        <v>2689.5340749999996</v>
      </c>
      <c r="G10" s="390">
        <v>1792.5762789999999</v>
      </c>
      <c r="H10" s="390">
        <v>4273.6429539999999</v>
      </c>
      <c r="I10" s="391">
        <v>145.24225796399301</v>
      </c>
      <c r="J10" s="392">
        <v>138.40787162396677</v>
      </c>
      <c r="K10" s="393"/>
      <c r="L10" s="261"/>
      <c r="M10" s="261"/>
      <c r="N10" s="393"/>
      <c r="O10" s="393"/>
      <c r="P10" s="393"/>
      <c r="Q10" s="393"/>
      <c r="R10" s="386"/>
      <c r="S10" s="386"/>
      <c r="T10" s="386"/>
    </row>
    <row r="11" spans="2:21" ht="15" customHeight="1">
      <c r="B11" s="387">
        <v>5</v>
      </c>
      <c r="C11" s="388" t="s">
        <v>342</v>
      </c>
      <c r="D11" s="389">
        <v>1708.5489440000001</v>
      </c>
      <c r="E11" s="390">
        <v>1502.6481840000001</v>
      </c>
      <c r="F11" s="390">
        <v>1431.5363280000004</v>
      </c>
      <c r="G11" s="390">
        <v>1223.3528020000003</v>
      </c>
      <c r="H11" s="390">
        <v>1221.028403</v>
      </c>
      <c r="I11" s="391">
        <v>-18.586877818367611</v>
      </c>
      <c r="J11" s="392">
        <v>-0.19000234406625793</v>
      </c>
      <c r="K11" s="393"/>
      <c r="L11" s="261"/>
      <c r="M11" s="261"/>
      <c r="N11" s="393"/>
      <c r="O11" s="393"/>
      <c r="P11" s="393"/>
      <c r="Q11" s="393"/>
      <c r="R11" s="386"/>
      <c r="S11" s="386"/>
      <c r="T11" s="386"/>
    </row>
    <row r="12" spans="2:21" ht="15" customHeight="1">
      <c r="B12" s="387">
        <v>6</v>
      </c>
      <c r="C12" s="388" t="s">
        <v>343</v>
      </c>
      <c r="D12" s="389">
        <v>24032.549894</v>
      </c>
      <c r="E12" s="390">
        <v>16020.144714000002</v>
      </c>
      <c r="F12" s="390">
        <v>31178.137928</v>
      </c>
      <c r="G12" s="390">
        <v>23880.823109999998</v>
      </c>
      <c r="H12" s="390">
        <v>12143.677948000002</v>
      </c>
      <c r="I12" s="391">
        <v>49.067461850894205</v>
      </c>
      <c r="J12" s="392">
        <v>-49.148830037960934</v>
      </c>
      <c r="K12" s="393"/>
      <c r="L12" s="261"/>
      <c r="M12" s="261"/>
      <c r="N12" s="393"/>
      <c r="O12" s="393"/>
      <c r="P12" s="393"/>
      <c r="Q12" s="393"/>
      <c r="R12" s="386"/>
      <c r="S12" s="386"/>
      <c r="T12" s="386"/>
    </row>
    <row r="13" spans="2:21" ht="15" customHeight="1">
      <c r="B13" s="387">
        <v>7</v>
      </c>
      <c r="C13" s="388" t="s">
        <v>344</v>
      </c>
      <c r="D13" s="389">
        <v>1082.9906410000001</v>
      </c>
      <c r="E13" s="390">
        <v>908.53413499999999</v>
      </c>
      <c r="F13" s="390">
        <v>1862.2494510000001</v>
      </c>
      <c r="G13" s="390">
        <v>1516.4069320000001</v>
      </c>
      <c r="H13" s="390">
        <v>802.55188899999985</v>
      </c>
      <c r="I13" s="391">
        <v>66.906984953295137</v>
      </c>
      <c r="J13" s="392">
        <v>-47.075427310167441</v>
      </c>
      <c r="K13" s="393"/>
      <c r="L13" s="261"/>
      <c r="M13" s="261"/>
      <c r="N13" s="393"/>
      <c r="O13" s="393"/>
      <c r="P13" s="393"/>
      <c r="Q13" s="393"/>
      <c r="R13" s="386"/>
      <c r="S13" s="386"/>
      <c r="T13" s="386"/>
    </row>
    <row r="14" spans="2:21" ht="15" customHeight="1">
      <c r="B14" s="387">
        <v>8</v>
      </c>
      <c r="C14" s="388" t="s">
        <v>263</v>
      </c>
      <c r="D14" s="389">
        <v>3943.4189049999995</v>
      </c>
      <c r="E14" s="390">
        <v>3168.6675959999998</v>
      </c>
      <c r="F14" s="390">
        <v>6112.6178130000008</v>
      </c>
      <c r="G14" s="390">
        <v>4736.6127520000009</v>
      </c>
      <c r="H14" s="390">
        <v>5742.4376289999991</v>
      </c>
      <c r="I14" s="391">
        <v>49.482790747104957</v>
      </c>
      <c r="J14" s="392">
        <v>21.235108919877305</v>
      </c>
      <c r="K14" s="393"/>
      <c r="L14" s="261"/>
      <c r="M14" s="261"/>
      <c r="N14" s="393"/>
      <c r="O14" s="393"/>
      <c r="P14" s="393"/>
      <c r="Q14" s="393"/>
      <c r="R14" s="386"/>
      <c r="S14" s="386"/>
      <c r="T14" s="386"/>
      <c r="U14" s="347"/>
    </row>
    <row r="15" spans="2:21" ht="15" customHeight="1">
      <c r="B15" s="387">
        <v>9</v>
      </c>
      <c r="C15" s="388" t="s">
        <v>345</v>
      </c>
      <c r="D15" s="389">
        <v>9015.6013940000012</v>
      </c>
      <c r="E15" s="390">
        <v>8257.9688110000006</v>
      </c>
      <c r="F15" s="390">
        <v>10871.502982000002</v>
      </c>
      <c r="G15" s="390">
        <v>9549.3952120000013</v>
      </c>
      <c r="H15" s="390">
        <v>11862.715403</v>
      </c>
      <c r="I15" s="391">
        <v>15.638547814321612</v>
      </c>
      <c r="J15" s="392">
        <v>24.22478219451034</v>
      </c>
      <c r="K15" s="393"/>
      <c r="L15" s="261"/>
      <c r="M15" s="261"/>
      <c r="N15" s="393"/>
      <c r="O15" s="393"/>
      <c r="P15" s="393"/>
      <c r="Q15" s="393"/>
      <c r="R15" s="386"/>
      <c r="S15" s="386"/>
      <c r="T15" s="386"/>
    </row>
    <row r="16" spans="2:21" ht="15" customHeight="1">
      <c r="B16" s="387">
        <v>10</v>
      </c>
      <c r="C16" s="388" t="s">
        <v>346</v>
      </c>
      <c r="D16" s="389">
        <v>5027.4816199999996</v>
      </c>
      <c r="E16" s="390">
        <v>3831.7548189999998</v>
      </c>
      <c r="F16" s="390">
        <v>10264.134226000002</v>
      </c>
      <c r="G16" s="390">
        <v>8154.1342240000013</v>
      </c>
      <c r="H16" s="390">
        <v>7896.9126969999998</v>
      </c>
      <c r="I16" s="391">
        <v>112.8041748278676</v>
      </c>
      <c r="J16" s="392">
        <v>-3.1544921868335507</v>
      </c>
      <c r="K16" s="393"/>
      <c r="L16" s="261"/>
      <c r="M16" s="261"/>
      <c r="N16" s="393"/>
      <c r="O16" s="393"/>
      <c r="P16" s="393"/>
      <c r="Q16" s="393"/>
      <c r="R16" s="386"/>
      <c r="S16" s="386"/>
      <c r="T16" s="386"/>
    </row>
    <row r="17" spans="2:21" ht="15" customHeight="1">
      <c r="B17" s="387">
        <v>11</v>
      </c>
      <c r="C17" s="388" t="s">
        <v>347</v>
      </c>
      <c r="D17" s="389">
        <v>413.42700400000001</v>
      </c>
      <c r="E17" s="390">
        <v>323.98175600000002</v>
      </c>
      <c r="F17" s="390">
        <v>591.22507499999983</v>
      </c>
      <c r="G17" s="390">
        <v>469.53602599999994</v>
      </c>
      <c r="H17" s="390">
        <v>590.28045500000007</v>
      </c>
      <c r="I17" s="391">
        <v>44.926687168150266</v>
      </c>
      <c r="J17" s="392">
        <v>25.715690024603163</v>
      </c>
      <c r="K17" s="393"/>
      <c r="L17" s="261"/>
      <c r="M17" s="261"/>
      <c r="N17" s="393"/>
      <c r="O17" s="393"/>
      <c r="P17" s="393"/>
      <c r="Q17" s="393"/>
      <c r="R17" s="386"/>
      <c r="S17" s="386"/>
      <c r="T17" s="386"/>
    </row>
    <row r="18" spans="2:21" ht="15" customHeight="1">
      <c r="B18" s="387">
        <v>12</v>
      </c>
      <c r="C18" s="388" t="s">
        <v>348</v>
      </c>
      <c r="D18" s="389">
        <v>2664.2444049999995</v>
      </c>
      <c r="E18" s="390">
        <v>2185.9137759999999</v>
      </c>
      <c r="F18" s="390">
        <v>3007.9951699999992</v>
      </c>
      <c r="G18" s="390">
        <v>2419.7300449999993</v>
      </c>
      <c r="H18" s="390">
        <v>2621.7150240000001</v>
      </c>
      <c r="I18" s="391">
        <v>10.696500089214837</v>
      </c>
      <c r="J18" s="392">
        <v>8.3474179038017837</v>
      </c>
      <c r="K18" s="393"/>
      <c r="L18" s="261"/>
      <c r="M18" s="261"/>
      <c r="N18" s="393"/>
      <c r="O18" s="393"/>
      <c r="P18" s="393"/>
      <c r="Q18" s="393"/>
      <c r="R18" s="386"/>
      <c r="S18" s="386"/>
      <c r="T18" s="386"/>
      <c r="U18" s="347"/>
    </row>
    <row r="19" spans="2:21" ht="15" customHeight="1">
      <c r="B19" s="387">
        <v>13</v>
      </c>
      <c r="C19" s="388" t="s">
        <v>349</v>
      </c>
      <c r="D19" s="389">
        <v>1230.4240169999998</v>
      </c>
      <c r="E19" s="390">
        <v>934.38812599999994</v>
      </c>
      <c r="F19" s="390">
        <v>1487.6817040000001</v>
      </c>
      <c r="G19" s="390">
        <v>1201.757069</v>
      </c>
      <c r="H19" s="390">
        <v>1591.8885939999998</v>
      </c>
      <c r="I19" s="391">
        <v>28.614334403474658</v>
      </c>
      <c r="J19" s="392">
        <v>32.463426682784899</v>
      </c>
      <c r="K19" s="393"/>
      <c r="L19" s="261"/>
      <c r="M19" s="261"/>
      <c r="N19" s="393"/>
      <c r="O19" s="393"/>
      <c r="P19" s="393"/>
      <c r="Q19" s="393"/>
      <c r="R19" s="386"/>
      <c r="S19" s="386"/>
      <c r="T19" s="386"/>
    </row>
    <row r="20" spans="2:21" ht="15" customHeight="1">
      <c r="B20" s="387">
        <v>14</v>
      </c>
      <c r="C20" s="388" t="s">
        <v>350</v>
      </c>
      <c r="D20" s="389">
        <v>2622.8228209999993</v>
      </c>
      <c r="E20" s="390">
        <v>2407.7207769999995</v>
      </c>
      <c r="F20" s="390">
        <v>2848.6692140000005</v>
      </c>
      <c r="G20" s="390">
        <v>2172.3677320000002</v>
      </c>
      <c r="H20" s="390">
        <v>2875.3852139999999</v>
      </c>
      <c r="I20" s="391">
        <v>-9.774931015599222</v>
      </c>
      <c r="J20" s="392">
        <v>32.361808345991392</v>
      </c>
      <c r="K20" s="393"/>
      <c r="L20" s="261"/>
      <c r="M20" s="261"/>
      <c r="N20" s="393"/>
      <c r="O20" s="393"/>
      <c r="P20" s="393"/>
      <c r="Q20" s="393"/>
      <c r="R20" s="386"/>
      <c r="S20" s="386"/>
      <c r="T20" s="386"/>
    </row>
    <row r="21" spans="2:21" ht="15" customHeight="1">
      <c r="B21" s="387">
        <v>15</v>
      </c>
      <c r="C21" s="388" t="s">
        <v>351</v>
      </c>
      <c r="D21" s="389">
        <v>13865.583120000001</v>
      </c>
      <c r="E21" s="390">
        <v>11692.752646000001</v>
      </c>
      <c r="F21" s="390">
        <v>15946.828519999999</v>
      </c>
      <c r="G21" s="390">
        <v>12514.521986</v>
      </c>
      <c r="H21" s="390">
        <v>17079.426069999998</v>
      </c>
      <c r="I21" s="391">
        <v>7.0280229547241788</v>
      </c>
      <c r="J21" s="392">
        <v>36.476855361369445</v>
      </c>
      <c r="K21" s="393"/>
      <c r="L21" s="261"/>
      <c r="M21" s="261"/>
      <c r="N21" s="393"/>
      <c r="O21" s="393"/>
      <c r="P21" s="393"/>
      <c r="Q21" s="393"/>
      <c r="R21" s="386"/>
      <c r="S21" s="386"/>
      <c r="T21" s="386"/>
    </row>
    <row r="22" spans="2:21" ht="15" customHeight="1">
      <c r="B22" s="387">
        <v>16</v>
      </c>
      <c r="C22" s="388" t="s">
        <v>352</v>
      </c>
      <c r="D22" s="389">
        <v>2328.4390749999998</v>
      </c>
      <c r="E22" s="390">
        <v>1862.684006</v>
      </c>
      <c r="F22" s="390">
        <v>2934.5230859999997</v>
      </c>
      <c r="G22" s="390">
        <v>2371.439766</v>
      </c>
      <c r="H22" s="390">
        <v>2969.0657569999998</v>
      </c>
      <c r="I22" s="391">
        <v>27.313047106284102</v>
      </c>
      <c r="J22" s="392">
        <v>25.200977042231145</v>
      </c>
      <c r="K22" s="393"/>
      <c r="L22" s="261"/>
      <c r="M22" s="261"/>
      <c r="N22" s="393"/>
      <c r="O22" s="393"/>
      <c r="P22" s="393"/>
      <c r="Q22" s="393"/>
      <c r="R22" s="386"/>
      <c r="S22" s="386"/>
      <c r="T22" s="386"/>
    </row>
    <row r="23" spans="2:21" ht="15" customHeight="1">
      <c r="B23" s="387">
        <v>17</v>
      </c>
      <c r="C23" s="388" t="s">
        <v>266</v>
      </c>
      <c r="D23" s="389">
        <v>4949.9446619999999</v>
      </c>
      <c r="E23" s="390">
        <v>4484.3489070000005</v>
      </c>
      <c r="F23" s="390">
        <v>5731.1402779999999</v>
      </c>
      <c r="G23" s="390">
        <v>4867.0789869999999</v>
      </c>
      <c r="H23" s="390">
        <v>8939.386258999999</v>
      </c>
      <c r="I23" s="391">
        <v>8.5347970895521428</v>
      </c>
      <c r="J23" s="392">
        <v>83.670457842931228</v>
      </c>
      <c r="K23" s="393"/>
      <c r="L23" s="261"/>
      <c r="M23" s="261"/>
      <c r="N23" s="393"/>
      <c r="O23" s="393"/>
      <c r="P23" s="393"/>
      <c r="Q23" s="393"/>
      <c r="R23" s="386"/>
      <c r="S23" s="386"/>
      <c r="T23" s="386"/>
    </row>
    <row r="24" spans="2:21" ht="15" customHeight="1">
      <c r="B24" s="387">
        <v>18</v>
      </c>
      <c r="C24" s="388" t="s">
        <v>353</v>
      </c>
      <c r="D24" s="389">
        <v>4072.2311519999998</v>
      </c>
      <c r="E24" s="390">
        <v>3225.2095089999998</v>
      </c>
      <c r="F24" s="390">
        <v>4610.6915930000005</v>
      </c>
      <c r="G24" s="390">
        <v>3599.6075480000004</v>
      </c>
      <c r="H24" s="390">
        <v>4448.836969</v>
      </c>
      <c r="I24" s="391">
        <v>11.608487385245425</v>
      </c>
      <c r="J24" s="392">
        <v>23.592278037972363</v>
      </c>
      <c r="K24" s="393"/>
      <c r="L24" s="261"/>
      <c r="M24" s="261"/>
      <c r="N24" s="393"/>
      <c r="O24" s="393"/>
      <c r="P24" s="393"/>
      <c r="Q24" s="393"/>
      <c r="R24" s="386"/>
      <c r="S24" s="386"/>
      <c r="T24" s="386"/>
    </row>
    <row r="25" spans="2:21" ht="15" customHeight="1">
      <c r="B25" s="387">
        <v>19</v>
      </c>
      <c r="C25" s="388" t="s">
        <v>354</v>
      </c>
      <c r="D25" s="389">
        <v>16191.095554000001</v>
      </c>
      <c r="E25" s="390">
        <v>12808.416810000001</v>
      </c>
      <c r="F25" s="390">
        <v>24426.849449000001</v>
      </c>
      <c r="G25" s="390">
        <v>18016.081439000001</v>
      </c>
      <c r="H25" s="390">
        <v>18261.906229</v>
      </c>
      <c r="I25" s="391">
        <v>40.658144611082491</v>
      </c>
      <c r="J25" s="392">
        <v>1.3644742383760189</v>
      </c>
      <c r="K25" s="393"/>
      <c r="L25" s="261"/>
      <c r="M25" s="261"/>
      <c r="N25" s="393"/>
      <c r="O25" s="393"/>
      <c r="P25" s="393"/>
      <c r="Q25" s="393"/>
      <c r="R25" s="386"/>
      <c r="S25" s="386"/>
      <c r="T25" s="386"/>
    </row>
    <row r="26" spans="2:21" ht="15" customHeight="1">
      <c r="B26" s="387">
        <v>20</v>
      </c>
      <c r="C26" s="388" t="s">
        <v>355</v>
      </c>
      <c r="D26" s="389">
        <v>723.153235</v>
      </c>
      <c r="E26" s="390">
        <v>594.36938099999998</v>
      </c>
      <c r="F26" s="390">
        <v>885.01744399999995</v>
      </c>
      <c r="G26" s="390">
        <v>751.21876899999995</v>
      </c>
      <c r="H26" s="390">
        <v>868.83871999999997</v>
      </c>
      <c r="I26" s="391">
        <v>26.38921065148206</v>
      </c>
      <c r="J26" s="392">
        <v>15.657216759449739</v>
      </c>
      <c r="K26" s="393"/>
      <c r="L26" s="261"/>
      <c r="M26" s="261"/>
      <c r="N26" s="393"/>
      <c r="O26" s="393"/>
      <c r="P26" s="393"/>
      <c r="Q26" s="393"/>
      <c r="R26" s="386"/>
      <c r="S26" s="386"/>
      <c r="T26" s="386"/>
    </row>
    <row r="27" spans="2:21" ht="15" customHeight="1">
      <c r="B27" s="387">
        <v>21</v>
      </c>
      <c r="C27" s="388" t="s">
        <v>356</v>
      </c>
      <c r="D27" s="389">
        <v>2136.526241</v>
      </c>
      <c r="E27" s="390">
        <v>1577.2635109999999</v>
      </c>
      <c r="F27" s="390">
        <v>2168.0334130000001</v>
      </c>
      <c r="G27" s="390">
        <v>1624.4413160000001</v>
      </c>
      <c r="H27" s="390">
        <v>1793.180507</v>
      </c>
      <c r="I27" s="391">
        <v>2.9911175064266189</v>
      </c>
      <c r="J27" s="392">
        <v>10.38752150280817</v>
      </c>
      <c r="K27" s="393"/>
      <c r="L27" s="261"/>
      <c r="M27" s="261"/>
      <c r="N27" s="393"/>
      <c r="O27" s="393"/>
      <c r="P27" s="393"/>
      <c r="Q27" s="393"/>
      <c r="R27" s="386"/>
      <c r="S27" s="386"/>
      <c r="T27" s="386"/>
    </row>
    <row r="28" spans="2:21" ht="15" customHeight="1">
      <c r="B28" s="387">
        <v>22</v>
      </c>
      <c r="C28" s="388" t="s">
        <v>278</v>
      </c>
      <c r="D28" s="389">
        <v>2165.3464330000002</v>
      </c>
      <c r="E28" s="390">
        <v>1964.2870710000002</v>
      </c>
      <c r="F28" s="390">
        <v>3314.8994929999999</v>
      </c>
      <c r="G28" s="390">
        <v>2581.5079129999999</v>
      </c>
      <c r="H28" s="390">
        <v>2721.3633720000003</v>
      </c>
      <c r="I28" s="391">
        <v>31.422130253383926</v>
      </c>
      <c r="J28" s="392">
        <v>5.4175878483933246</v>
      </c>
      <c r="K28" s="393"/>
      <c r="L28" s="261"/>
      <c r="M28" s="261"/>
      <c r="N28" s="393"/>
      <c r="O28" s="393"/>
      <c r="P28" s="393"/>
      <c r="Q28" s="393"/>
      <c r="R28" s="386"/>
      <c r="S28" s="386"/>
      <c r="T28" s="386"/>
    </row>
    <row r="29" spans="2:21" ht="15" customHeight="1">
      <c r="B29" s="387">
        <v>23</v>
      </c>
      <c r="C29" s="388" t="s">
        <v>357</v>
      </c>
      <c r="D29" s="389">
        <v>46509.344950999999</v>
      </c>
      <c r="E29" s="390">
        <v>39160.906027999998</v>
      </c>
      <c r="F29" s="390">
        <v>57943.272538000005</v>
      </c>
      <c r="G29" s="390">
        <v>45129.577228000002</v>
      </c>
      <c r="H29" s="390">
        <v>56446.209643000002</v>
      </c>
      <c r="I29" s="391">
        <v>15.241402218151975</v>
      </c>
      <c r="J29" s="392">
        <v>25.075866228099216</v>
      </c>
      <c r="K29" s="393"/>
      <c r="L29" s="261"/>
      <c r="M29" s="261"/>
      <c r="N29" s="393"/>
      <c r="O29" s="393"/>
      <c r="P29" s="393"/>
      <c r="Q29" s="393"/>
      <c r="R29" s="386"/>
      <c r="S29" s="386"/>
      <c r="T29" s="386"/>
    </row>
    <row r="30" spans="2:21" ht="15" customHeight="1">
      <c r="B30" s="387">
        <v>24</v>
      </c>
      <c r="C30" s="388" t="s">
        <v>358</v>
      </c>
      <c r="D30" s="389">
        <v>9259.1061680000003</v>
      </c>
      <c r="E30" s="390">
        <v>7389.6053120000006</v>
      </c>
      <c r="F30" s="390">
        <v>14285.612399</v>
      </c>
      <c r="G30" s="390">
        <v>12062.855490999998</v>
      </c>
      <c r="H30" s="390">
        <v>14043.885088000001</v>
      </c>
      <c r="I30" s="391">
        <v>63.240863100104889</v>
      </c>
      <c r="J30" s="392">
        <v>16.422559305945697</v>
      </c>
      <c r="K30" s="393"/>
      <c r="L30" s="261"/>
      <c r="M30" s="261"/>
      <c r="N30" s="393"/>
      <c r="O30" s="393"/>
      <c r="P30" s="393"/>
      <c r="Q30" s="393"/>
      <c r="R30" s="386"/>
      <c r="S30" s="386"/>
      <c r="T30" s="386"/>
    </row>
    <row r="31" spans="2:21" ht="15" customHeight="1">
      <c r="B31" s="387">
        <v>25</v>
      </c>
      <c r="C31" s="388" t="s">
        <v>359</v>
      </c>
      <c r="D31" s="389">
        <v>21484.153917</v>
      </c>
      <c r="E31" s="390">
        <v>17824.539549000001</v>
      </c>
      <c r="F31" s="390">
        <v>24076.759260999996</v>
      </c>
      <c r="G31" s="390">
        <v>19473.342592999998</v>
      </c>
      <c r="H31" s="390">
        <v>20837.580378999999</v>
      </c>
      <c r="I31" s="391">
        <v>9.2501858994304342</v>
      </c>
      <c r="J31" s="392">
        <v>7.005668284654945</v>
      </c>
      <c r="K31" s="393"/>
      <c r="L31" s="261"/>
      <c r="M31" s="261"/>
      <c r="N31" s="393"/>
      <c r="O31" s="393"/>
      <c r="P31" s="393"/>
      <c r="Q31" s="393"/>
      <c r="R31" s="386"/>
      <c r="S31" s="386"/>
      <c r="T31" s="386"/>
    </row>
    <row r="32" spans="2:21" ht="15" customHeight="1">
      <c r="B32" s="387">
        <v>26</v>
      </c>
      <c r="C32" s="388" t="s">
        <v>360</v>
      </c>
      <c r="D32" s="389">
        <v>67.029028999999994</v>
      </c>
      <c r="E32" s="390">
        <v>62.480926999999994</v>
      </c>
      <c r="F32" s="390">
        <v>67.246043999999998</v>
      </c>
      <c r="G32" s="390">
        <v>64.230463999999998</v>
      </c>
      <c r="H32" s="390">
        <v>88.058919999999986</v>
      </c>
      <c r="I32" s="391">
        <v>2.8001137050991645</v>
      </c>
      <c r="J32" s="392">
        <v>37.098371265074434</v>
      </c>
      <c r="K32" s="393"/>
      <c r="L32" s="261"/>
      <c r="M32" s="261"/>
      <c r="N32" s="393"/>
      <c r="O32" s="393"/>
      <c r="P32" s="393"/>
      <c r="Q32" s="393"/>
      <c r="R32" s="386"/>
      <c r="S32" s="386"/>
      <c r="T32" s="386"/>
    </row>
    <row r="33" spans="2:20" ht="15" customHeight="1">
      <c r="B33" s="387">
        <v>27</v>
      </c>
      <c r="C33" s="388" t="s">
        <v>361</v>
      </c>
      <c r="D33" s="389">
        <v>26526.905433</v>
      </c>
      <c r="E33" s="390">
        <v>21819.301768000001</v>
      </c>
      <c r="F33" s="390">
        <v>39276.501516000004</v>
      </c>
      <c r="G33" s="390">
        <v>31776.006090000003</v>
      </c>
      <c r="H33" s="390">
        <v>40018.991352999998</v>
      </c>
      <c r="I33" s="391">
        <v>45.632552443096131</v>
      </c>
      <c r="J33" s="392">
        <v>25.94091038267419</v>
      </c>
      <c r="K33" s="393"/>
      <c r="L33" s="261"/>
      <c r="M33" s="261"/>
      <c r="N33" s="393"/>
      <c r="O33" s="393"/>
      <c r="P33" s="393"/>
      <c r="Q33" s="393"/>
      <c r="R33" s="386"/>
      <c r="S33" s="386"/>
      <c r="T33" s="386"/>
    </row>
    <row r="34" spans="2:20" ht="15" customHeight="1">
      <c r="B34" s="387">
        <v>28</v>
      </c>
      <c r="C34" s="388" t="s">
        <v>362</v>
      </c>
      <c r="D34" s="389">
        <v>683.03829400000006</v>
      </c>
      <c r="E34" s="390">
        <v>591.68920700000001</v>
      </c>
      <c r="F34" s="390">
        <v>818.50756999999999</v>
      </c>
      <c r="G34" s="390">
        <v>674.38393000000008</v>
      </c>
      <c r="H34" s="390">
        <v>950.92509000000007</v>
      </c>
      <c r="I34" s="391">
        <v>13.976040465446602</v>
      </c>
      <c r="J34" s="392">
        <v>41.006487209741181</v>
      </c>
      <c r="K34" s="393"/>
      <c r="L34" s="261"/>
      <c r="M34" s="261"/>
      <c r="N34" s="393"/>
      <c r="O34" s="393"/>
      <c r="P34" s="393"/>
      <c r="Q34" s="393"/>
      <c r="R34" s="386"/>
      <c r="S34" s="386"/>
      <c r="T34" s="386"/>
    </row>
    <row r="35" spans="2:20" ht="15" customHeight="1">
      <c r="B35" s="387">
        <v>29</v>
      </c>
      <c r="C35" s="388" t="s">
        <v>285</v>
      </c>
      <c r="D35" s="389">
        <v>5876.8936190000004</v>
      </c>
      <c r="E35" s="390">
        <v>4906.9379179999996</v>
      </c>
      <c r="F35" s="390">
        <v>6418.2479669999993</v>
      </c>
      <c r="G35" s="390">
        <v>5293.0414359999995</v>
      </c>
      <c r="H35" s="390">
        <v>5191.3969179999995</v>
      </c>
      <c r="I35" s="391">
        <v>7.8685225786873332</v>
      </c>
      <c r="J35" s="392">
        <v>-1.9203423821449235</v>
      </c>
      <c r="K35" s="393"/>
      <c r="L35" s="261"/>
      <c r="M35" s="261"/>
      <c r="N35" s="393"/>
      <c r="O35" s="393"/>
      <c r="P35" s="393"/>
      <c r="Q35" s="393"/>
      <c r="R35" s="386"/>
      <c r="S35" s="386"/>
      <c r="T35" s="386"/>
    </row>
    <row r="36" spans="2:20" ht="15" customHeight="1">
      <c r="B36" s="387">
        <v>30</v>
      </c>
      <c r="C36" s="388" t="s">
        <v>159</v>
      </c>
      <c r="D36" s="389">
        <v>118919.67554899999</v>
      </c>
      <c r="E36" s="390">
        <v>98036.904130999988</v>
      </c>
      <c r="F36" s="390">
        <v>170134.42704800001</v>
      </c>
      <c r="G36" s="390">
        <v>131938.19640800002</v>
      </c>
      <c r="H36" s="390">
        <v>172433.51030000002</v>
      </c>
      <c r="I36" s="391">
        <v>34.580133448216657</v>
      </c>
      <c r="J36" s="392">
        <v>30.692638670589389</v>
      </c>
      <c r="K36" s="393"/>
      <c r="L36" s="261"/>
      <c r="M36" s="261"/>
      <c r="N36" s="393"/>
      <c r="O36" s="393"/>
      <c r="P36" s="393"/>
      <c r="Q36" s="393"/>
      <c r="R36" s="386"/>
      <c r="S36" s="386"/>
      <c r="T36" s="386"/>
    </row>
    <row r="37" spans="2:20" ht="15" customHeight="1">
      <c r="B37" s="387">
        <v>31</v>
      </c>
      <c r="C37" s="388" t="s">
        <v>363</v>
      </c>
      <c r="D37" s="389">
        <v>2049.5245229999996</v>
      </c>
      <c r="E37" s="390">
        <v>1554.7915429999998</v>
      </c>
      <c r="F37" s="390">
        <v>2769.73038</v>
      </c>
      <c r="G37" s="390">
        <v>2300.9583790000001</v>
      </c>
      <c r="H37" s="390">
        <v>2237.2240150000002</v>
      </c>
      <c r="I37" s="391">
        <v>47.991439068433408</v>
      </c>
      <c r="J37" s="392">
        <v>-2.7699051222168976</v>
      </c>
      <c r="K37" s="393"/>
      <c r="L37" s="261"/>
      <c r="M37" s="261"/>
      <c r="N37" s="393"/>
      <c r="O37" s="393"/>
      <c r="P37" s="393"/>
      <c r="Q37" s="393"/>
      <c r="R37" s="386"/>
      <c r="S37" s="386"/>
      <c r="T37" s="386"/>
    </row>
    <row r="38" spans="2:20" ht="15" customHeight="1">
      <c r="B38" s="387">
        <v>32</v>
      </c>
      <c r="C38" s="388" t="s">
        <v>288</v>
      </c>
      <c r="D38" s="389">
        <v>2761.5143090000001</v>
      </c>
      <c r="E38" s="390">
        <v>2294.1167300000002</v>
      </c>
      <c r="F38" s="390">
        <v>3384.3323970000001</v>
      </c>
      <c r="G38" s="390">
        <v>2862.4581480000002</v>
      </c>
      <c r="H38" s="390">
        <v>2963.7305149999997</v>
      </c>
      <c r="I38" s="391">
        <v>24.773866585245628</v>
      </c>
      <c r="J38" s="392">
        <v>3.5379510114674986</v>
      </c>
      <c r="K38" s="393"/>
      <c r="L38" s="261"/>
      <c r="M38" s="261"/>
      <c r="N38" s="393"/>
      <c r="O38" s="393"/>
      <c r="P38" s="393"/>
      <c r="Q38" s="393"/>
      <c r="R38" s="386"/>
      <c r="S38" s="386"/>
      <c r="T38" s="386"/>
    </row>
    <row r="39" spans="2:20" ht="15" customHeight="1">
      <c r="B39" s="387">
        <v>33</v>
      </c>
      <c r="C39" s="388" t="s">
        <v>364</v>
      </c>
      <c r="D39" s="389">
        <v>1596.4417129999999</v>
      </c>
      <c r="E39" s="390">
        <v>1434.719069</v>
      </c>
      <c r="F39" s="390">
        <v>1352.8800550000001</v>
      </c>
      <c r="G39" s="390">
        <v>1002.0706580000001</v>
      </c>
      <c r="H39" s="390">
        <v>1283.3562019999999</v>
      </c>
      <c r="I39" s="391">
        <v>-30.155618639791001</v>
      </c>
      <c r="J39" s="392">
        <v>28.070430139268666</v>
      </c>
      <c r="K39" s="393"/>
      <c r="L39" s="261"/>
      <c r="M39" s="261"/>
      <c r="N39" s="393"/>
      <c r="O39" s="393"/>
      <c r="P39" s="393"/>
      <c r="Q39" s="393"/>
      <c r="R39" s="386"/>
      <c r="S39" s="386"/>
      <c r="T39" s="386"/>
    </row>
    <row r="40" spans="2:20" ht="15" customHeight="1">
      <c r="B40" s="387">
        <v>34</v>
      </c>
      <c r="C40" s="388" t="s">
        <v>365</v>
      </c>
      <c r="D40" s="389">
        <v>235.22680599999998</v>
      </c>
      <c r="E40" s="390">
        <v>190.63183199999997</v>
      </c>
      <c r="F40" s="390">
        <v>109.50343399999998</v>
      </c>
      <c r="G40" s="390">
        <v>71.692550999999995</v>
      </c>
      <c r="H40" s="390">
        <v>445.26084500000002</v>
      </c>
      <c r="I40" s="391">
        <v>-62.392140783707092</v>
      </c>
      <c r="J40" s="392">
        <v>521.06988632612627</v>
      </c>
      <c r="K40" s="393"/>
      <c r="L40" s="261"/>
      <c r="M40" s="261"/>
      <c r="N40" s="393"/>
      <c r="O40" s="393"/>
      <c r="P40" s="393"/>
      <c r="Q40" s="393"/>
      <c r="R40" s="386"/>
      <c r="S40" s="386"/>
      <c r="T40" s="386"/>
    </row>
    <row r="41" spans="2:20" ht="15" customHeight="1">
      <c r="B41" s="387">
        <v>35</v>
      </c>
      <c r="C41" s="388" t="s">
        <v>318</v>
      </c>
      <c r="D41" s="389">
        <v>5622.8722230000003</v>
      </c>
      <c r="E41" s="390">
        <v>4921.5325910000001</v>
      </c>
      <c r="F41" s="390">
        <v>5425.608373</v>
      </c>
      <c r="G41" s="390">
        <v>4457.4559849999996</v>
      </c>
      <c r="H41" s="390">
        <v>7134.1908789999998</v>
      </c>
      <c r="I41" s="391">
        <v>-9.4295140267618365</v>
      </c>
      <c r="J41" s="392">
        <v>60.050730798186464</v>
      </c>
      <c r="K41" s="393"/>
      <c r="L41" s="261"/>
      <c r="M41" s="261"/>
      <c r="N41" s="393"/>
      <c r="O41" s="393"/>
      <c r="P41" s="393"/>
      <c r="Q41" s="393"/>
      <c r="R41" s="386"/>
      <c r="S41" s="386"/>
      <c r="T41" s="386"/>
    </row>
    <row r="42" spans="2:20" ht="15" customHeight="1">
      <c r="B42" s="387">
        <v>36</v>
      </c>
      <c r="C42" s="388" t="s">
        <v>366</v>
      </c>
      <c r="D42" s="389">
        <v>23600.899820999999</v>
      </c>
      <c r="E42" s="390">
        <v>20288.790285999999</v>
      </c>
      <c r="F42" s="390">
        <v>28909.935859000005</v>
      </c>
      <c r="G42" s="390">
        <v>24167.583698000002</v>
      </c>
      <c r="H42" s="390">
        <v>27897.440607</v>
      </c>
      <c r="I42" s="391">
        <v>19.117913672144908</v>
      </c>
      <c r="J42" s="392">
        <v>15.43330502382274</v>
      </c>
      <c r="K42" s="393"/>
      <c r="L42" s="261"/>
      <c r="M42" s="261"/>
      <c r="N42" s="393"/>
      <c r="O42" s="393"/>
      <c r="P42" s="393"/>
      <c r="Q42" s="393"/>
      <c r="R42" s="386"/>
      <c r="S42" s="386"/>
      <c r="T42" s="386"/>
    </row>
    <row r="43" spans="2:20" ht="15" customHeight="1">
      <c r="B43" s="387">
        <v>37</v>
      </c>
      <c r="C43" s="388" t="s">
        <v>367</v>
      </c>
      <c r="D43" s="389">
        <v>904.01455499999997</v>
      </c>
      <c r="E43" s="390">
        <v>731.67746499999998</v>
      </c>
      <c r="F43" s="390">
        <v>1181.948828</v>
      </c>
      <c r="G43" s="390">
        <v>822.44952899999998</v>
      </c>
      <c r="H43" s="390">
        <v>1360.4374109999999</v>
      </c>
      <c r="I43" s="391">
        <v>12.406021552132955</v>
      </c>
      <c r="J43" s="392">
        <v>65.412874958312472</v>
      </c>
      <c r="K43" s="393"/>
      <c r="L43" s="261"/>
      <c r="M43" s="261"/>
      <c r="N43" s="393"/>
      <c r="O43" s="393"/>
      <c r="P43" s="393"/>
      <c r="Q43" s="393"/>
      <c r="R43" s="386"/>
      <c r="S43" s="386"/>
      <c r="T43" s="386"/>
    </row>
    <row r="44" spans="2:20" ht="15" customHeight="1">
      <c r="B44" s="387">
        <v>38</v>
      </c>
      <c r="C44" s="388" t="s">
        <v>368</v>
      </c>
      <c r="D44" s="389">
        <v>5051.3596200000002</v>
      </c>
      <c r="E44" s="390">
        <v>4297.1811980000002</v>
      </c>
      <c r="F44" s="390">
        <v>2224.895289</v>
      </c>
      <c r="G44" s="390">
        <v>1799.5565530000003</v>
      </c>
      <c r="H44" s="390">
        <v>2207.4204949999998</v>
      </c>
      <c r="I44" s="391">
        <v>-58.122395354481391</v>
      </c>
      <c r="J44" s="392">
        <v>22.664691549707541</v>
      </c>
      <c r="K44" s="393"/>
      <c r="L44" s="261"/>
      <c r="M44" s="261"/>
      <c r="N44" s="393"/>
      <c r="O44" s="393"/>
      <c r="P44" s="393"/>
      <c r="Q44" s="393"/>
      <c r="R44" s="386"/>
      <c r="S44" s="386"/>
      <c r="T44" s="386"/>
    </row>
    <row r="45" spans="2:20" ht="15" customHeight="1">
      <c r="B45" s="387">
        <v>39</v>
      </c>
      <c r="C45" s="388" t="s">
        <v>369</v>
      </c>
      <c r="D45" s="389">
        <v>1049.159926</v>
      </c>
      <c r="E45" s="390">
        <v>921.47743700000001</v>
      </c>
      <c r="F45" s="390">
        <v>1037.5573200000001</v>
      </c>
      <c r="G45" s="390">
        <v>855.492392</v>
      </c>
      <c r="H45" s="390">
        <v>940.28635200000008</v>
      </c>
      <c r="I45" s="391">
        <v>-7.1607879206270724</v>
      </c>
      <c r="J45" s="392">
        <v>9.9117140950565101</v>
      </c>
      <c r="K45" s="393"/>
      <c r="L45" s="261"/>
      <c r="M45" s="261"/>
      <c r="N45" s="393"/>
      <c r="O45" s="393"/>
      <c r="P45" s="393"/>
      <c r="Q45" s="393"/>
      <c r="R45" s="386"/>
      <c r="S45" s="386"/>
      <c r="T45" s="386"/>
    </row>
    <row r="46" spans="2:20" ht="15" customHeight="1">
      <c r="B46" s="387">
        <v>40</v>
      </c>
      <c r="C46" s="388" t="s">
        <v>370</v>
      </c>
      <c r="D46" s="389">
        <v>246.65257100000002</v>
      </c>
      <c r="E46" s="390">
        <v>234.91306300000002</v>
      </c>
      <c r="F46" s="390">
        <v>1250.5791959999999</v>
      </c>
      <c r="G46" s="390">
        <v>1000.83066</v>
      </c>
      <c r="H46" s="390">
        <v>1076.7967200000001</v>
      </c>
      <c r="I46" s="391">
        <v>326.04299957554935</v>
      </c>
      <c r="J46" s="392">
        <v>7.5903010405376818</v>
      </c>
      <c r="K46" s="393"/>
      <c r="L46" s="261"/>
      <c r="M46" s="261"/>
      <c r="N46" s="393"/>
      <c r="O46" s="393"/>
      <c r="P46" s="393"/>
      <c r="Q46" s="393"/>
      <c r="R46" s="386"/>
      <c r="S46" s="386"/>
      <c r="T46" s="386"/>
    </row>
    <row r="47" spans="2:20" ht="15" customHeight="1">
      <c r="B47" s="387">
        <v>41</v>
      </c>
      <c r="C47" s="388" t="s">
        <v>371</v>
      </c>
      <c r="D47" s="389">
        <v>119.07989599999999</v>
      </c>
      <c r="E47" s="390">
        <v>98.605584999999991</v>
      </c>
      <c r="F47" s="390">
        <v>48.695290000000007</v>
      </c>
      <c r="G47" s="390">
        <v>47.282426000000001</v>
      </c>
      <c r="H47" s="390">
        <v>5.1433999999999994E-2</v>
      </c>
      <c r="I47" s="391">
        <v>-52.048937187482835</v>
      </c>
      <c r="J47" s="392">
        <v>-99.891219625659645</v>
      </c>
      <c r="K47" s="393"/>
      <c r="L47" s="261"/>
      <c r="M47" s="261"/>
      <c r="N47" s="393"/>
      <c r="O47" s="393"/>
      <c r="P47" s="393"/>
      <c r="Q47" s="393"/>
      <c r="R47" s="386"/>
      <c r="S47" s="386"/>
      <c r="T47" s="386"/>
    </row>
    <row r="48" spans="2:20" ht="15" customHeight="1">
      <c r="B48" s="387">
        <v>42</v>
      </c>
      <c r="C48" s="388" t="s">
        <v>323</v>
      </c>
      <c r="D48" s="389">
        <v>78.373224999999991</v>
      </c>
      <c r="E48" s="390">
        <v>61.048974999999999</v>
      </c>
      <c r="F48" s="390">
        <v>105.31836100000001</v>
      </c>
      <c r="G48" s="390">
        <v>84.620922000000007</v>
      </c>
      <c r="H48" s="390">
        <v>94.746982000000003</v>
      </c>
      <c r="I48" s="391">
        <v>38.611536065920859</v>
      </c>
      <c r="J48" s="392">
        <v>11.966378716601554</v>
      </c>
      <c r="K48" s="393"/>
      <c r="L48" s="261"/>
      <c r="M48" s="261"/>
      <c r="N48" s="393"/>
      <c r="O48" s="393"/>
      <c r="P48" s="393"/>
      <c r="Q48" s="393"/>
      <c r="R48" s="386"/>
      <c r="S48" s="386"/>
      <c r="T48" s="386"/>
    </row>
    <row r="49" spans="2:20" ht="15" customHeight="1">
      <c r="B49" s="387">
        <v>43</v>
      </c>
      <c r="C49" s="388" t="s">
        <v>163</v>
      </c>
      <c r="D49" s="389">
        <v>4204.2850539999999</v>
      </c>
      <c r="E49" s="390">
        <v>3514.8427219999999</v>
      </c>
      <c r="F49" s="390">
        <v>4844.3504050000001</v>
      </c>
      <c r="G49" s="390">
        <v>3738.6052329999998</v>
      </c>
      <c r="H49" s="390">
        <v>6574.806626999999</v>
      </c>
      <c r="I49" s="391">
        <v>6.3662168892915787</v>
      </c>
      <c r="J49" s="392">
        <v>75.862553472224249</v>
      </c>
      <c r="K49" s="393"/>
      <c r="L49" s="261"/>
      <c r="M49" s="261"/>
      <c r="N49" s="393"/>
      <c r="O49" s="393"/>
      <c r="P49" s="393"/>
      <c r="Q49" s="393"/>
      <c r="R49" s="386"/>
      <c r="S49" s="386"/>
      <c r="T49" s="386"/>
    </row>
    <row r="50" spans="2:20" ht="15" customHeight="1">
      <c r="B50" s="387">
        <v>44</v>
      </c>
      <c r="C50" s="388" t="s">
        <v>302</v>
      </c>
      <c r="D50" s="389">
        <v>6418.3175449999999</v>
      </c>
      <c r="E50" s="390">
        <v>5400.6343980000001</v>
      </c>
      <c r="F50" s="390">
        <v>9382.2429319999992</v>
      </c>
      <c r="G50" s="390">
        <v>7697.0595519999988</v>
      </c>
      <c r="H50" s="390">
        <v>9751.3668050000015</v>
      </c>
      <c r="I50" s="391">
        <v>42.521396279859744</v>
      </c>
      <c r="J50" s="392">
        <v>26.689507065931608</v>
      </c>
      <c r="K50" s="393"/>
      <c r="L50" s="261"/>
      <c r="M50" s="261"/>
      <c r="N50" s="393"/>
      <c r="O50" s="393"/>
      <c r="P50" s="393"/>
      <c r="Q50" s="393"/>
      <c r="R50" s="386"/>
      <c r="S50" s="386"/>
      <c r="T50" s="386"/>
    </row>
    <row r="51" spans="2:20" ht="15" customHeight="1">
      <c r="B51" s="387">
        <v>45</v>
      </c>
      <c r="C51" s="388" t="s">
        <v>372</v>
      </c>
      <c r="D51" s="389">
        <v>2805.3280650000002</v>
      </c>
      <c r="E51" s="390">
        <v>2143.3011070000002</v>
      </c>
      <c r="F51" s="390">
        <v>2640.8167739999999</v>
      </c>
      <c r="G51" s="390">
        <v>1950.1536840000001</v>
      </c>
      <c r="H51" s="390">
        <v>1824.3339569999998</v>
      </c>
      <c r="I51" s="391">
        <v>-9.0116793375033808</v>
      </c>
      <c r="J51" s="392">
        <v>-6.4517852122263974</v>
      </c>
      <c r="K51" s="393"/>
      <c r="L51" s="261"/>
      <c r="M51" s="261"/>
      <c r="N51" s="393"/>
      <c r="O51" s="393"/>
      <c r="P51" s="393"/>
      <c r="Q51" s="393"/>
      <c r="R51" s="386"/>
      <c r="S51" s="386"/>
      <c r="T51" s="386"/>
    </row>
    <row r="52" spans="2:20" ht="15" customHeight="1">
      <c r="B52" s="387">
        <v>46</v>
      </c>
      <c r="C52" s="388" t="s">
        <v>373</v>
      </c>
      <c r="D52" s="389">
        <v>5876.7704610000001</v>
      </c>
      <c r="E52" s="390">
        <v>4774.3666940000003</v>
      </c>
      <c r="F52" s="390">
        <v>7617.871682</v>
      </c>
      <c r="G52" s="390">
        <v>6040.4119540000002</v>
      </c>
      <c r="H52" s="390">
        <v>6989.8432199999988</v>
      </c>
      <c r="I52" s="391">
        <v>26.517553869313247</v>
      </c>
      <c r="J52" s="392">
        <v>15.717988660877324</v>
      </c>
      <c r="K52" s="393"/>
      <c r="L52" s="261"/>
      <c r="M52" s="261"/>
      <c r="N52" s="393"/>
      <c r="O52" s="393"/>
      <c r="P52" s="393"/>
      <c r="Q52" s="393"/>
      <c r="R52" s="386"/>
      <c r="S52" s="386"/>
      <c r="T52" s="386"/>
    </row>
    <row r="53" spans="2:20" ht="15" customHeight="1">
      <c r="B53" s="387">
        <v>47</v>
      </c>
      <c r="C53" s="388" t="s">
        <v>324</v>
      </c>
      <c r="D53" s="389">
        <v>10645.472528999999</v>
      </c>
      <c r="E53" s="390">
        <v>9346.9572960000005</v>
      </c>
      <c r="F53" s="390">
        <v>11038.513161000001</v>
      </c>
      <c r="G53" s="390">
        <v>9341.7640040000006</v>
      </c>
      <c r="H53" s="390">
        <v>12577.661262000001</v>
      </c>
      <c r="I53" s="391">
        <v>-5.5561310868739611E-2</v>
      </c>
      <c r="J53" s="392">
        <v>34.639038800535303</v>
      </c>
      <c r="K53" s="393"/>
      <c r="L53" s="261"/>
      <c r="M53" s="261"/>
      <c r="N53" s="393"/>
      <c r="O53" s="393"/>
      <c r="P53" s="393"/>
      <c r="Q53" s="393"/>
      <c r="R53" s="386"/>
      <c r="S53" s="386"/>
      <c r="T53" s="386"/>
    </row>
    <row r="54" spans="2:20" ht="15" customHeight="1">
      <c r="B54" s="387">
        <v>48</v>
      </c>
      <c r="C54" s="388" t="s">
        <v>374</v>
      </c>
      <c r="D54" s="389">
        <v>77844.13451199999</v>
      </c>
      <c r="E54" s="390">
        <v>67995.87139</v>
      </c>
      <c r="F54" s="390">
        <v>105974.14559899998</v>
      </c>
      <c r="G54" s="390">
        <v>88514.57603099999</v>
      </c>
      <c r="H54" s="390">
        <v>84206.347306000011</v>
      </c>
      <c r="I54" s="391">
        <v>30.17639780408436</v>
      </c>
      <c r="J54" s="392">
        <v>-4.8672534154048606</v>
      </c>
      <c r="K54" s="393"/>
      <c r="L54" s="261"/>
      <c r="M54" s="261"/>
      <c r="N54" s="393"/>
      <c r="O54" s="393"/>
      <c r="P54" s="393"/>
      <c r="Q54" s="393"/>
      <c r="R54" s="386"/>
      <c r="S54" s="386"/>
      <c r="T54" s="386"/>
    </row>
    <row r="55" spans="2:20" ht="15" customHeight="1">
      <c r="B55" s="387">
        <v>49</v>
      </c>
      <c r="C55" s="388" t="s">
        <v>375</v>
      </c>
      <c r="D55" s="389">
        <v>2015.8095510000003</v>
      </c>
      <c r="E55" s="390">
        <v>1667.3762810000003</v>
      </c>
      <c r="F55" s="390">
        <v>3393.5349569999998</v>
      </c>
      <c r="G55" s="390">
        <v>2667.6590649999998</v>
      </c>
      <c r="H55" s="390">
        <v>3284.2765370000002</v>
      </c>
      <c r="I55" s="391">
        <v>59.991424575146596</v>
      </c>
      <c r="J55" s="392">
        <v>23.114553133497978</v>
      </c>
      <c r="K55" s="393"/>
      <c r="L55" s="261"/>
      <c r="M55" s="261"/>
      <c r="N55" s="393"/>
      <c r="O55" s="393"/>
      <c r="P55" s="393"/>
      <c r="Q55" s="393"/>
      <c r="R55" s="386"/>
      <c r="S55" s="386"/>
      <c r="T55" s="386"/>
    </row>
    <row r="56" spans="2:20" ht="15" customHeight="1">
      <c r="B56" s="394"/>
      <c r="C56" s="395" t="s">
        <v>307</v>
      </c>
      <c r="D56" s="382">
        <v>127100.513045</v>
      </c>
      <c r="E56" s="396">
        <v>104961.994577</v>
      </c>
      <c r="F56" s="396">
        <v>155487.58579800004</v>
      </c>
      <c r="G56" s="396">
        <v>126928.023514</v>
      </c>
      <c r="H56" s="396">
        <v>155348.82745700004</v>
      </c>
      <c r="I56" s="397">
        <v>20.927602438886339</v>
      </c>
      <c r="J56" s="398">
        <v>22.391275902807422</v>
      </c>
      <c r="K56" s="386"/>
      <c r="L56" s="261"/>
      <c r="M56" s="261"/>
      <c r="N56" s="386"/>
      <c r="O56" s="386"/>
      <c r="P56" s="386"/>
      <c r="Q56" s="386"/>
      <c r="R56" s="386"/>
      <c r="S56" s="386"/>
      <c r="T56" s="386"/>
    </row>
    <row r="57" spans="2:20" ht="15" customHeight="1" thickBot="1">
      <c r="B57" s="399"/>
      <c r="C57" s="400" t="s">
        <v>308</v>
      </c>
      <c r="D57" s="401">
        <v>633669.56580899993</v>
      </c>
      <c r="E57" s="402">
        <v>526148.54006699997</v>
      </c>
      <c r="F57" s="402">
        <v>809814.24941300007</v>
      </c>
      <c r="G57" s="402">
        <v>649494.33772199997</v>
      </c>
      <c r="H57" s="402">
        <v>761404.97052000009</v>
      </c>
      <c r="I57" s="403">
        <v>23.443151175387285</v>
      </c>
      <c r="J57" s="404">
        <v>17.230424700931053</v>
      </c>
      <c r="K57" s="386"/>
      <c r="L57" s="261"/>
      <c r="M57" s="261"/>
      <c r="N57" s="386"/>
      <c r="O57" s="386"/>
      <c r="P57" s="386"/>
      <c r="Q57" s="386"/>
      <c r="R57" s="386"/>
      <c r="S57" s="386"/>
      <c r="T57" s="386"/>
    </row>
    <row r="58" spans="2:20" ht="16.5" thickTop="1">
      <c r="B58" s="1808" t="s">
        <v>376</v>
      </c>
      <c r="C58" s="1808"/>
      <c r="D58" s="1808"/>
      <c r="E58" s="1808"/>
      <c r="F58" s="1808"/>
      <c r="G58" s="1808"/>
      <c r="H58" s="1808"/>
      <c r="I58" s="1808"/>
      <c r="J58" s="1808"/>
      <c r="L58" s="261"/>
      <c r="M58" s="261"/>
    </row>
    <row r="59" spans="2:20">
      <c r="L59" s="261"/>
      <c r="M59" s="261"/>
    </row>
    <row r="60" spans="2:20">
      <c r="D60" s="405"/>
      <c r="E60" s="405"/>
      <c r="F60" s="405"/>
      <c r="G60" s="405"/>
      <c r="H60" s="405"/>
      <c r="L60" s="261"/>
      <c r="M60" s="261"/>
    </row>
    <row r="61" spans="2:20">
      <c r="L61" s="261"/>
      <c r="M61" s="261"/>
    </row>
    <row r="62" spans="2:20">
      <c r="C62" s="261"/>
      <c r="D62" s="261"/>
      <c r="L62" s="261"/>
      <c r="M62" s="261"/>
    </row>
    <row r="63" spans="2:20">
      <c r="L63" s="261"/>
      <c r="M63" s="261"/>
    </row>
    <row r="64" spans="2:20">
      <c r="L64" s="261"/>
      <c r="M64" s="261"/>
    </row>
    <row r="65" spans="12:13">
      <c r="L65" s="261"/>
      <c r="M65" s="261"/>
    </row>
    <row r="66" spans="12:13">
      <c r="L66" s="261"/>
      <c r="M66" s="261"/>
    </row>
    <row r="67" spans="12:13">
      <c r="L67" s="261"/>
      <c r="M67" s="261"/>
    </row>
    <row r="68" spans="12:13">
      <c r="L68" s="261"/>
      <c r="M68" s="261"/>
    </row>
    <row r="69" spans="12:13">
      <c r="L69" s="261"/>
      <c r="M69" s="261"/>
    </row>
    <row r="70" spans="12:13">
      <c r="L70" s="261"/>
      <c r="M70" s="261"/>
    </row>
    <row r="71" spans="12:13">
      <c r="L71" s="261"/>
      <c r="M71" s="261"/>
    </row>
    <row r="72" spans="12:13">
      <c r="L72" s="261"/>
      <c r="M72" s="261"/>
    </row>
  </sheetData>
  <mergeCells count="9">
    <mergeCell ref="B58:J58"/>
    <mergeCell ref="B1:J1"/>
    <mergeCell ref="B2:J2"/>
    <mergeCell ref="B3:J3"/>
    <mergeCell ref="B4:B5"/>
    <mergeCell ref="C4:C5"/>
    <mergeCell ref="D4:E4"/>
    <mergeCell ref="F4:G4"/>
    <mergeCell ref="I4:J4"/>
  </mergeCells>
  <printOptions horizontalCentered="1"/>
  <pageMargins left="0.39370078740157483" right="0.39370078740157483" top="0.39370078740157483" bottom="0.39370078740157483" header="0.51181102362204722" footer="0.51181102362204722"/>
  <pageSetup scale="6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71"/>
  <sheetViews>
    <sheetView showGridLines="0" workbookViewId="0">
      <selection activeCell="M4" sqref="M4"/>
    </sheetView>
  </sheetViews>
  <sheetFormatPr defaultRowHeight="15.75"/>
  <cols>
    <col min="1" max="1" width="9.140625" style="308"/>
    <col min="2" max="2" width="6.140625" style="308" customWidth="1"/>
    <col min="3" max="3" width="50" style="308" bestFit="1" customWidth="1"/>
    <col min="4" max="8" width="15.42578125" style="308" customWidth="1"/>
    <col min="9" max="10" width="10.7109375" style="308" customWidth="1"/>
    <col min="11" max="257" width="9.140625" style="308"/>
    <col min="258" max="258" width="6.140625" style="308" customWidth="1"/>
    <col min="259" max="259" width="41.140625" style="308" bestFit="1" customWidth="1"/>
    <col min="260" max="260" width="11" style="308" customWidth="1"/>
    <col min="261" max="266" width="10.7109375" style="308" customWidth="1"/>
    <col min="267" max="513" width="9.140625" style="308"/>
    <col min="514" max="514" width="6.140625" style="308" customWidth="1"/>
    <col min="515" max="515" width="41.140625" style="308" bestFit="1" customWidth="1"/>
    <col min="516" max="516" width="11" style="308" customWidth="1"/>
    <col min="517" max="522" width="10.7109375" style="308" customWidth="1"/>
    <col min="523" max="769" width="9.140625" style="308"/>
    <col min="770" max="770" width="6.140625" style="308" customWidth="1"/>
    <col min="771" max="771" width="41.140625" style="308" bestFit="1" customWidth="1"/>
    <col min="772" max="772" width="11" style="308" customWidth="1"/>
    <col min="773" max="778" width="10.7109375" style="308" customWidth="1"/>
    <col min="779" max="1025" width="9.140625" style="308"/>
    <col min="1026" max="1026" width="6.140625" style="308" customWidth="1"/>
    <col min="1027" max="1027" width="41.140625" style="308" bestFit="1" customWidth="1"/>
    <col min="1028" max="1028" width="11" style="308" customWidth="1"/>
    <col min="1029" max="1034" width="10.7109375" style="308" customWidth="1"/>
    <col min="1035" max="1281" width="9.140625" style="308"/>
    <col min="1282" max="1282" width="6.140625" style="308" customWidth="1"/>
    <col min="1283" max="1283" width="41.140625" style="308" bestFit="1" customWidth="1"/>
    <col min="1284" max="1284" width="11" style="308" customWidth="1"/>
    <col min="1285" max="1290" width="10.7109375" style="308" customWidth="1"/>
    <col min="1291" max="1537" width="9.140625" style="308"/>
    <col min="1538" max="1538" width="6.140625" style="308" customWidth="1"/>
    <col min="1539" max="1539" width="41.140625" style="308" bestFit="1" customWidth="1"/>
    <col min="1540" max="1540" width="11" style="308" customWidth="1"/>
    <col min="1541" max="1546" width="10.7109375" style="308" customWidth="1"/>
    <col min="1547" max="1793" width="9.140625" style="308"/>
    <col min="1794" max="1794" width="6.140625" style="308" customWidth="1"/>
    <col min="1795" max="1795" width="41.140625" style="308" bestFit="1" customWidth="1"/>
    <col min="1796" max="1796" width="11" style="308" customWidth="1"/>
    <col min="1797" max="1802" width="10.7109375" style="308" customWidth="1"/>
    <col min="1803" max="2049" width="9.140625" style="308"/>
    <col min="2050" max="2050" width="6.140625" style="308" customWidth="1"/>
    <col min="2051" max="2051" width="41.140625" style="308" bestFit="1" customWidth="1"/>
    <col min="2052" max="2052" width="11" style="308" customWidth="1"/>
    <col min="2053" max="2058" width="10.7109375" style="308" customWidth="1"/>
    <col min="2059" max="2305" width="9.140625" style="308"/>
    <col min="2306" max="2306" width="6.140625" style="308" customWidth="1"/>
    <col min="2307" max="2307" width="41.140625" style="308" bestFit="1" customWidth="1"/>
    <col min="2308" max="2308" width="11" style="308" customWidth="1"/>
    <col min="2309" max="2314" width="10.7109375" style="308" customWidth="1"/>
    <col min="2315" max="2561" width="9.140625" style="308"/>
    <col min="2562" max="2562" width="6.140625" style="308" customWidth="1"/>
    <col min="2563" max="2563" width="41.140625" style="308" bestFit="1" customWidth="1"/>
    <col min="2564" max="2564" width="11" style="308" customWidth="1"/>
    <col min="2565" max="2570" width="10.7109375" style="308" customWidth="1"/>
    <col min="2571" max="2817" width="9.140625" style="308"/>
    <col min="2818" max="2818" width="6.140625" style="308" customWidth="1"/>
    <col min="2819" max="2819" width="41.140625" style="308" bestFit="1" customWidth="1"/>
    <col min="2820" max="2820" width="11" style="308" customWidth="1"/>
    <col min="2821" max="2826" width="10.7109375" style="308" customWidth="1"/>
    <col min="2827" max="3073" width="9.140625" style="308"/>
    <col min="3074" max="3074" width="6.140625" style="308" customWidth="1"/>
    <col min="3075" max="3075" width="41.140625" style="308" bestFit="1" customWidth="1"/>
    <col min="3076" max="3076" width="11" style="308" customWidth="1"/>
    <col min="3077" max="3082" width="10.7109375" style="308" customWidth="1"/>
    <col min="3083" max="3329" width="9.140625" style="308"/>
    <col min="3330" max="3330" width="6.140625" style="308" customWidth="1"/>
    <col min="3331" max="3331" width="41.140625" style="308" bestFit="1" customWidth="1"/>
    <col min="3332" max="3332" width="11" style="308" customWidth="1"/>
    <col min="3333" max="3338" width="10.7109375" style="308" customWidth="1"/>
    <col min="3339" max="3585" width="9.140625" style="308"/>
    <col min="3586" max="3586" width="6.140625" style="308" customWidth="1"/>
    <col min="3587" max="3587" width="41.140625" style="308" bestFit="1" customWidth="1"/>
    <col min="3588" max="3588" width="11" style="308" customWidth="1"/>
    <col min="3589" max="3594" width="10.7109375" style="308" customWidth="1"/>
    <col min="3595" max="3841" width="9.140625" style="308"/>
    <col min="3842" max="3842" width="6.140625" style="308" customWidth="1"/>
    <col min="3843" max="3843" width="41.140625" style="308" bestFit="1" customWidth="1"/>
    <col min="3844" max="3844" width="11" style="308" customWidth="1"/>
    <col min="3845" max="3850" width="10.7109375" style="308" customWidth="1"/>
    <col min="3851" max="4097" width="9.140625" style="308"/>
    <col min="4098" max="4098" width="6.140625" style="308" customWidth="1"/>
    <col min="4099" max="4099" width="41.140625" style="308" bestFit="1" customWidth="1"/>
    <col min="4100" max="4100" width="11" style="308" customWidth="1"/>
    <col min="4101" max="4106" width="10.7109375" style="308" customWidth="1"/>
    <col min="4107" max="4353" width="9.140625" style="308"/>
    <col min="4354" max="4354" width="6.140625" style="308" customWidth="1"/>
    <col min="4355" max="4355" width="41.140625" style="308" bestFit="1" customWidth="1"/>
    <col min="4356" max="4356" width="11" style="308" customWidth="1"/>
    <col min="4357" max="4362" width="10.7109375" style="308" customWidth="1"/>
    <col min="4363" max="4609" width="9.140625" style="308"/>
    <col min="4610" max="4610" width="6.140625" style="308" customWidth="1"/>
    <col min="4611" max="4611" width="41.140625" style="308" bestFit="1" customWidth="1"/>
    <col min="4612" max="4612" width="11" style="308" customWidth="1"/>
    <col min="4613" max="4618" width="10.7109375" style="308" customWidth="1"/>
    <col min="4619" max="4865" width="9.140625" style="308"/>
    <col min="4866" max="4866" width="6.140625" style="308" customWidth="1"/>
    <col min="4867" max="4867" width="41.140625" style="308" bestFit="1" customWidth="1"/>
    <col min="4868" max="4868" width="11" style="308" customWidth="1"/>
    <col min="4869" max="4874" width="10.7109375" style="308" customWidth="1"/>
    <col min="4875" max="5121" width="9.140625" style="308"/>
    <col min="5122" max="5122" width="6.140625" style="308" customWidth="1"/>
    <col min="5123" max="5123" width="41.140625" style="308" bestFit="1" customWidth="1"/>
    <col min="5124" max="5124" width="11" style="308" customWidth="1"/>
    <col min="5125" max="5130" width="10.7109375" style="308" customWidth="1"/>
    <col min="5131" max="5377" width="9.140625" style="308"/>
    <col min="5378" max="5378" width="6.140625" style="308" customWidth="1"/>
    <col min="5379" max="5379" width="41.140625" style="308" bestFit="1" customWidth="1"/>
    <col min="5380" max="5380" width="11" style="308" customWidth="1"/>
    <col min="5381" max="5386" width="10.7109375" style="308" customWidth="1"/>
    <col min="5387" max="5633" width="9.140625" style="308"/>
    <col min="5634" max="5634" width="6.140625" style="308" customWidth="1"/>
    <col min="5635" max="5635" width="41.140625" style="308" bestFit="1" customWidth="1"/>
    <col min="5636" max="5636" width="11" style="308" customWidth="1"/>
    <col min="5637" max="5642" width="10.7109375" style="308" customWidth="1"/>
    <col min="5643" max="5889" width="9.140625" style="308"/>
    <col min="5890" max="5890" width="6.140625" style="308" customWidth="1"/>
    <col min="5891" max="5891" width="41.140625" style="308" bestFit="1" customWidth="1"/>
    <col min="5892" max="5892" width="11" style="308" customWidth="1"/>
    <col min="5893" max="5898" width="10.7109375" style="308" customWidth="1"/>
    <col min="5899" max="6145" width="9.140625" style="308"/>
    <col min="6146" max="6146" width="6.140625" style="308" customWidth="1"/>
    <col min="6147" max="6147" width="41.140625" style="308" bestFit="1" customWidth="1"/>
    <col min="6148" max="6148" width="11" style="308" customWidth="1"/>
    <col min="6149" max="6154" width="10.7109375" style="308" customWidth="1"/>
    <col min="6155" max="6401" width="9.140625" style="308"/>
    <col min="6402" max="6402" width="6.140625" style="308" customWidth="1"/>
    <col min="6403" max="6403" width="41.140625" style="308" bestFit="1" customWidth="1"/>
    <col min="6404" max="6404" width="11" style="308" customWidth="1"/>
    <col min="6405" max="6410" width="10.7109375" style="308" customWidth="1"/>
    <col min="6411" max="6657" width="9.140625" style="308"/>
    <col min="6658" max="6658" width="6.140625" style="308" customWidth="1"/>
    <col min="6659" max="6659" width="41.140625" style="308" bestFit="1" customWidth="1"/>
    <col min="6660" max="6660" width="11" style="308" customWidth="1"/>
    <col min="6661" max="6666" width="10.7109375" style="308" customWidth="1"/>
    <col min="6667" max="6913" width="9.140625" style="308"/>
    <col min="6914" max="6914" width="6.140625" style="308" customWidth="1"/>
    <col min="6915" max="6915" width="41.140625" style="308" bestFit="1" customWidth="1"/>
    <col min="6916" max="6916" width="11" style="308" customWidth="1"/>
    <col min="6917" max="6922" width="10.7109375" style="308" customWidth="1"/>
    <col min="6923" max="7169" width="9.140625" style="308"/>
    <col min="7170" max="7170" width="6.140625" style="308" customWidth="1"/>
    <col min="7171" max="7171" width="41.140625" style="308" bestFit="1" customWidth="1"/>
    <col min="7172" max="7172" width="11" style="308" customWidth="1"/>
    <col min="7173" max="7178" width="10.7109375" style="308" customWidth="1"/>
    <col min="7179" max="7425" width="9.140625" style="308"/>
    <col min="7426" max="7426" width="6.140625" style="308" customWidth="1"/>
    <col min="7427" max="7427" width="41.140625" style="308" bestFit="1" customWidth="1"/>
    <col min="7428" max="7428" width="11" style="308" customWidth="1"/>
    <col min="7429" max="7434" width="10.7109375" style="308" customWidth="1"/>
    <col min="7435" max="7681" width="9.140625" style="308"/>
    <col min="7682" max="7682" width="6.140625" style="308" customWidth="1"/>
    <col min="7683" max="7683" width="41.140625" style="308" bestFit="1" customWidth="1"/>
    <col min="7684" max="7684" width="11" style="308" customWidth="1"/>
    <col min="7685" max="7690" width="10.7109375" style="308" customWidth="1"/>
    <col min="7691" max="7937" width="9.140625" style="308"/>
    <col min="7938" max="7938" width="6.140625" style="308" customWidth="1"/>
    <col min="7939" max="7939" width="41.140625" style="308" bestFit="1" customWidth="1"/>
    <col min="7940" max="7940" width="11" style="308" customWidth="1"/>
    <col min="7941" max="7946" width="10.7109375" style="308" customWidth="1"/>
    <col min="7947" max="8193" width="9.140625" style="308"/>
    <col min="8194" max="8194" width="6.140625" style="308" customWidth="1"/>
    <col min="8195" max="8195" width="41.140625" style="308" bestFit="1" customWidth="1"/>
    <col min="8196" max="8196" width="11" style="308" customWidth="1"/>
    <col min="8197" max="8202" width="10.7109375" style="308" customWidth="1"/>
    <col min="8203" max="8449" width="9.140625" style="308"/>
    <col min="8450" max="8450" width="6.140625" style="308" customWidth="1"/>
    <col min="8451" max="8451" width="41.140625" style="308" bestFit="1" customWidth="1"/>
    <col min="8452" max="8452" width="11" style="308" customWidth="1"/>
    <col min="8453" max="8458" width="10.7109375" style="308" customWidth="1"/>
    <col min="8459" max="8705" width="9.140625" style="308"/>
    <col min="8706" max="8706" width="6.140625" style="308" customWidth="1"/>
    <col min="8707" max="8707" width="41.140625" style="308" bestFit="1" customWidth="1"/>
    <col min="8708" max="8708" width="11" style="308" customWidth="1"/>
    <col min="8709" max="8714" width="10.7109375" style="308" customWidth="1"/>
    <col min="8715" max="8961" width="9.140625" style="308"/>
    <col min="8962" max="8962" width="6.140625" style="308" customWidth="1"/>
    <col min="8963" max="8963" width="41.140625" style="308" bestFit="1" customWidth="1"/>
    <col min="8964" max="8964" width="11" style="308" customWidth="1"/>
    <col min="8965" max="8970" width="10.7109375" style="308" customWidth="1"/>
    <col min="8971" max="9217" width="9.140625" style="308"/>
    <col min="9218" max="9218" width="6.140625" style="308" customWidth="1"/>
    <col min="9219" max="9219" width="41.140625" style="308" bestFit="1" customWidth="1"/>
    <col min="9220" max="9220" width="11" style="308" customWidth="1"/>
    <col min="9221" max="9226" width="10.7109375" style="308" customWidth="1"/>
    <col min="9227" max="9473" width="9.140625" style="308"/>
    <col min="9474" max="9474" width="6.140625" style="308" customWidth="1"/>
    <col min="9475" max="9475" width="41.140625" style="308" bestFit="1" customWidth="1"/>
    <col min="9476" max="9476" width="11" style="308" customWidth="1"/>
    <col min="9477" max="9482" width="10.7109375" style="308" customWidth="1"/>
    <col min="9483" max="9729" width="9.140625" style="308"/>
    <col min="9730" max="9730" width="6.140625" style="308" customWidth="1"/>
    <col min="9731" max="9731" width="41.140625" style="308" bestFit="1" customWidth="1"/>
    <col min="9732" max="9732" width="11" style="308" customWidth="1"/>
    <col min="9733" max="9738" width="10.7109375" style="308" customWidth="1"/>
    <col min="9739" max="9985" width="9.140625" style="308"/>
    <col min="9986" max="9986" width="6.140625" style="308" customWidth="1"/>
    <col min="9987" max="9987" width="41.140625" style="308" bestFit="1" customWidth="1"/>
    <col min="9988" max="9988" width="11" style="308" customWidth="1"/>
    <col min="9989" max="9994" width="10.7109375" style="308" customWidth="1"/>
    <col min="9995" max="10241" width="9.140625" style="308"/>
    <col min="10242" max="10242" width="6.140625" style="308" customWidth="1"/>
    <col min="10243" max="10243" width="41.140625" style="308" bestFit="1" customWidth="1"/>
    <col min="10244" max="10244" width="11" style="308" customWidth="1"/>
    <col min="10245" max="10250" width="10.7109375" style="308" customWidth="1"/>
    <col min="10251" max="10497" width="9.140625" style="308"/>
    <col min="10498" max="10498" width="6.140625" style="308" customWidth="1"/>
    <col min="10499" max="10499" width="41.140625" style="308" bestFit="1" customWidth="1"/>
    <col min="10500" max="10500" width="11" style="308" customWidth="1"/>
    <col min="10501" max="10506" width="10.7109375" style="308" customWidth="1"/>
    <col min="10507" max="10753" width="9.140625" style="308"/>
    <col min="10754" max="10754" width="6.140625" style="308" customWidth="1"/>
    <col min="10755" max="10755" width="41.140625" style="308" bestFit="1" customWidth="1"/>
    <col min="10756" max="10756" width="11" style="308" customWidth="1"/>
    <col min="10757" max="10762" width="10.7109375" style="308" customWidth="1"/>
    <col min="10763" max="11009" width="9.140625" style="308"/>
    <col min="11010" max="11010" width="6.140625" style="308" customWidth="1"/>
    <col min="11011" max="11011" width="41.140625" style="308" bestFit="1" customWidth="1"/>
    <col min="11012" max="11012" width="11" style="308" customWidth="1"/>
    <col min="11013" max="11018" width="10.7109375" style="308" customWidth="1"/>
    <col min="11019" max="11265" width="9.140625" style="308"/>
    <col min="11266" max="11266" width="6.140625" style="308" customWidth="1"/>
    <col min="11267" max="11267" width="41.140625" style="308" bestFit="1" customWidth="1"/>
    <col min="11268" max="11268" width="11" style="308" customWidth="1"/>
    <col min="11269" max="11274" width="10.7109375" style="308" customWidth="1"/>
    <col min="11275" max="11521" width="9.140625" style="308"/>
    <col min="11522" max="11522" width="6.140625" style="308" customWidth="1"/>
    <col min="11523" max="11523" width="41.140625" style="308" bestFit="1" customWidth="1"/>
    <col min="11524" max="11524" width="11" style="308" customWidth="1"/>
    <col min="11525" max="11530" width="10.7109375" style="308" customWidth="1"/>
    <col min="11531" max="11777" width="9.140625" style="308"/>
    <col min="11778" max="11778" width="6.140625" style="308" customWidth="1"/>
    <col min="11779" max="11779" width="41.140625" style="308" bestFit="1" customWidth="1"/>
    <col min="11780" max="11780" width="11" style="308" customWidth="1"/>
    <col min="11781" max="11786" width="10.7109375" style="308" customWidth="1"/>
    <col min="11787" max="12033" width="9.140625" style="308"/>
    <col min="12034" max="12034" width="6.140625" style="308" customWidth="1"/>
    <col min="12035" max="12035" width="41.140625" style="308" bestFit="1" customWidth="1"/>
    <col min="12036" max="12036" width="11" style="308" customWidth="1"/>
    <col min="12037" max="12042" width="10.7109375" style="308" customWidth="1"/>
    <col min="12043" max="12289" width="9.140625" style="308"/>
    <col min="12290" max="12290" width="6.140625" style="308" customWidth="1"/>
    <col min="12291" max="12291" width="41.140625" style="308" bestFit="1" customWidth="1"/>
    <col min="12292" max="12292" width="11" style="308" customWidth="1"/>
    <col min="12293" max="12298" width="10.7109375" style="308" customWidth="1"/>
    <col min="12299" max="12545" width="9.140625" style="308"/>
    <col min="12546" max="12546" width="6.140625" style="308" customWidth="1"/>
    <col min="12547" max="12547" width="41.140625" style="308" bestFit="1" customWidth="1"/>
    <col min="12548" max="12548" width="11" style="308" customWidth="1"/>
    <col min="12549" max="12554" width="10.7109375" style="308" customWidth="1"/>
    <col min="12555" max="12801" width="9.140625" style="308"/>
    <col min="12802" max="12802" width="6.140625" style="308" customWidth="1"/>
    <col min="12803" max="12803" width="41.140625" style="308" bestFit="1" customWidth="1"/>
    <col min="12804" max="12804" width="11" style="308" customWidth="1"/>
    <col min="12805" max="12810" width="10.7109375" style="308" customWidth="1"/>
    <col min="12811" max="13057" width="9.140625" style="308"/>
    <col min="13058" max="13058" width="6.140625" style="308" customWidth="1"/>
    <col min="13059" max="13059" width="41.140625" style="308" bestFit="1" customWidth="1"/>
    <col min="13060" max="13060" width="11" style="308" customWidth="1"/>
    <col min="13061" max="13066" width="10.7109375" style="308" customWidth="1"/>
    <col min="13067" max="13313" width="9.140625" style="308"/>
    <col min="13314" max="13314" width="6.140625" style="308" customWidth="1"/>
    <col min="13315" max="13315" width="41.140625" style="308" bestFit="1" customWidth="1"/>
    <col min="13316" max="13316" width="11" style="308" customWidth="1"/>
    <col min="13317" max="13322" width="10.7109375" style="308" customWidth="1"/>
    <col min="13323" max="13569" width="9.140625" style="308"/>
    <col min="13570" max="13570" width="6.140625" style="308" customWidth="1"/>
    <col min="13571" max="13571" width="41.140625" style="308" bestFit="1" customWidth="1"/>
    <col min="13572" max="13572" width="11" style="308" customWidth="1"/>
    <col min="13573" max="13578" width="10.7109375" style="308" customWidth="1"/>
    <col min="13579" max="13825" width="9.140625" style="308"/>
    <col min="13826" max="13826" width="6.140625" style="308" customWidth="1"/>
    <col min="13827" max="13827" width="41.140625" style="308" bestFit="1" customWidth="1"/>
    <col min="13828" max="13828" width="11" style="308" customWidth="1"/>
    <col min="13829" max="13834" width="10.7109375" style="308" customWidth="1"/>
    <col min="13835" max="14081" width="9.140625" style="308"/>
    <col min="14082" max="14082" width="6.140625" style="308" customWidth="1"/>
    <col min="14083" max="14083" width="41.140625" style="308" bestFit="1" customWidth="1"/>
    <col min="14084" max="14084" width="11" style="308" customWidth="1"/>
    <col min="14085" max="14090" width="10.7109375" style="308" customWidth="1"/>
    <col min="14091" max="14337" width="9.140625" style="308"/>
    <col min="14338" max="14338" width="6.140625" style="308" customWidth="1"/>
    <col min="14339" max="14339" width="41.140625" style="308" bestFit="1" customWidth="1"/>
    <col min="14340" max="14340" width="11" style="308" customWidth="1"/>
    <col min="14341" max="14346" width="10.7109375" style="308" customWidth="1"/>
    <col min="14347" max="14593" width="9.140625" style="308"/>
    <col min="14594" max="14594" width="6.140625" style="308" customWidth="1"/>
    <col min="14595" max="14595" width="41.140625" style="308" bestFit="1" customWidth="1"/>
    <col min="14596" max="14596" width="11" style="308" customWidth="1"/>
    <col min="14597" max="14602" width="10.7109375" style="308" customWidth="1"/>
    <col min="14603" max="14849" width="9.140625" style="308"/>
    <col min="14850" max="14850" width="6.140625" style="308" customWidth="1"/>
    <col min="14851" max="14851" width="41.140625" style="308" bestFit="1" customWidth="1"/>
    <col min="14852" max="14852" width="11" style="308" customWidth="1"/>
    <col min="14853" max="14858" width="10.7109375" style="308" customWidth="1"/>
    <col min="14859" max="15105" width="9.140625" style="308"/>
    <col min="15106" max="15106" width="6.140625" style="308" customWidth="1"/>
    <col min="15107" max="15107" width="41.140625" style="308" bestFit="1" customWidth="1"/>
    <col min="15108" max="15108" width="11" style="308" customWidth="1"/>
    <col min="15109" max="15114" width="10.7109375" style="308" customWidth="1"/>
    <col min="15115" max="15361" width="9.140625" style="308"/>
    <col min="15362" max="15362" width="6.140625" style="308" customWidth="1"/>
    <col min="15363" max="15363" width="41.140625" style="308" bestFit="1" customWidth="1"/>
    <col min="15364" max="15364" width="11" style="308" customWidth="1"/>
    <col min="15365" max="15370" width="10.7109375" style="308" customWidth="1"/>
    <col min="15371" max="15617" width="9.140625" style="308"/>
    <col min="15618" max="15618" width="6.140625" style="308" customWidth="1"/>
    <col min="15619" max="15619" width="41.140625" style="308" bestFit="1" customWidth="1"/>
    <col min="15620" max="15620" width="11" style="308" customWidth="1"/>
    <col min="15621" max="15626" width="10.7109375" style="308" customWidth="1"/>
    <col min="15627" max="15873" width="9.140625" style="308"/>
    <col min="15874" max="15874" width="6.140625" style="308" customWidth="1"/>
    <col min="15875" max="15875" width="41.140625" style="308" bestFit="1" customWidth="1"/>
    <col min="15876" max="15876" width="11" style="308" customWidth="1"/>
    <col min="15877" max="15882" width="10.7109375" style="308" customWidth="1"/>
    <col min="15883" max="16129" width="9.140625" style="308"/>
    <col min="16130" max="16130" width="6.140625" style="308" customWidth="1"/>
    <col min="16131" max="16131" width="41.140625" style="308" bestFit="1" customWidth="1"/>
    <col min="16132" max="16132" width="11" style="308" customWidth="1"/>
    <col min="16133" max="16138" width="10.7109375" style="308" customWidth="1"/>
    <col min="16139" max="16384" width="9.140625" style="308"/>
  </cols>
  <sheetData>
    <row r="1" spans="2:21">
      <c r="B1" s="1823" t="s">
        <v>377</v>
      </c>
      <c r="C1" s="1823"/>
      <c r="D1" s="1823"/>
      <c r="E1" s="1823"/>
      <c r="F1" s="1823"/>
      <c r="G1" s="1823"/>
      <c r="H1" s="1823"/>
      <c r="I1" s="1823"/>
      <c r="J1" s="1823"/>
    </row>
    <row r="2" spans="2:21" ht="15" customHeight="1">
      <c r="B2" s="1844" t="s">
        <v>378</v>
      </c>
      <c r="C2" s="1844"/>
      <c r="D2" s="1844"/>
      <c r="E2" s="1844"/>
      <c r="F2" s="1844"/>
      <c r="G2" s="1844"/>
      <c r="H2" s="1844"/>
      <c r="I2" s="1844"/>
      <c r="J2" s="1844"/>
    </row>
    <row r="3" spans="2:21" ht="15" customHeight="1" thickBot="1">
      <c r="B3" s="1845" t="s">
        <v>222</v>
      </c>
      <c r="C3" s="1845"/>
      <c r="D3" s="1845"/>
      <c r="E3" s="1845"/>
      <c r="F3" s="1845"/>
      <c r="G3" s="1845"/>
      <c r="H3" s="1845"/>
      <c r="I3" s="1845"/>
      <c r="J3" s="1845"/>
    </row>
    <row r="4" spans="2:21" ht="21.75" customHeight="1" thickTop="1">
      <c r="B4" s="1846"/>
      <c r="C4" s="1848"/>
      <c r="D4" s="1850" t="s">
        <v>9</v>
      </c>
      <c r="E4" s="1850"/>
      <c r="F4" s="1851" t="s">
        <v>223</v>
      </c>
      <c r="G4" s="1851"/>
      <c r="H4" s="406" t="s">
        <v>224</v>
      </c>
      <c r="I4" s="1852" t="s">
        <v>146</v>
      </c>
      <c r="J4" s="1853"/>
    </row>
    <row r="5" spans="2:21" ht="21.75" customHeight="1">
      <c r="B5" s="1847"/>
      <c r="C5" s="1849"/>
      <c r="D5" s="407" t="s">
        <v>4</v>
      </c>
      <c r="E5" s="408" t="str">
        <f>'M-India'!H5</f>
        <v>Ten Months</v>
      </c>
      <c r="F5" s="407" t="s">
        <v>4</v>
      </c>
      <c r="G5" s="408" t="str">
        <f>E5</f>
        <v>Ten Months</v>
      </c>
      <c r="H5" s="408" t="str">
        <f>G5</f>
        <v>Ten Months</v>
      </c>
      <c r="I5" s="409" t="s">
        <v>10</v>
      </c>
      <c r="J5" s="410" t="s">
        <v>11</v>
      </c>
      <c r="L5" s="261"/>
      <c r="M5" s="261"/>
    </row>
    <row r="6" spans="2:21" ht="21.75" customHeight="1">
      <c r="B6" s="380"/>
      <c r="C6" s="381" t="s">
        <v>313</v>
      </c>
      <c r="D6" s="382">
        <v>88456.179139</v>
      </c>
      <c r="E6" s="397">
        <v>71390.894092999995</v>
      </c>
      <c r="F6" s="396">
        <v>112558.76849999999</v>
      </c>
      <c r="G6" s="383">
        <v>90577.967142999987</v>
      </c>
      <c r="H6" s="383">
        <v>115375.89333900003</v>
      </c>
      <c r="I6" s="384">
        <v>26.876078936629156</v>
      </c>
      <c r="J6" s="385">
        <v>27.377437337327649</v>
      </c>
      <c r="L6" s="261"/>
      <c r="M6" s="261"/>
      <c r="Q6" s="261"/>
      <c r="R6" s="261"/>
      <c r="S6" s="261"/>
      <c r="T6" s="261"/>
      <c r="U6" s="261"/>
    </row>
    <row r="7" spans="2:21" ht="21.75" customHeight="1">
      <c r="B7" s="387">
        <v>1</v>
      </c>
      <c r="C7" s="388" t="s">
        <v>379</v>
      </c>
      <c r="D7" s="389">
        <v>1451.1009020000001</v>
      </c>
      <c r="E7" s="391">
        <v>1152.057403</v>
      </c>
      <c r="F7" s="390">
        <v>1622.5438239999996</v>
      </c>
      <c r="G7" s="390">
        <v>1416.3732779999998</v>
      </c>
      <c r="H7" s="390">
        <v>1906.9805500000002</v>
      </c>
      <c r="I7" s="391">
        <v>22.942943147772965</v>
      </c>
      <c r="J7" s="392">
        <v>34.638275066355817</v>
      </c>
      <c r="L7" s="261"/>
      <c r="M7" s="261"/>
      <c r="Q7" s="261"/>
      <c r="R7" s="261"/>
      <c r="S7" s="261"/>
      <c r="T7" s="261"/>
      <c r="U7" s="261"/>
    </row>
    <row r="8" spans="2:21" ht="21.75" customHeight="1">
      <c r="B8" s="387">
        <v>2</v>
      </c>
      <c r="C8" s="388" t="s">
        <v>380</v>
      </c>
      <c r="D8" s="389">
        <v>636.83340699999997</v>
      </c>
      <c r="E8" s="391">
        <v>529.64630299999999</v>
      </c>
      <c r="F8" s="390">
        <v>842.00551100000007</v>
      </c>
      <c r="G8" s="390">
        <v>630.22925200000009</v>
      </c>
      <c r="H8" s="390">
        <v>1183.6935229999999</v>
      </c>
      <c r="I8" s="391">
        <v>18.990588328528375</v>
      </c>
      <c r="J8" s="392">
        <v>87.819514762859626</v>
      </c>
      <c r="L8" s="261"/>
      <c r="M8" s="261"/>
      <c r="Q8" s="261"/>
      <c r="R8" s="261"/>
      <c r="S8" s="261"/>
      <c r="T8" s="261"/>
      <c r="U8" s="261"/>
    </row>
    <row r="9" spans="2:21" ht="21.75" customHeight="1">
      <c r="B9" s="387">
        <v>3</v>
      </c>
      <c r="C9" s="388" t="s">
        <v>381</v>
      </c>
      <c r="D9" s="389">
        <v>410.14634000000001</v>
      </c>
      <c r="E9" s="391">
        <v>333.52122500000002</v>
      </c>
      <c r="F9" s="390">
        <v>582.55178499999988</v>
      </c>
      <c r="G9" s="390">
        <v>445.42088099999995</v>
      </c>
      <c r="H9" s="390">
        <v>566.08521100000007</v>
      </c>
      <c r="I9" s="391">
        <v>33.550984948559091</v>
      </c>
      <c r="J9" s="392">
        <v>27.08995809291666</v>
      </c>
      <c r="L9" s="261"/>
      <c r="M9" s="261"/>
      <c r="Q9" s="261"/>
      <c r="R9" s="261"/>
      <c r="S9" s="261"/>
      <c r="T9" s="261"/>
      <c r="U9" s="261"/>
    </row>
    <row r="10" spans="2:21" ht="21.75" customHeight="1">
      <c r="B10" s="387">
        <v>4</v>
      </c>
      <c r="C10" s="388" t="s">
        <v>382</v>
      </c>
      <c r="D10" s="389">
        <v>1191.2641799999999</v>
      </c>
      <c r="E10" s="391">
        <v>928.48440499999992</v>
      </c>
      <c r="F10" s="390">
        <v>1675.868665</v>
      </c>
      <c r="G10" s="390">
        <v>1340.5150879999999</v>
      </c>
      <c r="H10" s="390">
        <v>1510.613807</v>
      </c>
      <c r="I10" s="391">
        <v>44.376693973659144</v>
      </c>
      <c r="J10" s="392">
        <v>12.689056656108306</v>
      </c>
      <c r="L10" s="261"/>
      <c r="M10" s="261"/>
      <c r="Q10" s="261"/>
      <c r="R10" s="261"/>
      <c r="S10" s="261"/>
      <c r="T10" s="261"/>
      <c r="U10" s="261"/>
    </row>
    <row r="11" spans="2:21" ht="21.75" customHeight="1">
      <c r="B11" s="387">
        <v>5</v>
      </c>
      <c r="C11" s="388" t="s">
        <v>344</v>
      </c>
      <c r="D11" s="389">
        <v>8745.6098220000003</v>
      </c>
      <c r="E11" s="391">
        <v>5945.7580050000006</v>
      </c>
      <c r="F11" s="390">
        <v>8720.9624640000002</v>
      </c>
      <c r="G11" s="390">
        <v>7357.2656459999998</v>
      </c>
      <c r="H11" s="390">
        <v>6432.1687650000003</v>
      </c>
      <c r="I11" s="391">
        <v>23.739742515807265</v>
      </c>
      <c r="J11" s="392">
        <v>-12.573922507514141</v>
      </c>
      <c r="L11" s="261"/>
      <c r="M11" s="261"/>
      <c r="Q11" s="261"/>
      <c r="R11" s="261"/>
      <c r="S11" s="261"/>
      <c r="T11" s="261"/>
      <c r="U11" s="261"/>
    </row>
    <row r="12" spans="2:21" ht="21.75" customHeight="1">
      <c r="B12" s="387">
        <v>6</v>
      </c>
      <c r="C12" s="388" t="s">
        <v>383</v>
      </c>
      <c r="D12" s="389">
        <v>418.33080900000004</v>
      </c>
      <c r="E12" s="391">
        <v>333.82963000000001</v>
      </c>
      <c r="F12" s="390">
        <v>665.60882700000002</v>
      </c>
      <c r="G12" s="390">
        <v>472.28508700000003</v>
      </c>
      <c r="H12" s="390">
        <v>1024.4102269999998</v>
      </c>
      <c r="I12" s="391">
        <v>41.474885557642097</v>
      </c>
      <c r="J12" s="392">
        <v>116.90505484878878</v>
      </c>
      <c r="L12" s="261"/>
      <c r="M12" s="261"/>
      <c r="Q12" s="261"/>
      <c r="R12" s="261"/>
      <c r="S12" s="261"/>
      <c r="T12" s="261"/>
      <c r="U12" s="261"/>
    </row>
    <row r="13" spans="2:21" ht="21.75" customHeight="1">
      <c r="B13" s="387">
        <v>7</v>
      </c>
      <c r="C13" s="388" t="s">
        <v>350</v>
      </c>
      <c r="D13" s="389">
        <v>203.090766</v>
      </c>
      <c r="E13" s="391">
        <v>176.24414400000001</v>
      </c>
      <c r="F13" s="390">
        <v>181.20056300000002</v>
      </c>
      <c r="G13" s="390">
        <v>117.367924</v>
      </c>
      <c r="H13" s="390">
        <v>185.59052300000002</v>
      </c>
      <c r="I13" s="391">
        <v>-33.406057451758514</v>
      </c>
      <c r="J13" s="392">
        <v>58.127124238816748</v>
      </c>
      <c r="L13" s="261"/>
      <c r="M13" s="261"/>
      <c r="Q13" s="261"/>
      <c r="R13" s="261"/>
      <c r="S13" s="261"/>
      <c r="T13" s="261"/>
      <c r="U13" s="261"/>
    </row>
    <row r="14" spans="2:21" ht="21.75" customHeight="1">
      <c r="B14" s="387">
        <v>8</v>
      </c>
      <c r="C14" s="388" t="s">
        <v>384</v>
      </c>
      <c r="D14" s="389">
        <v>8929.7312849999998</v>
      </c>
      <c r="E14" s="391">
        <v>7601.3701970000002</v>
      </c>
      <c r="F14" s="390">
        <v>10951.7251</v>
      </c>
      <c r="G14" s="390">
        <v>8212.0553870000003</v>
      </c>
      <c r="H14" s="390">
        <v>15543.694276000002</v>
      </c>
      <c r="I14" s="391">
        <v>8.033883025997298</v>
      </c>
      <c r="J14" s="392">
        <v>89.278975158962851</v>
      </c>
      <c r="L14" s="261"/>
      <c r="M14" s="261"/>
      <c r="Q14" s="261"/>
      <c r="R14" s="261"/>
      <c r="S14" s="261"/>
      <c r="T14" s="261"/>
      <c r="U14" s="261"/>
    </row>
    <row r="15" spans="2:21" ht="21.75" customHeight="1">
      <c r="B15" s="387">
        <v>9</v>
      </c>
      <c r="C15" s="388" t="s">
        <v>385</v>
      </c>
      <c r="D15" s="389">
        <v>225.70809399999999</v>
      </c>
      <c r="E15" s="391">
        <v>187.52515499999998</v>
      </c>
      <c r="F15" s="390">
        <v>239.43034</v>
      </c>
      <c r="G15" s="390">
        <v>179.41222100000002</v>
      </c>
      <c r="H15" s="390">
        <v>333.30150399999997</v>
      </c>
      <c r="I15" s="391">
        <v>-4.3263177145487361</v>
      </c>
      <c r="J15" s="392">
        <v>85.77413631148346</v>
      </c>
      <c r="L15" s="261"/>
      <c r="M15" s="261"/>
      <c r="Q15" s="261"/>
      <c r="R15" s="261"/>
      <c r="S15" s="261"/>
      <c r="T15" s="261"/>
      <c r="U15" s="261"/>
    </row>
    <row r="16" spans="2:21" ht="21.75" customHeight="1">
      <c r="B16" s="387">
        <v>10</v>
      </c>
      <c r="C16" s="388" t="s">
        <v>386</v>
      </c>
      <c r="D16" s="389">
        <v>365.832266</v>
      </c>
      <c r="E16" s="391">
        <v>306.09693900000002</v>
      </c>
      <c r="F16" s="390">
        <v>604.27002399999992</v>
      </c>
      <c r="G16" s="390">
        <v>507.42666699999995</v>
      </c>
      <c r="H16" s="390">
        <v>327.52250499999997</v>
      </c>
      <c r="I16" s="391">
        <v>65.773192197782777</v>
      </c>
      <c r="J16" s="392">
        <v>-35.454219042847427</v>
      </c>
      <c r="L16" s="261"/>
      <c r="M16" s="261"/>
      <c r="Q16" s="261"/>
      <c r="R16" s="261"/>
      <c r="S16" s="261"/>
      <c r="T16" s="261"/>
      <c r="U16" s="261"/>
    </row>
    <row r="17" spans="2:21" ht="21.75" customHeight="1">
      <c r="B17" s="387">
        <v>11</v>
      </c>
      <c r="C17" s="388" t="s">
        <v>270</v>
      </c>
      <c r="D17" s="389">
        <v>0</v>
      </c>
      <c r="E17" s="391">
        <v>0</v>
      </c>
      <c r="F17" s="390">
        <v>0</v>
      </c>
      <c r="G17" s="390">
        <v>0</v>
      </c>
      <c r="H17" s="390">
        <v>0</v>
      </c>
      <c r="I17" s="391" t="s">
        <v>257</v>
      </c>
      <c r="J17" s="392" t="s">
        <v>257</v>
      </c>
      <c r="L17" s="261"/>
      <c r="M17" s="261"/>
      <c r="Q17" s="261"/>
      <c r="R17" s="261"/>
      <c r="S17" s="261"/>
      <c r="T17" s="261"/>
      <c r="U17" s="261"/>
    </row>
    <row r="18" spans="2:21" ht="21.75" customHeight="1">
      <c r="B18" s="387">
        <v>12</v>
      </c>
      <c r="C18" s="388" t="s">
        <v>387</v>
      </c>
      <c r="D18" s="389">
        <v>1412.0184529999999</v>
      </c>
      <c r="E18" s="391">
        <v>1183.19172</v>
      </c>
      <c r="F18" s="390">
        <v>1426.2177299999998</v>
      </c>
      <c r="G18" s="390">
        <v>1153.9170009999998</v>
      </c>
      <c r="H18" s="390">
        <v>1483.7459529999999</v>
      </c>
      <c r="I18" s="391">
        <v>-2.4742160129383137</v>
      </c>
      <c r="J18" s="392">
        <v>28.58342079319101</v>
      </c>
      <c r="L18" s="261"/>
      <c r="M18" s="261"/>
      <c r="Q18" s="261"/>
      <c r="R18" s="261"/>
      <c r="S18" s="261"/>
      <c r="T18" s="261"/>
      <c r="U18" s="261"/>
    </row>
    <row r="19" spans="2:21" ht="21.75" customHeight="1">
      <c r="B19" s="387">
        <v>13</v>
      </c>
      <c r="C19" s="388" t="s">
        <v>388</v>
      </c>
      <c r="D19" s="389">
        <v>1027.7977300000002</v>
      </c>
      <c r="E19" s="391">
        <v>772.71726400000011</v>
      </c>
      <c r="F19" s="390">
        <v>1583.653339</v>
      </c>
      <c r="G19" s="390">
        <v>1256.40509</v>
      </c>
      <c r="H19" s="390">
        <v>1320.5589839999998</v>
      </c>
      <c r="I19" s="391">
        <v>62.595705898451342</v>
      </c>
      <c r="J19" s="392">
        <v>5.106147253828766</v>
      </c>
      <c r="L19" s="261"/>
      <c r="M19" s="261"/>
      <c r="Q19" s="261"/>
      <c r="R19" s="261"/>
      <c r="S19" s="261"/>
      <c r="T19" s="261"/>
      <c r="U19" s="261"/>
    </row>
    <row r="20" spans="2:21" ht="21.75" customHeight="1">
      <c r="B20" s="387">
        <v>14</v>
      </c>
      <c r="C20" s="388" t="s">
        <v>359</v>
      </c>
      <c r="D20" s="389">
        <v>567.368515</v>
      </c>
      <c r="E20" s="391">
        <v>426.88806799999998</v>
      </c>
      <c r="F20" s="390">
        <v>915.098975</v>
      </c>
      <c r="G20" s="390">
        <v>636.553495</v>
      </c>
      <c r="H20" s="390">
        <v>967.09861600000011</v>
      </c>
      <c r="I20" s="391">
        <v>49.114848297891513</v>
      </c>
      <c r="J20" s="392">
        <v>51.927312252051991</v>
      </c>
      <c r="L20" s="261"/>
      <c r="M20" s="261"/>
      <c r="Q20" s="261"/>
      <c r="R20" s="261"/>
      <c r="S20" s="261"/>
      <c r="T20" s="261"/>
      <c r="U20" s="261"/>
    </row>
    <row r="21" spans="2:21" ht="21.75" customHeight="1">
      <c r="B21" s="387">
        <v>15</v>
      </c>
      <c r="C21" s="388" t="s">
        <v>389</v>
      </c>
      <c r="D21" s="389">
        <v>1259.9617189999999</v>
      </c>
      <c r="E21" s="391">
        <v>1047.480558</v>
      </c>
      <c r="F21" s="390">
        <v>1202.1907940000001</v>
      </c>
      <c r="G21" s="390">
        <v>975.14626900000007</v>
      </c>
      <c r="H21" s="390">
        <v>1363.0142229999999</v>
      </c>
      <c r="I21" s="391">
        <v>-6.9055495538848817</v>
      </c>
      <c r="J21" s="392">
        <v>39.775361536044585</v>
      </c>
      <c r="L21" s="261"/>
      <c r="M21" s="261"/>
      <c r="Q21" s="261"/>
      <c r="R21" s="261"/>
      <c r="S21" s="261"/>
      <c r="T21" s="261"/>
      <c r="U21" s="261"/>
    </row>
    <row r="22" spans="2:21" ht="21.75" customHeight="1">
      <c r="B22" s="387">
        <v>16</v>
      </c>
      <c r="C22" s="388" t="s">
        <v>390</v>
      </c>
      <c r="D22" s="389">
        <v>868.34766700000023</v>
      </c>
      <c r="E22" s="391">
        <v>733.35801200000014</v>
      </c>
      <c r="F22" s="390">
        <v>1103.3304159999998</v>
      </c>
      <c r="G22" s="390">
        <v>753.32942999999989</v>
      </c>
      <c r="H22" s="390">
        <v>1112.7336330000001</v>
      </c>
      <c r="I22" s="391">
        <v>2.7232835359000376</v>
      </c>
      <c r="J22" s="392">
        <v>47.708769721103323</v>
      </c>
      <c r="L22" s="261"/>
      <c r="M22" s="261"/>
      <c r="Q22" s="261"/>
      <c r="R22" s="261"/>
      <c r="S22" s="261"/>
      <c r="T22" s="261"/>
      <c r="U22" s="261"/>
    </row>
    <row r="23" spans="2:21" ht="21.75" customHeight="1">
      <c r="B23" s="387">
        <v>17</v>
      </c>
      <c r="C23" s="388" t="s">
        <v>391</v>
      </c>
      <c r="D23" s="389">
        <v>10475.830791999999</v>
      </c>
      <c r="E23" s="391">
        <v>8391.982324999999</v>
      </c>
      <c r="F23" s="390">
        <v>18863.396191</v>
      </c>
      <c r="G23" s="390">
        <v>16157.483802000001</v>
      </c>
      <c r="H23" s="390">
        <v>15626.649745000001</v>
      </c>
      <c r="I23" s="391">
        <v>92.53476921497213</v>
      </c>
      <c r="J23" s="392">
        <v>-3.2853757645995216</v>
      </c>
      <c r="L23" s="261"/>
      <c r="M23" s="261"/>
      <c r="Q23" s="261"/>
      <c r="R23" s="261"/>
      <c r="S23" s="261"/>
      <c r="T23" s="261"/>
      <c r="U23" s="261"/>
    </row>
    <row r="24" spans="2:21" ht="21.75" customHeight="1">
      <c r="B24" s="387">
        <v>18</v>
      </c>
      <c r="C24" s="388" t="s">
        <v>392</v>
      </c>
      <c r="D24" s="389">
        <v>668.05744600000003</v>
      </c>
      <c r="E24" s="391">
        <v>569.79475600000001</v>
      </c>
      <c r="F24" s="390">
        <v>646.75906099999997</v>
      </c>
      <c r="G24" s="390">
        <v>499.861694</v>
      </c>
      <c r="H24" s="390">
        <v>554.04690700000003</v>
      </c>
      <c r="I24" s="391">
        <v>-12.273377608971884</v>
      </c>
      <c r="J24" s="392">
        <v>10.840041085444739</v>
      </c>
      <c r="L24" s="261"/>
      <c r="M24" s="261"/>
      <c r="Q24" s="261"/>
      <c r="R24" s="261"/>
      <c r="S24" s="261"/>
      <c r="T24" s="261"/>
      <c r="U24" s="261"/>
    </row>
    <row r="25" spans="2:21" ht="21.75" customHeight="1">
      <c r="B25" s="387">
        <v>19</v>
      </c>
      <c r="C25" s="388" t="s">
        <v>393</v>
      </c>
      <c r="D25" s="389">
        <v>28.980269000000003</v>
      </c>
      <c r="E25" s="391">
        <v>28.961087000000003</v>
      </c>
      <c r="F25" s="390">
        <v>6.7602390000000003</v>
      </c>
      <c r="G25" s="390">
        <v>4.7746870000000001</v>
      </c>
      <c r="H25" s="390">
        <v>14.092931</v>
      </c>
      <c r="I25" s="391">
        <v>-83.513439947885928</v>
      </c>
      <c r="J25" s="392">
        <v>195.15926384284455</v>
      </c>
      <c r="L25" s="261"/>
      <c r="M25" s="261"/>
      <c r="Q25" s="261"/>
      <c r="R25" s="261"/>
      <c r="S25" s="261"/>
      <c r="T25" s="261"/>
      <c r="U25" s="261"/>
    </row>
    <row r="26" spans="2:21" ht="21.75" customHeight="1">
      <c r="B26" s="387">
        <v>20</v>
      </c>
      <c r="C26" s="388" t="s">
        <v>363</v>
      </c>
      <c r="D26" s="389">
        <v>666.0369169999999</v>
      </c>
      <c r="E26" s="391">
        <v>482.20544199999995</v>
      </c>
      <c r="F26" s="390">
        <v>735.68613200000004</v>
      </c>
      <c r="G26" s="390">
        <v>643.22473000000002</v>
      </c>
      <c r="H26" s="390">
        <v>943.98962899999992</v>
      </c>
      <c r="I26" s="391">
        <v>33.392258563519079</v>
      </c>
      <c r="J26" s="392">
        <v>46.758914104561853</v>
      </c>
      <c r="L26" s="261"/>
      <c r="M26" s="261"/>
      <c r="Q26" s="261"/>
      <c r="R26" s="261"/>
      <c r="S26" s="261"/>
      <c r="T26" s="261"/>
      <c r="U26" s="261"/>
    </row>
    <row r="27" spans="2:21" ht="21.75" customHeight="1">
      <c r="B27" s="387">
        <v>21</v>
      </c>
      <c r="C27" s="388" t="s">
        <v>394</v>
      </c>
      <c r="D27" s="389">
        <v>380.58456999999999</v>
      </c>
      <c r="E27" s="391">
        <v>327.79539899999997</v>
      </c>
      <c r="F27" s="390">
        <v>359.68261700000005</v>
      </c>
      <c r="G27" s="390">
        <v>311.29150400000003</v>
      </c>
      <c r="H27" s="390">
        <v>346.35813100000001</v>
      </c>
      <c r="I27" s="391">
        <v>-5.0348159401712422</v>
      </c>
      <c r="J27" s="392">
        <v>11.264884055428624</v>
      </c>
      <c r="L27" s="261"/>
      <c r="M27" s="261"/>
      <c r="Q27" s="261"/>
      <c r="R27" s="261"/>
      <c r="S27" s="261"/>
      <c r="T27" s="261"/>
      <c r="U27" s="261"/>
    </row>
    <row r="28" spans="2:21" ht="21.75" customHeight="1">
      <c r="B28" s="387">
        <v>22</v>
      </c>
      <c r="C28" s="388" t="s">
        <v>395</v>
      </c>
      <c r="D28" s="389">
        <v>1.9980000000000001E-2</v>
      </c>
      <c r="E28" s="391">
        <v>1.9980000000000001E-2</v>
      </c>
      <c r="F28" s="390">
        <v>23.965995999999997</v>
      </c>
      <c r="G28" s="390">
        <v>17.558757999999997</v>
      </c>
      <c r="H28" s="390">
        <v>183.620563</v>
      </c>
      <c r="I28" s="391" t="s">
        <v>257</v>
      </c>
      <c r="J28" s="392" t="s">
        <v>257</v>
      </c>
      <c r="L28" s="261"/>
      <c r="M28" s="261"/>
      <c r="Q28" s="261"/>
      <c r="R28" s="261"/>
      <c r="S28" s="261"/>
      <c r="T28" s="261"/>
      <c r="U28" s="261"/>
    </row>
    <row r="29" spans="2:21" ht="21.75" customHeight="1">
      <c r="B29" s="387">
        <v>23</v>
      </c>
      <c r="C29" s="388" t="s">
        <v>396</v>
      </c>
      <c r="D29" s="389">
        <v>755.11962900000003</v>
      </c>
      <c r="E29" s="391">
        <v>637.09612600000003</v>
      </c>
      <c r="F29" s="390">
        <v>1695.8123629999998</v>
      </c>
      <c r="G29" s="390">
        <v>1357.7686509999999</v>
      </c>
      <c r="H29" s="390">
        <v>1569.3216160000002</v>
      </c>
      <c r="I29" s="391">
        <v>113.11833420252188</v>
      </c>
      <c r="J29" s="392">
        <v>15.580928668826672</v>
      </c>
      <c r="L29" s="261"/>
      <c r="M29" s="261"/>
      <c r="Q29" s="261"/>
      <c r="R29" s="261"/>
      <c r="S29" s="261"/>
      <c r="T29" s="261"/>
      <c r="U29" s="261"/>
    </row>
    <row r="30" spans="2:21" ht="21.75" customHeight="1">
      <c r="B30" s="387">
        <v>24</v>
      </c>
      <c r="C30" s="388" t="s">
        <v>397</v>
      </c>
      <c r="D30" s="389">
        <v>719.53663599999993</v>
      </c>
      <c r="E30" s="391">
        <v>540.17855599999996</v>
      </c>
      <c r="F30" s="390">
        <v>372.37557399999997</v>
      </c>
      <c r="G30" s="390">
        <v>294.10466599999995</v>
      </c>
      <c r="H30" s="390">
        <v>308.19567299999994</v>
      </c>
      <c r="I30" s="391">
        <v>-45.554175978803578</v>
      </c>
      <c r="J30" s="392">
        <v>4.7911538404494394</v>
      </c>
      <c r="L30" s="261"/>
      <c r="M30" s="261"/>
      <c r="Q30" s="261"/>
      <c r="R30" s="261"/>
      <c r="S30" s="261"/>
      <c r="T30" s="261"/>
      <c r="U30" s="261"/>
    </row>
    <row r="31" spans="2:21" ht="21.75" customHeight="1">
      <c r="B31" s="387">
        <v>25</v>
      </c>
      <c r="C31" s="388" t="s">
        <v>318</v>
      </c>
      <c r="D31" s="389">
        <v>5559.8428519999998</v>
      </c>
      <c r="E31" s="391">
        <v>4862.2958980000003</v>
      </c>
      <c r="F31" s="390">
        <v>8763.7324580000004</v>
      </c>
      <c r="G31" s="390">
        <v>6137.0302300000003</v>
      </c>
      <c r="H31" s="390">
        <v>18848.981856999999</v>
      </c>
      <c r="I31" s="391">
        <v>26.216716521187735</v>
      </c>
      <c r="J31" s="392">
        <v>207.13522910249702</v>
      </c>
      <c r="L31" s="261"/>
      <c r="M31" s="261"/>
      <c r="Q31" s="261"/>
      <c r="R31" s="261"/>
      <c r="S31" s="261"/>
      <c r="T31" s="261"/>
      <c r="U31" s="261"/>
    </row>
    <row r="32" spans="2:21" ht="21.75" customHeight="1">
      <c r="B32" s="387">
        <v>26</v>
      </c>
      <c r="C32" s="388" t="s">
        <v>398</v>
      </c>
      <c r="D32" s="389">
        <v>70.812986999999993</v>
      </c>
      <c r="E32" s="391">
        <v>62.961888000000002</v>
      </c>
      <c r="F32" s="390">
        <v>77.687643999999992</v>
      </c>
      <c r="G32" s="390">
        <v>63.917563999999999</v>
      </c>
      <c r="H32" s="390">
        <v>78.053244000000007</v>
      </c>
      <c r="I32" s="391">
        <v>1.5178642673485285</v>
      </c>
      <c r="J32" s="392">
        <v>22.115486128351208</v>
      </c>
      <c r="L32" s="261"/>
      <c r="M32" s="261"/>
      <c r="Q32" s="261"/>
      <c r="R32" s="261"/>
      <c r="S32" s="261"/>
      <c r="T32" s="261"/>
      <c r="U32" s="261"/>
    </row>
    <row r="33" spans="2:21" ht="21.75" customHeight="1">
      <c r="B33" s="387">
        <v>27</v>
      </c>
      <c r="C33" s="388" t="s">
        <v>296</v>
      </c>
      <c r="D33" s="389">
        <v>2176.4499620000001</v>
      </c>
      <c r="E33" s="391">
        <v>1824.0536710000001</v>
      </c>
      <c r="F33" s="390">
        <v>2998.620336</v>
      </c>
      <c r="G33" s="390">
        <v>1941.8927419999998</v>
      </c>
      <c r="H33" s="390">
        <v>5498.3766890000006</v>
      </c>
      <c r="I33" s="391">
        <v>6.4602852905856025</v>
      </c>
      <c r="J33" s="392">
        <v>183.14523094293543</v>
      </c>
      <c r="L33" s="261"/>
      <c r="M33" s="261"/>
      <c r="Q33" s="261"/>
      <c r="R33" s="261"/>
      <c r="S33" s="261"/>
      <c r="T33" s="261"/>
      <c r="U33" s="261"/>
    </row>
    <row r="34" spans="2:21" ht="21.75" customHeight="1">
      <c r="B34" s="387">
        <v>28</v>
      </c>
      <c r="C34" s="388" t="s">
        <v>399</v>
      </c>
      <c r="D34" s="389">
        <v>148.28938899999997</v>
      </c>
      <c r="E34" s="391">
        <v>119.56384699999998</v>
      </c>
      <c r="F34" s="390">
        <v>367.57683800000007</v>
      </c>
      <c r="G34" s="390">
        <v>320.47343800000004</v>
      </c>
      <c r="H34" s="390">
        <v>134.54021400000002</v>
      </c>
      <c r="I34" s="391">
        <v>168.03540203921352</v>
      </c>
      <c r="J34" s="392">
        <v>-58.018294795464456</v>
      </c>
      <c r="L34" s="261"/>
      <c r="M34" s="261"/>
      <c r="Q34" s="261"/>
      <c r="R34" s="261"/>
      <c r="S34" s="261"/>
      <c r="T34" s="261"/>
      <c r="U34" s="261"/>
    </row>
    <row r="35" spans="2:21" ht="21.75" customHeight="1">
      <c r="B35" s="387">
        <v>29</v>
      </c>
      <c r="C35" s="388" t="s">
        <v>400</v>
      </c>
      <c r="D35" s="389">
        <v>832.22120199999995</v>
      </c>
      <c r="E35" s="391">
        <v>821.82013500000005</v>
      </c>
      <c r="F35" s="390">
        <v>480.506327</v>
      </c>
      <c r="G35" s="390">
        <v>328.24825099999998</v>
      </c>
      <c r="H35" s="390">
        <v>509.07401699999997</v>
      </c>
      <c r="I35" s="391">
        <v>-60.058382969650658</v>
      </c>
      <c r="J35" s="392">
        <v>55.088112563926501</v>
      </c>
      <c r="L35" s="261"/>
      <c r="M35" s="261"/>
      <c r="Q35" s="261"/>
      <c r="R35" s="261"/>
      <c r="S35" s="261"/>
      <c r="T35" s="261"/>
      <c r="U35" s="261"/>
    </row>
    <row r="36" spans="2:21" ht="21.75" customHeight="1">
      <c r="B36" s="387">
        <v>30</v>
      </c>
      <c r="C36" s="388" t="s">
        <v>401</v>
      </c>
      <c r="D36" s="389">
        <v>632.90820699999983</v>
      </c>
      <c r="E36" s="391">
        <v>598.18118399999992</v>
      </c>
      <c r="F36" s="390">
        <v>1215.4324200000001</v>
      </c>
      <c r="G36" s="390">
        <v>879.81381700000009</v>
      </c>
      <c r="H36" s="390">
        <v>1105.7644400000001</v>
      </c>
      <c r="I36" s="391">
        <v>47.081493121655967</v>
      </c>
      <c r="J36" s="392">
        <v>25.68164066466349</v>
      </c>
      <c r="L36" s="261"/>
      <c r="M36" s="261"/>
      <c r="Q36" s="261"/>
      <c r="R36" s="261"/>
      <c r="S36" s="261"/>
      <c r="T36" s="261"/>
      <c r="U36" s="261"/>
    </row>
    <row r="37" spans="2:21" ht="21.75" customHeight="1">
      <c r="B37" s="387">
        <v>31</v>
      </c>
      <c r="C37" s="388" t="s">
        <v>402</v>
      </c>
      <c r="D37" s="389">
        <v>837.92590299999995</v>
      </c>
      <c r="E37" s="391">
        <v>695.49077799999998</v>
      </c>
      <c r="F37" s="390">
        <v>741.66023699999994</v>
      </c>
      <c r="G37" s="390">
        <v>647.25214199999994</v>
      </c>
      <c r="H37" s="390">
        <v>391.32419800000002</v>
      </c>
      <c r="I37" s="391">
        <v>-6.9359131027902805</v>
      </c>
      <c r="J37" s="392">
        <v>-39.540687066586791</v>
      </c>
      <c r="L37" s="261"/>
      <c r="M37" s="261"/>
      <c r="Q37" s="261"/>
      <c r="R37" s="261"/>
      <c r="S37" s="261"/>
      <c r="T37" s="261"/>
      <c r="U37" s="261"/>
    </row>
    <row r="38" spans="2:21" ht="21.75" customHeight="1">
      <c r="B38" s="387">
        <v>32</v>
      </c>
      <c r="C38" s="388" t="s">
        <v>403</v>
      </c>
      <c r="D38" s="389">
        <v>24230.626078000001</v>
      </c>
      <c r="E38" s="391">
        <v>20087.082109999999</v>
      </c>
      <c r="F38" s="390">
        <v>26825.011680000007</v>
      </c>
      <c r="G38" s="390">
        <v>22573.654205000006</v>
      </c>
      <c r="H38" s="390">
        <v>18767.704921</v>
      </c>
      <c r="I38" s="391">
        <v>12.378961172076416</v>
      </c>
      <c r="J38" s="392">
        <v>-16.860138147934407</v>
      </c>
      <c r="L38" s="261"/>
      <c r="M38" s="261"/>
      <c r="Q38" s="261"/>
      <c r="R38" s="261"/>
      <c r="S38" s="261"/>
      <c r="T38" s="261"/>
      <c r="U38" s="261"/>
    </row>
    <row r="39" spans="2:21" ht="21.75" customHeight="1">
      <c r="B39" s="387">
        <v>33</v>
      </c>
      <c r="C39" s="388" t="s">
        <v>404</v>
      </c>
      <c r="D39" s="389">
        <v>331.86217400000004</v>
      </c>
      <c r="E39" s="391">
        <v>276.45803000000001</v>
      </c>
      <c r="F39" s="390">
        <v>302.75969299999997</v>
      </c>
      <c r="G39" s="390">
        <v>264.44912999999997</v>
      </c>
      <c r="H39" s="390">
        <v>409.39460800000001</v>
      </c>
      <c r="I39" s="391">
        <v>-4.3438419929419467</v>
      </c>
      <c r="J39" s="392">
        <v>54.810344053693825</v>
      </c>
      <c r="L39" s="261"/>
      <c r="M39" s="261"/>
      <c r="Q39" s="261"/>
      <c r="R39" s="261"/>
      <c r="S39" s="261"/>
      <c r="T39" s="261"/>
      <c r="U39" s="261"/>
    </row>
    <row r="40" spans="2:21" ht="21.75" customHeight="1">
      <c r="B40" s="387">
        <v>34</v>
      </c>
      <c r="C40" s="388" t="s">
        <v>405</v>
      </c>
      <c r="D40" s="389">
        <v>734.65579400000013</v>
      </c>
      <c r="E40" s="391">
        <v>615.73069900000007</v>
      </c>
      <c r="F40" s="390">
        <v>798.67421899999999</v>
      </c>
      <c r="G40" s="390">
        <v>611.90923900000007</v>
      </c>
      <c r="H40" s="390">
        <v>1186.5149549999996</v>
      </c>
      <c r="I40" s="391">
        <v>-0.62063821183618018</v>
      </c>
      <c r="J40" s="392">
        <v>93.903749016608572</v>
      </c>
      <c r="L40" s="261"/>
      <c r="M40" s="261"/>
      <c r="Q40" s="261"/>
      <c r="R40" s="261"/>
      <c r="S40" s="261"/>
      <c r="T40" s="261"/>
      <c r="U40" s="261"/>
    </row>
    <row r="41" spans="2:21" ht="21.75" customHeight="1">
      <c r="B41" s="387">
        <v>35</v>
      </c>
      <c r="C41" s="388" t="s">
        <v>406</v>
      </c>
      <c r="D41" s="389">
        <v>2787.4050670000001</v>
      </c>
      <c r="E41" s="391">
        <v>2202.1508389999999</v>
      </c>
      <c r="F41" s="390">
        <v>4109.9158200000002</v>
      </c>
      <c r="G41" s="390">
        <v>3613.7912559999995</v>
      </c>
      <c r="H41" s="390">
        <v>3612.2819399999994</v>
      </c>
      <c r="I41" s="391">
        <v>64.10280313227895</v>
      </c>
      <c r="J41" s="392">
        <v>-4.1765445015514047E-2</v>
      </c>
      <c r="L41" s="261"/>
      <c r="M41" s="261"/>
      <c r="Q41" s="261"/>
      <c r="R41" s="261"/>
      <c r="S41" s="261"/>
      <c r="T41" s="261"/>
      <c r="U41" s="261"/>
    </row>
    <row r="42" spans="2:21" ht="21.75" customHeight="1">
      <c r="B42" s="387">
        <v>36</v>
      </c>
      <c r="C42" s="388" t="s">
        <v>407</v>
      </c>
      <c r="D42" s="389">
        <v>159.05351400000001</v>
      </c>
      <c r="E42" s="391">
        <v>113.037981</v>
      </c>
      <c r="F42" s="390">
        <v>179.301401</v>
      </c>
      <c r="G42" s="390">
        <v>139.719167</v>
      </c>
      <c r="H42" s="390">
        <v>175.728703</v>
      </c>
      <c r="I42" s="391">
        <v>23.603735455961484</v>
      </c>
      <c r="J42" s="392">
        <v>25.772796083160159</v>
      </c>
      <c r="L42" s="261"/>
      <c r="M42" s="261"/>
      <c r="Q42" s="261"/>
      <c r="R42" s="261"/>
      <c r="S42" s="261"/>
      <c r="T42" s="261"/>
      <c r="U42" s="261"/>
    </row>
    <row r="43" spans="2:21" ht="21.75" customHeight="1">
      <c r="B43" s="387">
        <v>37</v>
      </c>
      <c r="C43" s="388" t="s">
        <v>408</v>
      </c>
      <c r="D43" s="389">
        <v>7146.4804349999995</v>
      </c>
      <c r="E43" s="391">
        <v>5259.8140839999996</v>
      </c>
      <c r="F43" s="390">
        <v>8993.4872370000012</v>
      </c>
      <c r="G43" s="390">
        <v>7131.2076960000004</v>
      </c>
      <c r="H43" s="390">
        <v>8291.8133780000007</v>
      </c>
      <c r="I43" s="391">
        <v>35.579082874671428</v>
      </c>
      <c r="J43" s="392">
        <v>16.27502284993048</v>
      </c>
      <c r="L43" s="261"/>
      <c r="M43" s="261"/>
      <c r="Q43" s="261"/>
      <c r="R43" s="261"/>
      <c r="S43" s="261"/>
      <c r="T43" s="261"/>
      <c r="U43" s="261"/>
    </row>
    <row r="44" spans="2:21" ht="21.75" customHeight="1">
      <c r="B44" s="387">
        <v>38</v>
      </c>
      <c r="C44" s="388" t="s">
        <v>409</v>
      </c>
      <c r="D44" s="389">
        <v>438.29886799999997</v>
      </c>
      <c r="E44" s="391">
        <v>364.61743100000001</v>
      </c>
      <c r="F44" s="390">
        <v>638.15956200000005</v>
      </c>
      <c r="G44" s="390">
        <v>323.39704900000004</v>
      </c>
      <c r="H44" s="390">
        <v>573.24311300000022</v>
      </c>
      <c r="I44" s="391">
        <v>-11.305104609768364</v>
      </c>
      <c r="J44" s="392">
        <v>77.256754436247235</v>
      </c>
      <c r="L44" s="261"/>
      <c r="M44" s="261"/>
      <c r="Q44" s="261"/>
      <c r="R44" s="261"/>
      <c r="S44" s="261"/>
      <c r="T44" s="261"/>
      <c r="U44" s="261"/>
    </row>
    <row r="45" spans="2:21" ht="21.75" customHeight="1">
      <c r="B45" s="387">
        <v>39</v>
      </c>
      <c r="C45" s="388" t="s">
        <v>410</v>
      </c>
      <c r="D45" s="389">
        <v>209.74559899999997</v>
      </c>
      <c r="E45" s="391">
        <v>154.403043</v>
      </c>
      <c r="F45" s="390">
        <v>293.58630599999998</v>
      </c>
      <c r="G45" s="390">
        <v>223.22756899999999</v>
      </c>
      <c r="H45" s="390">
        <v>240.34837900000002</v>
      </c>
      <c r="I45" s="391">
        <v>44.574591706719133</v>
      </c>
      <c r="J45" s="392">
        <v>7.6696664648980004</v>
      </c>
      <c r="L45" s="261"/>
      <c r="M45" s="261"/>
      <c r="Q45" s="261"/>
      <c r="R45" s="261"/>
      <c r="S45" s="261"/>
      <c r="T45" s="261"/>
      <c r="U45" s="261"/>
    </row>
    <row r="46" spans="2:21" ht="21.75" customHeight="1">
      <c r="B46" s="387">
        <v>40</v>
      </c>
      <c r="C46" s="388" t="s">
        <v>411</v>
      </c>
      <c r="D46" s="389">
        <v>752.29291400000011</v>
      </c>
      <c r="E46" s="391">
        <v>697.02977600000008</v>
      </c>
      <c r="F46" s="390">
        <v>751.55979200000002</v>
      </c>
      <c r="G46" s="390">
        <v>638.21244000000002</v>
      </c>
      <c r="H46" s="390">
        <v>745.26118799999995</v>
      </c>
      <c r="I46" s="391">
        <v>-8.4382816954436777</v>
      </c>
      <c r="J46" s="392">
        <v>16.773215514257274</v>
      </c>
      <c r="L46" s="261"/>
      <c r="M46" s="261"/>
      <c r="Q46" s="261"/>
      <c r="R46" s="261"/>
      <c r="S46" s="261"/>
      <c r="T46" s="261"/>
      <c r="U46" s="261"/>
    </row>
    <row r="47" spans="2:21" ht="21.75" customHeight="1">
      <c r="B47" s="387"/>
      <c r="C47" s="395" t="s">
        <v>412</v>
      </c>
      <c r="D47" s="382">
        <v>38788.843624000008</v>
      </c>
      <c r="E47" s="397">
        <v>32680.954378000006</v>
      </c>
      <c r="F47" s="396">
        <v>47077.523126</v>
      </c>
      <c r="G47" s="396">
        <v>36664.571695999999</v>
      </c>
      <c r="H47" s="396">
        <v>53854.822346999987</v>
      </c>
      <c r="I47" s="397">
        <v>12.189415498470453</v>
      </c>
      <c r="J47" s="398">
        <v>46.885180586673528</v>
      </c>
      <c r="L47" s="261"/>
      <c r="M47" s="261"/>
      <c r="Q47" s="261"/>
      <c r="R47" s="261"/>
      <c r="S47" s="261"/>
      <c r="T47" s="261"/>
      <c r="U47" s="261"/>
    </row>
    <row r="48" spans="2:21" ht="21.75" customHeight="1" thickBot="1">
      <c r="B48" s="411"/>
      <c r="C48" s="400" t="s">
        <v>413</v>
      </c>
      <c r="D48" s="401">
        <v>127245.02276300002</v>
      </c>
      <c r="E48" s="403">
        <v>104071.848471</v>
      </c>
      <c r="F48" s="402">
        <v>159636.29162599999</v>
      </c>
      <c r="G48" s="402">
        <v>127242.53883899999</v>
      </c>
      <c r="H48" s="402">
        <v>169230.71568599998</v>
      </c>
      <c r="I48" s="403">
        <v>22.264128780663086</v>
      </c>
      <c r="J48" s="404">
        <v>32.998537462481522</v>
      </c>
      <c r="L48" s="261"/>
      <c r="M48" s="261"/>
      <c r="Q48" s="261"/>
      <c r="R48" s="261"/>
      <c r="S48" s="261"/>
      <c r="T48" s="261"/>
      <c r="U48" s="261"/>
    </row>
    <row r="49" spans="2:13" ht="21.75" customHeight="1" thickTop="1">
      <c r="B49" s="1808" t="s">
        <v>310</v>
      </c>
      <c r="C49" s="1808"/>
      <c r="D49" s="1808"/>
      <c r="E49" s="1808"/>
      <c r="F49" s="1808"/>
      <c r="G49" s="1808"/>
      <c r="H49" s="1808"/>
      <c r="I49" s="1808"/>
      <c r="J49" s="1808"/>
      <c r="L49" s="261"/>
      <c r="M49" s="261"/>
    </row>
    <row r="50" spans="2:13" ht="15" customHeight="1">
      <c r="B50" s="412"/>
      <c r="C50" s="413"/>
      <c r="D50" s="414"/>
      <c r="E50" s="414"/>
      <c r="F50" s="414"/>
      <c r="G50" s="414"/>
      <c r="H50" s="414"/>
      <c r="I50" s="415"/>
      <c r="J50" s="393"/>
      <c r="L50" s="261"/>
      <c r="M50" s="261"/>
    </row>
    <row r="51" spans="2:13" ht="15" customHeight="1">
      <c r="B51" s="412"/>
      <c r="C51" s="413"/>
      <c r="D51" s="413"/>
      <c r="E51" s="413"/>
      <c r="F51" s="413"/>
      <c r="G51" s="415"/>
      <c r="H51" s="415"/>
      <c r="I51" s="415"/>
      <c r="J51" s="393"/>
      <c r="L51" s="261"/>
      <c r="M51" s="261"/>
    </row>
    <row r="52" spans="2:13" ht="15" customHeight="1">
      <c r="B52" s="412"/>
      <c r="C52" s="413"/>
      <c r="D52" s="413"/>
      <c r="E52" s="413"/>
      <c r="F52" s="413"/>
      <c r="G52" s="415"/>
      <c r="H52" s="415"/>
      <c r="I52" s="415"/>
      <c r="J52" s="393"/>
      <c r="L52" s="261"/>
      <c r="M52" s="261"/>
    </row>
    <row r="53" spans="2:13" ht="15" customHeight="1">
      <c r="B53" s="412"/>
      <c r="C53" s="413"/>
      <c r="D53" s="413"/>
      <c r="E53" s="416"/>
      <c r="F53" s="416"/>
      <c r="G53" s="417"/>
      <c r="H53" s="417"/>
      <c r="I53" s="417"/>
      <c r="J53" s="418"/>
      <c r="K53" s="261"/>
      <c r="L53" s="261"/>
      <c r="M53" s="261"/>
    </row>
    <row r="54" spans="2:13" ht="15" customHeight="1">
      <c r="B54" s="412"/>
      <c r="C54" s="413"/>
      <c r="D54" s="413"/>
      <c r="E54" s="413"/>
      <c r="F54" s="413"/>
      <c r="G54" s="415"/>
      <c r="H54" s="415"/>
      <c r="I54" s="415"/>
      <c r="J54" s="393"/>
      <c r="L54" s="261"/>
      <c r="M54" s="261"/>
    </row>
    <row r="55" spans="2:13" ht="15" customHeight="1">
      <c r="B55" s="412"/>
      <c r="C55" s="413"/>
      <c r="D55" s="413"/>
      <c r="E55" s="413"/>
      <c r="F55" s="413"/>
      <c r="G55" s="415"/>
      <c r="H55" s="415"/>
      <c r="I55" s="415"/>
      <c r="J55" s="393"/>
      <c r="L55" s="261"/>
      <c r="M55" s="261"/>
    </row>
    <row r="56" spans="2:13" ht="15" customHeight="1">
      <c r="B56" s="413"/>
      <c r="C56" s="419"/>
      <c r="D56" s="419"/>
      <c r="E56" s="419"/>
      <c r="F56" s="419"/>
      <c r="G56" s="420"/>
      <c r="H56" s="420"/>
      <c r="I56" s="420"/>
      <c r="J56" s="386"/>
      <c r="L56" s="261"/>
      <c r="M56" s="261"/>
    </row>
    <row r="57" spans="2:13" ht="15" customHeight="1">
      <c r="B57" s="413"/>
      <c r="C57" s="419"/>
      <c r="D57" s="419"/>
      <c r="E57" s="419"/>
      <c r="F57" s="419"/>
      <c r="G57" s="420"/>
      <c r="H57" s="420"/>
      <c r="I57" s="420"/>
      <c r="J57" s="386"/>
      <c r="L57" s="261"/>
      <c r="M57" s="261"/>
    </row>
    <row r="58" spans="2:13">
      <c r="L58" s="261"/>
      <c r="M58" s="261"/>
    </row>
    <row r="59" spans="2:13">
      <c r="L59" s="261"/>
      <c r="M59" s="261"/>
    </row>
    <row r="60" spans="2:13">
      <c r="L60" s="261"/>
      <c r="M60" s="261"/>
    </row>
    <row r="61" spans="2:13">
      <c r="L61" s="261"/>
      <c r="M61" s="261"/>
    </row>
    <row r="62" spans="2:13">
      <c r="L62" s="261"/>
      <c r="M62" s="261"/>
    </row>
    <row r="63" spans="2:13">
      <c r="L63" s="261"/>
      <c r="M63" s="261"/>
    </row>
    <row r="64" spans="2:13">
      <c r="L64" s="261"/>
      <c r="M64" s="261"/>
    </row>
    <row r="65" spans="12:13">
      <c r="L65" s="261"/>
      <c r="M65" s="261"/>
    </row>
    <row r="66" spans="12:13">
      <c r="L66" s="261"/>
      <c r="M66" s="261"/>
    </row>
    <row r="67" spans="12:13">
      <c r="L67" s="261"/>
      <c r="M67" s="261"/>
    </row>
    <row r="68" spans="12:13">
      <c r="L68" s="261"/>
      <c r="M68" s="261"/>
    </row>
    <row r="69" spans="12:13">
      <c r="L69" s="261"/>
      <c r="M69" s="261"/>
    </row>
    <row r="70" spans="12:13">
      <c r="L70" s="261"/>
      <c r="M70" s="261"/>
    </row>
    <row r="71" spans="12:13">
      <c r="L71" s="261"/>
      <c r="M71" s="261"/>
    </row>
  </sheetData>
  <mergeCells count="9">
    <mergeCell ref="B49:J49"/>
    <mergeCell ref="B1:J1"/>
    <mergeCell ref="B2:J2"/>
    <mergeCell ref="B3:J3"/>
    <mergeCell ref="B4:B5"/>
    <mergeCell ref="C4:C5"/>
    <mergeCell ref="D4:E4"/>
    <mergeCell ref="F4:G4"/>
    <mergeCell ref="I4:J4"/>
  </mergeCells>
  <printOptions horizontalCentered="1"/>
  <pageMargins left="0.39370078740157483" right="0.39370078740157483" top="0.39370078740157483" bottom="0.39370078740157483" header="0.31496062992125984" footer="0.31496062992125984"/>
  <pageSetup scale="6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77"/>
  <sheetViews>
    <sheetView showGridLines="0" workbookViewId="0">
      <selection activeCell="H20" sqref="H20"/>
    </sheetView>
  </sheetViews>
  <sheetFormatPr defaultRowHeight="15.75"/>
  <cols>
    <col min="1" max="1" width="9.140625" style="308"/>
    <col min="2" max="2" width="4.7109375" style="308" customWidth="1"/>
    <col min="3" max="3" width="35.42578125" style="308" bestFit="1" customWidth="1"/>
    <col min="4" max="8" width="15" style="308" customWidth="1"/>
    <col min="9" max="10" width="10.7109375" style="308" customWidth="1"/>
    <col min="11" max="11" width="9.28515625" style="308" customWidth="1"/>
    <col min="12" max="257" width="9.140625" style="308"/>
    <col min="258" max="258" width="4.7109375" style="308" customWidth="1"/>
    <col min="259" max="259" width="30" style="308" bestFit="1" customWidth="1"/>
    <col min="260" max="260" width="13.42578125" style="308" customWidth="1"/>
    <col min="261" max="266" width="10.7109375" style="308" customWidth="1"/>
    <col min="267" max="267" width="9.28515625" style="308" customWidth="1"/>
    <col min="268" max="513" width="9.140625" style="308"/>
    <col min="514" max="514" width="4.7109375" style="308" customWidth="1"/>
    <col min="515" max="515" width="30" style="308" bestFit="1" customWidth="1"/>
    <col min="516" max="516" width="13.42578125" style="308" customWidth="1"/>
    <col min="517" max="522" width="10.7109375" style="308" customWidth="1"/>
    <col min="523" max="523" width="9.28515625" style="308" customWidth="1"/>
    <col min="524" max="769" width="9.140625" style="308"/>
    <col min="770" max="770" width="4.7109375" style="308" customWidth="1"/>
    <col min="771" max="771" width="30" style="308" bestFit="1" customWidth="1"/>
    <col min="772" max="772" width="13.42578125" style="308" customWidth="1"/>
    <col min="773" max="778" width="10.7109375" style="308" customWidth="1"/>
    <col min="779" max="779" width="9.28515625" style="308" customWidth="1"/>
    <col min="780" max="1025" width="9.140625" style="308"/>
    <col min="1026" max="1026" width="4.7109375" style="308" customWidth="1"/>
    <col min="1027" max="1027" width="30" style="308" bestFit="1" customWidth="1"/>
    <col min="1028" max="1028" width="13.42578125" style="308" customWidth="1"/>
    <col min="1029" max="1034" width="10.7109375" style="308" customWidth="1"/>
    <col min="1035" max="1035" width="9.28515625" style="308" customWidth="1"/>
    <col min="1036" max="1281" width="9.140625" style="308"/>
    <col min="1282" max="1282" width="4.7109375" style="308" customWidth="1"/>
    <col min="1283" max="1283" width="30" style="308" bestFit="1" customWidth="1"/>
    <col min="1284" max="1284" width="13.42578125" style="308" customWidth="1"/>
    <col min="1285" max="1290" width="10.7109375" style="308" customWidth="1"/>
    <col min="1291" max="1291" width="9.28515625" style="308" customWidth="1"/>
    <col min="1292" max="1537" width="9.140625" style="308"/>
    <col min="1538" max="1538" width="4.7109375" style="308" customWidth="1"/>
    <col min="1539" max="1539" width="30" style="308" bestFit="1" customWidth="1"/>
    <col min="1540" max="1540" width="13.42578125" style="308" customWidth="1"/>
    <col min="1541" max="1546" width="10.7109375" style="308" customWidth="1"/>
    <col min="1547" max="1547" width="9.28515625" style="308" customWidth="1"/>
    <col min="1548" max="1793" width="9.140625" style="308"/>
    <col min="1794" max="1794" width="4.7109375" style="308" customWidth="1"/>
    <col min="1795" max="1795" width="30" style="308" bestFit="1" customWidth="1"/>
    <col min="1796" max="1796" width="13.42578125" style="308" customWidth="1"/>
    <col min="1797" max="1802" width="10.7109375" style="308" customWidth="1"/>
    <col min="1803" max="1803" width="9.28515625" style="308" customWidth="1"/>
    <col min="1804" max="2049" width="9.140625" style="308"/>
    <col min="2050" max="2050" width="4.7109375" style="308" customWidth="1"/>
    <col min="2051" max="2051" width="30" style="308" bestFit="1" customWidth="1"/>
    <col min="2052" max="2052" width="13.42578125" style="308" customWidth="1"/>
    <col min="2053" max="2058" width="10.7109375" style="308" customWidth="1"/>
    <col min="2059" max="2059" width="9.28515625" style="308" customWidth="1"/>
    <col min="2060" max="2305" width="9.140625" style="308"/>
    <col min="2306" max="2306" width="4.7109375" style="308" customWidth="1"/>
    <col min="2307" max="2307" width="30" style="308" bestFit="1" customWidth="1"/>
    <col min="2308" max="2308" width="13.42578125" style="308" customWidth="1"/>
    <col min="2309" max="2314" width="10.7109375" style="308" customWidth="1"/>
    <col min="2315" max="2315" width="9.28515625" style="308" customWidth="1"/>
    <col min="2316" max="2561" width="9.140625" style="308"/>
    <col min="2562" max="2562" width="4.7109375" style="308" customWidth="1"/>
    <col min="2563" max="2563" width="30" style="308" bestFit="1" customWidth="1"/>
    <col min="2564" max="2564" width="13.42578125" style="308" customWidth="1"/>
    <col min="2565" max="2570" width="10.7109375" style="308" customWidth="1"/>
    <col min="2571" max="2571" width="9.28515625" style="308" customWidth="1"/>
    <col min="2572" max="2817" width="9.140625" style="308"/>
    <col min="2818" max="2818" width="4.7109375" style="308" customWidth="1"/>
    <col min="2819" max="2819" width="30" style="308" bestFit="1" customWidth="1"/>
    <col min="2820" max="2820" width="13.42578125" style="308" customWidth="1"/>
    <col min="2821" max="2826" width="10.7109375" style="308" customWidth="1"/>
    <col min="2827" max="2827" width="9.28515625" style="308" customWidth="1"/>
    <col min="2828" max="3073" width="9.140625" style="308"/>
    <col min="3074" max="3074" width="4.7109375" style="308" customWidth="1"/>
    <col min="3075" max="3075" width="30" style="308" bestFit="1" customWidth="1"/>
    <col min="3076" max="3076" width="13.42578125" style="308" customWidth="1"/>
    <col min="3077" max="3082" width="10.7109375" style="308" customWidth="1"/>
    <col min="3083" max="3083" width="9.28515625" style="308" customWidth="1"/>
    <col min="3084" max="3329" width="9.140625" style="308"/>
    <col min="3330" max="3330" width="4.7109375" style="308" customWidth="1"/>
    <col min="3331" max="3331" width="30" style="308" bestFit="1" customWidth="1"/>
    <col min="3332" max="3332" width="13.42578125" style="308" customWidth="1"/>
    <col min="3333" max="3338" width="10.7109375" style="308" customWidth="1"/>
    <col min="3339" max="3339" width="9.28515625" style="308" customWidth="1"/>
    <col min="3340" max="3585" width="9.140625" style="308"/>
    <col min="3586" max="3586" width="4.7109375" style="308" customWidth="1"/>
    <col min="3587" max="3587" width="30" style="308" bestFit="1" customWidth="1"/>
    <col min="3588" max="3588" width="13.42578125" style="308" customWidth="1"/>
    <col min="3589" max="3594" width="10.7109375" style="308" customWidth="1"/>
    <col min="3595" max="3595" width="9.28515625" style="308" customWidth="1"/>
    <col min="3596" max="3841" width="9.140625" style="308"/>
    <col min="3842" max="3842" width="4.7109375" style="308" customWidth="1"/>
    <col min="3843" max="3843" width="30" style="308" bestFit="1" customWidth="1"/>
    <col min="3844" max="3844" width="13.42578125" style="308" customWidth="1"/>
    <col min="3845" max="3850" width="10.7109375" style="308" customWidth="1"/>
    <col min="3851" max="3851" width="9.28515625" style="308" customWidth="1"/>
    <col min="3852" max="4097" width="9.140625" style="308"/>
    <col min="4098" max="4098" width="4.7109375" style="308" customWidth="1"/>
    <col min="4099" max="4099" width="30" style="308" bestFit="1" customWidth="1"/>
    <col min="4100" max="4100" width="13.42578125" style="308" customWidth="1"/>
    <col min="4101" max="4106" width="10.7109375" style="308" customWidth="1"/>
    <col min="4107" max="4107" width="9.28515625" style="308" customWidth="1"/>
    <col min="4108" max="4353" width="9.140625" style="308"/>
    <col min="4354" max="4354" width="4.7109375" style="308" customWidth="1"/>
    <col min="4355" max="4355" width="30" style="308" bestFit="1" customWidth="1"/>
    <col min="4356" max="4356" width="13.42578125" style="308" customWidth="1"/>
    <col min="4357" max="4362" width="10.7109375" style="308" customWidth="1"/>
    <col min="4363" max="4363" width="9.28515625" style="308" customWidth="1"/>
    <col min="4364" max="4609" width="9.140625" style="308"/>
    <col min="4610" max="4610" width="4.7109375" style="308" customWidth="1"/>
    <col min="4611" max="4611" width="30" style="308" bestFit="1" customWidth="1"/>
    <col min="4612" max="4612" width="13.42578125" style="308" customWidth="1"/>
    <col min="4613" max="4618" width="10.7109375" style="308" customWidth="1"/>
    <col min="4619" max="4619" width="9.28515625" style="308" customWidth="1"/>
    <col min="4620" max="4865" width="9.140625" style="308"/>
    <col min="4866" max="4866" width="4.7109375" style="308" customWidth="1"/>
    <col min="4867" max="4867" width="30" style="308" bestFit="1" customWidth="1"/>
    <col min="4868" max="4868" width="13.42578125" style="308" customWidth="1"/>
    <col min="4869" max="4874" width="10.7109375" style="308" customWidth="1"/>
    <col min="4875" max="4875" width="9.28515625" style="308" customWidth="1"/>
    <col min="4876" max="5121" width="9.140625" style="308"/>
    <col min="5122" max="5122" width="4.7109375" style="308" customWidth="1"/>
    <col min="5123" max="5123" width="30" style="308" bestFit="1" customWidth="1"/>
    <col min="5124" max="5124" width="13.42578125" style="308" customWidth="1"/>
    <col min="5125" max="5130" width="10.7109375" style="308" customWidth="1"/>
    <col min="5131" max="5131" width="9.28515625" style="308" customWidth="1"/>
    <col min="5132" max="5377" width="9.140625" style="308"/>
    <col min="5378" max="5378" width="4.7109375" style="308" customWidth="1"/>
    <col min="5379" max="5379" width="30" style="308" bestFit="1" customWidth="1"/>
    <col min="5380" max="5380" width="13.42578125" style="308" customWidth="1"/>
    <col min="5381" max="5386" width="10.7109375" style="308" customWidth="1"/>
    <col min="5387" max="5387" width="9.28515625" style="308" customWidth="1"/>
    <col min="5388" max="5633" width="9.140625" style="308"/>
    <col min="5634" max="5634" width="4.7109375" style="308" customWidth="1"/>
    <col min="5635" max="5635" width="30" style="308" bestFit="1" customWidth="1"/>
    <col min="5636" max="5636" width="13.42578125" style="308" customWidth="1"/>
    <col min="5637" max="5642" width="10.7109375" style="308" customWidth="1"/>
    <col min="5643" max="5643" width="9.28515625" style="308" customWidth="1"/>
    <col min="5644" max="5889" width="9.140625" style="308"/>
    <col min="5890" max="5890" width="4.7109375" style="308" customWidth="1"/>
    <col min="5891" max="5891" width="30" style="308" bestFit="1" customWidth="1"/>
    <col min="5892" max="5892" width="13.42578125" style="308" customWidth="1"/>
    <col min="5893" max="5898" width="10.7109375" style="308" customWidth="1"/>
    <col min="5899" max="5899" width="9.28515625" style="308" customWidth="1"/>
    <col min="5900" max="6145" width="9.140625" style="308"/>
    <col min="6146" max="6146" width="4.7109375" style="308" customWidth="1"/>
    <col min="6147" max="6147" width="30" style="308" bestFit="1" customWidth="1"/>
    <col min="6148" max="6148" width="13.42578125" style="308" customWidth="1"/>
    <col min="6149" max="6154" width="10.7109375" style="308" customWidth="1"/>
    <col min="6155" max="6155" width="9.28515625" style="308" customWidth="1"/>
    <col min="6156" max="6401" width="9.140625" style="308"/>
    <col min="6402" max="6402" width="4.7109375" style="308" customWidth="1"/>
    <col min="6403" max="6403" width="30" style="308" bestFit="1" customWidth="1"/>
    <col min="6404" max="6404" width="13.42578125" style="308" customWidth="1"/>
    <col min="6405" max="6410" width="10.7109375" style="308" customWidth="1"/>
    <col min="6411" max="6411" width="9.28515625" style="308" customWidth="1"/>
    <col min="6412" max="6657" width="9.140625" style="308"/>
    <col min="6658" max="6658" width="4.7109375" style="308" customWidth="1"/>
    <col min="6659" max="6659" width="30" style="308" bestFit="1" customWidth="1"/>
    <col min="6660" max="6660" width="13.42578125" style="308" customWidth="1"/>
    <col min="6661" max="6666" width="10.7109375" style="308" customWidth="1"/>
    <col min="6667" max="6667" width="9.28515625" style="308" customWidth="1"/>
    <col min="6668" max="6913" width="9.140625" style="308"/>
    <col min="6914" max="6914" width="4.7109375" style="308" customWidth="1"/>
    <col min="6915" max="6915" width="30" style="308" bestFit="1" customWidth="1"/>
    <col min="6916" max="6916" width="13.42578125" style="308" customWidth="1"/>
    <col min="6917" max="6922" width="10.7109375" style="308" customWidth="1"/>
    <col min="6923" max="6923" width="9.28515625" style="308" customWidth="1"/>
    <col min="6924" max="7169" width="9.140625" style="308"/>
    <col min="7170" max="7170" width="4.7109375" style="308" customWidth="1"/>
    <col min="7171" max="7171" width="30" style="308" bestFit="1" customWidth="1"/>
    <col min="7172" max="7172" width="13.42578125" style="308" customWidth="1"/>
    <col min="7173" max="7178" width="10.7109375" style="308" customWidth="1"/>
    <col min="7179" max="7179" width="9.28515625" style="308" customWidth="1"/>
    <col min="7180" max="7425" width="9.140625" style="308"/>
    <col min="7426" max="7426" width="4.7109375" style="308" customWidth="1"/>
    <col min="7427" max="7427" width="30" style="308" bestFit="1" customWidth="1"/>
    <col min="7428" max="7428" width="13.42578125" style="308" customWidth="1"/>
    <col min="7429" max="7434" width="10.7109375" style="308" customWidth="1"/>
    <col min="7435" max="7435" width="9.28515625" style="308" customWidth="1"/>
    <col min="7436" max="7681" width="9.140625" style="308"/>
    <col min="7682" max="7682" width="4.7109375" style="308" customWidth="1"/>
    <col min="7683" max="7683" width="30" style="308" bestFit="1" customWidth="1"/>
    <col min="7684" max="7684" width="13.42578125" style="308" customWidth="1"/>
    <col min="7685" max="7690" width="10.7109375" style="308" customWidth="1"/>
    <col min="7691" max="7691" width="9.28515625" style="308" customWidth="1"/>
    <col min="7692" max="7937" width="9.140625" style="308"/>
    <col min="7938" max="7938" width="4.7109375" style="308" customWidth="1"/>
    <col min="7939" max="7939" width="30" style="308" bestFit="1" customWidth="1"/>
    <col min="7940" max="7940" width="13.42578125" style="308" customWidth="1"/>
    <col min="7941" max="7946" width="10.7109375" style="308" customWidth="1"/>
    <col min="7947" max="7947" width="9.28515625" style="308" customWidth="1"/>
    <col min="7948" max="8193" width="9.140625" style="308"/>
    <col min="8194" max="8194" width="4.7109375" style="308" customWidth="1"/>
    <col min="8195" max="8195" width="30" style="308" bestFit="1" customWidth="1"/>
    <col min="8196" max="8196" width="13.42578125" style="308" customWidth="1"/>
    <col min="8197" max="8202" width="10.7109375" style="308" customWidth="1"/>
    <col min="8203" max="8203" width="9.28515625" style="308" customWidth="1"/>
    <col min="8204" max="8449" width="9.140625" style="308"/>
    <col min="8450" max="8450" width="4.7109375" style="308" customWidth="1"/>
    <col min="8451" max="8451" width="30" style="308" bestFit="1" customWidth="1"/>
    <col min="8452" max="8452" width="13.42578125" style="308" customWidth="1"/>
    <col min="8453" max="8458" width="10.7109375" style="308" customWidth="1"/>
    <col min="8459" max="8459" width="9.28515625" style="308" customWidth="1"/>
    <col min="8460" max="8705" width="9.140625" style="308"/>
    <col min="8706" max="8706" width="4.7109375" style="308" customWidth="1"/>
    <col min="8707" max="8707" width="30" style="308" bestFit="1" customWidth="1"/>
    <col min="8708" max="8708" width="13.42578125" style="308" customWidth="1"/>
    <col min="8709" max="8714" width="10.7109375" style="308" customWidth="1"/>
    <col min="8715" max="8715" width="9.28515625" style="308" customWidth="1"/>
    <col min="8716" max="8961" width="9.140625" style="308"/>
    <col min="8962" max="8962" width="4.7109375" style="308" customWidth="1"/>
    <col min="8963" max="8963" width="30" style="308" bestFit="1" customWidth="1"/>
    <col min="8964" max="8964" width="13.42578125" style="308" customWidth="1"/>
    <col min="8965" max="8970" width="10.7109375" style="308" customWidth="1"/>
    <col min="8971" max="8971" width="9.28515625" style="308" customWidth="1"/>
    <col min="8972" max="9217" width="9.140625" style="308"/>
    <col min="9218" max="9218" width="4.7109375" style="308" customWidth="1"/>
    <col min="9219" max="9219" width="30" style="308" bestFit="1" customWidth="1"/>
    <col min="9220" max="9220" width="13.42578125" style="308" customWidth="1"/>
    <col min="9221" max="9226" width="10.7109375" style="308" customWidth="1"/>
    <col min="9227" max="9227" width="9.28515625" style="308" customWidth="1"/>
    <col min="9228" max="9473" width="9.140625" style="308"/>
    <col min="9474" max="9474" width="4.7109375" style="308" customWidth="1"/>
    <col min="9475" max="9475" width="30" style="308" bestFit="1" customWidth="1"/>
    <col min="9476" max="9476" width="13.42578125" style="308" customWidth="1"/>
    <col min="9477" max="9482" width="10.7109375" style="308" customWidth="1"/>
    <col min="9483" max="9483" width="9.28515625" style="308" customWidth="1"/>
    <col min="9484" max="9729" width="9.140625" style="308"/>
    <col min="9730" max="9730" width="4.7109375" style="308" customWidth="1"/>
    <col min="9731" max="9731" width="30" style="308" bestFit="1" customWidth="1"/>
    <col min="9732" max="9732" width="13.42578125" style="308" customWidth="1"/>
    <col min="9733" max="9738" width="10.7109375" style="308" customWidth="1"/>
    <col min="9739" max="9739" width="9.28515625" style="308" customWidth="1"/>
    <col min="9740" max="9985" width="9.140625" style="308"/>
    <col min="9986" max="9986" width="4.7109375" style="308" customWidth="1"/>
    <col min="9987" max="9987" width="30" style="308" bestFit="1" customWidth="1"/>
    <col min="9988" max="9988" width="13.42578125" style="308" customWidth="1"/>
    <col min="9989" max="9994" width="10.7109375" style="308" customWidth="1"/>
    <col min="9995" max="9995" width="9.28515625" style="308" customWidth="1"/>
    <col min="9996" max="10241" width="9.140625" style="308"/>
    <col min="10242" max="10242" width="4.7109375" style="308" customWidth="1"/>
    <col min="10243" max="10243" width="30" style="308" bestFit="1" customWidth="1"/>
    <col min="10244" max="10244" width="13.42578125" style="308" customWidth="1"/>
    <col min="10245" max="10250" width="10.7109375" style="308" customWidth="1"/>
    <col min="10251" max="10251" width="9.28515625" style="308" customWidth="1"/>
    <col min="10252" max="10497" width="9.140625" style="308"/>
    <col min="10498" max="10498" width="4.7109375" style="308" customWidth="1"/>
    <col min="10499" max="10499" width="30" style="308" bestFit="1" customWidth="1"/>
    <col min="10500" max="10500" width="13.42578125" style="308" customWidth="1"/>
    <col min="10501" max="10506" width="10.7109375" style="308" customWidth="1"/>
    <col min="10507" max="10507" width="9.28515625" style="308" customWidth="1"/>
    <col min="10508" max="10753" width="9.140625" style="308"/>
    <col min="10754" max="10754" width="4.7109375" style="308" customWidth="1"/>
    <col min="10755" max="10755" width="30" style="308" bestFit="1" customWidth="1"/>
    <col min="10756" max="10756" width="13.42578125" style="308" customWidth="1"/>
    <col min="10757" max="10762" width="10.7109375" style="308" customWidth="1"/>
    <col min="10763" max="10763" width="9.28515625" style="308" customWidth="1"/>
    <col min="10764" max="11009" width="9.140625" style="308"/>
    <col min="11010" max="11010" width="4.7109375" style="308" customWidth="1"/>
    <col min="11011" max="11011" width="30" style="308" bestFit="1" customWidth="1"/>
    <col min="11012" max="11012" width="13.42578125" style="308" customWidth="1"/>
    <col min="11013" max="11018" width="10.7109375" style="308" customWidth="1"/>
    <col min="11019" max="11019" width="9.28515625" style="308" customWidth="1"/>
    <col min="11020" max="11265" width="9.140625" style="308"/>
    <col min="11266" max="11266" width="4.7109375" style="308" customWidth="1"/>
    <col min="11267" max="11267" width="30" style="308" bestFit="1" customWidth="1"/>
    <col min="11268" max="11268" width="13.42578125" style="308" customWidth="1"/>
    <col min="11269" max="11274" width="10.7109375" style="308" customWidth="1"/>
    <col min="11275" max="11275" width="9.28515625" style="308" customWidth="1"/>
    <col min="11276" max="11521" width="9.140625" style="308"/>
    <col min="11522" max="11522" width="4.7109375" style="308" customWidth="1"/>
    <col min="11523" max="11523" width="30" style="308" bestFit="1" customWidth="1"/>
    <col min="11524" max="11524" width="13.42578125" style="308" customWidth="1"/>
    <col min="11525" max="11530" width="10.7109375" style="308" customWidth="1"/>
    <col min="11531" max="11531" width="9.28515625" style="308" customWidth="1"/>
    <col min="11532" max="11777" width="9.140625" style="308"/>
    <col min="11778" max="11778" width="4.7109375" style="308" customWidth="1"/>
    <col min="11779" max="11779" width="30" style="308" bestFit="1" customWidth="1"/>
    <col min="11780" max="11780" width="13.42578125" style="308" customWidth="1"/>
    <col min="11781" max="11786" width="10.7109375" style="308" customWidth="1"/>
    <col min="11787" max="11787" width="9.28515625" style="308" customWidth="1"/>
    <col min="11788" max="12033" width="9.140625" style="308"/>
    <col min="12034" max="12034" width="4.7109375" style="308" customWidth="1"/>
    <col min="12035" max="12035" width="30" style="308" bestFit="1" customWidth="1"/>
    <col min="12036" max="12036" width="13.42578125" style="308" customWidth="1"/>
    <col min="12037" max="12042" width="10.7109375" style="308" customWidth="1"/>
    <col min="12043" max="12043" width="9.28515625" style="308" customWidth="1"/>
    <col min="12044" max="12289" width="9.140625" style="308"/>
    <col min="12290" max="12290" width="4.7109375" style="308" customWidth="1"/>
    <col min="12291" max="12291" width="30" style="308" bestFit="1" customWidth="1"/>
    <col min="12292" max="12292" width="13.42578125" style="308" customWidth="1"/>
    <col min="12293" max="12298" width="10.7109375" style="308" customWidth="1"/>
    <col min="12299" max="12299" width="9.28515625" style="308" customWidth="1"/>
    <col min="12300" max="12545" width="9.140625" style="308"/>
    <col min="12546" max="12546" width="4.7109375" style="308" customWidth="1"/>
    <col min="12547" max="12547" width="30" style="308" bestFit="1" customWidth="1"/>
    <col min="12548" max="12548" width="13.42578125" style="308" customWidth="1"/>
    <col min="12549" max="12554" width="10.7109375" style="308" customWidth="1"/>
    <col min="12555" max="12555" width="9.28515625" style="308" customWidth="1"/>
    <col min="12556" max="12801" width="9.140625" style="308"/>
    <col min="12802" max="12802" width="4.7109375" style="308" customWidth="1"/>
    <col min="12803" max="12803" width="30" style="308" bestFit="1" customWidth="1"/>
    <col min="12804" max="12804" width="13.42578125" style="308" customWidth="1"/>
    <col min="12805" max="12810" width="10.7109375" style="308" customWidth="1"/>
    <col min="12811" max="12811" width="9.28515625" style="308" customWidth="1"/>
    <col min="12812" max="13057" width="9.140625" style="308"/>
    <col min="13058" max="13058" width="4.7109375" style="308" customWidth="1"/>
    <col min="13059" max="13059" width="30" style="308" bestFit="1" customWidth="1"/>
    <col min="13060" max="13060" width="13.42578125" style="308" customWidth="1"/>
    <col min="13061" max="13066" width="10.7109375" style="308" customWidth="1"/>
    <col min="13067" max="13067" width="9.28515625" style="308" customWidth="1"/>
    <col min="13068" max="13313" width="9.140625" style="308"/>
    <col min="13314" max="13314" width="4.7109375" style="308" customWidth="1"/>
    <col min="13315" max="13315" width="30" style="308" bestFit="1" customWidth="1"/>
    <col min="13316" max="13316" width="13.42578125" style="308" customWidth="1"/>
    <col min="13317" max="13322" width="10.7109375" style="308" customWidth="1"/>
    <col min="13323" max="13323" width="9.28515625" style="308" customWidth="1"/>
    <col min="13324" max="13569" width="9.140625" style="308"/>
    <col min="13570" max="13570" width="4.7109375" style="308" customWidth="1"/>
    <col min="13571" max="13571" width="30" style="308" bestFit="1" customWidth="1"/>
    <col min="13572" max="13572" width="13.42578125" style="308" customWidth="1"/>
    <col min="13573" max="13578" width="10.7109375" style="308" customWidth="1"/>
    <col min="13579" max="13579" width="9.28515625" style="308" customWidth="1"/>
    <col min="13580" max="13825" width="9.140625" style="308"/>
    <col min="13826" max="13826" width="4.7109375" style="308" customWidth="1"/>
    <col min="13827" max="13827" width="30" style="308" bestFit="1" customWidth="1"/>
    <col min="13828" max="13828" width="13.42578125" style="308" customWidth="1"/>
    <col min="13829" max="13834" width="10.7109375" style="308" customWidth="1"/>
    <col min="13835" max="13835" width="9.28515625" style="308" customWidth="1"/>
    <col min="13836" max="14081" width="9.140625" style="308"/>
    <col min="14082" max="14082" width="4.7109375" style="308" customWidth="1"/>
    <col min="14083" max="14083" width="30" style="308" bestFit="1" customWidth="1"/>
    <col min="14084" max="14084" width="13.42578125" style="308" customWidth="1"/>
    <col min="14085" max="14090" width="10.7109375" style="308" customWidth="1"/>
    <col min="14091" max="14091" width="9.28515625" style="308" customWidth="1"/>
    <col min="14092" max="14337" width="9.140625" style="308"/>
    <col min="14338" max="14338" width="4.7109375" style="308" customWidth="1"/>
    <col min="14339" max="14339" width="30" style="308" bestFit="1" customWidth="1"/>
    <col min="14340" max="14340" width="13.42578125" style="308" customWidth="1"/>
    <col min="14341" max="14346" width="10.7109375" style="308" customWidth="1"/>
    <col min="14347" max="14347" width="9.28515625" style="308" customWidth="1"/>
    <col min="14348" max="14593" width="9.140625" style="308"/>
    <col min="14594" max="14594" width="4.7109375" style="308" customWidth="1"/>
    <col min="14595" max="14595" width="30" style="308" bestFit="1" customWidth="1"/>
    <col min="14596" max="14596" width="13.42578125" style="308" customWidth="1"/>
    <col min="14597" max="14602" width="10.7109375" style="308" customWidth="1"/>
    <col min="14603" max="14603" width="9.28515625" style="308" customWidth="1"/>
    <col min="14604" max="14849" width="9.140625" style="308"/>
    <col min="14850" max="14850" width="4.7109375" style="308" customWidth="1"/>
    <col min="14851" max="14851" width="30" style="308" bestFit="1" customWidth="1"/>
    <col min="14852" max="14852" width="13.42578125" style="308" customWidth="1"/>
    <col min="14853" max="14858" width="10.7109375" style="308" customWidth="1"/>
    <col min="14859" max="14859" width="9.28515625" style="308" customWidth="1"/>
    <col min="14860" max="15105" width="9.140625" style="308"/>
    <col min="15106" max="15106" width="4.7109375" style="308" customWidth="1"/>
    <col min="15107" max="15107" width="30" style="308" bestFit="1" customWidth="1"/>
    <col min="15108" max="15108" width="13.42578125" style="308" customWidth="1"/>
    <col min="15109" max="15114" width="10.7109375" style="308" customWidth="1"/>
    <col min="15115" max="15115" width="9.28515625" style="308" customWidth="1"/>
    <col min="15116" max="15361" width="9.140625" style="308"/>
    <col min="15362" max="15362" width="4.7109375" style="308" customWidth="1"/>
    <col min="15363" max="15363" width="30" style="308" bestFit="1" customWidth="1"/>
    <col min="15364" max="15364" width="13.42578125" style="308" customWidth="1"/>
    <col min="15365" max="15370" width="10.7109375" style="308" customWidth="1"/>
    <col min="15371" max="15371" width="9.28515625" style="308" customWidth="1"/>
    <col min="15372" max="15617" width="9.140625" style="308"/>
    <col min="15618" max="15618" width="4.7109375" style="308" customWidth="1"/>
    <col min="15619" max="15619" width="30" style="308" bestFit="1" customWidth="1"/>
    <col min="15620" max="15620" width="13.42578125" style="308" customWidth="1"/>
    <col min="15621" max="15626" width="10.7109375" style="308" customWidth="1"/>
    <col min="15627" max="15627" width="9.28515625" style="308" customWidth="1"/>
    <col min="15628" max="15873" width="9.140625" style="308"/>
    <col min="15874" max="15874" width="4.7109375" style="308" customWidth="1"/>
    <col min="15875" max="15875" width="30" style="308" bestFit="1" customWidth="1"/>
    <col min="15876" max="15876" width="13.42578125" style="308" customWidth="1"/>
    <col min="15877" max="15882" width="10.7109375" style="308" customWidth="1"/>
    <col min="15883" max="15883" width="9.28515625" style="308" customWidth="1"/>
    <col min="15884" max="16129" width="9.140625" style="308"/>
    <col min="16130" max="16130" width="4.7109375" style="308" customWidth="1"/>
    <col min="16131" max="16131" width="30" style="308" bestFit="1" customWidth="1"/>
    <col min="16132" max="16132" width="13.42578125" style="308" customWidth="1"/>
    <col min="16133" max="16138" width="10.7109375" style="308" customWidth="1"/>
    <col min="16139" max="16139" width="9.28515625" style="308" customWidth="1"/>
    <col min="16140" max="16384" width="9.140625" style="308"/>
  </cols>
  <sheetData>
    <row r="1" spans="2:13">
      <c r="B1" s="1823" t="s">
        <v>414</v>
      </c>
      <c r="C1" s="1823"/>
      <c r="D1" s="1823"/>
      <c r="E1" s="1823"/>
      <c r="F1" s="1823"/>
      <c r="G1" s="1823"/>
      <c r="H1" s="1823"/>
      <c r="I1" s="1823"/>
      <c r="J1" s="1823"/>
    </row>
    <row r="2" spans="2:13" ht="15" customHeight="1">
      <c r="B2" s="1854" t="s">
        <v>415</v>
      </c>
      <c r="C2" s="1854"/>
      <c r="D2" s="1854"/>
      <c r="E2" s="1854"/>
      <c r="F2" s="1854"/>
      <c r="G2" s="1854"/>
      <c r="H2" s="1854"/>
      <c r="I2" s="1854"/>
      <c r="J2" s="1854"/>
    </row>
    <row r="3" spans="2:13" ht="15" customHeight="1" thickBot="1">
      <c r="B3" s="1855" t="s">
        <v>222</v>
      </c>
      <c r="C3" s="1855"/>
      <c r="D3" s="1855"/>
      <c r="E3" s="1855"/>
      <c r="F3" s="1855"/>
      <c r="G3" s="1855"/>
      <c r="H3" s="1855"/>
      <c r="I3" s="1855"/>
      <c r="J3" s="1855"/>
    </row>
    <row r="4" spans="2:13" ht="16.5" customHeight="1" thickTop="1">
      <c r="B4" s="1856"/>
      <c r="C4" s="1858"/>
      <c r="D4" s="1860" t="s">
        <v>9</v>
      </c>
      <c r="E4" s="1860"/>
      <c r="F4" s="1861" t="s">
        <v>223</v>
      </c>
      <c r="G4" s="1861"/>
      <c r="H4" s="421" t="s">
        <v>224</v>
      </c>
      <c r="I4" s="1862" t="s">
        <v>146</v>
      </c>
      <c r="J4" s="1863"/>
    </row>
    <row r="5" spans="2:13" ht="16.5" customHeight="1">
      <c r="B5" s="1857"/>
      <c r="C5" s="1859"/>
      <c r="D5" s="422" t="s">
        <v>4</v>
      </c>
      <c r="E5" s="423" t="str">
        <f>'M-China'!H5</f>
        <v>Ten Months</v>
      </c>
      <c r="F5" s="422" t="s">
        <v>4</v>
      </c>
      <c r="G5" s="423" t="str">
        <f>E5</f>
        <v>Ten Months</v>
      </c>
      <c r="H5" s="423" t="str">
        <f>G5</f>
        <v>Ten Months</v>
      </c>
      <c r="I5" s="424" t="s">
        <v>10</v>
      </c>
      <c r="J5" s="425" t="s">
        <v>11</v>
      </c>
    </row>
    <row r="6" spans="2:13" ht="16.5" customHeight="1">
      <c r="B6" s="426"/>
      <c r="C6" s="427" t="s">
        <v>254</v>
      </c>
      <c r="D6" s="428">
        <v>159666.39015800008</v>
      </c>
      <c r="E6" s="429">
        <v>125455.70575399997</v>
      </c>
      <c r="F6" s="429">
        <v>189219.50139000002</v>
      </c>
      <c r="G6" s="429">
        <v>142806.217065</v>
      </c>
      <c r="H6" s="429">
        <v>170198.46747399995</v>
      </c>
      <c r="I6" s="430">
        <v>13.829989801358124</v>
      </c>
      <c r="J6" s="431">
        <v>19.181413086891055</v>
      </c>
      <c r="L6" s="261"/>
      <c r="M6" s="261"/>
    </row>
    <row r="7" spans="2:13" ht="16.5" customHeight="1">
      <c r="B7" s="432">
        <v>1</v>
      </c>
      <c r="C7" s="433" t="s">
        <v>416</v>
      </c>
      <c r="D7" s="434">
        <v>17277.251235</v>
      </c>
      <c r="E7" s="435">
        <v>15735.616896</v>
      </c>
      <c r="F7" s="435">
        <v>22356.665290999998</v>
      </c>
      <c r="G7" s="435">
        <v>6883.0491910000001</v>
      </c>
      <c r="H7" s="435">
        <v>22269.396089000002</v>
      </c>
      <c r="I7" s="436">
        <v>-56.258154754964366</v>
      </c>
      <c r="J7" s="437">
        <v>223.53969107352265</v>
      </c>
      <c r="L7" s="261"/>
      <c r="M7" s="261"/>
    </row>
    <row r="8" spans="2:13" ht="16.5" customHeight="1">
      <c r="B8" s="432">
        <v>2</v>
      </c>
      <c r="C8" s="433" t="s">
        <v>380</v>
      </c>
      <c r="D8" s="434">
        <v>43.847043000000006</v>
      </c>
      <c r="E8" s="435">
        <v>37.824885000000002</v>
      </c>
      <c r="F8" s="435">
        <v>81.528711000000001</v>
      </c>
      <c r="G8" s="435">
        <v>76.733773999999997</v>
      </c>
      <c r="H8" s="435">
        <v>37.579874000000004</v>
      </c>
      <c r="I8" s="436">
        <v>102.86584876596453</v>
      </c>
      <c r="J8" s="437">
        <v>-51.025640938760546</v>
      </c>
      <c r="L8" s="261"/>
      <c r="M8" s="261"/>
    </row>
    <row r="9" spans="2:13" ht="16.5" customHeight="1">
      <c r="B9" s="432">
        <v>3</v>
      </c>
      <c r="C9" s="433" t="s">
        <v>417</v>
      </c>
      <c r="D9" s="434">
        <v>1036.8595250000001</v>
      </c>
      <c r="E9" s="435">
        <v>765.60642500000006</v>
      </c>
      <c r="F9" s="435">
        <v>2035.3984389999996</v>
      </c>
      <c r="G9" s="435">
        <v>1626.0370589999998</v>
      </c>
      <c r="H9" s="435">
        <v>1037.2251780000001</v>
      </c>
      <c r="I9" s="436">
        <v>112.38550329563907</v>
      </c>
      <c r="J9" s="437">
        <v>-36.211467490299043</v>
      </c>
      <c r="L9" s="261"/>
      <c r="M9" s="261"/>
    </row>
    <row r="10" spans="2:13" ht="16.5" customHeight="1">
      <c r="B10" s="432">
        <v>4</v>
      </c>
      <c r="C10" s="433" t="s">
        <v>418</v>
      </c>
      <c r="D10" s="434">
        <v>0.44756200000000002</v>
      </c>
      <c r="E10" s="435">
        <v>0.34134700000000001</v>
      </c>
      <c r="F10" s="435">
        <v>0.68733699999999998</v>
      </c>
      <c r="G10" s="435">
        <v>0.55021100000000001</v>
      </c>
      <c r="H10" s="435">
        <v>0.38384499999999999</v>
      </c>
      <c r="I10" s="436">
        <v>61.188175082833595</v>
      </c>
      <c r="J10" s="437">
        <v>-30.236763714284152</v>
      </c>
      <c r="L10" s="261"/>
      <c r="M10" s="261"/>
    </row>
    <row r="11" spans="2:13" ht="16.5" customHeight="1">
      <c r="B11" s="432">
        <v>5</v>
      </c>
      <c r="C11" s="433" t="s">
        <v>381</v>
      </c>
      <c r="D11" s="434">
        <v>432.72491399999996</v>
      </c>
      <c r="E11" s="435">
        <v>402.49890999999997</v>
      </c>
      <c r="F11" s="435">
        <v>558.93635499999993</v>
      </c>
      <c r="G11" s="435">
        <v>462.94097999999997</v>
      </c>
      <c r="H11" s="435">
        <v>622.11526500000002</v>
      </c>
      <c r="I11" s="436">
        <v>15.016704020391018</v>
      </c>
      <c r="J11" s="437">
        <v>34.383278188074883</v>
      </c>
      <c r="L11" s="261"/>
      <c r="M11" s="261"/>
    </row>
    <row r="12" spans="2:13" ht="16.5" customHeight="1">
      <c r="B12" s="432">
        <v>6</v>
      </c>
      <c r="C12" s="433" t="s">
        <v>344</v>
      </c>
      <c r="D12" s="434">
        <v>3299.8402189999997</v>
      </c>
      <c r="E12" s="435">
        <v>2193.3019049999998</v>
      </c>
      <c r="F12" s="435">
        <v>4625.4534510000003</v>
      </c>
      <c r="G12" s="435">
        <v>3823.0130360000003</v>
      </c>
      <c r="H12" s="435">
        <v>6131.0350830000007</v>
      </c>
      <c r="I12" s="436">
        <v>74.304003807446691</v>
      </c>
      <c r="J12" s="437">
        <v>60.37180687761591</v>
      </c>
      <c r="L12" s="261"/>
      <c r="M12" s="261"/>
    </row>
    <row r="13" spans="2:13" ht="16.5" customHeight="1">
      <c r="B13" s="432">
        <v>7</v>
      </c>
      <c r="C13" s="433" t="s">
        <v>419</v>
      </c>
      <c r="D13" s="434">
        <v>36.428236999999996</v>
      </c>
      <c r="E13" s="435">
        <v>34.402450999999999</v>
      </c>
      <c r="F13" s="435">
        <v>58.761606999999998</v>
      </c>
      <c r="G13" s="435">
        <v>39.880345999999996</v>
      </c>
      <c r="H13" s="435">
        <v>31.21547</v>
      </c>
      <c r="I13" s="436">
        <v>15.922978859849252</v>
      </c>
      <c r="J13" s="437">
        <v>-21.727183610693842</v>
      </c>
      <c r="L13" s="261"/>
      <c r="M13" s="261"/>
    </row>
    <row r="14" spans="2:13" ht="16.5" customHeight="1">
      <c r="B14" s="432">
        <v>8</v>
      </c>
      <c r="C14" s="433" t="s">
        <v>420</v>
      </c>
      <c r="D14" s="434">
        <v>127.377706</v>
      </c>
      <c r="E14" s="435">
        <v>125.834903</v>
      </c>
      <c r="F14" s="435">
        <v>83.110787000000016</v>
      </c>
      <c r="G14" s="435">
        <v>73.692623000000012</v>
      </c>
      <c r="H14" s="435">
        <v>149.44050600000003</v>
      </c>
      <c r="I14" s="436">
        <v>-41.437056616954671</v>
      </c>
      <c r="J14" s="437">
        <v>102.78896301465616</v>
      </c>
      <c r="L14" s="261"/>
      <c r="M14" s="261"/>
    </row>
    <row r="15" spans="2:13" ht="16.5" customHeight="1">
      <c r="B15" s="432">
        <v>9</v>
      </c>
      <c r="C15" s="433" t="s">
        <v>421</v>
      </c>
      <c r="D15" s="434">
        <v>31.435428999999999</v>
      </c>
      <c r="E15" s="435">
        <v>19.522545000000001</v>
      </c>
      <c r="F15" s="435">
        <v>65.777680000000004</v>
      </c>
      <c r="G15" s="435">
        <v>48.850406000000007</v>
      </c>
      <c r="H15" s="435">
        <v>121.99452700000001</v>
      </c>
      <c r="I15" s="436">
        <v>150.22560327047526</v>
      </c>
      <c r="J15" s="437">
        <v>149.73083539981224</v>
      </c>
      <c r="L15" s="261"/>
      <c r="M15" s="261"/>
    </row>
    <row r="16" spans="2:13" ht="16.5" customHeight="1">
      <c r="B16" s="432">
        <v>10</v>
      </c>
      <c r="C16" s="433" t="s">
        <v>422</v>
      </c>
      <c r="D16" s="434">
        <v>2536.4474719999998</v>
      </c>
      <c r="E16" s="435">
        <v>1624.4373469999998</v>
      </c>
      <c r="F16" s="435">
        <v>1853.685774</v>
      </c>
      <c r="G16" s="435">
        <v>1415.7624310000001</v>
      </c>
      <c r="H16" s="435">
        <v>1672.7548389999999</v>
      </c>
      <c r="I16" s="436">
        <v>-12.845981187601922</v>
      </c>
      <c r="J16" s="437">
        <v>18.152226840662649</v>
      </c>
      <c r="L16" s="261"/>
      <c r="M16" s="261"/>
    </row>
    <row r="17" spans="2:13" ht="16.5" customHeight="1">
      <c r="B17" s="432">
        <v>11</v>
      </c>
      <c r="C17" s="433" t="s">
        <v>423</v>
      </c>
      <c r="D17" s="434">
        <v>1755.5806179999997</v>
      </c>
      <c r="E17" s="435">
        <v>1341.4250829999996</v>
      </c>
      <c r="F17" s="435">
        <v>2304.9025600000004</v>
      </c>
      <c r="G17" s="435">
        <v>1684.6014150000001</v>
      </c>
      <c r="H17" s="435">
        <v>3778.8198610000004</v>
      </c>
      <c r="I17" s="436">
        <v>25.582966678430637</v>
      </c>
      <c r="J17" s="437">
        <v>124.31536785809953</v>
      </c>
      <c r="L17" s="261"/>
      <c r="M17" s="261"/>
    </row>
    <row r="18" spans="2:13" ht="16.5" customHeight="1">
      <c r="B18" s="432">
        <v>12</v>
      </c>
      <c r="C18" s="433" t="s">
        <v>383</v>
      </c>
      <c r="D18" s="434">
        <v>1280.5051490000001</v>
      </c>
      <c r="E18" s="435">
        <v>951.30761200000018</v>
      </c>
      <c r="F18" s="435">
        <v>1329.8467970000002</v>
      </c>
      <c r="G18" s="435">
        <v>1102.9053260000001</v>
      </c>
      <c r="H18" s="435">
        <v>1389.05051</v>
      </c>
      <c r="I18" s="436">
        <v>15.935719643963054</v>
      </c>
      <c r="J18" s="437">
        <v>25.944673332731739</v>
      </c>
      <c r="L18" s="261"/>
      <c r="M18" s="261"/>
    </row>
    <row r="19" spans="2:13" ht="16.5" customHeight="1">
      <c r="B19" s="432">
        <v>13</v>
      </c>
      <c r="C19" s="433" t="s">
        <v>424</v>
      </c>
      <c r="D19" s="434">
        <v>0</v>
      </c>
      <c r="E19" s="435">
        <v>0</v>
      </c>
      <c r="F19" s="435">
        <v>7.7140669999999991</v>
      </c>
      <c r="G19" s="435">
        <v>6.6734159999999996</v>
      </c>
      <c r="H19" s="435">
        <v>11.038366999999999</v>
      </c>
      <c r="I19" s="436" t="s">
        <v>257</v>
      </c>
      <c r="J19" s="437">
        <v>65.408045894336567</v>
      </c>
      <c r="L19" s="261"/>
      <c r="M19" s="261"/>
    </row>
    <row r="20" spans="2:13" ht="16.5" customHeight="1">
      <c r="B20" s="432">
        <v>14</v>
      </c>
      <c r="C20" s="433" t="s">
        <v>425</v>
      </c>
      <c r="D20" s="434">
        <v>5773.0913839999994</v>
      </c>
      <c r="E20" s="435">
        <v>3915.0914330000001</v>
      </c>
      <c r="F20" s="435">
        <v>4689.2127399999999</v>
      </c>
      <c r="G20" s="435">
        <v>3860.3424709999999</v>
      </c>
      <c r="H20" s="435">
        <v>8867.6431470000007</v>
      </c>
      <c r="I20" s="436">
        <v>-1.3984082603671908</v>
      </c>
      <c r="J20" s="437">
        <v>129.71130705672564</v>
      </c>
      <c r="L20" s="261"/>
      <c r="M20" s="261"/>
    </row>
    <row r="21" spans="2:13" ht="16.5" customHeight="1">
      <c r="B21" s="432">
        <v>15</v>
      </c>
      <c r="C21" s="433" t="s">
        <v>426</v>
      </c>
      <c r="D21" s="434">
        <v>13529.129772</v>
      </c>
      <c r="E21" s="435">
        <v>10474.393668999999</v>
      </c>
      <c r="F21" s="435">
        <v>15053.503372000001</v>
      </c>
      <c r="G21" s="435">
        <v>12701.175865000001</v>
      </c>
      <c r="H21" s="435">
        <v>10956.770621</v>
      </c>
      <c r="I21" s="436">
        <v>21.25929448871473</v>
      </c>
      <c r="J21" s="437">
        <v>-13.734202742652926</v>
      </c>
      <c r="L21" s="261"/>
      <c r="M21" s="261"/>
    </row>
    <row r="22" spans="2:13" ht="16.5" customHeight="1">
      <c r="B22" s="432">
        <v>16</v>
      </c>
      <c r="C22" s="433" t="s">
        <v>427</v>
      </c>
      <c r="D22" s="434">
        <v>4.172841</v>
      </c>
      <c r="E22" s="435">
        <v>2.8</v>
      </c>
      <c r="F22" s="435">
        <v>5.6529999999999997E-2</v>
      </c>
      <c r="G22" s="435">
        <v>5.6529999999999997E-2</v>
      </c>
      <c r="H22" s="435">
        <v>0.1</v>
      </c>
      <c r="I22" s="436" t="s">
        <v>257</v>
      </c>
      <c r="J22" s="437" t="s">
        <v>257</v>
      </c>
      <c r="L22" s="261"/>
      <c r="M22" s="261"/>
    </row>
    <row r="23" spans="2:13" ht="16.5" customHeight="1">
      <c r="B23" s="432">
        <v>17</v>
      </c>
      <c r="C23" s="433" t="s">
        <v>428</v>
      </c>
      <c r="D23" s="434">
        <v>10.27678</v>
      </c>
      <c r="E23" s="435">
        <v>9.4585840000000001</v>
      </c>
      <c r="F23" s="435">
        <v>5.3937950000000008</v>
      </c>
      <c r="G23" s="435">
        <v>3.7131280000000007</v>
      </c>
      <c r="H23" s="435">
        <v>18.260702000000002</v>
      </c>
      <c r="I23" s="436">
        <v>-60.74329941987088</v>
      </c>
      <c r="J23" s="437">
        <v>391.78757101828967</v>
      </c>
      <c r="L23" s="261"/>
      <c r="M23" s="261"/>
    </row>
    <row r="24" spans="2:13" ht="16.5" customHeight="1">
      <c r="B24" s="432">
        <v>18</v>
      </c>
      <c r="C24" s="433" t="s">
        <v>429</v>
      </c>
      <c r="D24" s="434">
        <v>17.969704</v>
      </c>
      <c r="E24" s="435">
        <v>13.498870999999999</v>
      </c>
      <c r="F24" s="435">
        <v>41.255504999999999</v>
      </c>
      <c r="G24" s="435">
        <v>33.780352000000001</v>
      </c>
      <c r="H24" s="435">
        <v>78.176299999999998</v>
      </c>
      <c r="I24" s="436">
        <v>150.24575758965324</v>
      </c>
      <c r="J24" s="437">
        <v>131.42535637284061</v>
      </c>
      <c r="L24" s="261"/>
      <c r="M24" s="261"/>
    </row>
    <row r="25" spans="2:13" ht="16.5" customHeight="1">
      <c r="B25" s="432">
        <v>19</v>
      </c>
      <c r="C25" s="433" t="s">
        <v>430</v>
      </c>
      <c r="D25" s="434">
        <v>8767.6943210000009</v>
      </c>
      <c r="E25" s="435">
        <v>6383.3081960000009</v>
      </c>
      <c r="F25" s="435">
        <v>6514.2585819999995</v>
      </c>
      <c r="G25" s="435">
        <v>5532.723223</v>
      </c>
      <c r="H25" s="435">
        <v>6511.3487839999998</v>
      </c>
      <c r="I25" s="436">
        <v>-13.325143434763291</v>
      </c>
      <c r="J25" s="437">
        <v>17.687954404293535</v>
      </c>
      <c r="L25" s="261"/>
      <c r="M25" s="261"/>
    </row>
    <row r="26" spans="2:13" ht="16.5" customHeight="1">
      <c r="B26" s="432">
        <v>20</v>
      </c>
      <c r="C26" s="433" t="s">
        <v>384</v>
      </c>
      <c r="D26" s="434">
        <v>1663.116757</v>
      </c>
      <c r="E26" s="435">
        <v>1309.8190810000001</v>
      </c>
      <c r="F26" s="435">
        <v>2100.8848469999998</v>
      </c>
      <c r="G26" s="435">
        <v>1792.4438319999999</v>
      </c>
      <c r="H26" s="435">
        <v>1755.6290879999999</v>
      </c>
      <c r="I26" s="436">
        <v>36.846672796332541</v>
      </c>
      <c r="J26" s="437">
        <v>-2.0538855021706439</v>
      </c>
      <c r="L26" s="261"/>
      <c r="M26" s="261"/>
    </row>
    <row r="27" spans="2:13" ht="16.5" customHeight="1">
      <c r="B27" s="432">
        <v>21</v>
      </c>
      <c r="C27" s="433" t="s">
        <v>385</v>
      </c>
      <c r="D27" s="434">
        <v>3.1622149999999998</v>
      </c>
      <c r="E27" s="435">
        <v>1.1367799999999999</v>
      </c>
      <c r="F27" s="435">
        <v>1.8065659999999999</v>
      </c>
      <c r="G27" s="435">
        <v>1.4444599999999999</v>
      </c>
      <c r="H27" s="435">
        <v>0.48049299999999995</v>
      </c>
      <c r="I27" s="436">
        <v>27.065923045796026</v>
      </c>
      <c r="J27" s="437">
        <v>-66.735458233526714</v>
      </c>
      <c r="L27" s="261"/>
      <c r="M27" s="261"/>
    </row>
    <row r="28" spans="2:13" ht="16.5" customHeight="1">
      <c r="B28" s="432">
        <v>22</v>
      </c>
      <c r="C28" s="433" t="s">
        <v>431</v>
      </c>
      <c r="D28" s="434">
        <v>19.877389999999998</v>
      </c>
      <c r="E28" s="435">
        <v>16.360711999999999</v>
      </c>
      <c r="F28" s="435">
        <v>13.736602999999997</v>
      </c>
      <c r="G28" s="435">
        <v>10.736342999999998</v>
      </c>
      <c r="H28" s="435">
        <v>23.508488</v>
      </c>
      <c r="I28" s="436">
        <v>-34.377287492133604</v>
      </c>
      <c r="J28" s="437">
        <v>118.96178242442522</v>
      </c>
      <c r="L28" s="261"/>
      <c r="M28" s="261"/>
    </row>
    <row r="29" spans="2:13" ht="16.5" customHeight="1">
      <c r="B29" s="432">
        <v>23</v>
      </c>
      <c r="C29" s="433" t="s">
        <v>432</v>
      </c>
      <c r="D29" s="434">
        <v>2.6747300000000003</v>
      </c>
      <c r="E29" s="435">
        <v>1.9894980000000002</v>
      </c>
      <c r="F29" s="435">
        <v>7.7753149999999991</v>
      </c>
      <c r="G29" s="435">
        <v>7.4355849999999997</v>
      </c>
      <c r="H29" s="435">
        <v>3.1362199999999998</v>
      </c>
      <c r="I29" s="436">
        <v>273.74176802389343</v>
      </c>
      <c r="J29" s="437">
        <v>-57.821476050640271</v>
      </c>
      <c r="L29" s="261"/>
      <c r="M29" s="261"/>
    </row>
    <row r="30" spans="2:13" ht="16.5" customHeight="1">
      <c r="B30" s="432">
        <v>24</v>
      </c>
      <c r="C30" s="433" t="s">
        <v>387</v>
      </c>
      <c r="D30" s="434">
        <v>375.87853800000005</v>
      </c>
      <c r="E30" s="435">
        <v>264.73074000000003</v>
      </c>
      <c r="F30" s="435">
        <v>414.06308599999994</v>
      </c>
      <c r="G30" s="435">
        <v>329.38027699999998</v>
      </c>
      <c r="H30" s="435">
        <v>447.47299199999998</v>
      </c>
      <c r="I30" s="436">
        <v>24.420865140179785</v>
      </c>
      <c r="J30" s="437">
        <v>35.853001301592826</v>
      </c>
      <c r="L30" s="261"/>
      <c r="M30" s="261"/>
    </row>
    <row r="31" spans="2:13" ht="16.5" customHeight="1">
      <c r="B31" s="432">
        <v>25</v>
      </c>
      <c r="C31" s="433" t="s">
        <v>433</v>
      </c>
      <c r="D31" s="434">
        <v>27432.105969999997</v>
      </c>
      <c r="E31" s="435">
        <v>21743.565866999998</v>
      </c>
      <c r="F31" s="435">
        <v>32203.518317000002</v>
      </c>
      <c r="G31" s="435">
        <v>26060.955338</v>
      </c>
      <c r="H31" s="435">
        <v>29044.707298000001</v>
      </c>
      <c r="I31" s="436">
        <v>19.855940361431081</v>
      </c>
      <c r="J31" s="437">
        <v>11.449127329761907</v>
      </c>
      <c r="L31" s="261"/>
      <c r="M31" s="261"/>
    </row>
    <row r="32" spans="2:13" ht="16.5" customHeight="1">
      <c r="B32" s="432">
        <v>26</v>
      </c>
      <c r="C32" s="433" t="s">
        <v>356</v>
      </c>
      <c r="D32" s="434">
        <v>186.22073900000001</v>
      </c>
      <c r="E32" s="435">
        <v>129.82636300000001</v>
      </c>
      <c r="F32" s="435">
        <v>149.62937100000002</v>
      </c>
      <c r="G32" s="435">
        <v>112.522823</v>
      </c>
      <c r="H32" s="435">
        <v>127.13481600000001</v>
      </c>
      <c r="I32" s="436">
        <v>-13.32821747459721</v>
      </c>
      <c r="J32" s="437">
        <v>12.985803777781157</v>
      </c>
      <c r="L32" s="261"/>
      <c r="M32" s="261"/>
    </row>
    <row r="33" spans="2:13" ht="16.5" customHeight="1">
      <c r="B33" s="432">
        <v>27</v>
      </c>
      <c r="C33" s="433" t="s">
        <v>357</v>
      </c>
      <c r="D33" s="434">
        <v>0</v>
      </c>
      <c r="E33" s="435">
        <v>0</v>
      </c>
      <c r="F33" s="435">
        <v>0</v>
      </c>
      <c r="G33" s="435">
        <v>0</v>
      </c>
      <c r="H33" s="435">
        <v>68.874989999999997</v>
      </c>
      <c r="I33" s="436" t="s">
        <v>257</v>
      </c>
      <c r="J33" s="437" t="s">
        <v>257</v>
      </c>
      <c r="L33" s="261"/>
      <c r="M33" s="261"/>
    </row>
    <row r="34" spans="2:13" ht="16.5" customHeight="1">
      <c r="B34" s="432">
        <v>28</v>
      </c>
      <c r="C34" s="433" t="s">
        <v>434</v>
      </c>
      <c r="D34" s="434">
        <v>21.003651000000001</v>
      </c>
      <c r="E34" s="435">
        <v>21</v>
      </c>
      <c r="F34" s="435">
        <v>3.0853000000000002E-2</v>
      </c>
      <c r="G34" s="435">
        <v>2.9444000000000001E-2</v>
      </c>
      <c r="H34" s="435">
        <v>0.01</v>
      </c>
      <c r="I34" s="436" t="s">
        <v>257</v>
      </c>
      <c r="J34" s="437" t="s">
        <v>257</v>
      </c>
      <c r="L34" s="261"/>
      <c r="M34" s="261"/>
    </row>
    <row r="35" spans="2:13" ht="16.5" customHeight="1">
      <c r="B35" s="432">
        <v>29</v>
      </c>
      <c r="C35" s="433" t="s">
        <v>388</v>
      </c>
      <c r="D35" s="434">
        <v>5439.8597570000002</v>
      </c>
      <c r="E35" s="435">
        <v>3957.795357</v>
      </c>
      <c r="F35" s="435">
        <v>9043.9547969999985</v>
      </c>
      <c r="G35" s="435">
        <v>7288.2389269999994</v>
      </c>
      <c r="H35" s="435">
        <v>5518.3061230000003</v>
      </c>
      <c r="I35" s="436">
        <v>84.148958437418258</v>
      </c>
      <c r="J35" s="437">
        <v>-24.28478020174542</v>
      </c>
      <c r="L35" s="261"/>
      <c r="M35" s="261"/>
    </row>
    <row r="36" spans="2:13" ht="16.5" customHeight="1">
      <c r="B36" s="432">
        <v>30</v>
      </c>
      <c r="C36" s="433" t="s">
        <v>359</v>
      </c>
      <c r="D36" s="434">
        <v>3406.451513</v>
      </c>
      <c r="E36" s="435">
        <v>2642.9804009999998</v>
      </c>
      <c r="F36" s="435">
        <v>4793.6031260000009</v>
      </c>
      <c r="G36" s="435">
        <v>4018.9666140000004</v>
      </c>
      <c r="H36" s="435">
        <v>5808.4316919999983</v>
      </c>
      <c r="I36" s="436">
        <v>52.061915119740632</v>
      </c>
      <c r="J36" s="437">
        <v>44.525502445490019</v>
      </c>
      <c r="L36" s="261"/>
      <c r="M36" s="261"/>
    </row>
    <row r="37" spans="2:13" ht="16.5" customHeight="1">
      <c r="B37" s="432">
        <v>31</v>
      </c>
      <c r="C37" s="433" t="s">
        <v>390</v>
      </c>
      <c r="D37" s="434">
        <v>946.43905199999995</v>
      </c>
      <c r="E37" s="435">
        <v>642.28306099999986</v>
      </c>
      <c r="F37" s="435">
        <v>1021.9594470000001</v>
      </c>
      <c r="G37" s="435">
        <v>799.34324400000003</v>
      </c>
      <c r="H37" s="435">
        <v>954.92833900000005</v>
      </c>
      <c r="I37" s="436">
        <v>24.453421324153553</v>
      </c>
      <c r="J37" s="437">
        <v>19.464115843581212</v>
      </c>
      <c r="L37" s="261"/>
      <c r="M37" s="261"/>
    </row>
    <row r="38" spans="2:13" ht="16.5" customHeight="1">
      <c r="B38" s="432">
        <v>32</v>
      </c>
      <c r="C38" s="433" t="s">
        <v>435</v>
      </c>
      <c r="D38" s="434">
        <v>6474.1086319999995</v>
      </c>
      <c r="E38" s="435">
        <v>4865.431685999999</v>
      </c>
      <c r="F38" s="435">
        <v>10943.908825999999</v>
      </c>
      <c r="G38" s="435">
        <v>9162.6633430000002</v>
      </c>
      <c r="H38" s="435">
        <v>9289.0272600000008</v>
      </c>
      <c r="I38" s="436">
        <v>88.321693414482382</v>
      </c>
      <c r="J38" s="437">
        <v>1.379117755063433</v>
      </c>
      <c r="L38" s="261"/>
      <c r="M38" s="261"/>
    </row>
    <row r="39" spans="2:13" ht="16.5" customHeight="1">
      <c r="B39" s="432">
        <v>33</v>
      </c>
      <c r="C39" s="433" t="s">
        <v>392</v>
      </c>
      <c r="D39" s="434">
        <v>673.33335299999999</v>
      </c>
      <c r="E39" s="435">
        <v>421.64229700000004</v>
      </c>
      <c r="F39" s="435">
        <v>660.80247099999997</v>
      </c>
      <c r="G39" s="435">
        <v>482.89418199999994</v>
      </c>
      <c r="H39" s="435">
        <v>988.84742899999992</v>
      </c>
      <c r="I39" s="436">
        <v>14.526978302653532</v>
      </c>
      <c r="J39" s="437">
        <v>104.77517971007569</v>
      </c>
      <c r="L39" s="261"/>
      <c r="M39" s="261"/>
    </row>
    <row r="40" spans="2:13" ht="16.5" customHeight="1">
      <c r="B40" s="432">
        <v>34</v>
      </c>
      <c r="C40" s="433" t="s">
        <v>436</v>
      </c>
      <c r="D40" s="434">
        <v>2441.328047</v>
      </c>
      <c r="E40" s="435">
        <v>1861.3495639999996</v>
      </c>
      <c r="F40" s="435">
        <v>2528.632188</v>
      </c>
      <c r="G40" s="435">
        <v>1993.1890450000001</v>
      </c>
      <c r="H40" s="435">
        <v>2517.4151390000002</v>
      </c>
      <c r="I40" s="436">
        <v>7.083004909442181</v>
      </c>
      <c r="J40" s="437">
        <v>26.300871726896347</v>
      </c>
      <c r="L40" s="261"/>
      <c r="M40" s="261"/>
    </row>
    <row r="41" spans="2:13" ht="16.5" customHeight="1">
      <c r="B41" s="432">
        <v>35</v>
      </c>
      <c r="C41" s="433" t="s">
        <v>437</v>
      </c>
      <c r="D41" s="434">
        <v>607.67433000000005</v>
      </c>
      <c r="E41" s="435">
        <v>435.30721100000005</v>
      </c>
      <c r="F41" s="435">
        <v>604.61835899999994</v>
      </c>
      <c r="G41" s="435">
        <v>530.62873500000001</v>
      </c>
      <c r="H41" s="435">
        <v>816.31629299999997</v>
      </c>
      <c r="I41" s="436">
        <v>21.89752928306072</v>
      </c>
      <c r="J41" s="437">
        <v>53.839443504694486</v>
      </c>
      <c r="L41" s="261"/>
      <c r="M41" s="261"/>
    </row>
    <row r="42" spans="2:13" ht="16.5" customHeight="1">
      <c r="B42" s="432">
        <v>36</v>
      </c>
      <c r="C42" s="433" t="s">
        <v>393</v>
      </c>
      <c r="D42" s="434">
        <v>23.081367999999998</v>
      </c>
      <c r="E42" s="435">
        <v>22.990674999999996</v>
      </c>
      <c r="F42" s="435">
        <v>11.052775</v>
      </c>
      <c r="G42" s="435">
        <v>6.3683130000000006</v>
      </c>
      <c r="H42" s="435">
        <v>15.825725</v>
      </c>
      <c r="I42" s="436">
        <v>-72.300452248574686</v>
      </c>
      <c r="J42" s="437">
        <v>148.50733624430833</v>
      </c>
      <c r="L42" s="261"/>
      <c r="M42" s="261"/>
    </row>
    <row r="43" spans="2:13" ht="16.5" customHeight="1">
      <c r="B43" s="432">
        <v>37</v>
      </c>
      <c r="C43" s="433" t="s">
        <v>159</v>
      </c>
      <c r="D43" s="434">
        <v>2494.166968</v>
      </c>
      <c r="E43" s="435">
        <v>2014.2873360000003</v>
      </c>
      <c r="F43" s="435">
        <v>2108.9293470000002</v>
      </c>
      <c r="G43" s="435">
        <v>1517.5948530000003</v>
      </c>
      <c r="H43" s="435">
        <v>2017.4054659999997</v>
      </c>
      <c r="I43" s="436">
        <v>-24.658472211136413</v>
      </c>
      <c r="J43" s="437">
        <v>32.934390361957782</v>
      </c>
      <c r="L43" s="261"/>
      <c r="M43" s="261"/>
    </row>
    <row r="44" spans="2:13" ht="16.5" customHeight="1">
      <c r="B44" s="432">
        <v>38</v>
      </c>
      <c r="C44" s="433" t="s">
        <v>438</v>
      </c>
      <c r="D44" s="434">
        <v>146.08679599999999</v>
      </c>
      <c r="E44" s="435">
        <v>113.130763</v>
      </c>
      <c r="F44" s="435">
        <v>107.493011</v>
      </c>
      <c r="G44" s="435">
        <v>99.949529999999996</v>
      </c>
      <c r="H44" s="435">
        <v>39.775121999999996</v>
      </c>
      <c r="I44" s="436">
        <v>-11.651325113046397</v>
      </c>
      <c r="J44" s="437">
        <v>-60.204793359208395</v>
      </c>
      <c r="L44" s="261"/>
      <c r="M44" s="261"/>
    </row>
    <row r="45" spans="2:13" ht="16.5" customHeight="1">
      <c r="B45" s="432">
        <v>39</v>
      </c>
      <c r="C45" s="433" t="s">
        <v>439</v>
      </c>
      <c r="D45" s="434">
        <v>8905.3980040000006</v>
      </c>
      <c r="E45" s="435">
        <v>6846.3243550000007</v>
      </c>
      <c r="F45" s="435">
        <v>13896.232867999997</v>
      </c>
      <c r="G45" s="435">
        <v>11199.010171999998</v>
      </c>
      <c r="H45" s="435">
        <v>10884.467487</v>
      </c>
      <c r="I45" s="436">
        <v>63.576973443000071</v>
      </c>
      <c r="J45" s="437">
        <v>-2.8086650531528647</v>
      </c>
      <c r="L45" s="261"/>
      <c r="M45" s="261"/>
    </row>
    <row r="46" spans="2:13" ht="16.5" customHeight="1">
      <c r="B46" s="432">
        <v>40</v>
      </c>
      <c r="C46" s="433" t="s">
        <v>440</v>
      </c>
      <c r="D46" s="434">
        <v>713.39283499999999</v>
      </c>
      <c r="E46" s="435">
        <v>395.84916199999998</v>
      </c>
      <c r="F46" s="435">
        <v>574.53710599999999</v>
      </c>
      <c r="G46" s="435">
        <v>475.105886</v>
      </c>
      <c r="H46" s="435">
        <v>248.59858499999999</v>
      </c>
      <c r="I46" s="436">
        <v>20.021950684336673</v>
      </c>
      <c r="J46" s="437">
        <v>-47.675119941578672</v>
      </c>
      <c r="L46" s="261"/>
      <c r="M46" s="261"/>
    </row>
    <row r="47" spans="2:13" ht="16.5" customHeight="1">
      <c r="B47" s="432">
        <v>41</v>
      </c>
      <c r="C47" s="433" t="s">
        <v>396</v>
      </c>
      <c r="D47" s="434">
        <v>8.9807999999999999E-2</v>
      </c>
      <c r="E47" s="435">
        <v>2.6332000000000001E-2</v>
      </c>
      <c r="F47" s="435">
        <v>1.4753160000000001</v>
      </c>
      <c r="G47" s="435">
        <v>1.4737020000000001</v>
      </c>
      <c r="H47" s="435">
        <v>3.0495000000000001E-2</v>
      </c>
      <c r="I47" s="436" t="s">
        <v>257</v>
      </c>
      <c r="J47" s="437" t="s">
        <v>257</v>
      </c>
      <c r="L47" s="261"/>
      <c r="M47" s="261"/>
    </row>
    <row r="48" spans="2:13" ht="16.5" customHeight="1">
      <c r="B48" s="432">
        <v>42</v>
      </c>
      <c r="C48" s="433" t="s">
        <v>397</v>
      </c>
      <c r="D48" s="434">
        <v>833.3957059999999</v>
      </c>
      <c r="E48" s="435">
        <v>645.36129099999994</v>
      </c>
      <c r="F48" s="435">
        <v>753.15758099999994</v>
      </c>
      <c r="G48" s="435">
        <v>583.14279699999997</v>
      </c>
      <c r="H48" s="435">
        <v>668.346811</v>
      </c>
      <c r="I48" s="436">
        <v>-9.6408778877318753</v>
      </c>
      <c r="J48" s="437">
        <v>14.611174902328443</v>
      </c>
      <c r="L48" s="261"/>
      <c r="M48" s="261"/>
    </row>
    <row r="49" spans="2:13" ht="16.5" customHeight="1">
      <c r="B49" s="432">
        <v>43</v>
      </c>
      <c r="C49" s="433" t="s">
        <v>318</v>
      </c>
      <c r="D49" s="434">
        <v>1078.5173010000001</v>
      </c>
      <c r="E49" s="435">
        <v>853.82532200000003</v>
      </c>
      <c r="F49" s="435">
        <v>1024.264257</v>
      </c>
      <c r="G49" s="435">
        <v>842.32249700000011</v>
      </c>
      <c r="H49" s="435">
        <v>1057.339526</v>
      </c>
      <c r="I49" s="436">
        <v>-1.3472105714850073</v>
      </c>
      <c r="J49" s="437">
        <v>25.526687197100912</v>
      </c>
      <c r="L49" s="261"/>
      <c r="M49" s="261"/>
    </row>
    <row r="50" spans="2:13" ht="16.5" customHeight="1">
      <c r="B50" s="432">
        <v>44</v>
      </c>
      <c r="C50" s="433" t="s">
        <v>441</v>
      </c>
      <c r="D50" s="434">
        <v>203.01764</v>
      </c>
      <c r="E50" s="435">
        <v>180.48168200000001</v>
      </c>
      <c r="F50" s="435">
        <v>201.79191799999998</v>
      </c>
      <c r="G50" s="435">
        <v>171.21798999999999</v>
      </c>
      <c r="H50" s="435">
        <v>226.363337</v>
      </c>
      <c r="I50" s="436">
        <v>-5.1327602321436814</v>
      </c>
      <c r="J50" s="437">
        <v>32.207682732404464</v>
      </c>
      <c r="L50" s="261"/>
      <c r="M50" s="261"/>
    </row>
    <row r="51" spans="2:13" ht="16.5" customHeight="1">
      <c r="B51" s="432">
        <v>45</v>
      </c>
      <c r="C51" s="433" t="s">
        <v>442</v>
      </c>
      <c r="D51" s="434">
        <v>9873.2925930000001</v>
      </c>
      <c r="E51" s="435">
        <v>8089.0660849999995</v>
      </c>
      <c r="F51" s="435">
        <v>13354.17452</v>
      </c>
      <c r="G51" s="435">
        <v>11220.085493</v>
      </c>
      <c r="H51" s="435">
        <v>10952.921270000001</v>
      </c>
      <c r="I51" s="436">
        <v>38.706809600752592</v>
      </c>
      <c r="J51" s="437">
        <v>-2.3811246640382393</v>
      </c>
      <c r="L51" s="261"/>
      <c r="M51" s="261"/>
    </row>
    <row r="52" spans="2:13" ht="16.5" customHeight="1">
      <c r="B52" s="432">
        <v>46</v>
      </c>
      <c r="C52" s="433" t="s">
        <v>443</v>
      </c>
      <c r="D52" s="434">
        <v>1832.796302</v>
      </c>
      <c r="E52" s="435">
        <v>1680.8438219999998</v>
      </c>
      <c r="F52" s="435">
        <v>187.40516199999999</v>
      </c>
      <c r="G52" s="435">
        <v>134.657861</v>
      </c>
      <c r="H52" s="435">
        <v>118.10646799999999</v>
      </c>
      <c r="I52" s="436">
        <v>-91.988675019207108</v>
      </c>
      <c r="J52" s="437">
        <v>-12.291442086697046</v>
      </c>
      <c r="L52" s="261"/>
      <c r="M52" s="261"/>
    </row>
    <row r="53" spans="2:13" ht="16.5" customHeight="1">
      <c r="B53" s="432">
        <v>47</v>
      </c>
      <c r="C53" s="433" t="s">
        <v>401</v>
      </c>
      <c r="D53" s="434">
        <v>34.941637</v>
      </c>
      <c r="E53" s="435">
        <v>26.761374000000004</v>
      </c>
      <c r="F53" s="435">
        <v>112.122665</v>
      </c>
      <c r="G53" s="435">
        <v>74.771495000000002</v>
      </c>
      <c r="H53" s="435">
        <v>227.29967999999997</v>
      </c>
      <c r="I53" s="436">
        <v>179.40080729786143</v>
      </c>
      <c r="J53" s="437">
        <v>203.99242385082704</v>
      </c>
      <c r="L53" s="261"/>
      <c r="M53" s="261"/>
    </row>
    <row r="54" spans="2:13" ht="16.5" customHeight="1">
      <c r="B54" s="432">
        <v>48</v>
      </c>
      <c r="C54" s="433" t="s">
        <v>402</v>
      </c>
      <c r="D54" s="434">
        <v>677.14632199999994</v>
      </c>
      <c r="E54" s="435">
        <v>601.96115799999995</v>
      </c>
      <c r="F54" s="435">
        <v>521.83754299999998</v>
      </c>
      <c r="G54" s="435">
        <v>466.91743300000002</v>
      </c>
      <c r="H54" s="435">
        <v>584.00441899999998</v>
      </c>
      <c r="I54" s="436">
        <v>-22.43395993334174</v>
      </c>
      <c r="J54" s="437">
        <v>25.076593359922811</v>
      </c>
      <c r="L54" s="261"/>
      <c r="M54" s="261"/>
    </row>
    <row r="55" spans="2:13" ht="16.5" customHeight="1">
      <c r="B55" s="432">
        <v>49</v>
      </c>
      <c r="C55" s="433" t="s">
        <v>444</v>
      </c>
      <c r="D55" s="434">
        <v>179.05371700000001</v>
      </c>
      <c r="E55" s="435">
        <v>155.35077800000002</v>
      </c>
      <c r="F55" s="435">
        <v>257.53287</v>
      </c>
      <c r="G55" s="435">
        <v>214.23309900000001</v>
      </c>
      <c r="H55" s="435">
        <v>186.28287</v>
      </c>
      <c r="I55" s="436">
        <v>37.902816939867535</v>
      </c>
      <c r="J55" s="437">
        <v>-13.046643646787743</v>
      </c>
      <c r="L55" s="261"/>
      <c r="M55" s="261"/>
    </row>
    <row r="56" spans="2:13" ht="16.5" customHeight="1">
      <c r="B56" s="432">
        <v>50</v>
      </c>
      <c r="C56" s="433" t="s">
        <v>445</v>
      </c>
      <c r="D56" s="434">
        <v>661.63095199999987</v>
      </c>
      <c r="E56" s="435">
        <v>554.11555699999997</v>
      </c>
      <c r="F56" s="435">
        <v>566.73658599999987</v>
      </c>
      <c r="G56" s="435">
        <v>464.05931799999996</v>
      </c>
      <c r="H56" s="435">
        <v>511.9869379999999</v>
      </c>
      <c r="I56" s="436">
        <v>-16.252248806650996</v>
      </c>
      <c r="J56" s="437">
        <v>10.327908123159361</v>
      </c>
      <c r="L56" s="261"/>
      <c r="M56" s="261"/>
    </row>
    <row r="57" spans="2:13" ht="16.5" customHeight="1">
      <c r="B57" s="432">
        <v>51</v>
      </c>
      <c r="C57" s="433" t="s">
        <v>446</v>
      </c>
      <c r="D57" s="434">
        <v>6901.7445050000006</v>
      </c>
      <c r="E57" s="435">
        <v>5095.7040140000008</v>
      </c>
      <c r="F57" s="435">
        <v>6057.3650750000006</v>
      </c>
      <c r="G57" s="435">
        <v>5112.1615700000002</v>
      </c>
      <c r="H57" s="435">
        <v>2836.1904119999999</v>
      </c>
      <c r="I57" s="436">
        <v>0.32296922966450836</v>
      </c>
      <c r="J57" s="437">
        <v>-44.520720380909253</v>
      </c>
      <c r="L57" s="261"/>
      <c r="M57" s="261"/>
    </row>
    <row r="58" spans="2:13" ht="16.5" customHeight="1">
      <c r="B58" s="432">
        <v>52</v>
      </c>
      <c r="C58" s="433" t="s">
        <v>447</v>
      </c>
      <c r="D58" s="434">
        <v>99.945382000000009</v>
      </c>
      <c r="E58" s="435">
        <v>73.580873000000011</v>
      </c>
      <c r="F58" s="435">
        <v>194.13554400000001</v>
      </c>
      <c r="G58" s="435">
        <v>151.1978</v>
      </c>
      <c r="H58" s="435">
        <v>106.68365</v>
      </c>
      <c r="I58" s="436">
        <v>105.48519450156562</v>
      </c>
      <c r="J58" s="437">
        <v>-29.441003771218902</v>
      </c>
      <c r="L58" s="261"/>
      <c r="M58" s="261"/>
    </row>
    <row r="59" spans="2:13" ht="16.5" customHeight="1">
      <c r="B59" s="432">
        <v>53</v>
      </c>
      <c r="C59" s="433" t="s">
        <v>448</v>
      </c>
      <c r="D59" s="434">
        <v>102.93312299999998</v>
      </c>
      <c r="E59" s="435">
        <v>92.824157999999983</v>
      </c>
      <c r="F59" s="435">
        <v>152.80708400000006</v>
      </c>
      <c r="G59" s="435">
        <v>134.30434500000004</v>
      </c>
      <c r="H59" s="435">
        <v>235.95724299999998</v>
      </c>
      <c r="I59" s="436">
        <v>44.686844344981893</v>
      </c>
      <c r="J59" s="437">
        <v>75.688465626335386</v>
      </c>
      <c r="L59" s="261"/>
      <c r="M59" s="261"/>
    </row>
    <row r="60" spans="2:13" ht="16.5" customHeight="1">
      <c r="B60" s="432">
        <v>54</v>
      </c>
      <c r="C60" s="433" t="s">
        <v>163</v>
      </c>
      <c r="D60" s="434">
        <v>707.87089400000013</v>
      </c>
      <c r="E60" s="435">
        <v>526.61814300000003</v>
      </c>
      <c r="F60" s="435">
        <v>743.33650599999999</v>
      </c>
      <c r="G60" s="435">
        <v>603.87175200000001</v>
      </c>
      <c r="H60" s="435">
        <v>624.09080100000006</v>
      </c>
      <c r="I60" s="436">
        <v>14.669758348982668</v>
      </c>
      <c r="J60" s="437">
        <v>3.3482356035094085</v>
      </c>
      <c r="L60" s="261"/>
      <c r="M60" s="261"/>
    </row>
    <row r="61" spans="2:13" ht="16.5" customHeight="1">
      <c r="B61" s="432">
        <v>55</v>
      </c>
      <c r="C61" s="433" t="s">
        <v>449</v>
      </c>
      <c r="D61" s="434">
        <v>2146.0153399999999</v>
      </c>
      <c r="E61" s="435">
        <v>1770.6643859999999</v>
      </c>
      <c r="F61" s="435">
        <v>3473.1000949999998</v>
      </c>
      <c r="G61" s="435">
        <v>2607.348109</v>
      </c>
      <c r="H61" s="435">
        <v>3696.2847099999999</v>
      </c>
      <c r="I61" s="436">
        <v>47.252530158473519</v>
      </c>
      <c r="J61" s="437">
        <v>41.764143316392136</v>
      </c>
      <c r="L61" s="261"/>
      <c r="M61" s="261"/>
    </row>
    <row r="62" spans="2:13" ht="16.5" customHeight="1">
      <c r="B62" s="432">
        <v>56</v>
      </c>
      <c r="C62" s="433" t="s">
        <v>405</v>
      </c>
      <c r="D62" s="434">
        <v>166.36050699999998</v>
      </c>
      <c r="E62" s="435">
        <v>119.08168899999998</v>
      </c>
      <c r="F62" s="435">
        <v>399.62962699999991</v>
      </c>
      <c r="G62" s="435">
        <v>365.24104999999992</v>
      </c>
      <c r="H62" s="435">
        <v>167.18967800000001</v>
      </c>
      <c r="I62" s="436">
        <v>206.71470405496177</v>
      </c>
      <c r="J62" s="437">
        <v>-54.224839184971117</v>
      </c>
      <c r="L62" s="261" t="s">
        <v>34</v>
      </c>
      <c r="M62" s="261"/>
    </row>
    <row r="63" spans="2:13" ht="16.5" customHeight="1">
      <c r="B63" s="432">
        <v>57</v>
      </c>
      <c r="C63" s="433" t="s">
        <v>406</v>
      </c>
      <c r="D63" s="434">
        <v>7618.1258530000005</v>
      </c>
      <c r="E63" s="435">
        <v>6611.5314870000002</v>
      </c>
      <c r="F63" s="435">
        <v>10779.367026000002</v>
      </c>
      <c r="G63" s="435">
        <v>8351.4258160000009</v>
      </c>
      <c r="H63" s="435">
        <v>6754.3760389999989</v>
      </c>
      <c r="I63" s="436">
        <v>26.316056006404693</v>
      </c>
      <c r="J63" s="437">
        <v>-19.123079246424112</v>
      </c>
      <c r="L63" s="261"/>
      <c r="M63" s="261"/>
    </row>
    <row r="64" spans="2:13" ht="16.5" customHeight="1">
      <c r="B64" s="432">
        <v>58</v>
      </c>
      <c r="C64" s="433" t="s">
        <v>450</v>
      </c>
      <c r="D64" s="434">
        <v>596.11083099999996</v>
      </c>
      <c r="E64" s="435">
        <v>458.35258699999997</v>
      </c>
      <c r="F64" s="435">
        <v>505.61405400000001</v>
      </c>
      <c r="G64" s="435">
        <v>431.03374100000002</v>
      </c>
      <c r="H64" s="435">
        <v>498.15159300000005</v>
      </c>
      <c r="I64" s="436">
        <v>-5.9602251137724949</v>
      </c>
      <c r="J64" s="437">
        <v>15.571368460456569</v>
      </c>
      <c r="L64" s="261"/>
      <c r="M64" s="261"/>
    </row>
    <row r="65" spans="2:13" ht="16.5" customHeight="1">
      <c r="B65" s="432">
        <v>59</v>
      </c>
      <c r="C65" s="433" t="s">
        <v>451</v>
      </c>
      <c r="D65" s="434">
        <v>7.3567239999999998</v>
      </c>
      <c r="E65" s="435">
        <v>1.8615629999999999</v>
      </c>
      <c r="F65" s="435">
        <v>0.108677</v>
      </c>
      <c r="G65" s="435">
        <v>4.8259999999999997E-2</v>
      </c>
      <c r="H65" s="435">
        <v>1.5253130000000001</v>
      </c>
      <c r="I65" s="436" t="s">
        <v>257</v>
      </c>
      <c r="J65" s="437" t="s">
        <v>257</v>
      </c>
      <c r="L65" s="261"/>
      <c r="M65" s="261"/>
    </row>
    <row r="66" spans="2:13" ht="16.5" customHeight="1">
      <c r="B66" s="432">
        <v>60</v>
      </c>
      <c r="C66" s="433" t="s">
        <v>408</v>
      </c>
      <c r="D66" s="434">
        <v>2305.9800370000003</v>
      </c>
      <c r="E66" s="435">
        <v>1657.2279880000001</v>
      </c>
      <c r="F66" s="435">
        <v>3242.8606429999995</v>
      </c>
      <c r="G66" s="435">
        <v>2296.3406649999997</v>
      </c>
      <c r="H66" s="435">
        <v>2829.1470830000003</v>
      </c>
      <c r="I66" s="436">
        <v>38.565163129504157</v>
      </c>
      <c r="J66" s="437">
        <v>23.202411825076524</v>
      </c>
      <c r="L66" s="261"/>
      <c r="M66" s="261"/>
    </row>
    <row r="67" spans="2:13" ht="16.5" customHeight="1">
      <c r="B67" s="432">
        <v>61</v>
      </c>
      <c r="C67" s="433" t="s">
        <v>452</v>
      </c>
      <c r="D67" s="434">
        <v>480.6748</v>
      </c>
      <c r="E67" s="435">
        <v>398.66833200000002</v>
      </c>
      <c r="F67" s="435">
        <v>554.76366499999995</v>
      </c>
      <c r="G67" s="435">
        <v>423.45426999999995</v>
      </c>
      <c r="H67" s="435">
        <v>505.64274499999993</v>
      </c>
      <c r="I67" s="436">
        <v>6.2171825576554482</v>
      </c>
      <c r="J67" s="437">
        <v>19.409055669694865</v>
      </c>
      <c r="L67" s="261"/>
      <c r="M67" s="261"/>
    </row>
    <row r="68" spans="2:13" ht="16.5" customHeight="1">
      <c r="B68" s="432">
        <v>62</v>
      </c>
      <c r="C68" s="433" t="s">
        <v>411</v>
      </c>
      <c r="D68" s="434">
        <v>2729.9660699999999</v>
      </c>
      <c r="E68" s="435">
        <v>2056.8910449999998</v>
      </c>
      <c r="F68" s="435">
        <v>2285.0964759999997</v>
      </c>
      <c r="G68" s="435">
        <v>2028.3769889999999</v>
      </c>
      <c r="H68" s="435">
        <v>2318.5398889999997</v>
      </c>
      <c r="I68" s="436">
        <v>-1.3862696358814617</v>
      </c>
      <c r="J68" s="437">
        <v>14.305176087757317</v>
      </c>
      <c r="L68" s="261"/>
      <c r="M68" s="261"/>
    </row>
    <row r="69" spans="2:13" ht="16.5" customHeight="1">
      <c r="B69" s="432">
        <v>63</v>
      </c>
      <c r="C69" s="433" t="s">
        <v>453</v>
      </c>
      <c r="D69" s="434">
        <v>500.648886</v>
      </c>
      <c r="E69" s="435">
        <v>406.46115700000001</v>
      </c>
      <c r="F69" s="435">
        <v>490.10820000000001</v>
      </c>
      <c r="G69" s="435">
        <v>410.67035800000002</v>
      </c>
      <c r="H69" s="435">
        <v>470.748516</v>
      </c>
      <c r="I69" s="436">
        <v>1.0355727546187126</v>
      </c>
      <c r="J69" s="437">
        <v>14.629290093540163</v>
      </c>
      <c r="L69" s="261"/>
      <c r="M69" s="261"/>
    </row>
    <row r="70" spans="2:13" ht="16.5" customHeight="1">
      <c r="B70" s="432">
        <v>64</v>
      </c>
      <c r="C70" s="433" t="s">
        <v>454</v>
      </c>
      <c r="D70" s="434">
        <v>1992.334672</v>
      </c>
      <c r="E70" s="435">
        <v>1659.9729600000001</v>
      </c>
      <c r="F70" s="435">
        <v>507.39164099999999</v>
      </c>
      <c r="G70" s="435">
        <v>452.47792600000002</v>
      </c>
      <c r="H70" s="435">
        <v>366.60997499999996</v>
      </c>
      <c r="I70" s="436">
        <v>-72.741849602176643</v>
      </c>
      <c r="J70" s="437">
        <v>-18.977268517624893</v>
      </c>
      <c r="L70" s="261"/>
      <c r="M70" s="261"/>
    </row>
    <row r="71" spans="2:13" ht="16.5" customHeight="1">
      <c r="B71" s="438"/>
      <c r="C71" s="439" t="s">
        <v>307</v>
      </c>
      <c r="D71" s="428">
        <v>69532.225202000016</v>
      </c>
      <c r="E71" s="440">
        <v>53001.649267000008</v>
      </c>
      <c r="F71" s="440">
        <v>84156.737652000011</v>
      </c>
      <c r="G71" s="440">
        <v>65457.832440000013</v>
      </c>
      <c r="H71" s="440">
        <v>77302.24725499998</v>
      </c>
      <c r="I71" s="441">
        <v>23.501501076411785</v>
      </c>
      <c r="J71" s="442">
        <v>18.094725067251204</v>
      </c>
      <c r="L71" s="261"/>
      <c r="M71" s="261"/>
    </row>
    <row r="72" spans="2:13" ht="16.5" customHeight="1" thickBot="1">
      <c r="B72" s="443"/>
      <c r="C72" s="444" t="s">
        <v>308</v>
      </c>
      <c r="D72" s="445">
        <v>229198.61536000005</v>
      </c>
      <c r="E72" s="446">
        <v>178457.35502100002</v>
      </c>
      <c r="F72" s="446">
        <v>273376.23904200003</v>
      </c>
      <c r="G72" s="446">
        <v>208264.049505</v>
      </c>
      <c r="H72" s="446">
        <v>247500.714729</v>
      </c>
      <c r="I72" s="447">
        <v>16.70241861451575</v>
      </c>
      <c r="J72" s="448">
        <v>18.839864737700694</v>
      </c>
      <c r="L72" s="261"/>
      <c r="M72" s="261"/>
    </row>
    <row r="73" spans="2:13" ht="16.5" customHeight="1" thickTop="1">
      <c r="B73" s="1808" t="s">
        <v>310</v>
      </c>
      <c r="C73" s="1808"/>
      <c r="D73" s="1808"/>
      <c r="E73" s="1808"/>
      <c r="F73" s="1808"/>
      <c r="G73" s="1808"/>
      <c r="H73" s="1808"/>
      <c r="I73" s="1808"/>
      <c r="J73" s="1808"/>
    </row>
    <row r="74" spans="2:13">
      <c r="D74" s="333"/>
      <c r="E74" s="333"/>
      <c r="F74" s="333"/>
      <c r="G74" s="333"/>
      <c r="H74" s="333"/>
    </row>
    <row r="75" spans="2:13">
      <c r="E75" s="261"/>
      <c r="F75" s="261"/>
      <c r="G75" s="261"/>
      <c r="H75" s="261"/>
    </row>
    <row r="77" spans="2:13">
      <c r="E77" s="347"/>
      <c r="F77" s="347"/>
    </row>
  </sheetData>
  <mergeCells count="9">
    <mergeCell ref="B73:J73"/>
    <mergeCell ref="B1:J1"/>
    <mergeCell ref="B2:J2"/>
    <mergeCell ref="B3:J3"/>
    <mergeCell ref="B4:B5"/>
    <mergeCell ref="C4:C5"/>
    <mergeCell ref="D4:E4"/>
    <mergeCell ref="F4:G4"/>
    <mergeCell ref="I4:J4"/>
  </mergeCells>
  <printOptions horizontalCentered="1"/>
  <pageMargins left="0.39370078740157483" right="0.39370078740157483" top="0.39370078740157483" bottom="0.39370078740157483" header="0.51181102362204722" footer="0.51181102362204722"/>
  <pageSetup scale="6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33"/>
  <sheetViews>
    <sheetView showGridLines="0" topLeftCell="B1" workbookViewId="0">
      <selection activeCell="H20" sqref="H20"/>
    </sheetView>
  </sheetViews>
  <sheetFormatPr defaultRowHeight="15.75"/>
  <cols>
    <col min="1" max="1" width="7.7109375" style="199" customWidth="1"/>
    <col min="2" max="2" width="9.140625" style="199"/>
    <col min="3" max="3" width="39" style="199" bestFit="1" customWidth="1"/>
    <col min="4" max="9" width="16.140625" style="199" customWidth="1"/>
    <col min="10" max="11" width="22.85546875" style="199" customWidth="1"/>
    <col min="12" max="12" width="15" style="199" customWidth="1"/>
    <col min="13" max="13" width="12.28515625" style="199" customWidth="1"/>
    <col min="14" max="14" width="12.7109375" style="199" customWidth="1"/>
    <col min="15" max="15" width="14.28515625" style="199" bestFit="1" customWidth="1"/>
    <col min="16" max="257" width="9.140625" style="199"/>
    <col min="258" max="258" width="7.7109375" style="199" customWidth="1"/>
    <col min="259" max="259" width="9.140625" style="199"/>
    <col min="260" max="260" width="31.85546875" style="199" bestFit="1" customWidth="1"/>
    <col min="261" max="261" width="12.140625" style="199" customWidth="1"/>
    <col min="262" max="262" width="11.7109375" style="199" customWidth="1"/>
    <col min="263" max="263" width="10.85546875" style="199" customWidth="1"/>
    <col min="264" max="264" width="13.140625" style="199" customWidth="1"/>
    <col min="265" max="265" width="12.5703125" style="199" customWidth="1"/>
    <col min="266" max="266" width="12.28515625" style="199" customWidth="1"/>
    <col min="267" max="267" width="9.140625" style="199"/>
    <col min="268" max="268" width="11.28515625" style="199" customWidth="1"/>
    <col min="269" max="513" width="9.140625" style="199"/>
    <col min="514" max="514" width="7.7109375" style="199" customWidth="1"/>
    <col min="515" max="515" width="9.140625" style="199"/>
    <col min="516" max="516" width="31.85546875" style="199" bestFit="1" customWidth="1"/>
    <col min="517" max="517" width="12.140625" style="199" customWidth="1"/>
    <col min="518" max="518" width="11.7109375" style="199" customWidth="1"/>
    <col min="519" max="519" width="10.85546875" style="199" customWidth="1"/>
    <col min="520" max="520" width="13.140625" style="199" customWidth="1"/>
    <col min="521" max="521" width="12.5703125" style="199" customWidth="1"/>
    <col min="522" max="522" width="12.28515625" style="199" customWidth="1"/>
    <col min="523" max="523" width="9.140625" style="199"/>
    <col min="524" max="524" width="11.28515625" style="199" customWidth="1"/>
    <col min="525" max="769" width="9.140625" style="199"/>
    <col min="770" max="770" width="7.7109375" style="199" customWidth="1"/>
    <col min="771" max="771" width="9.140625" style="199"/>
    <col min="772" max="772" width="31.85546875" style="199" bestFit="1" customWidth="1"/>
    <col min="773" max="773" width="12.140625" style="199" customWidth="1"/>
    <col min="774" max="774" width="11.7109375" style="199" customWidth="1"/>
    <col min="775" max="775" width="10.85546875" style="199" customWidth="1"/>
    <col min="776" max="776" width="13.140625" style="199" customWidth="1"/>
    <col min="777" max="777" width="12.5703125" style="199" customWidth="1"/>
    <col min="778" max="778" width="12.28515625" style="199" customWidth="1"/>
    <col min="779" max="779" width="9.140625" style="199"/>
    <col min="780" max="780" width="11.28515625" style="199" customWidth="1"/>
    <col min="781" max="1025" width="9.140625" style="199"/>
    <col min="1026" max="1026" width="7.7109375" style="199" customWidth="1"/>
    <col min="1027" max="1027" width="9.140625" style="199"/>
    <col min="1028" max="1028" width="31.85546875" style="199" bestFit="1" customWidth="1"/>
    <col min="1029" max="1029" width="12.140625" style="199" customWidth="1"/>
    <col min="1030" max="1030" width="11.7109375" style="199" customWidth="1"/>
    <col min="1031" max="1031" width="10.85546875" style="199" customWidth="1"/>
    <col min="1032" max="1032" width="13.140625" style="199" customWidth="1"/>
    <col min="1033" max="1033" width="12.5703125" style="199" customWidth="1"/>
    <col min="1034" max="1034" width="12.28515625" style="199" customWidth="1"/>
    <col min="1035" max="1035" width="9.140625" style="199"/>
    <col min="1036" max="1036" width="11.28515625" style="199" customWidth="1"/>
    <col min="1037" max="1281" width="9.140625" style="199"/>
    <col min="1282" max="1282" width="7.7109375" style="199" customWidth="1"/>
    <col min="1283" max="1283" width="9.140625" style="199"/>
    <col min="1284" max="1284" width="31.85546875" style="199" bestFit="1" customWidth="1"/>
    <col min="1285" max="1285" width="12.140625" style="199" customWidth="1"/>
    <col min="1286" max="1286" width="11.7109375" style="199" customWidth="1"/>
    <col min="1287" max="1287" width="10.85546875" style="199" customWidth="1"/>
    <col min="1288" max="1288" width="13.140625" style="199" customWidth="1"/>
    <col min="1289" max="1289" width="12.5703125" style="199" customWidth="1"/>
    <col min="1290" max="1290" width="12.28515625" style="199" customWidth="1"/>
    <col min="1291" max="1291" width="9.140625" style="199"/>
    <col min="1292" max="1292" width="11.28515625" style="199" customWidth="1"/>
    <col min="1293" max="1537" width="9.140625" style="199"/>
    <col min="1538" max="1538" width="7.7109375" style="199" customWidth="1"/>
    <col min="1539" max="1539" width="9.140625" style="199"/>
    <col min="1540" max="1540" width="31.85546875" style="199" bestFit="1" customWidth="1"/>
    <col min="1541" max="1541" width="12.140625" style="199" customWidth="1"/>
    <col min="1542" max="1542" width="11.7109375" style="199" customWidth="1"/>
    <col min="1543" max="1543" width="10.85546875" style="199" customWidth="1"/>
    <col min="1544" max="1544" width="13.140625" style="199" customWidth="1"/>
    <col min="1545" max="1545" width="12.5703125" style="199" customWidth="1"/>
    <col min="1546" max="1546" width="12.28515625" style="199" customWidth="1"/>
    <col min="1547" max="1547" width="9.140625" style="199"/>
    <col min="1548" max="1548" width="11.28515625" style="199" customWidth="1"/>
    <col min="1549" max="1793" width="9.140625" style="199"/>
    <col min="1794" max="1794" width="7.7109375" style="199" customWidth="1"/>
    <col min="1795" max="1795" width="9.140625" style="199"/>
    <col min="1796" max="1796" width="31.85546875" style="199" bestFit="1" customWidth="1"/>
    <col min="1797" max="1797" width="12.140625" style="199" customWidth="1"/>
    <col min="1798" max="1798" width="11.7109375" style="199" customWidth="1"/>
    <col min="1799" max="1799" width="10.85546875" style="199" customWidth="1"/>
    <col min="1800" max="1800" width="13.140625" style="199" customWidth="1"/>
    <col min="1801" max="1801" width="12.5703125" style="199" customWidth="1"/>
    <col min="1802" max="1802" width="12.28515625" style="199" customWidth="1"/>
    <col min="1803" max="1803" width="9.140625" style="199"/>
    <col min="1804" max="1804" width="11.28515625" style="199" customWidth="1"/>
    <col min="1805" max="2049" width="9.140625" style="199"/>
    <col min="2050" max="2050" width="7.7109375" style="199" customWidth="1"/>
    <col min="2051" max="2051" width="9.140625" style="199"/>
    <col min="2052" max="2052" width="31.85546875" style="199" bestFit="1" customWidth="1"/>
    <col min="2053" max="2053" width="12.140625" style="199" customWidth="1"/>
    <col min="2054" max="2054" width="11.7109375" style="199" customWidth="1"/>
    <col min="2055" max="2055" width="10.85546875" style="199" customWidth="1"/>
    <col min="2056" max="2056" width="13.140625" style="199" customWidth="1"/>
    <col min="2057" max="2057" width="12.5703125" style="199" customWidth="1"/>
    <col min="2058" max="2058" width="12.28515625" style="199" customWidth="1"/>
    <col min="2059" max="2059" width="9.140625" style="199"/>
    <col min="2060" max="2060" width="11.28515625" style="199" customWidth="1"/>
    <col min="2061" max="2305" width="9.140625" style="199"/>
    <col min="2306" max="2306" width="7.7109375" style="199" customWidth="1"/>
    <col min="2307" max="2307" width="9.140625" style="199"/>
    <col min="2308" max="2308" width="31.85546875" style="199" bestFit="1" customWidth="1"/>
    <col min="2309" max="2309" width="12.140625" style="199" customWidth="1"/>
    <col min="2310" max="2310" width="11.7109375" style="199" customWidth="1"/>
    <col min="2311" max="2311" width="10.85546875" style="199" customWidth="1"/>
    <col min="2312" max="2312" width="13.140625" style="199" customWidth="1"/>
    <col min="2313" max="2313" width="12.5703125" style="199" customWidth="1"/>
    <col min="2314" max="2314" width="12.28515625" style="199" customWidth="1"/>
    <col min="2315" max="2315" width="9.140625" style="199"/>
    <col min="2316" max="2316" width="11.28515625" style="199" customWidth="1"/>
    <col min="2317" max="2561" width="9.140625" style="199"/>
    <col min="2562" max="2562" width="7.7109375" style="199" customWidth="1"/>
    <col min="2563" max="2563" width="9.140625" style="199"/>
    <col min="2564" max="2564" width="31.85546875" style="199" bestFit="1" customWidth="1"/>
    <col min="2565" max="2565" width="12.140625" style="199" customWidth="1"/>
    <col min="2566" max="2566" width="11.7109375" style="199" customWidth="1"/>
    <col min="2567" max="2567" width="10.85546875" style="199" customWidth="1"/>
    <col min="2568" max="2568" width="13.140625" style="199" customWidth="1"/>
    <col min="2569" max="2569" width="12.5703125" style="199" customWidth="1"/>
    <col min="2570" max="2570" width="12.28515625" style="199" customWidth="1"/>
    <col min="2571" max="2571" width="9.140625" style="199"/>
    <col min="2572" max="2572" width="11.28515625" style="199" customWidth="1"/>
    <col min="2573" max="2817" width="9.140625" style="199"/>
    <col min="2818" max="2818" width="7.7109375" style="199" customWidth="1"/>
    <col min="2819" max="2819" width="9.140625" style="199"/>
    <col min="2820" max="2820" width="31.85546875" style="199" bestFit="1" customWidth="1"/>
    <col min="2821" max="2821" width="12.140625" style="199" customWidth="1"/>
    <col min="2822" max="2822" width="11.7109375" style="199" customWidth="1"/>
    <col min="2823" max="2823" width="10.85546875" style="199" customWidth="1"/>
    <col min="2824" max="2824" width="13.140625" style="199" customWidth="1"/>
    <col min="2825" max="2825" width="12.5703125" style="199" customWidth="1"/>
    <col min="2826" max="2826" width="12.28515625" style="199" customWidth="1"/>
    <col min="2827" max="2827" width="9.140625" style="199"/>
    <col min="2828" max="2828" width="11.28515625" style="199" customWidth="1"/>
    <col min="2829" max="3073" width="9.140625" style="199"/>
    <col min="3074" max="3074" width="7.7109375" style="199" customWidth="1"/>
    <col min="3075" max="3075" width="9.140625" style="199"/>
    <col min="3076" max="3076" width="31.85546875" style="199" bestFit="1" customWidth="1"/>
    <col min="3077" max="3077" width="12.140625" style="199" customWidth="1"/>
    <col min="3078" max="3078" width="11.7109375" style="199" customWidth="1"/>
    <col min="3079" max="3079" width="10.85546875" style="199" customWidth="1"/>
    <col min="3080" max="3080" width="13.140625" style="199" customWidth="1"/>
    <col min="3081" max="3081" width="12.5703125" style="199" customWidth="1"/>
    <col min="3082" max="3082" width="12.28515625" style="199" customWidth="1"/>
    <col min="3083" max="3083" width="9.140625" style="199"/>
    <col min="3084" max="3084" width="11.28515625" style="199" customWidth="1"/>
    <col min="3085" max="3329" width="9.140625" style="199"/>
    <col min="3330" max="3330" width="7.7109375" style="199" customWidth="1"/>
    <col min="3331" max="3331" width="9.140625" style="199"/>
    <col min="3332" max="3332" width="31.85546875" style="199" bestFit="1" customWidth="1"/>
    <col min="3333" max="3333" width="12.140625" style="199" customWidth="1"/>
    <col min="3334" max="3334" width="11.7109375" style="199" customWidth="1"/>
    <col min="3335" max="3335" width="10.85546875" style="199" customWidth="1"/>
    <col min="3336" max="3336" width="13.140625" style="199" customWidth="1"/>
    <col min="3337" max="3337" width="12.5703125" style="199" customWidth="1"/>
    <col min="3338" max="3338" width="12.28515625" style="199" customWidth="1"/>
    <col min="3339" max="3339" width="9.140625" style="199"/>
    <col min="3340" max="3340" width="11.28515625" style="199" customWidth="1"/>
    <col min="3341" max="3585" width="9.140625" style="199"/>
    <col min="3586" max="3586" width="7.7109375" style="199" customWidth="1"/>
    <col min="3587" max="3587" width="9.140625" style="199"/>
    <col min="3588" max="3588" width="31.85546875" style="199" bestFit="1" customWidth="1"/>
    <col min="3589" max="3589" width="12.140625" style="199" customWidth="1"/>
    <col min="3590" max="3590" width="11.7109375" style="199" customWidth="1"/>
    <col min="3591" max="3591" width="10.85546875" style="199" customWidth="1"/>
    <col min="3592" max="3592" width="13.140625" style="199" customWidth="1"/>
    <col min="3593" max="3593" width="12.5703125" style="199" customWidth="1"/>
    <col min="3594" max="3594" width="12.28515625" style="199" customWidth="1"/>
    <col min="3595" max="3595" width="9.140625" style="199"/>
    <col min="3596" max="3596" width="11.28515625" style="199" customWidth="1"/>
    <col min="3597" max="3841" width="9.140625" style="199"/>
    <col min="3842" max="3842" width="7.7109375" style="199" customWidth="1"/>
    <col min="3843" max="3843" width="9.140625" style="199"/>
    <col min="3844" max="3844" width="31.85546875" style="199" bestFit="1" customWidth="1"/>
    <col min="3845" max="3845" width="12.140625" style="199" customWidth="1"/>
    <col min="3846" max="3846" width="11.7109375" style="199" customWidth="1"/>
    <col min="3847" max="3847" width="10.85546875" style="199" customWidth="1"/>
    <col min="3848" max="3848" width="13.140625" style="199" customWidth="1"/>
    <col min="3849" max="3849" width="12.5703125" style="199" customWidth="1"/>
    <col min="3850" max="3850" width="12.28515625" style="199" customWidth="1"/>
    <col min="3851" max="3851" width="9.140625" style="199"/>
    <col min="3852" max="3852" width="11.28515625" style="199" customWidth="1"/>
    <col min="3853" max="4097" width="9.140625" style="199"/>
    <col min="4098" max="4098" width="7.7109375" style="199" customWidth="1"/>
    <col min="4099" max="4099" width="9.140625" style="199"/>
    <col min="4100" max="4100" width="31.85546875" style="199" bestFit="1" customWidth="1"/>
    <col min="4101" max="4101" width="12.140625" style="199" customWidth="1"/>
    <col min="4102" max="4102" width="11.7109375" style="199" customWidth="1"/>
    <col min="4103" max="4103" width="10.85546875" style="199" customWidth="1"/>
    <col min="4104" max="4104" width="13.140625" style="199" customWidth="1"/>
    <col min="4105" max="4105" width="12.5703125" style="199" customWidth="1"/>
    <col min="4106" max="4106" width="12.28515625" style="199" customWidth="1"/>
    <col min="4107" max="4107" width="9.140625" style="199"/>
    <col min="4108" max="4108" width="11.28515625" style="199" customWidth="1"/>
    <col min="4109" max="4353" width="9.140625" style="199"/>
    <col min="4354" max="4354" width="7.7109375" style="199" customWidth="1"/>
    <col min="4355" max="4355" width="9.140625" style="199"/>
    <col min="4356" max="4356" width="31.85546875" style="199" bestFit="1" customWidth="1"/>
    <col min="4357" max="4357" width="12.140625" style="199" customWidth="1"/>
    <col min="4358" max="4358" width="11.7109375" style="199" customWidth="1"/>
    <col min="4359" max="4359" width="10.85546875" style="199" customWidth="1"/>
    <col min="4360" max="4360" width="13.140625" style="199" customWidth="1"/>
    <col min="4361" max="4361" width="12.5703125" style="199" customWidth="1"/>
    <col min="4362" max="4362" width="12.28515625" style="199" customWidth="1"/>
    <col min="4363" max="4363" width="9.140625" style="199"/>
    <col min="4364" max="4364" width="11.28515625" style="199" customWidth="1"/>
    <col min="4365" max="4609" width="9.140625" style="199"/>
    <col min="4610" max="4610" width="7.7109375" style="199" customWidth="1"/>
    <col min="4611" max="4611" width="9.140625" style="199"/>
    <col min="4612" max="4612" width="31.85546875" style="199" bestFit="1" customWidth="1"/>
    <col min="4613" max="4613" width="12.140625" style="199" customWidth="1"/>
    <col min="4614" max="4614" width="11.7109375" style="199" customWidth="1"/>
    <col min="4615" max="4615" width="10.85546875" style="199" customWidth="1"/>
    <col min="4616" max="4616" width="13.140625" style="199" customWidth="1"/>
    <col min="4617" max="4617" width="12.5703125" style="199" customWidth="1"/>
    <col min="4618" max="4618" width="12.28515625" style="199" customWidth="1"/>
    <col min="4619" max="4619" width="9.140625" style="199"/>
    <col min="4620" max="4620" width="11.28515625" style="199" customWidth="1"/>
    <col min="4621" max="4865" width="9.140625" style="199"/>
    <col min="4866" max="4866" width="7.7109375" style="199" customWidth="1"/>
    <col min="4867" max="4867" width="9.140625" style="199"/>
    <col min="4868" max="4868" width="31.85546875" style="199" bestFit="1" customWidth="1"/>
    <col min="4869" max="4869" width="12.140625" style="199" customWidth="1"/>
    <col min="4870" max="4870" width="11.7109375" style="199" customWidth="1"/>
    <col min="4871" max="4871" width="10.85546875" style="199" customWidth="1"/>
    <col min="4872" max="4872" width="13.140625" style="199" customWidth="1"/>
    <col min="4873" max="4873" width="12.5703125" style="199" customWidth="1"/>
    <col min="4874" max="4874" width="12.28515625" style="199" customWidth="1"/>
    <col min="4875" max="4875" width="9.140625" style="199"/>
    <col min="4876" max="4876" width="11.28515625" style="199" customWidth="1"/>
    <col min="4877" max="5121" width="9.140625" style="199"/>
    <col min="5122" max="5122" width="7.7109375" style="199" customWidth="1"/>
    <col min="5123" max="5123" width="9.140625" style="199"/>
    <col min="5124" max="5124" width="31.85546875" style="199" bestFit="1" customWidth="1"/>
    <col min="5125" max="5125" width="12.140625" style="199" customWidth="1"/>
    <col min="5126" max="5126" width="11.7109375" style="199" customWidth="1"/>
    <col min="5127" max="5127" width="10.85546875" style="199" customWidth="1"/>
    <col min="5128" max="5128" width="13.140625" style="199" customWidth="1"/>
    <col min="5129" max="5129" width="12.5703125" style="199" customWidth="1"/>
    <col min="5130" max="5130" width="12.28515625" style="199" customWidth="1"/>
    <col min="5131" max="5131" width="9.140625" style="199"/>
    <col min="5132" max="5132" width="11.28515625" style="199" customWidth="1"/>
    <col min="5133" max="5377" width="9.140625" style="199"/>
    <col min="5378" max="5378" width="7.7109375" style="199" customWidth="1"/>
    <col min="5379" max="5379" width="9.140625" style="199"/>
    <col min="5380" max="5380" width="31.85546875" style="199" bestFit="1" customWidth="1"/>
    <col min="5381" max="5381" width="12.140625" style="199" customWidth="1"/>
    <col min="5382" max="5382" width="11.7109375" style="199" customWidth="1"/>
    <col min="5383" max="5383" width="10.85546875" style="199" customWidth="1"/>
    <col min="5384" max="5384" width="13.140625" style="199" customWidth="1"/>
    <col min="5385" max="5385" width="12.5703125" style="199" customWidth="1"/>
    <col min="5386" max="5386" width="12.28515625" style="199" customWidth="1"/>
    <col min="5387" max="5387" width="9.140625" style="199"/>
    <col min="5388" max="5388" width="11.28515625" style="199" customWidth="1"/>
    <col min="5389" max="5633" width="9.140625" style="199"/>
    <col min="5634" max="5634" width="7.7109375" style="199" customWidth="1"/>
    <col min="5635" max="5635" width="9.140625" style="199"/>
    <col min="5636" max="5636" width="31.85546875" style="199" bestFit="1" customWidth="1"/>
    <col min="5637" max="5637" width="12.140625" style="199" customWidth="1"/>
    <col min="5638" max="5638" width="11.7109375" style="199" customWidth="1"/>
    <col min="5639" max="5639" width="10.85546875" style="199" customWidth="1"/>
    <col min="5640" max="5640" width="13.140625" style="199" customWidth="1"/>
    <col min="5641" max="5641" width="12.5703125" style="199" customWidth="1"/>
    <col min="5642" max="5642" width="12.28515625" style="199" customWidth="1"/>
    <col min="5643" max="5643" width="9.140625" style="199"/>
    <col min="5644" max="5644" width="11.28515625" style="199" customWidth="1"/>
    <col min="5645" max="5889" width="9.140625" style="199"/>
    <col min="5890" max="5890" width="7.7109375" style="199" customWidth="1"/>
    <col min="5891" max="5891" width="9.140625" style="199"/>
    <col min="5892" max="5892" width="31.85546875" style="199" bestFit="1" customWidth="1"/>
    <col min="5893" max="5893" width="12.140625" style="199" customWidth="1"/>
    <col min="5894" max="5894" width="11.7109375" style="199" customWidth="1"/>
    <col min="5895" max="5895" width="10.85546875" style="199" customWidth="1"/>
    <col min="5896" max="5896" width="13.140625" style="199" customWidth="1"/>
    <col min="5897" max="5897" width="12.5703125" style="199" customWidth="1"/>
    <col min="5898" max="5898" width="12.28515625" style="199" customWidth="1"/>
    <col min="5899" max="5899" width="9.140625" style="199"/>
    <col min="5900" max="5900" width="11.28515625" style="199" customWidth="1"/>
    <col min="5901" max="6145" width="9.140625" style="199"/>
    <col min="6146" max="6146" width="7.7109375" style="199" customWidth="1"/>
    <col min="6147" max="6147" width="9.140625" style="199"/>
    <col min="6148" max="6148" width="31.85546875" style="199" bestFit="1" customWidth="1"/>
    <col min="6149" max="6149" width="12.140625" style="199" customWidth="1"/>
    <col min="6150" max="6150" width="11.7109375" style="199" customWidth="1"/>
    <col min="6151" max="6151" width="10.85546875" style="199" customWidth="1"/>
    <col min="6152" max="6152" width="13.140625" style="199" customWidth="1"/>
    <col min="6153" max="6153" width="12.5703125" style="199" customWidth="1"/>
    <col min="6154" max="6154" width="12.28515625" style="199" customWidth="1"/>
    <col min="6155" max="6155" width="9.140625" style="199"/>
    <col min="6156" max="6156" width="11.28515625" style="199" customWidth="1"/>
    <col min="6157" max="6401" width="9.140625" style="199"/>
    <col min="6402" max="6402" width="7.7109375" style="199" customWidth="1"/>
    <col min="6403" max="6403" width="9.140625" style="199"/>
    <col min="6404" max="6404" width="31.85546875" style="199" bestFit="1" customWidth="1"/>
    <col min="6405" max="6405" width="12.140625" style="199" customWidth="1"/>
    <col min="6406" max="6406" width="11.7109375" style="199" customWidth="1"/>
    <col min="6407" max="6407" width="10.85546875" style="199" customWidth="1"/>
    <col min="6408" max="6408" width="13.140625" style="199" customWidth="1"/>
    <col min="6409" max="6409" width="12.5703125" style="199" customWidth="1"/>
    <col min="6410" max="6410" width="12.28515625" style="199" customWidth="1"/>
    <col min="6411" max="6411" width="9.140625" style="199"/>
    <col min="6412" max="6412" width="11.28515625" style="199" customWidth="1"/>
    <col min="6413" max="6657" width="9.140625" style="199"/>
    <col min="6658" max="6658" width="7.7109375" style="199" customWidth="1"/>
    <col min="6659" max="6659" width="9.140625" style="199"/>
    <col min="6660" max="6660" width="31.85546875" style="199" bestFit="1" customWidth="1"/>
    <col min="6661" max="6661" width="12.140625" style="199" customWidth="1"/>
    <col min="6662" max="6662" width="11.7109375" style="199" customWidth="1"/>
    <col min="6663" max="6663" width="10.85546875" style="199" customWidth="1"/>
    <col min="6664" max="6664" width="13.140625" style="199" customWidth="1"/>
    <col min="6665" max="6665" width="12.5703125" style="199" customWidth="1"/>
    <col min="6666" max="6666" width="12.28515625" style="199" customWidth="1"/>
    <col min="6667" max="6667" width="9.140625" style="199"/>
    <col min="6668" max="6668" width="11.28515625" style="199" customWidth="1"/>
    <col min="6669" max="6913" width="9.140625" style="199"/>
    <col min="6914" max="6914" width="7.7109375" style="199" customWidth="1"/>
    <col min="6915" max="6915" width="9.140625" style="199"/>
    <col min="6916" max="6916" width="31.85546875" style="199" bestFit="1" customWidth="1"/>
    <col min="6917" max="6917" width="12.140625" style="199" customWidth="1"/>
    <col min="6918" max="6918" width="11.7109375" style="199" customWidth="1"/>
    <col min="6919" max="6919" width="10.85546875" style="199" customWidth="1"/>
    <col min="6920" max="6920" width="13.140625" style="199" customWidth="1"/>
    <col min="6921" max="6921" width="12.5703125" style="199" customWidth="1"/>
    <col min="6922" max="6922" width="12.28515625" style="199" customWidth="1"/>
    <col min="6923" max="6923" width="9.140625" style="199"/>
    <col min="6924" max="6924" width="11.28515625" style="199" customWidth="1"/>
    <col min="6925" max="7169" width="9.140625" style="199"/>
    <col min="7170" max="7170" width="7.7109375" style="199" customWidth="1"/>
    <col min="7171" max="7171" width="9.140625" style="199"/>
    <col min="7172" max="7172" width="31.85546875" style="199" bestFit="1" customWidth="1"/>
    <col min="7173" max="7173" width="12.140625" style="199" customWidth="1"/>
    <col min="7174" max="7174" width="11.7109375" style="199" customWidth="1"/>
    <col min="7175" max="7175" width="10.85546875" style="199" customWidth="1"/>
    <col min="7176" max="7176" width="13.140625" style="199" customWidth="1"/>
    <col min="7177" max="7177" width="12.5703125" style="199" customWidth="1"/>
    <col min="7178" max="7178" width="12.28515625" style="199" customWidth="1"/>
    <col min="7179" max="7179" width="9.140625" style="199"/>
    <col min="7180" max="7180" width="11.28515625" style="199" customWidth="1"/>
    <col min="7181" max="7425" width="9.140625" style="199"/>
    <col min="7426" max="7426" width="7.7109375" style="199" customWidth="1"/>
    <col min="7427" max="7427" width="9.140625" style="199"/>
    <col min="7428" max="7428" width="31.85546875" style="199" bestFit="1" customWidth="1"/>
    <col min="7429" max="7429" width="12.140625" style="199" customWidth="1"/>
    <col min="7430" max="7430" width="11.7109375" style="199" customWidth="1"/>
    <col min="7431" max="7431" width="10.85546875" style="199" customWidth="1"/>
    <col min="7432" max="7432" width="13.140625" style="199" customWidth="1"/>
    <col min="7433" max="7433" width="12.5703125" style="199" customWidth="1"/>
    <col min="7434" max="7434" width="12.28515625" style="199" customWidth="1"/>
    <col min="7435" max="7435" width="9.140625" style="199"/>
    <col min="7436" max="7436" width="11.28515625" style="199" customWidth="1"/>
    <col min="7437" max="7681" width="9.140625" style="199"/>
    <col min="7682" max="7682" width="7.7109375" style="199" customWidth="1"/>
    <col min="7683" max="7683" width="9.140625" style="199"/>
    <col min="7684" max="7684" width="31.85546875" style="199" bestFit="1" customWidth="1"/>
    <col min="7685" max="7685" width="12.140625" style="199" customWidth="1"/>
    <col min="7686" max="7686" width="11.7109375" style="199" customWidth="1"/>
    <col min="7687" max="7687" width="10.85546875" style="199" customWidth="1"/>
    <col min="7688" max="7688" width="13.140625" style="199" customWidth="1"/>
    <col min="7689" max="7689" width="12.5703125" style="199" customWidth="1"/>
    <col min="7690" max="7690" width="12.28515625" style="199" customWidth="1"/>
    <col min="7691" max="7691" width="9.140625" style="199"/>
    <col min="7692" max="7692" width="11.28515625" style="199" customWidth="1"/>
    <col min="7693" max="7937" width="9.140625" style="199"/>
    <col min="7938" max="7938" width="7.7109375" style="199" customWidth="1"/>
    <col min="7939" max="7939" width="9.140625" style="199"/>
    <col min="7940" max="7940" width="31.85546875" style="199" bestFit="1" customWidth="1"/>
    <col min="7941" max="7941" width="12.140625" style="199" customWidth="1"/>
    <col min="7942" max="7942" width="11.7109375" style="199" customWidth="1"/>
    <col min="7943" max="7943" width="10.85546875" style="199" customWidth="1"/>
    <col min="7944" max="7944" width="13.140625" style="199" customWidth="1"/>
    <col min="7945" max="7945" width="12.5703125" style="199" customWidth="1"/>
    <col min="7946" max="7946" width="12.28515625" style="199" customWidth="1"/>
    <col min="7947" max="7947" width="9.140625" style="199"/>
    <col min="7948" max="7948" width="11.28515625" style="199" customWidth="1"/>
    <col min="7949" max="8193" width="9.140625" style="199"/>
    <col min="8194" max="8194" width="7.7109375" style="199" customWidth="1"/>
    <col min="8195" max="8195" width="9.140625" style="199"/>
    <col min="8196" max="8196" width="31.85546875" style="199" bestFit="1" customWidth="1"/>
    <col min="8197" max="8197" width="12.140625" style="199" customWidth="1"/>
    <col min="8198" max="8198" width="11.7109375" style="199" customWidth="1"/>
    <col min="8199" max="8199" width="10.85546875" style="199" customWidth="1"/>
    <col min="8200" max="8200" width="13.140625" style="199" customWidth="1"/>
    <col min="8201" max="8201" width="12.5703125" style="199" customWidth="1"/>
    <col min="8202" max="8202" width="12.28515625" style="199" customWidth="1"/>
    <col min="8203" max="8203" width="9.140625" style="199"/>
    <col min="8204" max="8204" width="11.28515625" style="199" customWidth="1"/>
    <col min="8205" max="8449" width="9.140625" style="199"/>
    <col min="8450" max="8450" width="7.7109375" style="199" customWidth="1"/>
    <col min="8451" max="8451" width="9.140625" style="199"/>
    <col min="8452" max="8452" width="31.85546875" style="199" bestFit="1" customWidth="1"/>
    <col min="8453" max="8453" width="12.140625" style="199" customWidth="1"/>
    <col min="8454" max="8454" width="11.7109375" style="199" customWidth="1"/>
    <col min="8455" max="8455" width="10.85546875" style="199" customWidth="1"/>
    <col min="8456" max="8456" width="13.140625" style="199" customWidth="1"/>
    <col min="8457" max="8457" width="12.5703125" style="199" customWidth="1"/>
    <col min="8458" max="8458" width="12.28515625" style="199" customWidth="1"/>
    <col min="8459" max="8459" width="9.140625" style="199"/>
    <col min="8460" max="8460" width="11.28515625" style="199" customWidth="1"/>
    <col min="8461" max="8705" width="9.140625" style="199"/>
    <col min="8706" max="8706" width="7.7109375" style="199" customWidth="1"/>
    <col min="8707" max="8707" width="9.140625" style="199"/>
    <col min="8708" max="8708" width="31.85546875" style="199" bestFit="1" customWidth="1"/>
    <col min="8709" max="8709" width="12.140625" style="199" customWidth="1"/>
    <col min="8710" max="8710" width="11.7109375" style="199" customWidth="1"/>
    <col min="8711" max="8711" width="10.85546875" style="199" customWidth="1"/>
    <col min="8712" max="8712" width="13.140625" style="199" customWidth="1"/>
    <col min="8713" max="8713" width="12.5703125" style="199" customWidth="1"/>
    <col min="8714" max="8714" width="12.28515625" style="199" customWidth="1"/>
    <col min="8715" max="8715" width="9.140625" style="199"/>
    <col min="8716" max="8716" width="11.28515625" style="199" customWidth="1"/>
    <col min="8717" max="8961" width="9.140625" style="199"/>
    <col min="8962" max="8962" width="7.7109375" style="199" customWidth="1"/>
    <col min="8963" max="8963" width="9.140625" style="199"/>
    <col min="8964" max="8964" width="31.85546875" style="199" bestFit="1" customWidth="1"/>
    <col min="8965" max="8965" width="12.140625" style="199" customWidth="1"/>
    <col min="8966" max="8966" width="11.7109375" style="199" customWidth="1"/>
    <col min="8967" max="8967" width="10.85546875" style="199" customWidth="1"/>
    <col min="8968" max="8968" width="13.140625" style="199" customWidth="1"/>
    <col min="8969" max="8969" width="12.5703125" style="199" customWidth="1"/>
    <col min="8970" max="8970" width="12.28515625" style="199" customWidth="1"/>
    <col min="8971" max="8971" width="9.140625" style="199"/>
    <col min="8972" max="8972" width="11.28515625" style="199" customWidth="1"/>
    <col min="8973" max="9217" width="9.140625" style="199"/>
    <col min="9218" max="9218" width="7.7109375" style="199" customWidth="1"/>
    <col min="9219" max="9219" width="9.140625" style="199"/>
    <col min="9220" max="9220" width="31.85546875" style="199" bestFit="1" customWidth="1"/>
    <col min="9221" max="9221" width="12.140625" style="199" customWidth="1"/>
    <col min="9222" max="9222" width="11.7109375" style="199" customWidth="1"/>
    <col min="9223" max="9223" width="10.85546875" style="199" customWidth="1"/>
    <col min="9224" max="9224" width="13.140625" style="199" customWidth="1"/>
    <col min="9225" max="9225" width="12.5703125" style="199" customWidth="1"/>
    <col min="9226" max="9226" width="12.28515625" style="199" customWidth="1"/>
    <col min="9227" max="9227" width="9.140625" style="199"/>
    <col min="9228" max="9228" width="11.28515625" style="199" customWidth="1"/>
    <col min="9229" max="9473" width="9.140625" style="199"/>
    <col min="9474" max="9474" width="7.7109375" style="199" customWidth="1"/>
    <col min="9475" max="9475" width="9.140625" style="199"/>
    <col min="9476" max="9476" width="31.85546875" style="199" bestFit="1" customWidth="1"/>
    <col min="9477" max="9477" width="12.140625" style="199" customWidth="1"/>
    <col min="9478" max="9478" width="11.7109375" style="199" customWidth="1"/>
    <col min="9479" max="9479" width="10.85546875" style="199" customWidth="1"/>
    <col min="9480" max="9480" width="13.140625" style="199" customWidth="1"/>
    <col min="9481" max="9481" width="12.5703125" style="199" customWidth="1"/>
    <col min="9482" max="9482" width="12.28515625" style="199" customWidth="1"/>
    <col min="9483" max="9483" width="9.140625" style="199"/>
    <col min="9484" max="9484" width="11.28515625" style="199" customWidth="1"/>
    <col min="9485" max="9729" width="9.140625" style="199"/>
    <col min="9730" max="9730" width="7.7109375" style="199" customWidth="1"/>
    <col min="9731" max="9731" width="9.140625" style="199"/>
    <col min="9732" max="9732" width="31.85546875" style="199" bestFit="1" customWidth="1"/>
    <col min="9733" max="9733" width="12.140625" style="199" customWidth="1"/>
    <col min="9734" max="9734" width="11.7109375" style="199" customWidth="1"/>
    <col min="9735" max="9735" width="10.85546875" style="199" customWidth="1"/>
    <col min="9736" max="9736" width="13.140625" style="199" customWidth="1"/>
    <col min="9737" max="9737" width="12.5703125" style="199" customWidth="1"/>
    <col min="9738" max="9738" width="12.28515625" style="199" customWidth="1"/>
    <col min="9739" max="9739" width="9.140625" style="199"/>
    <col min="9740" max="9740" width="11.28515625" style="199" customWidth="1"/>
    <col min="9741" max="9985" width="9.140625" style="199"/>
    <col min="9986" max="9986" width="7.7109375" style="199" customWidth="1"/>
    <col min="9987" max="9987" width="9.140625" style="199"/>
    <col min="9988" max="9988" width="31.85546875" style="199" bestFit="1" customWidth="1"/>
    <col min="9989" max="9989" width="12.140625" style="199" customWidth="1"/>
    <col min="9990" max="9990" width="11.7109375" style="199" customWidth="1"/>
    <col min="9991" max="9991" width="10.85546875" style="199" customWidth="1"/>
    <col min="9992" max="9992" width="13.140625" style="199" customWidth="1"/>
    <col min="9993" max="9993" width="12.5703125" style="199" customWidth="1"/>
    <col min="9994" max="9994" width="12.28515625" style="199" customWidth="1"/>
    <col min="9995" max="9995" width="9.140625" style="199"/>
    <col min="9996" max="9996" width="11.28515625" style="199" customWidth="1"/>
    <col min="9997" max="10241" width="9.140625" style="199"/>
    <col min="10242" max="10242" width="7.7109375" style="199" customWidth="1"/>
    <col min="10243" max="10243" width="9.140625" style="199"/>
    <col min="10244" max="10244" width="31.85546875" style="199" bestFit="1" customWidth="1"/>
    <col min="10245" max="10245" width="12.140625" style="199" customWidth="1"/>
    <col min="10246" max="10246" width="11.7109375" style="199" customWidth="1"/>
    <col min="10247" max="10247" width="10.85546875" style="199" customWidth="1"/>
    <col min="10248" max="10248" width="13.140625" style="199" customWidth="1"/>
    <col min="10249" max="10249" width="12.5703125" style="199" customWidth="1"/>
    <col min="10250" max="10250" width="12.28515625" style="199" customWidth="1"/>
    <col min="10251" max="10251" width="9.140625" style="199"/>
    <col min="10252" max="10252" width="11.28515625" style="199" customWidth="1"/>
    <col min="10253" max="10497" width="9.140625" style="199"/>
    <col min="10498" max="10498" width="7.7109375" style="199" customWidth="1"/>
    <col min="10499" max="10499" width="9.140625" style="199"/>
    <col min="10500" max="10500" width="31.85546875" style="199" bestFit="1" customWidth="1"/>
    <col min="10501" max="10501" width="12.140625" style="199" customWidth="1"/>
    <col min="10502" max="10502" width="11.7109375" style="199" customWidth="1"/>
    <col min="10503" max="10503" width="10.85546875" style="199" customWidth="1"/>
    <col min="10504" max="10504" width="13.140625" style="199" customWidth="1"/>
    <col min="10505" max="10505" width="12.5703125" style="199" customWidth="1"/>
    <col min="10506" max="10506" width="12.28515625" style="199" customWidth="1"/>
    <col min="10507" max="10507" width="9.140625" style="199"/>
    <col min="10508" max="10508" width="11.28515625" style="199" customWidth="1"/>
    <col min="10509" max="10753" width="9.140625" style="199"/>
    <col min="10754" max="10754" width="7.7109375" style="199" customWidth="1"/>
    <col min="10755" max="10755" width="9.140625" style="199"/>
    <col min="10756" max="10756" width="31.85546875" style="199" bestFit="1" customWidth="1"/>
    <col min="10757" max="10757" width="12.140625" style="199" customWidth="1"/>
    <col min="10758" max="10758" width="11.7109375" style="199" customWidth="1"/>
    <col min="10759" max="10759" width="10.85546875" style="199" customWidth="1"/>
    <col min="10760" max="10760" width="13.140625" style="199" customWidth="1"/>
    <col min="10761" max="10761" width="12.5703125" style="199" customWidth="1"/>
    <col min="10762" max="10762" width="12.28515625" style="199" customWidth="1"/>
    <col min="10763" max="10763" width="9.140625" style="199"/>
    <col min="10764" max="10764" width="11.28515625" style="199" customWidth="1"/>
    <col min="10765" max="11009" width="9.140625" style="199"/>
    <col min="11010" max="11010" width="7.7109375" style="199" customWidth="1"/>
    <col min="11011" max="11011" width="9.140625" style="199"/>
    <col min="11012" max="11012" width="31.85546875" style="199" bestFit="1" customWidth="1"/>
    <col min="11013" max="11013" width="12.140625" style="199" customWidth="1"/>
    <col min="11014" max="11014" width="11.7109375" style="199" customWidth="1"/>
    <col min="11015" max="11015" width="10.85546875" style="199" customWidth="1"/>
    <col min="11016" max="11016" width="13.140625" style="199" customWidth="1"/>
    <col min="11017" max="11017" width="12.5703125" style="199" customWidth="1"/>
    <col min="11018" max="11018" width="12.28515625" style="199" customWidth="1"/>
    <col min="11019" max="11019" width="9.140625" style="199"/>
    <col min="11020" max="11020" width="11.28515625" style="199" customWidth="1"/>
    <col min="11021" max="11265" width="9.140625" style="199"/>
    <col min="11266" max="11266" width="7.7109375" style="199" customWidth="1"/>
    <col min="11267" max="11267" width="9.140625" style="199"/>
    <col min="11268" max="11268" width="31.85546875" style="199" bestFit="1" customWidth="1"/>
    <col min="11269" max="11269" width="12.140625" style="199" customWidth="1"/>
    <col min="11270" max="11270" width="11.7109375" style="199" customWidth="1"/>
    <col min="11271" max="11271" width="10.85546875" style="199" customWidth="1"/>
    <col min="11272" max="11272" width="13.140625" style="199" customWidth="1"/>
    <col min="11273" max="11273" width="12.5703125" style="199" customWidth="1"/>
    <col min="11274" max="11274" width="12.28515625" style="199" customWidth="1"/>
    <col min="11275" max="11275" width="9.140625" style="199"/>
    <col min="11276" max="11276" width="11.28515625" style="199" customWidth="1"/>
    <col min="11277" max="11521" width="9.140625" style="199"/>
    <col min="11522" max="11522" width="7.7109375" style="199" customWidth="1"/>
    <col min="11523" max="11523" width="9.140625" style="199"/>
    <col min="11524" max="11524" width="31.85546875" style="199" bestFit="1" customWidth="1"/>
    <col min="11525" max="11525" width="12.140625" style="199" customWidth="1"/>
    <col min="11526" max="11526" width="11.7109375" style="199" customWidth="1"/>
    <col min="11527" max="11527" width="10.85546875" style="199" customWidth="1"/>
    <col min="11528" max="11528" width="13.140625" style="199" customWidth="1"/>
    <col min="11529" max="11529" width="12.5703125" style="199" customWidth="1"/>
    <col min="11530" max="11530" width="12.28515625" style="199" customWidth="1"/>
    <col min="11531" max="11531" width="9.140625" style="199"/>
    <col min="11532" max="11532" width="11.28515625" style="199" customWidth="1"/>
    <col min="11533" max="11777" width="9.140625" style="199"/>
    <col min="11778" max="11778" width="7.7109375" style="199" customWidth="1"/>
    <col min="11779" max="11779" width="9.140625" style="199"/>
    <col min="11780" max="11780" width="31.85546875" style="199" bestFit="1" customWidth="1"/>
    <col min="11781" max="11781" width="12.140625" style="199" customWidth="1"/>
    <col min="11782" max="11782" width="11.7109375" style="199" customWidth="1"/>
    <col min="11783" max="11783" width="10.85546875" style="199" customWidth="1"/>
    <col min="11784" max="11784" width="13.140625" style="199" customWidth="1"/>
    <col min="11785" max="11785" width="12.5703125" style="199" customWidth="1"/>
    <col min="11786" max="11786" width="12.28515625" style="199" customWidth="1"/>
    <col min="11787" max="11787" width="9.140625" style="199"/>
    <col min="11788" max="11788" width="11.28515625" style="199" customWidth="1"/>
    <col min="11789" max="12033" width="9.140625" style="199"/>
    <col min="12034" max="12034" width="7.7109375" style="199" customWidth="1"/>
    <col min="12035" max="12035" width="9.140625" style="199"/>
    <col min="12036" max="12036" width="31.85546875" style="199" bestFit="1" customWidth="1"/>
    <col min="12037" max="12037" width="12.140625" style="199" customWidth="1"/>
    <col min="12038" max="12038" width="11.7109375" style="199" customWidth="1"/>
    <col min="12039" max="12039" width="10.85546875" style="199" customWidth="1"/>
    <col min="12040" max="12040" width="13.140625" style="199" customWidth="1"/>
    <col min="12041" max="12041" width="12.5703125" style="199" customWidth="1"/>
    <col min="12042" max="12042" width="12.28515625" style="199" customWidth="1"/>
    <col min="12043" max="12043" width="9.140625" style="199"/>
    <col min="12044" max="12044" width="11.28515625" style="199" customWidth="1"/>
    <col min="12045" max="12289" width="9.140625" style="199"/>
    <col min="12290" max="12290" width="7.7109375" style="199" customWidth="1"/>
    <col min="12291" max="12291" width="9.140625" style="199"/>
    <col min="12292" max="12292" width="31.85546875" style="199" bestFit="1" customWidth="1"/>
    <col min="12293" max="12293" width="12.140625" style="199" customWidth="1"/>
    <col min="12294" max="12294" width="11.7109375" style="199" customWidth="1"/>
    <col min="12295" max="12295" width="10.85546875" style="199" customWidth="1"/>
    <col min="12296" max="12296" width="13.140625" style="199" customWidth="1"/>
    <col min="12297" max="12297" width="12.5703125" style="199" customWidth="1"/>
    <col min="12298" max="12298" width="12.28515625" style="199" customWidth="1"/>
    <col min="12299" max="12299" width="9.140625" style="199"/>
    <col min="12300" max="12300" width="11.28515625" style="199" customWidth="1"/>
    <col min="12301" max="12545" width="9.140625" style="199"/>
    <col min="12546" max="12546" width="7.7109375" style="199" customWidth="1"/>
    <col min="12547" max="12547" width="9.140625" style="199"/>
    <col min="12548" max="12548" width="31.85546875" style="199" bestFit="1" customWidth="1"/>
    <col min="12549" max="12549" width="12.140625" style="199" customWidth="1"/>
    <col min="12550" max="12550" width="11.7109375" style="199" customWidth="1"/>
    <col min="12551" max="12551" width="10.85546875" style="199" customWidth="1"/>
    <col min="12552" max="12552" width="13.140625" style="199" customWidth="1"/>
    <col min="12553" max="12553" width="12.5703125" style="199" customWidth="1"/>
    <col min="12554" max="12554" width="12.28515625" style="199" customWidth="1"/>
    <col min="12555" max="12555" width="9.140625" style="199"/>
    <col min="12556" max="12556" width="11.28515625" style="199" customWidth="1"/>
    <col min="12557" max="12801" width="9.140625" style="199"/>
    <col min="12802" max="12802" width="7.7109375" style="199" customWidth="1"/>
    <col min="12803" max="12803" width="9.140625" style="199"/>
    <col min="12804" max="12804" width="31.85546875" style="199" bestFit="1" customWidth="1"/>
    <col min="12805" max="12805" width="12.140625" style="199" customWidth="1"/>
    <col min="12806" max="12806" width="11.7109375" style="199" customWidth="1"/>
    <col min="12807" max="12807" width="10.85546875" style="199" customWidth="1"/>
    <col min="12808" max="12808" width="13.140625" style="199" customWidth="1"/>
    <col min="12809" max="12809" width="12.5703125" style="199" customWidth="1"/>
    <col min="12810" max="12810" width="12.28515625" style="199" customWidth="1"/>
    <col min="12811" max="12811" width="9.140625" style="199"/>
    <col min="12812" max="12812" width="11.28515625" style="199" customWidth="1"/>
    <col min="12813" max="13057" width="9.140625" style="199"/>
    <col min="13058" max="13058" width="7.7109375" style="199" customWidth="1"/>
    <col min="13059" max="13059" width="9.140625" style="199"/>
    <col min="13060" max="13060" width="31.85546875" style="199" bestFit="1" customWidth="1"/>
    <col min="13061" max="13061" width="12.140625" style="199" customWidth="1"/>
    <col min="13062" max="13062" width="11.7109375" style="199" customWidth="1"/>
    <col min="13063" max="13063" width="10.85546875" style="199" customWidth="1"/>
    <col min="13064" max="13064" width="13.140625" style="199" customWidth="1"/>
    <col min="13065" max="13065" width="12.5703125" style="199" customWidth="1"/>
    <col min="13066" max="13066" width="12.28515625" style="199" customWidth="1"/>
    <col min="13067" max="13067" width="9.140625" style="199"/>
    <col min="13068" max="13068" width="11.28515625" style="199" customWidth="1"/>
    <col min="13069" max="13313" width="9.140625" style="199"/>
    <col min="13314" max="13314" width="7.7109375" style="199" customWidth="1"/>
    <col min="13315" max="13315" width="9.140625" style="199"/>
    <col min="13316" max="13316" width="31.85546875" style="199" bestFit="1" customWidth="1"/>
    <col min="13317" max="13317" width="12.140625" style="199" customWidth="1"/>
    <col min="13318" max="13318" width="11.7109375" style="199" customWidth="1"/>
    <col min="13319" max="13319" width="10.85546875" style="199" customWidth="1"/>
    <col min="13320" max="13320" width="13.140625" style="199" customWidth="1"/>
    <col min="13321" max="13321" width="12.5703125" style="199" customWidth="1"/>
    <col min="13322" max="13322" width="12.28515625" style="199" customWidth="1"/>
    <col min="13323" max="13323" width="9.140625" style="199"/>
    <col min="13324" max="13324" width="11.28515625" style="199" customWidth="1"/>
    <col min="13325" max="13569" width="9.140625" style="199"/>
    <col min="13570" max="13570" width="7.7109375" style="199" customWidth="1"/>
    <col min="13571" max="13571" width="9.140625" style="199"/>
    <col min="13572" max="13572" width="31.85546875" style="199" bestFit="1" customWidth="1"/>
    <col min="13573" max="13573" width="12.140625" style="199" customWidth="1"/>
    <col min="13574" max="13574" width="11.7109375" style="199" customWidth="1"/>
    <col min="13575" max="13575" width="10.85546875" style="199" customWidth="1"/>
    <col min="13576" max="13576" width="13.140625" style="199" customWidth="1"/>
    <col min="13577" max="13577" width="12.5703125" style="199" customWidth="1"/>
    <col min="13578" max="13578" width="12.28515625" style="199" customWidth="1"/>
    <col min="13579" max="13579" width="9.140625" style="199"/>
    <col min="13580" max="13580" width="11.28515625" style="199" customWidth="1"/>
    <col min="13581" max="13825" width="9.140625" style="199"/>
    <col min="13826" max="13826" width="7.7109375" style="199" customWidth="1"/>
    <col min="13827" max="13827" width="9.140625" style="199"/>
    <col min="13828" max="13828" width="31.85546875" style="199" bestFit="1" customWidth="1"/>
    <col min="13829" max="13829" width="12.140625" style="199" customWidth="1"/>
    <col min="13830" max="13830" width="11.7109375" style="199" customWidth="1"/>
    <col min="13831" max="13831" width="10.85546875" style="199" customWidth="1"/>
    <col min="13832" max="13832" width="13.140625" style="199" customWidth="1"/>
    <col min="13833" max="13833" width="12.5703125" style="199" customWidth="1"/>
    <col min="13834" max="13834" width="12.28515625" style="199" customWidth="1"/>
    <col min="13835" max="13835" width="9.140625" style="199"/>
    <col min="13836" max="13836" width="11.28515625" style="199" customWidth="1"/>
    <col min="13837" max="14081" width="9.140625" style="199"/>
    <col min="14082" max="14082" width="7.7109375" style="199" customWidth="1"/>
    <col min="14083" max="14083" width="9.140625" style="199"/>
    <col min="14084" max="14084" width="31.85546875" style="199" bestFit="1" customWidth="1"/>
    <col min="14085" max="14085" width="12.140625" style="199" customWidth="1"/>
    <col min="14086" max="14086" width="11.7109375" style="199" customWidth="1"/>
    <col min="14087" max="14087" width="10.85546875" style="199" customWidth="1"/>
    <col min="14088" max="14088" width="13.140625" style="199" customWidth="1"/>
    <col min="14089" max="14089" width="12.5703125" style="199" customWidth="1"/>
    <col min="14090" max="14090" width="12.28515625" style="199" customWidth="1"/>
    <col min="14091" max="14091" width="9.140625" style="199"/>
    <col min="14092" max="14092" width="11.28515625" style="199" customWidth="1"/>
    <col min="14093" max="14337" width="9.140625" style="199"/>
    <col min="14338" max="14338" width="7.7109375" style="199" customWidth="1"/>
    <col min="14339" max="14339" width="9.140625" style="199"/>
    <col min="14340" max="14340" width="31.85546875" style="199" bestFit="1" customWidth="1"/>
    <col min="14341" max="14341" width="12.140625" style="199" customWidth="1"/>
    <col min="14342" max="14342" width="11.7109375" style="199" customWidth="1"/>
    <col min="14343" max="14343" width="10.85546875" style="199" customWidth="1"/>
    <col min="14344" max="14344" width="13.140625" style="199" customWidth="1"/>
    <col min="14345" max="14345" width="12.5703125" style="199" customWidth="1"/>
    <col min="14346" max="14346" width="12.28515625" style="199" customWidth="1"/>
    <col min="14347" max="14347" width="9.140625" style="199"/>
    <col min="14348" max="14348" width="11.28515625" style="199" customWidth="1"/>
    <col min="14349" max="14593" width="9.140625" style="199"/>
    <col min="14594" max="14594" width="7.7109375" style="199" customWidth="1"/>
    <col min="14595" max="14595" width="9.140625" style="199"/>
    <col min="14596" max="14596" width="31.85546875" style="199" bestFit="1" customWidth="1"/>
    <col min="14597" max="14597" width="12.140625" style="199" customWidth="1"/>
    <col min="14598" max="14598" width="11.7109375" style="199" customWidth="1"/>
    <col min="14599" max="14599" width="10.85546875" style="199" customWidth="1"/>
    <col min="14600" max="14600" width="13.140625" style="199" customWidth="1"/>
    <col min="14601" max="14601" width="12.5703125" style="199" customWidth="1"/>
    <col min="14602" max="14602" width="12.28515625" style="199" customWidth="1"/>
    <col min="14603" max="14603" width="9.140625" style="199"/>
    <col min="14604" max="14604" width="11.28515625" style="199" customWidth="1"/>
    <col min="14605" max="14849" width="9.140625" style="199"/>
    <col min="14850" max="14850" width="7.7109375" style="199" customWidth="1"/>
    <col min="14851" max="14851" width="9.140625" style="199"/>
    <col min="14852" max="14852" width="31.85546875" style="199" bestFit="1" customWidth="1"/>
    <col min="14853" max="14853" width="12.140625" style="199" customWidth="1"/>
    <col min="14854" max="14854" width="11.7109375" style="199" customWidth="1"/>
    <col min="14855" max="14855" width="10.85546875" style="199" customWidth="1"/>
    <col min="14856" max="14856" width="13.140625" style="199" customWidth="1"/>
    <col min="14857" max="14857" width="12.5703125" style="199" customWidth="1"/>
    <col min="14858" max="14858" width="12.28515625" style="199" customWidth="1"/>
    <col min="14859" max="14859" width="9.140625" style="199"/>
    <col min="14860" max="14860" width="11.28515625" style="199" customWidth="1"/>
    <col min="14861" max="15105" width="9.140625" style="199"/>
    <col min="15106" max="15106" width="7.7109375" style="199" customWidth="1"/>
    <col min="15107" max="15107" width="9.140625" style="199"/>
    <col min="15108" max="15108" width="31.85546875" style="199" bestFit="1" customWidth="1"/>
    <col min="15109" max="15109" width="12.140625" style="199" customWidth="1"/>
    <col min="15110" max="15110" width="11.7109375" style="199" customWidth="1"/>
    <col min="15111" max="15111" width="10.85546875" style="199" customWidth="1"/>
    <col min="15112" max="15112" width="13.140625" style="199" customWidth="1"/>
    <col min="15113" max="15113" width="12.5703125" style="199" customWidth="1"/>
    <col min="15114" max="15114" width="12.28515625" style="199" customWidth="1"/>
    <col min="15115" max="15115" width="9.140625" style="199"/>
    <col min="15116" max="15116" width="11.28515625" style="199" customWidth="1"/>
    <col min="15117" max="15361" width="9.140625" style="199"/>
    <col min="15362" max="15362" width="7.7109375" style="199" customWidth="1"/>
    <col min="15363" max="15363" width="9.140625" style="199"/>
    <col min="15364" max="15364" width="31.85546875" style="199" bestFit="1" customWidth="1"/>
    <col min="15365" max="15365" width="12.140625" style="199" customWidth="1"/>
    <col min="15366" max="15366" width="11.7109375" style="199" customWidth="1"/>
    <col min="15367" max="15367" width="10.85546875" style="199" customWidth="1"/>
    <col min="15368" max="15368" width="13.140625" style="199" customWidth="1"/>
    <col min="15369" max="15369" width="12.5703125" style="199" customWidth="1"/>
    <col min="15370" max="15370" width="12.28515625" style="199" customWidth="1"/>
    <col min="15371" max="15371" width="9.140625" style="199"/>
    <col min="15372" max="15372" width="11.28515625" style="199" customWidth="1"/>
    <col min="15373" max="15617" width="9.140625" style="199"/>
    <col min="15618" max="15618" width="7.7109375" style="199" customWidth="1"/>
    <col min="15619" max="15619" width="9.140625" style="199"/>
    <col min="15620" max="15620" width="31.85546875" style="199" bestFit="1" customWidth="1"/>
    <col min="15621" max="15621" width="12.140625" style="199" customWidth="1"/>
    <col min="15622" max="15622" width="11.7109375" style="199" customWidth="1"/>
    <col min="15623" max="15623" width="10.85546875" style="199" customWidth="1"/>
    <col min="15624" max="15624" width="13.140625" style="199" customWidth="1"/>
    <col min="15625" max="15625" width="12.5703125" style="199" customWidth="1"/>
    <col min="15626" max="15626" width="12.28515625" style="199" customWidth="1"/>
    <col min="15627" max="15627" width="9.140625" style="199"/>
    <col min="15628" max="15628" width="11.28515625" style="199" customWidth="1"/>
    <col min="15629" max="15873" width="9.140625" style="199"/>
    <col min="15874" max="15874" width="7.7109375" style="199" customWidth="1"/>
    <col min="15875" max="15875" width="9.140625" style="199"/>
    <col min="15876" max="15876" width="31.85546875" style="199" bestFit="1" customWidth="1"/>
    <col min="15877" max="15877" width="12.140625" style="199" customWidth="1"/>
    <col min="15878" max="15878" width="11.7109375" style="199" customWidth="1"/>
    <col min="15879" max="15879" width="10.85546875" style="199" customWidth="1"/>
    <col min="15880" max="15880" width="13.140625" style="199" customWidth="1"/>
    <col min="15881" max="15881" width="12.5703125" style="199" customWidth="1"/>
    <col min="15882" max="15882" width="12.28515625" style="199" customWidth="1"/>
    <col min="15883" max="15883" width="9.140625" style="199"/>
    <col min="15884" max="15884" width="11.28515625" style="199" customWidth="1"/>
    <col min="15885" max="16129" width="9.140625" style="199"/>
    <col min="16130" max="16130" width="7.7109375" style="199" customWidth="1"/>
    <col min="16131" max="16131" width="9.140625" style="199"/>
    <col min="16132" max="16132" width="31.85546875" style="199" bestFit="1" customWidth="1"/>
    <col min="16133" max="16133" width="12.140625" style="199" customWidth="1"/>
    <col min="16134" max="16134" width="11.7109375" style="199" customWidth="1"/>
    <col min="16135" max="16135" width="10.85546875" style="199" customWidth="1"/>
    <col min="16136" max="16136" width="13.140625" style="199" customWidth="1"/>
    <col min="16137" max="16137" width="12.5703125" style="199" customWidth="1"/>
    <col min="16138" max="16138" width="12.28515625" style="199" customWidth="1"/>
    <col min="16139" max="16139" width="9.140625" style="199"/>
    <col min="16140" max="16140" width="11.28515625" style="199" customWidth="1"/>
    <col min="16141" max="16384" width="9.140625" style="199"/>
  </cols>
  <sheetData>
    <row r="1" spans="2:17">
      <c r="B1" s="1823" t="s">
        <v>455</v>
      </c>
      <c r="C1" s="1823"/>
      <c r="D1" s="1823"/>
      <c r="E1" s="1823"/>
      <c r="F1" s="1823"/>
      <c r="G1" s="1823"/>
      <c r="H1" s="1823"/>
      <c r="I1" s="1823"/>
    </row>
    <row r="2" spans="2:17">
      <c r="B2" s="1870" t="s">
        <v>456</v>
      </c>
      <c r="C2" s="1870"/>
      <c r="D2" s="1870"/>
      <c r="E2" s="1870"/>
      <c r="F2" s="1870"/>
      <c r="G2" s="1870"/>
      <c r="H2" s="1870"/>
      <c r="I2" s="1870"/>
      <c r="J2" s="449"/>
      <c r="K2" s="449"/>
    </row>
    <row r="3" spans="2:17">
      <c r="B3" s="1870" t="s">
        <v>457</v>
      </c>
      <c r="C3" s="1870"/>
      <c r="D3" s="1870"/>
      <c r="E3" s="1870"/>
      <c r="F3" s="1870"/>
      <c r="G3" s="1870"/>
      <c r="H3" s="1870"/>
      <c r="I3" s="1870"/>
      <c r="J3" s="450"/>
      <c r="K3" s="450"/>
    </row>
    <row r="4" spans="2:17">
      <c r="B4" s="1870" t="s">
        <v>221</v>
      </c>
      <c r="C4" s="1870"/>
      <c r="D4" s="1870"/>
      <c r="E4" s="1870"/>
      <c r="F4" s="1870"/>
      <c r="G4" s="1870"/>
      <c r="H4" s="1870"/>
      <c r="I4" s="1870"/>
      <c r="J4" s="450"/>
      <c r="K4" s="450"/>
    </row>
    <row r="5" spans="2:17" ht="16.5" thickBot="1">
      <c r="C5" s="1871" t="s">
        <v>458</v>
      </c>
      <c r="D5" s="1871"/>
      <c r="E5" s="1871"/>
      <c r="F5" s="1871"/>
      <c r="G5" s="1871"/>
      <c r="H5" s="1871"/>
      <c r="I5" s="1871"/>
    </row>
    <row r="6" spans="2:17" ht="33" customHeight="1" thickTop="1">
      <c r="B6" s="1864" t="s">
        <v>187</v>
      </c>
      <c r="C6" s="1866" t="s">
        <v>459</v>
      </c>
      <c r="D6" s="1868" t="s">
        <v>460</v>
      </c>
      <c r="E6" s="1868"/>
      <c r="F6" s="1868"/>
      <c r="G6" s="1868" t="s">
        <v>461</v>
      </c>
      <c r="H6" s="1868"/>
      <c r="I6" s="1869"/>
    </row>
    <row r="7" spans="2:17" ht="33" customHeight="1">
      <c r="B7" s="1865"/>
      <c r="C7" s="1867"/>
      <c r="D7" s="451" t="s">
        <v>10</v>
      </c>
      <c r="E7" s="451" t="s">
        <v>11</v>
      </c>
      <c r="F7" s="452" t="s">
        <v>462</v>
      </c>
      <c r="G7" s="451" t="s">
        <v>10</v>
      </c>
      <c r="H7" s="451" t="s">
        <v>11</v>
      </c>
      <c r="I7" s="453" t="s">
        <v>462</v>
      </c>
    </row>
    <row r="8" spans="2:17" ht="33" customHeight="1">
      <c r="B8" s="454">
        <v>1</v>
      </c>
      <c r="C8" s="455" t="s">
        <v>463</v>
      </c>
      <c r="D8" s="456">
        <v>11357.566919000001</v>
      </c>
      <c r="E8" s="457">
        <v>16813.752367000001</v>
      </c>
      <c r="F8" s="456">
        <v>48.040090689427359</v>
      </c>
      <c r="G8" s="458">
        <v>335867.49468</v>
      </c>
      <c r="H8" s="456">
        <v>408094.58676799998</v>
      </c>
      <c r="I8" s="459">
        <v>21.50463895198158</v>
      </c>
      <c r="N8" s="460"/>
      <c r="O8" s="460"/>
    </row>
    <row r="9" spans="2:17" ht="33" customHeight="1">
      <c r="B9" s="454">
        <v>2</v>
      </c>
      <c r="C9" s="461" t="s">
        <v>464</v>
      </c>
      <c r="D9" s="462">
        <v>3697.9109509999998</v>
      </c>
      <c r="E9" s="463">
        <v>3539.407604</v>
      </c>
      <c r="F9" s="462">
        <v>-4.286294318610806</v>
      </c>
      <c r="G9" s="464">
        <v>106570.806851</v>
      </c>
      <c r="H9" s="462">
        <v>119883.535905</v>
      </c>
      <c r="I9" s="459">
        <v>12.491909789716571</v>
      </c>
      <c r="N9" s="460"/>
      <c r="O9" s="460"/>
    </row>
    <row r="10" spans="2:17" ht="33" customHeight="1">
      <c r="B10" s="454">
        <v>3</v>
      </c>
      <c r="C10" s="461" t="s">
        <v>465</v>
      </c>
      <c r="D10" s="462">
        <v>2823.350856</v>
      </c>
      <c r="E10" s="463">
        <v>3178.6080180000004</v>
      </c>
      <c r="F10" s="462">
        <v>12.582820206175626</v>
      </c>
      <c r="G10" s="464">
        <v>183287.11716000002</v>
      </c>
      <c r="H10" s="462">
        <v>203143.59460000001</v>
      </c>
      <c r="I10" s="459">
        <v>10.833536883373164</v>
      </c>
      <c r="N10" s="460"/>
      <c r="O10" s="460"/>
    </row>
    <row r="11" spans="2:17" ht="33" customHeight="1">
      <c r="B11" s="454">
        <v>4</v>
      </c>
      <c r="C11" s="461" t="s">
        <v>466</v>
      </c>
      <c r="D11" s="462">
        <v>20474.478449999999</v>
      </c>
      <c r="E11" s="463">
        <v>23169.207452999999</v>
      </c>
      <c r="F11" s="462">
        <v>13.16140486596864</v>
      </c>
      <c r="G11" s="464">
        <v>120801.87715800002</v>
      </c>
      <c r="H11" s="462">
        <v>144367.81499900002</v>
      </c>
      <c r="I11" s="459">
        <v>19.507923548387819</v>
      </c>
      <c r="N11" s="460"/>
      <c r="O11" s="460"/>
    </row>
    <row r="12" spans="2:17" ht="33" customHeight="1">
      <c r="B12" s="454">
        <v>5</v>
      </c>
      <c r="C12" s="461" t="s">
        <v>467</v>
      </c>
      <c r="D12" s="462">
        <v>18418.186600000001</v>
      </c>
      <c r="E12" s="463">
        <v>19589.751396</v>
      </c>
      <c r="F12" s="462">
        <v>6.3609128381835411</v>
      </c>
      <c r="G12" s="464">
        <v>112441.00779699998</v>
      </c>
      <c r="H12" s="462">
        <v>131531.48699800001</v>
      </c>
      <c r="I12" s="459">
        <v>16.978217800631779</v>
      </c>
      <c r="N12" s="460"/>
      <c r="O12" s="460"/>
      <c r="Q12" s="199" t="s">
        <v>34</v>
      </c>
    </row>
    <row r="13" spans="2:17" ht="33" customHeight="1">
      <c r="B13" s="454">
        <v>6</v>
      </c>
      <c r="C13" s="461" t="s">
        <v>468</v>
      </c>
      <c r="D13" s="462">
        <v>1907.8324780000003</v>
      </c>
      <c r="E13" s="463">
        <v>1952.650686</v>
      </c>
      <c r="F13" s="462">
        <v>2.3491689399785853</v>
      </c>
      <c r="G13" s="464">
        <v>35020.165878</v>
      </c>
      <c r="H13" s="462">
        <v>45257.787275000002</v>
      </c>
      <c r="I13" s="459">
        <v>29.233503441031306</v>
      </c>
      <c r="O13" s="460"/>
    </row>
    <row r="14" spans="2:17" ht="33" customHeight="1">
      <c r="B14" s="454">
        <v>7</v>
      </c>
      <c r="C14" s="461" t="s">
        <v>469</v>
      </c>
      <c r="D14" s="462">
        <v>5306.5537990000003</v>
      </c>
      <c r="E14" s="463">
        <v>8051.5546549999999</v>
      </c>
      <c r="F14" s="462">
        <v>51.728503280552516</v>
      </c>
      <c r="G14" s="464">
        <v>30618.384684999997</v>
      </c>
      <c r="H14" s="462">
        <v>34013.895861000005</v>
      </c>
      <c r="I14" s="459">
        <v>11.089778938153705</v>
      </c>
      <c r="N14" s="460"/>
      <c r="O14" s="460"/>
    </row>
    <row r="15" spans="2:17" ht="33" customHeight="1">
      <c r="B15" s="454">
        <v>8</v>
      </c>
      <c r="C15" s="461" t="s">
        <v>470</v>
      </c>
      <c r="D15" s="462">
        <v>369.50282399999998</v>
      </c>
      <c r="E15" s="463">
        <v>360.450378</v>
      </c>
      <c r="F15" s="462">
        <v>-2.4498990026663447</v>
      </c>
      <c r="G15" s="464">
        <v>20362.120546999999</v>
      </c>
      <c r="H15" s="462">
        <v>20641.317533000005</v>
      </c>
      <c r="I15" s="459">
        <v>1.3711586931997699</v>
      </c>
      <c r="N15" s="460"/>
      <c r="O15" s="460"/>
    </row>
    <row r="16" spans="2:17" ht="33" customHeight="1">
      <c r="B16" s="454">
        <v>9</v>
      </c>
      <c r="C16" s="461" t="s">
        <v>471</v>
      </c>
      <c r="D16" s="462">
        <v>582.65463599999998</v>
      </c>
      <c r="E16" s="463">
        <v>641.35038400000008</v>
      </c>
      <c r="F16" s="462">
        <v>10.073848961874576</v>
      </c>
      <c r="G16" s="464">
        <v>14013.573608000002</v>
      </c>
      <c r="H16" s="462">
        <v>17193.566853</v>
      </c>
      <c r="I16" s="459">
        <v>22.692236355647477</v>
      </c>
      <c r="N16" s="460"/>
      <c r="O16" s="460"/>
    </row>
    <row r="17" spans="2:15" ht="33" customHeight="1">
      <c r="B17" s="454">
        <v>10</v>
      </c>
      <c r="C17" s="461" t="s">
        <v>472</v>
      </c>
      <c r="D17" s="462">
        <v>1.4E-3</v>
      </c>
      <c r="E17" s="463">
        <v>0</v>
      </c>
      <c r="F17" s="462">
        <v>0</v>
      </c>
      <c r="G17" s="464">
        <v>6745.6557710000006</v>
      </c>
      <c r="H17" s="462">
        <v>8824.7664339999992</v>
      </c>
      <c r="I17" s="459">
        <v>30.821475829499434</v>
      </c>
      <c r="N17" s="460"/>
      <c r="O17" s="460"/>
    </row>
    <row r="18" spans="2:15" ht="33" customHeight="1">
      <c r="B18" s="454">
        <v>11</v>
      </c>
      <c r="C18" s="461" t="s">
        <v>473</v>
      </c>
      <c r="D18" s="462">
        <v>0</v>
      </c>
      <c r="E18" s="463">
        <v>0</v>
      </c>
      <c r="F18" s="462">
        <v>0</v>
      </c>
      <c r="G18" s="464">
        <v>0</v>
      </c>
      <c r="H18" s="462">
        <v>0</v>
      </c>
      <c r="I18" s="459">
        <v>0</v>
      </c>
      <c r="N18" s="460"/>
      <c r="O18" s="460"/>
    </row>
    <row r="19" spans="2:15" ht="33" customHeight="1">
      <c r="B19" s="454">
        <v>12</v>
      </c>
      <c r="C19" s="461" t="s">
        <v>474</v>
      </c>
      <c r="D19" s="462">
        <v>16.761821999999999</v>
      </c>
      <c r="E19" s="463">
        <v>86.451025999999999</v>
      </c>
      <c r="F19" s="462">
        <v>415.76150850426643</v>
      </c>
      <c r="G19" s="464">
        <v>724.27705100000014</v>
      </c>
      <c r="H19" s="462">
        <v>983.32876199999998</v>
      </c>
      <c r="I19" s="459">
        <v>35.766936235564884</v>
      </c>
      <c r="N19" s="460"/>
      <c r="O19" s="460"/>
    </row>
    <row r="20" spans="2:15" ht="33" customHeight="1">
      <c r="B20" s="465">
        <v>13</v>
      </c>
      <c r="C20" s="461" t="s">
        <v>475</v>
      </c>
      <c r="D20" s="462">
        <v>1407.3644790000001</v>
      </c>
      <c r="E20" s="463">
        <v>1023.0145219999999</v>
      </c>
      <c r="F20" s="462">
        <v>-27.309908892478173</v>
      </c>
      <c r="G20" s="464">
        <v>15203.233355</v>
      </c>
      <c r="H20" s="462">
        <v>35128.068012000003</v>
      </c>
      <c r="I20" s="459">
        <v>131.05656008658957</v>
      </c>
      <c r="N20" s="460"/>
      <c r="O20" s="460"/>
    </row>
    <row r="21" spans="2:15" ht="33" customHeight="1">
      <c r="B21" s="454">
        <v>14</v>
      </c>
      <c r="C21" s="461" t="s">
        <v>476</v>
      </c>
      <c r="D21" s="462">
        <v>141.85711500000062</v>
      </c>
      <c r="E21" s="463">
        <v>127.602504980002</v>
      </c>
      <c r="F21" s="466">
        <v>-10.048568956163084</v>
      </c>
      <c r="G21" s="467">
        <v>3345.2291634099802</v>
      </c>
      <c r="H21" s="466">
        <v>9072.6236781999996</v>
      </c>
      <c r="I21" s="459">
        <v>171.21082697221749</v>
      </c>
      <c r="N21" s="460"/>
      <c r="O21" s="460"/>
    </row>
    <row r="22" spans="2:15" ht="33" customHeight="1" thickBot="1">
      <c r="B22" s="468"/>
      <c r="C22" s="469" t="s">
        <v>477</v>
      </c>
      <c r="D22" s="470">
        <v>66504.022329000014</v>
      </c>
      <c r="E22" s="470">
        <v>78533.800993979996</v>
      </c>
      <c r="F22" s="470">
        <v>18.0887986075005</v>
      </c>
      <c r="G22" s="470">
        <v>985000.94370440999</v>
      </c>
      <c r="H22" s="470">
        <v>1178136.3736782002</v>
      </c>
      <c r="I22" s="470">
        <v>19.607639079759952</v>
      </c>
      <c r="M22" s="460"/>
      <c r="N22" s="460"/>
      <c r="O22" s="460"/>
    </row>
    <row r="23" spans="2:15" ht="23.25" customHeight="1" thickTop="1">
      <c r="B23" s="250" t="s">
        <v>249</v>
      </c>
    </row>
    <row r="25" spans="2:15">
      <c r="G25" s="460"/>
    </row>
    <row r="26" spans="2:15">
      <c r="D26" s="460"/>
      <c r="E26" s="460"/>
      <c r="F26" s="460"/>
    </row>
    <row r="29" spans="2:15">
      <c r="F29" s="199" t="s">
        <v>34</v>
      </c>
    </row>
    <row r="33" spans="13:13">
      <c r="M33" s="199" t="s">
        <v>34</v>
      </c>
    </row>
  </sheetData>
  <mergeCells count="9">
    <mergeCell ref="B6:B7"/>
    <mergeCell ref="C6:C7"/>
    <mergeCell ref="D6:F6"/>
    <mergeCell ref="G6:I6"/>
    <mergeCell ref="B1:I1"/>
    <mergeCell ref="B2:I2"/>
    <mergeCell ref="B3:I3"/>
    <mergeCell ref="B4:I4"/>
    <mergeCell ref="C5:I5"/>
  </mergeCells>
  <pageMargins left="0.39370078740157483" right="0.39370078740157483" top="0.51181102362204722" bottom="0.51181102362204722" header="0.31496062992125984" footer="0.31496062992125984"/>
  <pageSetup paperSize="9" scale="6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showGridLines="0" workbookViewId="0">
      <selection activeCell="Q31" sqref="Q31"/>
    </sheetView>
  </sheetViews>
  <sheetFormatPr defaultRowHeight="21" customHeight="1"/>
  <cols>
    <col min="1" max="1" width="12.7109375" style="471" customWidth="1"/>
    <col min="2" max="6" width="12.7109375" style="471" hidden="1" customWidth="1"/>
    <col min="7" max="14" width="13.140625" style="471" customWidth="1"/>
    <col min="15" max="256" width="9.140625" style="471"/>
    <col min="257" max="267" width="12.7109375" style="471" customWidth="1"/>
    <col min="268" max="268" width="12.28515625" style="471" customWidth="1"/>
    <col min="269" max="269" width="11.5703125" style="471" customWidth="1"/>
    <col min="270" max="270" width="11.140625" style="471" customWidth="1"/>
    <col min="271" max="512" width="9.140625" style="471"/>
    <col min="513" max="523" width="12.7109375" style="471" customWidth="1"/>
    <col min="524" max="524" width="12.28515625" style="471" customWidth="1"/>
    <col min="525" max="525" width="11.5703125" style="471" customWidth="1"/>
    <col min="526" max="526" width="11.140625" style="471" customWidth="1"/>
    <col min="527" max="768" width="9.140625" style="471"/>
    <col min="769" max="779" width="12.7109375" style="471" customWidth="1"/>
    <col min="780" max="780" width="12.28515625" style="471" customWidth="1"/>
    <col min="781" max="781" width="11.5703125" style="471" customWidth="1"/>
    <col min="782" max="782" width="11.140625" style="471" customWidth="1"/>
    <col min="783" max="1024" width="9.140625" style="471"/>
    <col min="1025" max="1035" width="12.7109375" style="471" customWidth="1"/>
    <col min="1036" max="1036" width="12.28515625" style="471" customWidth="1"/>
    <col min="1037" max="1037" width="11.5703125" style="471" customWidth="1"/>
    <col min="1038" max="1038" width="11.140625" style="471" customWidth="1"/>
    <col min="1039" max="1280" width="9.140625" style="471"/>
    <col min="1281" max="1291" width="12.7109375" style="471" customWidth="1"/>
    <col min="1292" max="1292" width="12.28515625" style="471" customWidth="1"/>
    <col min="1293" max="1293" width="11.5703125" style="471" customWidth="1"/>
    <col min="1294" max="1294" width="11.140625" style="471" customWidth="1"/>
    <col min="1295" max="1536" width="9.140625" style="471"/>
    <col min="1537" max="1547" width="12.7109375" style="471" customWidth="1"/>
    <col min="1548" max="1548" width="12.28515625" style="471" customWidth="1"/>
    <col min="1549" max="1549" width="11.5703125" style="471" customWidth="1"/>
    <col min="1550" max="1550" width="11.140625" style="471" customWidth="1"/>
    <col min="1551" max="1792" width="9.140625" style="471"/>
    <col min="1793" max="1803" width="12.7109375" style="471" customWidth="1"/>
    <col min="1804" max="1804" width="12.28515625" style="471" customWidth="1"/>
    <col min="1805" max="1805" width="11.5703125" style="471" customWidth="1"/>
    <col min="1806" max="1806" width="11.140625" style="471" customWidth="1"/>
    <col min="1807" max="2048" width="9.140625" style="471"/>
    <col min="2049" max="2059" width="12.7109375" style="471" customWidth="1"/>
    <col min="2060" max="2060" width="12.28515625" style="471" customWidth="1"/>
    <col min="2061" max="2061" width="11.5703125" style="471" customWidth="1"/>
    <col min="2062" max="2062" width="11.140625" style="471" customWidth="1"/>
    <col min="2063" max="2304" width="9.140625" style="471"/>
    <col min="2305" max="2315" width="12.7109375" style="471" customWidth="1"/>
    <col min="2316" max="2316" width="12.28515625" style="471" customWidth="1"/>
    <col min="2317" max="2317" width="11.5703125" style="471" customWidth="1"/>
    <col min="2318" max="2318" width="11.140625" style="471" customWidth="1"/>
    <col min="2319" max="2560" width="9.140625" style="471"/>
    <col min="2561" max="2571" width="12.7109375" style="471" customWidth="1"/>
    <col min="2572" max="2572" width="12.28515625" style="471" customWidth="1"/>
    <col min="2573" max="2573" width="11.5703125" style="471" customWidth="1"/>
    <col min="2574" max="2574" width="11.140625" style="471" customWidth="1"/>
    <col min="2575" max="2816" width="9.140625" style="471"/>
    <col min="2817" max="2827" width="12.7109375" style="471" customWidth="1"/>
    <col min="2828" max="2828" width="12.28515625" style="471" customWidth="1"/>
    <col min="2829" max="2829" width="11.5703125" style="471" customWidth="1"/>
    <col min="2830" max="2830" width="11.140625" style="471" customWidth="1"/>
    <col min="2831" max="3072" width="9.140625" style="471"/>
    <col min="3073" max="3083" width="12.7109375" style="471" customWidth="1"/>
    <col min="3084" max="3084" width="12.28515625" style="471" customWidth="1"/>
    <col min="3085" max="3085" width="11.5703125" style="471" customWidth="1"/>
    <col min="3086" max="3086" width="11.140625" style="471" customWidth="1"/>
    <col min="3087" max="3328" width="9.140625" style="471"/>
    <col min="3329" max="3339" width="12.7109375" style="471" customWidth="1"/>
    <col min="3340" max="3340" width="12.28515625" style="471" customWidth="1"/>
    <col min="3341" max="3341" width="11.5703125" style="471" customWidth="1"/>
    <col min="3342" max="3342" width="11.140625" style="471" customWidth="1"/>
    <col min="3343" max="3584" width="9.140625" style="471"/>
    <col min="3585" max="3595" width="12.7109375" style="471" customWidth="1"/>
    <col min="3596" max="3596" width="12.28515625" style="471" customWidth="1"/>
    <col min="3597" max="3597" width="11.5703125" style="471" customWidth="1"/>
    <col min="3598" max="3598" width="11.140625" style="471" customWidth="1"/>
    <col min="3599" max="3840" width="9.140625" style="471"/>
    <col min="3841" max="3851" width="12.7109375" style="471" customWidth="1"/>
    <col min="3852" max="3852" width="12.28515625" style="471" customWidth="1"/>
    <col min="3853" max="3853" width="11.5703125" style="471" customWidth="1"/>
    <col min="3854" max="3854" width="11.140625" style="471" customWidth="1"/>
    <col min="3855" max="4096" width="9.140625" style="471"/>
    <col min="4097" max="4107" width="12.7109375" style="471" customWidth="1"/>
    <col min="4108" max="4108" width="12.28515625" style="471" customWidth="1"/>
    <col min="4109" max="4109" width="11.5703125" style="471" customWidth="1"/>
    <col min="4110" max="4110" width="11.140625" style="471" customWidth="1"/>
    <col min="4111" max="4352" width="9.140625" style="471"/>
    <col min="4353" max="4363" width="12.7109375" style="471" customWidth="1"/>
    <col min="4364" max="4364" width="12.28515625" style="471" customWidth="1"/>
    <col min="4365" max="4365" width="11.5703125" style="471" customWidth="1"/>
    <col min="4366" max="4366" width="11.140625" style="471" customWidth="1"/>
    <col min="4367" max="4608" width="9.140625" style="471"/>
    <col min="4609" max="4619" width="12.7109375" style="471" customWidth="1"/>
    <col min="4620" max="4620" width="12.28515625" style="471" customWidth="1"/>
    <col min="4621" max="4621" width="11.5703125" style="471" customWidth="1"/>
    <col min="4622" max="4622" width="11.140625" style="471" customWidth="1"/>
    <col min="4623" max="4864" width="9.140625" style="471"/>
    <col min="4865" max="4875" width="12.7109375" style="471" customWidth="1"/>
    <col min="4876" max="4876" width="12.28515625" style="471" customWidth="1"/>
    <col min="4877" max="4877" width="11.5703125" style="471" customWidth="1"/>
    <col min="4878" max="4878" width="11.140625" style="471" customWidth="1"/>
    <col min="4879" max="5120" width="9.140625" style="471"/>
    <col min="5121" max="5131" width="12.7109375" style="471" customWidth="1"/>
    <col min="5132" max="5132" width="12.28515625" style="471" customWidth="1"/>
    <col min="5133" max="5133" width="11.5703125" style="471" customWidth="1"/>
    <col min="5134" max="5134" width="11.140625" style="471" customWidth="1"/>
    <col min="5135" max="5376" width="9.140625" style="471"/>
    <col min="5377" max="5387" width="12.7109375" style="471" customWidth="1"/>
    <col min="5388" max="5388" width="12.28515625" style="471" customWidth="1"/>
    <col min="5389" max="5389" width="11.5703125" style="471" customWidth="1"/>
    <col min="5390" max="5390" width="11.140625" style="471" customWidth="1"/>
    <col min="5391" max="5632" width="9.140625" style="471"/>
    <col min="5633" max="5643" width="12.7109375" style="471" customWidth="1"/>
    <col min="5644" max="5644" width="12.28515625" style="471" customWidth="1"/>
    <col min="5645" max="5645" width="11.5703125" style="471" customWidth="1"/>
    <col min="5646" max="5646" width="11.140625" style="471" customWidth="1"/>
    <col min="5647" max="5888" width="9.140625" style="471"/>
    <col min="5889" max="5899" width="12.7109375" style="471" customWidth="1"/>
    <col min="5900" max="5900" width="12.28515625" style="471" customWidth="1"/>
    <col min="5901" max="5901" width="11.5703125" style="471" customWidth="1"/>
    <col min="5902" max="5902" width="11.140625" style="471" customWidth="1"/>
    <col min="5903" max="6144" width="9.140625" style="471"/>
    <col min="6145" max="6155" width="12.7109375" style="471" customWidth="1"/>
    <col min="6156" max="6156" width="12.28515625" style="471" customWidth="1"/>
    <col min="6157" max="6157" width="11.5703125" style="471" customWidth="1"/>
    <col min="6158" max="6158" width="11.140625" style="471" customWidth="1"/>
    <col min="6159" max="6400" width="9.140625" style="471"/>
    <col min="6401" max="6411" width="12.7109375" style="471" customWidth="1"/>
    <col min="6412" max="6412" width="12.28515625" style="471" customWidth="1"/>
    <col min="6413" max="6413" width="11.5703125" style="471" customWidth="1"/>
    <col min="6414" max="6414" width="11.140625" style="471" customWidth="1"/>
    <col min="6415" max="6656" width="9.140625" style="471"/>
    <col min="6657" max="6667" width="12.7109375" style="471" customWidth="1"/>
    <col min="6668" max="6668" width="12.28515625" style="471" customWidth="1"/>
    <col min="6669" max="6669" width="11.5703125" style="471" customWidth="1"/>
    <col min="6670" max="6670" width="11.140625" style="471" customWidth="1"/>
    <col min="6671" max="6912" width="9.140625" style="471"/>
    <col min="6913" max="6923" width="12.7109375" style="471" customWidth="1"/>
    <col min="6924" max="6924" width="12.28515625" style="471" customWidth="1"/>
    <col min="6925" max="6925" width="11.5703125" style="471" customWidth="1"/>
    <col min="6926" max="6926" width="11.140625" style="471" customWidth="1"/>
    <col min="6927" max="7168" width="9.140625" style="471"/>
    <col min="7169" max="7179" width="12.7109375" style="471" customWidth="1"/>
    <col min="7180" max="7180" width="12.28515625" style="471" customWidth="1"/>
    <col min="7181" max="7181" width="11.5703125" style="471" customWidth="1"/>
    <col min="7182" max="7182" width="11.140625" style="471" customWidth="1"/>
    <col min="7183" max="7424" width="9.140625" style="471"/>
    <col min="7425" max="7435" width="12.7109375" style="471" customWidth="1"/>
    <col min="7436" max="7436" width="12.28515625" style="471" customWidth="1"/>
    <col min="7437" max="7437" width="11.5703125" style="471" customWidth="1"/>
    <col min="7438" max="7438" width="11.140625" style="471" customWidth="1"/>
    <col min="7439" max="7680" width="9.140625" style="471"/>
    <col min="7681" max="7691" width="12.7109375" style="471" customWidth="1"/>
    <col min="7692" max="7692" width="12.28515625" style="471" customWidth="1"/>
    <col min="7693" max="7693" width="11.5703125" style="471" customWidth="1"/>
    <col min="7694" max="7694" width="11.140625" style="471" customWidth="1"/>
    <col min="7695" max="7936" width="9.140625" style="471"/>
    <col min="7937" max="7947" width="12.7109375" style="471" customWidth="1"/>
    <col min="7948" max="7948" width="12.28515625" style="471" customWidth="1"/>
    <col min="7949" max="7949" width="11.5703125" style="471" customWidth="1"/>
    <col min="7950" max="7950" width="11.140625" style="471" customWidth="1"/>
    <col min="7951" max="8192" width="9.140625" style="471"/>
    <col min="8193" max="8203" width="12.7109375" style="471" customWidth="1"/>
    <col min="8204" max="8204" width="12.28515625" style="471" customWidth="1"/>
    <col min="8205" max="8205" width="11.5703125" style="471" customWidth="1"/>
    <col min="8206" max="8206" width="11.140625" style="471" customWidth="1"/>
    <col min="8207" max="8448" width="9.140625" style="471"/>
    <col min="8449" max="8459" width="12.7109375" style="471" customWidth="1"/>
    <col min="8460" max="8460" width="12.28515625" style="471" customWidth="1"/>
    <col min="8461" max="8461" width="11.5703125" style="471" customWidth="1"/>
    <col min="8462" max="8462" width="11.140625" style="471" customWidth="1"/>
    <col min="8463" max="8704" width="9.140625" style="471"/>
    <col min="8705" max="8715" width="12.7109375" style="471" customWidth="1"/>
    <col min="8716" max="8716" width="12.28515625" style="471" customWidth="1"/>
    <col min="8717" max="8717" width="11.5703125" style="471" customWidth="1"/>
    <col min="8718" max="8718" width="11.140625" style="471" customWidth="1"/>
    <col min="8719" max="8960" width="9.140625" style="471"/>
    <col min="8961" max="8971" width="12.7109375" style="471" customWidth="1"/>
    <col min="8972" max="8972" width="12.28515625" style="471" customWidth="1"/>
    <col min="8973" max="8973" width="11.5703125" style="471" customWidth="1"/>
    <col min="8974" max="8974" width="11.140625" style="471" customWidth="1"/>
    <col min="8975" max="9216" width="9.140625" style="471"/>
    <col min="9217" max="9227" width="12.7109375" style="471" customWidth="1"/>
    <col min="9228" max="9228" width="12.28515625" style="471" customWidth="1"/>
    <col min="9229" max="9229" width="11.5703125" style="471" customWidth="1"/>
    <col min="9230" max="9230" width="11.140625" style="471" customWidth="1"/>
    <col min="9231" max="9472" width="9.140625" style="471"/>
    <col min="9473" max="9483" width="12.7109375" style="471" customWidth="1"/>
    <col min="9484" max="9484" width="12.28515625" style="471" customWidth="1"/>
    <col min="9485" max="9485" width="11.5703125" style="471" customWidth="1"/>
    <col min="9486" max="9486" width="11.140625" style="471" customWidth="1"/>
    <col min="9487" max="9728" width="9.140625" style="471"/>
    <col min="9729" max="9739" width="12.7109375" style="471" customWidth="1"/>
    <col min="9740" max="9740" width="12.28515625" style="471" customWidth="1"/>
    <col min="9741" max="9741" width="11.5703125" style="471" customWidth="1"/>
    <col min="9742" max="9742" width="11.140625" style="471" customWidth="1"/>
    <col min="9743" max="9984" width="9.140625" style="471"/>
    <col min="9985" max="9995" width="12.7109375" style="471" customWidth="1"/>
    <col min="9996" max="9996" width="12.28515625" style="471" customWidth="1"/>
    <col min="9997" max="9997" width="11.5703125" style="471" customWidth="1"/>
    <col min="9998" max="9998" width="11.140625" style="471" customWidth="1"/>
    <col min="9999" max="10240" width="9.140625" style="471"/>
    <col min="10241" max="10251" width="12.7109375" style="471" customWidth="1"/>
    <col min="10252" max="10252" width="12.28515625" style="471" customWidth="1"/>
    <col min="10253" max="10253" width="11.5703125" style="471" customWidth="1"/>
    <col min="10254" max="10254" width="11.140625" style="471" customWidth="1"/>
    <col min="10255" max="10496" width="9.140625" style="471"/>
    <col min="10497" max="10507" width="12.7109375" style="471" customWidth="1"/>
    <col min="10508" max="10508" width="12.28515625" style="471" customWidth="1"/>
    <col min="10509" max="10509" width="11.5703125" style="471" customWidth="1"/>
    <col min="10510" max="10510" width="11.140625" style="471" customWidth="1"/>
    <col min="10511" max="10752" width="9.140625" style="471"/>
    <col min="10753" max="10763" width="12.7109375" style="471" customWidth="1"/>
    <col min="10764" max="10764" width="12.28515625" style="471" customWidth="1"/>
    <col min="10765" max="10765" width="11.5703125" style="471" customWidth="1"/>
    <col min="10766" max="10766" width="11.140625" style="471" customWidth="1"/>
    <col min="10767" max="11008" width="9.140625" style="471"/>
    <col min="11009" max="11019" width="12.7109375" style="471" customWidth="1"/>
    <col min="11020" max="11020" width="12.28515625" style="471" customWidth="1"/>
    <col min="11021" max="11021" width="11.5703125" style="471" customWidth="1"/>
    <col min="11022" max="11022" width="11.140625" style="471" customWidth="1"/>
    <col min="11023" max="11264" width="9.140625" style="471"/>
    <col min="11265" max="11275" width="12.7109375" style="471" customWidth="1"/>
    <col min="11276" max="11276" width="12.28515625" style="471" customWidth="1"/>
    <col min="11277" max="11277" width="11.5703125" style="471" customWidth="1"/>
    <col min="11278" max="11278" width="11.140625" style="471" customWidth="1"/>
    <col min="11279" max="11520" width="9.140625" style="471"/>
    <col min="11521" max="11531" width="12.7109375" style="471" customWidth="1"/>
    <col min="11532" max="11532" width="12.28515625" style="471" customWidth="1"/>
    <col min="11533" max="11533" width="11.5703125" style="471" customWidth="1"/>
    <col min="11534" max="11534" width="11.140625" style="471" customWidth="1"/>
    <col min="11535" max="11776" width="9.140625" style="471"/>
    <col min="11777" max="11787" width="12.7109375" style="471" customWidth="1"/>
    <col min="11788" max="11788" width="12.28515625" style="471" customWidth="1"/>
    <col min="11789" max="11789" width="11.5703125" style="471" customWidth="1"/>
    <col min="11790" max="11790" width="11.140625" style="471" customWidth="1"/>
    <col min="11791" max="12032" width="9.140625" style="471"/>
    <col min="12033" max="12043" width="12.7109375" style="471" customWidth="1"/>
    <col min="12044" max="12044" width="12.28515625" style="471" customWidth="1"/>
    <col min="12045" max="12045" width="11.5703125" style="471" customWidth="1"/>
    <col min="12046" max="12046" width="11.140625" style="471" customWidth="1"/>
    <col min="12047" max="12288" width="9.140625" style="471"/>
    <col min="12289" max="12299" width="12.7109375" style="471" customWidth="1"/>
    <col min="12300" max="12300" width="12.28515625" style="471" customWidth="1"/>
    <col min="12301" max="12301" width="11.5703125" style="471" customWidth="1"/>
    <col min="12302" max="12302" width="11.140625" style="471" customWidth="1"/>
    <col min="12303" max="12544" width="9.140625" style="471"/>
    <col min="12545" max="12555" width="12.7109375" style="471" customWidth="1"/>
    <col min="12556" max="12556" width="12.28515625" style="471" customWidth="1"/>
    <col min="12557" max="12557" width="11.5703125" style="471" customWidth="1"/>
    <col min="12558" max="12558" width="11.140625" style="471" customWidth="1"/>
    <col min="12559" max="12800" width="9.140625" style="471"/>
    <col min="12801" max="12811" width="12.7109375" style="471" customWidth="1"/>
    <col min="12812" max="12812" width="12.28515625" style="471" customWidth="1"/>
    <col min="12813" max="12813" width="11.5703125" style="471" customWidth="1"/>
    <col min="12814" max="12814" width="11.140625" style="471" customWidth="1"/>
    <col min="12815" max="13056" width="9.140625" style="471"/>
    <col min="13057" max="13067" width="12.7109375" style="471" customWidth="1"/>
    <col min="13068" max="13068" width="12.28515625" style="471" customWidth="1"/>
    <col min="13069" max="13069" width="11.5703125" style="471" customWidth="1"/>
    <col min="13070" max="13070" width="11.140625" style="471" customWidth="1"/>
    <col min="13071" max="13312" width="9.140625" style="471"/>
    <col min="13313" max="13323" width="12.7109375" style="471" customWidth="1"/>
    <col min="13324" max="13324" width="12.28515625" style="471" customWidth="1"/>
    <col min="13325" max="13325" width="11.5703125" style="471" customWidth="1"/>
    <col min="13326" max="13326" width="11.140625" style="471" customWidth="1"/>
    <col min="13327" max="13568" width="9.140625" style="471"/>
    <col min="13569" max="13579" width="12.7109375" style="471" customWidth="1"/>
    <col min="13580" max="13580" width="12.28515625" style="471" customWidth="1"/>
    <col min="13581" max="13581" width="11.5703125" style="471" customWidth="1"/>
    <col min="13582" max="13582" width="11.140625" style="471" customWidth="1"/>
    <col min="13583" max="13824" width="9.140625" style="471"/>
    <col min="13825" max="13835" width="12.7109375" style="471" customWidth="1"/>
    <col min="13836" max="13836" width="12.28515625" style="471" customWidth="1"/>
    <col min="13837" max="13837" width="11.5703125" style="471" customWidth="1"/>
    <col min="13838" max="13838" width="11.140625" style="471" customWidth="1"/>
    <col min="13839" max="14080" width="9.140625" style="471"/>
    <col min="14081" max="14091" width="12.7109375" style="471" customWidth="1"/>
    <col min="14092" max="14092" width="12.28515625" style="471" customWidth="1"/>
    <col min="14093" max="14093" width="11.5703125" style="471" customWidth="1"/>
    <col min="14094" max="14094" width="11.140625" style="471" customWidth="1"/>
    <col min="14095" max="14336" width="9.140625" style="471"/>
    <col min="14337" max="14347" width="12.7109375" style="471" customWidth="1"/>
    <col min="14348" max="14348" width="12.28515625" style="471" customWidth="1"/>
    <col min="14349" max="14349" width="11.5703125" style="471" customWidth="1"/>
    <col min="14350" max="14350" width="11.140625" style="471" customWidth="1"/>
    <col min="14351" max="14592" width="9.140625" style="471"/>
    <col min="14593" max="14603" width="12.7109375" style="471" customWidth="1"/>
    <col min="14604" max="14604" width="12.28515625" style="471" customWidth="1"/>
    <col min="14605" max="14605" width="11.5703125" style="471" customWidth="1"/>
    <col min="14606" max="14606" width="11.140625" style="471" customWidth="1"/>
    <col min="14607" max="14848" width="9.140625" style="471"/>
    <col min="14849" max="14859" width="12.7109375" style="471" customWidth="1"/>
    <col min="14860" max="14860" width="12.28515625" style="471" customWidth="1"/>
    <col min="14861" max="14861" width="11.5703125" style="471" customWidth="1"/>
    <col min="14862" max="14862" width="11.140625" style="471" customWidth="1"/>
    <col min="14863" max="15104" width="9.140625" style="471"/>
    <col min="15105" max="15115" width="12.7109375" style="471" customWidth="1"/>
    <col min="15116" max="15116" width="12.28515625" style="471" customWidth="1"/>
    <col min="15117" max="15117" width="11.5703125" style="471" customWidth="1"/>
    <col min="15118" max="15118" width="11.140625" style="471" customWidth="1"/>
    <col min="15119" max="15360" width="9.140625" style="471"/>
    <col min="15361" max="15371" width="12.7109375" style="471" customWidth="1"/>
    <col min="15372" max="15372" width="12.28515625" style="471" customWidth="1"/>
    <col min="15373" max="15373" width="11.5703125" style="471" customWidth="1"/>
    <col min="15374" max="15374" width="11.140625" style="471" customWidth="1"/>
    <col min="15375" max="15616" width="9.140625" style="471"/>
    <col min="15617" max="15627" width="12.7109375" style="471" customWidth="1"/>
    <col min="15628" max="15628" width="12.28515625" style="471" customWidth="1"/>
    <col min="15629" max="15629" width="11.5703125" style="471" customWidth="1"/>
    <col min="15630" max="15630" width="11.140625" style="471" customWidth="1"/>
    <col min="15631" max="15872" width="9.140625" style="471"/>
    <col min="15873" max="15883" width="12.7109375" style="471" customWidth="1"/>
    <col min="15884" max="15884" width="12.28515625" style="471" customWidth="1"/>
    <col min="15885" max="15885" width="11.5703125" style="471" customWidth="1"/>
    <col min="15886" max="15886" width="11.140625" style="471" customWidth="1"/>
    <col min="15887" max="16128" width="9.140625" style="471"/>
    <col min="16129" max="16139" width="12.7109375" style="471" customWidth="1"/>
    <col min="16140" max="16140" width="12.28515625" style="471" customWidth="1"/>
    <col min="16141" max="16141" width="11.5703125" style="471" customWidth="1"/>
    <col min="16142" max="16142" width="11.140625" style="471" customWidth="1"/>
    <col min="16143" max="16384" width="9.140625" style="471"/>
  </cols>
  <sheetData>
    <row r="1" spans="1:14" ht="15.75">
      <c r="A1" s="1872" t="s">
        <v>478</v>
      </c>
      <c r="B1" s="1872"/>
      <c r="C1" s="1872"/>
      <c r="D1" s="1872"/>
      <c r="E1" s="1872"/>
      <c r="F1" s="1872"/>
      <c r="G1" s="1872"/>
      <c r="H1" s="1872"/>
      <c r="I1" s="1872"/>
      <c r="J1" s="1872"/>
      <c r="K1" s="1872"/>
      <c r="L1" s="1872"/>
      <c r="M1" s="1872"/>
      <c r="N1" s="1872"/>
    </row>
    <row r="2" spans="1:14" ht="15.75">
      <c r="A2" s="1872" t="s">
        <v>479</v>
      </c>
      <c r="B2" s="1872"/>
      <c r="C2" s="1872"/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</row>
    <row r="3" spans="1:14" ht="15.75">
      <c r="A3" s="472"/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</row>
    <row r="4" spans="1:14" ht="15.75" customHeight="1" thickBot="1">
      <c r="A4" s="1873" t="s">
        <v>222</v>
      </c>
      <c r="B4" s="1873"/>
      <c r="C4" s="1873"/>
      <c r="D4" s="1873"/>
      <c r="E4" s="1873"/>
      <c r="F4" s="1873"/>
      <c r="G4" s="1873"/>
      <c r="H4" s="1873"/>
      <c r="I4" s="1873"/>
      <c r="J4" s="1873"/>
      <c r="K4" s="1873"/>
      <c r="L4" s="1873"/>
      <c r="M4" s="1873"/>
      <c r="N4" s="1873"/>
    </row>
    <row r="5" spans="1:14" ht="29.25" customHeight="1" thickTop="1">
      <c r="A5" s="473" t="s">
        <v>480</v>
      </c>
      <c r="B5" s="474" t="s">
        <v>481</v>
      </c>
      <c r="C5" s="474" t="s">
        <v>482</v>
      </c>
      <c r="D5" s="474" t="s">
        <v>483</v>
      </c>
      <c r="E5" s="474" t="s">
        <v>484</v>
      </c>
      <c r="F5" s="475" t="s">
        <v>485</v>
      </c>
      <c r="G5" s="475" t="s">
        <v>486</v>
      </c>
      <c r="H5" s="475" t="s">
        <v>487</v>
      </c>
      <c r="I5" s="476" t="s">
        <v>6</v>
      </c>
      <c r="J5" s="476" t="s">
        <v>7</v>
      </c>
      <c r="K5" s="476" t="s">
        <v>8</v>
      </c>
      <c r="L5" s="477" t="s">
        <v>9</v>
      </c>
      <c r="M5" s="477" t="s">
        <v>223</v>
      </c>
      <c r="N5" s="478" t="s">
        <v>224</v>
      </c>
    </row>
    <row r="6" spans="1:14" ht="29.25" customHeight="1">
      <c r="A6" s="479" t="s">
        <v>122</v>
      </c>
      <c r="B6" s="480">
        <v>957.5</v>
      </c>
      <c r="C6" s="480">
        <v>2133.8000000000002</v>
      </c>
      <c r="D6" s="480">
        <v>3417.43</v>
      </c>
      <c r="E6" s="480">
        <v>3939.5</v>
      </c>
      <c r="F6" s="480">
        <v>2628.6460000000002</v>
      </c>
      <c r="G6" s="480">
        <v>3023.9850000000006</v>
      </c>
      <c r="H6" s="480">
        <v>3350.8</v>
      </c>
      <c r="I6" s="481">
        <v>5513.3755829999982</v>
      </c>
      <c r="J6" s="480">
        <v>6551.1244999999999</v>
      </c>
      <c r="K6" s="480">
        <v>9220.5297679999985</v>
      </c>
      <c r="L6" s="480">
        <v>6774.6354419999998</v>
      </c>
      <c r="M6" s="480">
        <v>10222.84742</v>
      </c>
      <c r="N6" s="482">
        <v>15961.640973000001</v>
      </c>
    </row>
    <row r="7" spans="1:14" ht="29.25" customHeight="1">
      <c r="A7" s="479" t="s">
        <v>123</v>
      </c>
      <c r="B7" s="480">
        <v>1207.954</v>
      </c>
      <c r="C7" s="480">
        <v>1655.2090000000001</v>
      </c>
      <c r="D7" s="480">
        <v>2820.1</v>
      </c>
      <c r="E7" s="480">
        <v>4235.2</v>
      </c>
      <c r="F7" s="480">
        <v>4914.0360000000001</v>
      </c>
      <c r="G7" s="480">
        <v>5135.26</v>
      </c>
      <c r="H7" s="480">
        <v>3193.1</v>
      </c>
      <c r="I7" s="481">
        <v>6800.9159080000009</v>
      </c>
      <c r="J7" s="481">
        <v>6873.778996</v>
      </c>
      <c r="K7" s="481">
        <v>2674.8709549999999</v>
      </c>
      <c r="L7" s="480">
        <v>7496.8306839999987</v>
      </c>
      <c r="M7" s="480">
        <v>10897.021828000001</v>
      </c>
      <c r="N7" s="482">
        <v>13388.809525999997</v>
      </c>
    </row>
    <row r="8" spans="1:14" ht="29.25" customHeight="1">
      <c r="A8" s="479" t="s">
        <v>124</v>
      </c>
      <c r="B8" s="480">
        <v>865.71900000000005</v>
      </c>
      <c r="C8" s="480">
        <v>2411.6</v>
      </c>
      <c r="D8" s="480">
        <v>1543.5170000000001</v>
      </c>
      <c r="E8" s="480">
        <v>4145.5</v>
      </c>
      <c r="F8" s="480">
        <v>4589.3469999999998</v>
      </c>
      <c r="G8" s="480">
        <v>3823.28</v>
      </c>
      <c r="H8" s="480">
        <v>2878.5835040000002</v>
      </c>
      <c r="I8" s="481">
        <v>5499.6267330000001</v>
      </c>
      <c r="J8" s="481">
        <v>4687.5600000000004</v>
      </c>
      <c r="K8" s="481">
        <v>1943.2883870000001</v>
      </c>
      <c r="L8" s="480">
        <v>5574.7615070000002</v>
      </c>
      <c r="M8" s="480">
        <v>11232.899986000004</v>
      </c>
      <c r="N8" s="482">
        <v>16730.626994999999</v>
      </c>
    </row>
    <row r="9" spans="1:14" ht="29.25" customHeight="1">
      <c r="A9" s="479" t="s">
        <v>125</v>
      </c>
      <c r="B9" s="480">
        <v>1188.259</v>
      </c>
      <c r="C9" s="480">
        <v>2065.6999999999998</v>
      </c>
      <c r="D9" s="480">
        <v>1571.367</v>
      </c>
      <c r="E9" s="480">
        <v>3894.8</v>
      </c>
      <c r="F9" s="480">
        <v>2064.913</v>
      </c>
      <c r="G9" s="480">
        <v>3673.03</v>
      </c>
      <c r="H9" s="480">
        <v>4227.3</v>
      </c>
      <c r="I9" s="481">
        <v>4878.9203680000001</v>
      </c>
      <c r="J9" s="481">
        <v>6661.43</v>
      </c>
      <c r="K9" s="481">
        <v>1729.7318549999995</v>
      </c>
      <c r="L9" s="480">
        <v>7059.7193449999995</v>
      </c>
      <c r="M9" s="480">
        <v>10915.065041999998</v>
      </c>
      <c r="N9" s="482">
        <v>12548.618104999996</v>
      </c>
    </row>
    <row r="10" spans="1:14" ht="29.25" customHeight="1">
      <c r="A10" s="479" t="s">
        <v>126</v>
      </c>
      <c r="B10" s="480">
        <v>1661.3610000000001</v>
      </c>
      <c r="C10" s="480">
        <v>2859.9</v>
      </c>
      <c r="D10" s="480">
        <v>2301.56</v>
      </c>
      <c r="E10" s="480">
        <v>4767.3999999999996</v>
      </c>
      <c r="F10" s="480">
        <v>3784.9839999999999</v>
      </c>
      <c r="G10" s="480">
        <v>5468.7659999999996</v>
      </c>
      <c r="H10" s="480">
        <v>3117</v>
      </c>
      <c r="I10" s="481">
        <v>6215.8037160000003</v>
      </c>
      <c r="J10" s="481">
        <v>6053</v>
      </c>
      <c r="K10" s="481">
        <v>6048.7550779999992</v>
      </c>
      <c r="L10" s="480">
        <v>6728.4490170000017</v>
      </c>
      <c r="M10" s="480">
        <v>10634.4</v>
      </c>
      <c r="N10" s="482">
        <v>14508.155257999999</v>
      </c>
    </row>
    <row r="11" spans="1:14" ht="29.25" customHeight="1">
      <c r="A11" s="479" t="s">
        <v>127</v>
      </c>
      <c r="B11" s="480">
        <v>1643.9849999999999</v>
      </c>
      <c r="C11" s="480">
        <v>3805.5</v>
      </c>
      <c r="D11" s="480">
        <v>2016.8240000000001</v>
      </c>
      <c r="E11" s="480">
        <v>4917.8</v>
      </c>
      <c r="F11" s="480">
        <v>4026.84</v>
      </c>
      <c r="G11" s="480">
        <v>5113.1090000000004</v>
      </c>
      <c r="H11" s="480">
        <v>3147.6299930000009</v>
      </c>
      <c r="I11" s="481">
        <v>7250.6900829999995</v>
      </c>
      <c r="J11" s="481">
        <v>6521.12</v>
      </c>
      <c r="K11" s="481">
        <v>5194.9025220000003</v>
      </c>
      <c r="L11" s="480">
        <v>6554.5328209999998</v>
      </c>
      <c r="M11" s="480">
        <v>9930.5709999999999</v>
      </c>
      <c r="N11" s="482">
        <v>15977.455362000001</v>
      </c>
    </row>
    <row r="12" spans="1:14" ht="29.25" customHeight="1">
      <c r="A12" s="479" t="s">
        <v>128</v>
      </c>
      <c r="B12" s="480">
        <v>716.98099999999999</v>
      </c>
      <c r="C12" s="480">
        <v>2962.1</v>
      </c>
      <c r="D12" s="480">
        <v>2007.5</v>
      </c>
      <c r="E12" s="480">
        <v>5107.5</v>
      </c>
      <c r="F12" s="480">
        <v>5404.0780000000004</v>
      </c>
      <c r="G12" s="480">
        <v>5923.4</v>
      </c>
      <c r="H12" s="480">
        <v>3693.2007319999998</v>
      </c>
      <c r="I12" s="483">
        <v>7103.7186680000004</v>
      </c>
      <c r="J12" s="483">
        <v>5399.75</v>
      </c>
      <c r="K12" s="483">
        <v>5664.3699710000001</v>
      </c>
      <c r="L12" s="484">
        <v>9021.8687930000015</v>
      </c>
      <c r="M12" s="484">
        <v>10746.6</v>
      </c>
      <c r="N12" s="485">
        <v>14058.7</v>
      </c>
    </row>
    <row r="13" spans="1:14" ht="29.25" customHeight="1">
      <c r="A13" s="479" t="s">
        <v>129</v>
      </c>
      <c r="B13" s="480">
        <v>1428.479</v>
      </c>
      <c r="C13" s="480">
        <v>1963.1</v>
      </c>
      <c r="D13" s="480">
        <v>2480.0949999999998</v>
      </c>
      <c r="E13" s="480">
        <v>3755.8</v>
      </c>
      <c r="F13" s="480">
        <v>4548.1769999999997</v>
      </c>
      <c r="G13" s="480">
        <v>5524.5529999999999</v>
      </c>
      <c r="H13" s="480">
        <v>2894.6</v>
      </c>
      <c r="I13" s="483">
        <v>6370.2816669999984</v>
      </c>
      <c r="J13" s="483">
        <v>7039.43</v>
      </c>
      <c r="K13" s="483">
        <v>7382.366038000001</v>
      </c>
      <c r="L13" s="484">
        <v>7526.0486350000019</v>
      </c>
      <c r="M13" s="484">
        <v>14545.6</v>
      </c>
      <c r="N13" s="485">
        <v>12063.57144</v>
      </c>
    </row>
    <row r="14" spans="1:14" ht="29.25" customHeight="1">
      <c r="A14" s="479" t="s">
        <v>130</v>
      </c>
      <c r="B14" s="480">
        <v>2052.8530000000001</v>
      </c>
      <c r="C14" s="480">
        <v>3442.1</v>
      </c>
      <c r="D14" s="480">
        <v>3768.18</v>
      </c>
      <c r="E14" s="480">
        <v>4382.1000000000004</v>
      </c>
      <c r="F14" s="480">
        <v>4505.9769999999999</v>
      </c>
      <c r="G14" s="480">
        <v>4638.701</v>
      </c>
      <c r="H14" s="480">
        <v>3614.0764290000002</v>
      </c>
      <c r="I14" s="483">
        <v>7574.0239679999995</v>
      </c>
      <c r="J14" s="483">
        <v>6503.97</v>
      </c>
      <c r="K14" s="483">
        <v>6771.428519000001</v>
      </c>
      <c r="L14" s="484">
        <v>9922.8314289999998</v>
      </c>
      <c r="M14" s="484">
        <v>15617.408614</v>
      </c>
      <c r="N14" s="485">
        <v>13564.03491</v>
      </c>
    </row>
    <row r="15" spans="1:14" ht="29.25" customHeight="1">
      <c r="A15" s="479" t="s">
        <v>131</v>
      </c>
      <c r="B15" s="480">
        <v>2714.8429999999998</v>
      </c>
      <c r="C15" s="480">
        <v>3420.2</v>
      </c>
      <c r="D15" s="480">
        <v>3495.0349999999999</v>
      </c>
      <c r="E15" s="480">
        <v>3427.2</v>
      </c>
      <c r="F15" s="480">
        <v>3263.9209999999998</v>
      </c>
      <c r="G15" s="480">
        <v>5139.5680000000002</v>
      </c>
      <c r="H15" s="480">
        <v>3358.2392350000009</v>
      </c>
      <c r="I15" s="483">
        <v>5302.3272899999984</v>
      </c>
      <c r="J15" s="483">
        <v>4403.9783417999997</v>
      </c>
      <c r="K15" s="483">
        <v>5899.4462929999991</v>
      </c>
      <c r="L15" s="484">
        <v>8227.5991320000012</v>
      </c>
      <c r="M15" s="484">
        <v>15113.348652999997</v>
      </c>
      <c r="N15" s="485">
        <v>13444.679898</v>
      </c>
    </row>
    <row r="16" spans="1:14" ht="29.25" customHeight="1">
      <c r="A16" s="479" t="s">
        <v>132</v>
      </c>
      <c r="B16" s="480">
        <v>1711.2</v>
      </c>
      <c r="C16" s="480">
        <v>2205.73</v>
      </c>
      <c r="D16" s="480">
        <v>3452.1</v>
      </c>
      <c r="E16" s="480">
        <v>3016.2</v>
      </c>
      <c r="F16" s="480">
        <v>4066.7150000000001</v>
      </c>
      <c r="G16" s="480">
        <v>5497.3729999999996</v>
      </c>
      <c r="H16" s="480">
        <v>3799.3208210000007</v>
      </c>
      <c r="I16" s="483">
        <v>5892.2001649999993</v>
      </c>
      <c r="J16" s="483">
        <v>7150.5194390000006</v>
      </c>
      <c r="K16" s="483">
        <v>7405.3902679999992</v>
      </c>
      <c r="L16" s="484">
        <v>11514.789676</v>
      </c>
      <c r="M16" s="484">
        <v>16125.591098999999</v>
      </c>
      <c r="N16" s="485"/>
    </row>
    <row r="17" spans="1:14" ht="29.25" customHeight="1">
      <c r="A17" s="479" t="s">
        <v>133</v>
      </c>
      <c r="B17" s="480">
        <v>1571.796</v>
      </c>
      <c r="C17" s="480">
        <v>3091.4349999999999</v>
      </c>
      <c r="D17" s="480">
        <v>4253.0950000000003</v>
      </c>
      <c r="E17" s="480">
        <v>2113.92</v>
      </c>
      <c r="F17" s="486">
        <v>3970.4189999999999</v>
      </c>
      <c r="G17" s="486">
        <v>7717.93</v>
      </c>
      <c r="H17" s="480">
        <v>4485.5208590000002</v>
      </c>
      <c r="I17" s="483">
        <v>6628.0436819999995</v>
      </c>
      <c r="J17" s="483">
        <v>10623.366395999999</v>
      </c>
      <c r="K17" s="483">
        <v>10266.200000000001</v>
      </c>
      <c r="L17" s="484">
        <v>8599.8682250000002</v>
      </c>
      <c r="M17" s="484">
        <v>15974.14293</v>
      </c>
      <c r="N17" s="485"/>
    </row>
    <row r="18" spans="1:14" ht="29.25" customHeight="1" thickBot="1">
      <c r="A18" s="487" t="s">
        <v>488</v>
      </c>
      <c r="B18" s="488">
        <v>17720.93</v>
      </c>
      <c r="C18" s="488">
        <v>32016.374</v>
      </c>
      <c r="D18" s="488">
        <v>33126.803</v>
      </c>
      <c r="E18" s="488">
        <v>47702.92</v>
      </c>
      <c r="F18" s="488">
        <v>47768.053000000007</v>
      </c>
      <c r="G18" s="488">
        <v>60678.955000000002</v>
      </c>
      <c r="H18" s="488">
        <v>41759.371572999997</v>
      </c>
      <c r="I18" s="489">
        <v>75029.927831000008</v>
      </c>
      <c r="J18" s="489">
        <v>78469.027672800003</v>
      </c>
      <c r="K18" s="489">
        <v>70201.279653999998</v>
      </c>
      <c r="L18" s="488">
        <v>95001.934706</v>
      </c>
      <c r="M18" s="488">
        <v>151955.49657200003</v>
      </c>
      <c r="N18" s="490">
        <f>SUM(N6:N17)</f>
        <v>142246.29246699999</v>
      </c>
    </row>
    <row r="19" spans="1:14" ht="25.5" customHeight="1" thickTop="1">
      <c r="A19" s="1874" t="s">
        <v>489</v>
      </c>
      <c r="B19" s="1874"/>
      <c r="C19" s="1874"/>
      <c r="D19" s="1874"/>
      <c r="E19" s="1874"/>
      <c r="F19" s="1874"/>
      <c r="G19" s="1874"/>
      <c r="H19" s="1874"/>
      <c r="I19" s="1874"/>
      <c r="J19" s="1874"/>
      <c r="K19" s="1874"/>
      <c r="L19" s="1874"/>
      <c r="M19" s="1874"/>
      <c r="N19" s="1874"/>
    </row>
    <row r="20" spans="1:14" ht="21" customHeight="1">
      <c r="A20" s="1875" t="s">
        <v>310</v>
      </c>
      <c r="B20" s="1875"/>
      <c r="C20" s="1875"/>
      <c r="D20" s="1875"/>
      <c r="E20" s="1875"/>
      <c r="F20" s="1875"/>
      <c r="G20" s="1875"/>
      <c r="H20" s="1875"/>
      <c r="I20" s="1875"/>
      <c r="J20" s="1875"/>
      <c r="K20" s="1875"/>
      <c r="L20" s="1875"/>
      <c r="M20" s="1875"/>
      <c r="N20" s="1875"/>
    </row>
  </sheetData>
  <mergeCells count="5">
    <mergeCell ref="A1:N1"/>
    <mergeCell ref="A2:N2"/>
    <mergeCell ref="A4:N4"/>
    <mergeCell ref="A19:N19"/>
    <mergeCell ref="A20:N20"/>
  </mergeCells>
  <pageMargins left="0.39370078740157483" right="0.39370078740157483" top="0.51181102362204722" bottom="0.51181102362204722" header="0.31496062992125984" footer="0.31496062992125984"/>
  <pageSetup scale="8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S25"/>
  <sheetViews>
    <sheetView showGridLines="0" workbookViewId="0">
      <selection activeCell="H20" sqref="H20"/>
    </sheetView>
  </sheetViews>
  <sheetFormatPr defaultRowHeight="15.75"/>
  <cols>
    <col min="1" max="1" width="12.140625" style="341" bestFit="1" customWidth="1"/>
    <col min="2" max="2" width="10.85546875" style="341" hidden="1" customWidth="1"/>
    <col min="3" max="3" width="11" style="341" hidden="1" customWidth="1"/>
    <col min="4" max="4" width="9.7109375" style="341" customWidth="1"/>
    <col min="5" max="5" width="12.7109375" style="341" customWidth="1"/>
    <col min="6" max="6" width="10.140625" style="341" customWidth="1"/>
    <col min="7" max="7" width="10.5703125" style="341" customWidth="1"/>
    <col min="8" max="9" width="0" style="341" hidden="1" customWidth="1"/>
    <col min="10" max="10" width="9.140625" style="341"/>
    <col min="11" max="11" width="9.85546875" style="341" customWidth="1"/>
    <col min="12" max="12" width="9.140625" style="341"/>
    <col min="13" max="13" width="9.7109375" style="341" customWidth="1"/>
    <col min="14" max="15" width="0" style="341" hidden="1" customWidth="1"/>
    <col min="16" max="16" width="9.140625" style="341"/>
    <col min="17" max="17" width="10.7109375" style="341" customWidth="1"/>
    <col min="18" max="256" width="9.140625" style="341"/>
    <col min="257" max="257" width="9.5703125" style="341" bestFit="1" customWidth="1"/>
    <col min="258" max="259" width="0" style="341" hidden="1" customWidth="1"/>
    <col min="260" max="260" width="9.7109375" style="341" customWidth="1"/>
    <col min="261" max="261" width="12.7109375" style="341" customWidth="1"/>
    <col min="262" max="262" width="10.140625" style="341" customWidth="1"/>
    <col min="263" max="263" width="10.5703125" style="341" customWidth="1"/>
    <col min="264" max="265" width="0" style="341" hidden="1" customWidth="1"/>
    <col min="266" max="266" width="9.140625" style="341"/>
    <col min="267" max="267" width="9.85546875" style="341" customWidth="1"/>
    <col min="268" max="268" width="9.140625" style="341"/>
    <col min="269" max="269" width="9.7109375" style="341" customWidth="1"/>
    <col min="270" max="271" width="0" style="341" hidden="1" customWidth="1"/>
    <col min="272" max="272" width="9.140625" style="341"/>
    <col min="273" max="273" width="10.7109375" style="341" customWidth="1"/>
    <col min="274" max="512" width="9.140625" style="341"/>
    <col min="513" max="513" width="9.5703125" style="341" bestFit="1" customWidth="1"/>
    <col min="514" max="515" width="0" style="341" hidden="1" customWidth="1"/>
    <col min="516" max="516" width="9.7109375" style="341" customWidth="1"/>
    <col min="517" max="517" width="12.7109375" style="341" customWidth="1"/>
    <col min="518" max="518" width="10.140625" style="341" customWidth="1"/>
    <col min="519" max="519" width="10.5703125" style="341" customWidth="1"/>
    <col min="520" max="521" width="0" style="341" hidden="1" customWidth="1"/>
    <col min="522" max="522" width="9.140625" style="341"/>
    <col min="523" max="523" width="9.85546875" style="341" customWidth="1"/>
    <col min="524" max="524" width="9.140625" style="341"/>
    <col min="525" max="525" width="9.7109375" style="341" customWidth="1"/>
    <col min="526" max="527" width="0" style="341" hidden="1" customWidth="1"/>
    <col min="528" max="528" width="9.140625" style="341"/>
    <col min="529" max="529" width="10.7109375" style="341" customWidth="1"/>
    <col min="530" max="768" width="9.140625" style="341"/>
    <col min="769" max="769" width="9.5703125" style="341" bestFit="1" customWidth="1"/>
    <col min="770" max="771" width="0" style="341" hidden="1" customWidth="1"/>
    <col min="772" max="772" width="9.7109375" style="341" customWidth="1"/>
    <col min="773" max="773" width="12.7109375" style="341" customWidth="1"/>
    <col min="774" max="774" width="10.140625" style="341" customWidth="1"/>
    <col min="775" max="775" width="10.5703125" style="341" customWidth="1"/>
    <col min="776" max="777" width="0" style="341" hidden="1" customWidth="1"/>
    <col min="778" max="778" width="9.140625" style="341"/>
    <col min="779" max="779" width="9.85546875" style="341" customWidth="1"/>
    <col min="780" max="780" width="9.140625" style="341"/>
    <col min="781" max="781" width="9.7109375" style="341" customWidth="1"/>
    <col min="782" max="783" width="0" style="341" hidden="1" customWidth="1"/>
    <col min="784" max="784" width="9.140625" style="341"/>
    <col min="785" max="785" width="10.7109375" style="341" customWidth="1"/>
    <col min="786" max="1024" width="9.140625" style="341"/>
    <col min="1025" max="1025" width="9.5703125" style="341" bestFit="1" customWidth="1"/>
    <col min="1026" max="1027" width="0" style="341" hidden="1" customWidth="1"/>
    <col min="1028" max="1028" width="9.7109375" style="341" customWidth="1"/>
    <col min="1029" max="1029" width="12.7109375" style="341" customWidth="1"/>
    <col min="1030" max="1030" width="10.140625" style="341" customWidth="1"/>
    <col min="1031" max="1031" width="10.5703125" style="341" customWidth="1"/>
    <col min="1032" max="1033" width="0" style="341" hidden="1" customWidth="1"/>
    <col min="1034" max="1034" width="9.140625" style="341"/>
    <col min="1035" max="1035" width="9.85546875" style="341" customWidth="1"/>
    <col min="1036" max="1036" width="9.140625" style="341"/>
    <col min="1037" max="1037" width="9.7109375" style="341" customWidth="1"/>
    <col min="1038" max="1039" width="0" style="341" hidden="1" customWidth="1"/>
    <col min="1040" max="1040" width="9.140625" style="341"/>
    <col min="1041" max="1041" width="10.7109375" style="341" customWidth="1"/>
    <col min="1042" max="1280" width="9.140625" style="341"/>
    <col min="1281" max="1281" width="9.5703125" style="341" bestFit="1" customWidth="1"/>
    <col min="1282" max="1283" width="0" style="341" hidden="1" customWidth="1"/>
    <col min="1284" max="1284" width="9.7109375" style="341" customWidth="1"/>
    <col min="1285" max="1285" width="12.7109375" style="341" customWidth="1"/>
    <col min="1286" max="1286" width="10.140625" style="341" customWidth="1"/>
    <col min="1287" max="1287" width="10.5703125" style="341" customWidth="1"/>
    <col min="1288" max="1289" width="0" style="341" hidden="1" customWidth="1"/>
    <col min="1290" max="1290" width="9.140625" style="341"/>
    <col min="1291" max="1291" width="9.85546875" style="341" customWidth="1"/>
    <col min="1292" max="1292" width="9.140625" style="341"/>
    <col min="1293" max="1293" width="9.7109375" style="341" customWidth="1"/>
    <col min="1294" max="1295" width="0" style="341" hidden="1" customWidth="1"/>
    <col min="1296" max="1296" width="9.140625" style="341"/>
    <col min="1297" max="1297" width="10.7109375" style="341" customWidth="1"/>
    <col min="1298" max="1536" width="9.140625" style="341"/>
    <col min="1537" max="1537" width="9.5703125" style="341" bestFit="1" customWidth="1"/>
    <col min="1538" max="1539" width="0" style="341" hidden="1" customWidth="1"/>
    <col min="1540" max="1540" width="9.7109375" style="341" customWidth="1"/>
    <col min="1541" max="1541" width="12.7109375" style="341" customWidth="1"/>
    <col min="1542" max="1542" width="10.140625" style="341" customWidth="1"/>
    <col min="1543" max="1543" width="10.5703125" style="341" customWidth="1"/>
    <col min="1544" max="1545" width="0" style="341" hidden="1" customWidth="1"/>
    <col min="1546" max="1546" width="9.140625" style="341"/>
    <col min="1547" max="1547" width="9.85546875" style="341" customWidth="1"/>
    <col min="1548" max="1548" width="9.140625" style="341"/>
    <col min="1549" max="1549" width="9.7109375" style="341" customWidth="1"/>
    <col min="1550" max="1551" width="0" style="341" hidden="1" customWidth="1"/>
    <col min="1552" max="1552" width="9.140625" style="341"/>
    <col min="1553" max="1553" width="10.7109375" style="341" customWidth="1"/>
    <col min="1554" max="1792" width="9.140625" style="341"/>
    <col min="1793" max="1793" width="9.5703125" style="341" bestFit="1" customWidth="1"/>
    <col min="1794" max="1795" width="0" style="341" hidden="1" customWidth="1"/>
    <col min="1796" max="1796" width="9.7109375" style="341" customWidth="1"/>
    <col min="1797" max="1797" width="12.7109375" style="341" customWidth="1"/>
    <col min="1798" max="1798" width="10.140625" style="341" customWidth="1"/>
    <col min="1799" max="1799" width="10.5703125" style="341" customWidth="1"/>
    <col min="1800" max="1801" width="0" style="341" hidden="1" customWidth="1"/>
    <col min="1802" max="1802" width="9.140625" style="341"/>
    <col min="1803" max="1803" width="9.85546875" style="341" customWidth="1"/>
    <col min="1804" max="1804" width="9.140625" style="341"/>
    <col min="1805" max="1805" width="9.7109375" style="341" customWidth="1"/>
    <col min="1806" max="1807" width="0" style="341" hidden="1" customWidth="1"/>
    <col min="1808" max="1808" width="9.140625" style="341"/>
    <col min="1809" max="1809" width="10.7109375" style="341" customWidth="1"/>
    <col min="1810" max="2048" width="9.140625" style="341"/>
    <col min="2049" max="2049" width="9.5703125" style="341" bestFit="1" customWidth="1"/>
    <col min="2050" max="2051" width="0" style="341" hidden="1" customWidth="1"/>
    <col min="2052" max="2052" width="9.7109375" style="341" customWidth="1"/>
    <col min="2053" max="2053" width="12.7109375" style="341" customWidth="1"/>
    <col min="2054" max="2054" width="10.140625" style="341" customWidth="1"/>
    <col min="2055" max="2055" width="10.5703125" style="341" customWidth="1"/>
    <col min="2056" max="2057" width="0" style="341" hidden="1" customWidth="1"/>
    <col min="2058" max="2058" width="9.140625" style="341"/>
    <col min="2059" max="2059" width="9.85546875" style="341" customWidth="1"/>
    <col min="2060" max="2060" width="9.140625" style="341"/>
    <col min="2061" max="2061" width="9.7109375" style="341" customWidth="1"/>
    <col min="2062" max="2063" width="0" style="341" hidden="1" customWidth="1"/>
    <col min="2064" max="2064" width="9.140625" style="341"/>
    <col min="2065" max="2065" width="10.7109375" style="341" customWidth="1"/>
    <col min="2066" max="2304" width="9.140625" style="341"/>
    <col min="2305" max="2305" width="9.5703125" style="341" bestFit="1" customWidth="1"/>
    <col min="2306" max="2307" width="0" style="341" hidden="1" customWidth="1"/>
    <col min="2308" max="2308" width="9.7109375" style="341" customWidth="1"/>
    <col min="2309" max="2309" width="12.7109375" style="341" customWidth="1"/>
    <col min="2310" max="2310" width="10.140625" style="341" customWidth="1"/>
    <col min="2311" max="2311" width="10.5703125" style="341" customWidth="1"/>
    <col min="2312" max="2313" width="0" style="341" hidden="1" customWidth="1"/>
    <col min="2314" max="2314" width="9.140625" style="341"/>
    <col min="2315" max="2315" width="9.85546875" style="341" customWidth="1"/>
    <col min="2316" max="2316" width="9.140625" style="341"/>
    <col min="2317" max="2317" width="9.7109375" style="341" customWidth="1"/>
    <col min="2318" max="2319" width="0" style="341" hidden="1" customWidth="1"/>
    <col min="2320" max="2320" width="9.140625" style="341"/>
    <col min="2321" max="2321" width="10.7109375" style="341" customWidth="1"/>
    <col min="2322" max="2560" width="9.140625" style="341"/>
    <col min="2561" max="2561" width="9.5703125" style="341" bestFit="1" customWidth="1"/>
    <col min="2562" max="2563" width="0" style="341" hidden="1" customWidth="1"/>
    <col min="2564" max="2564" width="9.7109375" style="341" customWidth="1"/>
    <col min="2565" max="2565" width="12.7109375" style="341" customWidth="1"/>
    <col min="2566" max="2566" width="10.140625" style="341" customWidth="1"/>
    <col min="2567" max="2567" width="10.5703125" style="341" customWidth="1"/>
    <col min="2568" max="2569" width="0" style="341" hidden="1" customWidth="1"/>
    <col min="2570" max="2570" width="9.140625" style="341"/>
    <col min="2571" max="2571" width="9.85546875" style="341" customWidth="1"/>
    <col min="2572" max="2572" width="9.140625" style="341"/>
    <col min="2573" max="2573" width="9.7109375" style="341" customWidth="1"/>
    <col min="2574" max="2575" width="0" style="341" hidden="1" customWidth="1"/>
    <col min="2576" max="2576" width="9.140625" style="341"/>
    <col min="2577" max="2577" width="10.7109375" style="341" customWidth="1"/>
    <col min="2578" max="2816" width="9.140625" style="341"/>
    <col min="2817" max="2817" width="9.5703125" style="341" bestFit="1" customWidth="1"/>
    <col min="2818" max="2819" width="0" style="341" hidden="1" customWidth="1"/>
    <col min="2820" max="2820" width="9.7109375" style="341" customWidth="1"/>
    <col min="2821" max="2821" width="12.7109375" style="341" customWidth="1"/>
    <col min="2822" max="2822" width="10.140625" style="341" customWidth="1"/>
    <col min="2823" max="2823" width="10.5703125" style="341" customWidth="1"/>
    <col min="2824" max="2825" width="0" style="341" hidden="1" customWidth="1"/>
    <col min="2826" max="2826" width="9.140625" style="341"/>
    <col min="2827" max="2827" width="9.85546875" style="341" customWidth="1"/>
    <col min="2828" max="2828" width="9.140625" style="341"/>
    <col min="2829" max="2829" width="9.7109375" style="341" customWidth="1"/>
    <col min="2830" max="2831" width="0" style="341" hidden="1" customWidth="1"/>
    <col min="2832" max="2832" width="9.140625" style="341"/>
    <col min="2833" max="2833" width="10.7109375" style="341" customWidth="1"/>
    <col min="2834" max="3072" width="9.140625" style="341"/>
    <col min="3073" max="3073" width="9.5703125" style="341" bestFit="1" customWidth="1"/>
    <col min="3074" max="3075" width="0" style="341" hidden="1" customWidth="1"/>
    <col min="3076" max="3076" width="9.7109375" style="341" customWidth="1"/>
    <col min="3077" max="3077" width="12.7109375" style="341" customWidth="1"/>
    <col min="3078" max="3078" width="10.140625" style="341" customWidth="1"/>
    <col min="3079" max="3079" width="10.5703125" style="341" customWidth="1"/>
    <col min="3080" max="3081" width="0" style="341" hidden="1" customWidth="1"/>
    <col min="3082" max="3082" width="9.140625" style="341"/>
    <col min="3083" max="3083" width="9.85546875" style="341" customWidth="1"/>
    <col min="3084" max="3084" width="9.140625" style="341"/>
    <col min="3085" max="3085" width="9.7109375" style="341" customWidth="1"/>
    <col min="3086" max="3087" width="0" style="341" hidden="1" customWidth="1"/>
    <col min="3088" max="3088" width="9.140625" style="341"/>
    <col min="3089" max="3089" width="10.7109375" style="341" customWidth="1"/>
    <col min="3090" max="3328" width="9.140625" style="341"/>
    <col min="3329" max="3329" width="9.5703125" style="341" bestFit="1" customWidth="1"/>
    <col min="3330" max="3331" width="0" style="341" hidden="1" customWidth="1"/>
    <col min="3332" max="3332" width="9.7109375" style="341" customWidth="1"/>
    <col min="3333" max="3333" width="12.7109375" style="341" customWidth="1"/>
    <col min="3334" max="3334" width="10.140625" style="341" customWidth="1"/>
    <col min="3335" max="3335" width="10.5703125" style="341" customWidth="1"/>
    <col min="3336" max="3337" width="0" style="341" hidden="1" customWidth="1"/>
    <col min="3338" max="3338" width="9.140625" style="341"/>
    <col min="3339" max="3339" width="9.85546875" style="341" customWidth="1"/>
    <col min="3340" max="3340" width="9.140625" style="341"/>
    <col min="3341" max="3341" width="9.7109375" style="341" customWidth="1"/>
    <col min="3342" max="3343" width="0" style="341" hidden="1" customWidth="1"/>
    <col min="3344" max="3344" width="9.140625" style="341"/>
    <col min="3345" max="3345" width="10.7109375" style="341" customWidth="1"/>
    <col min="3346" max="3584" width="9.140625" style="341"/>
    <col min="3585" max="3585" width="9.5703125" style="341" bestFit="1" customWidth="1"/>
    <col min="3586" max="3587" width="0" style="341" hidden="1" customWidth="1"/>
    <col min="3588" max="3588" width="9.7109375" style="341" customWidth="1"/>
    <col min="3589" max="3589" width="12.7109375" style="341" customWidth="1"/>
    <col min="3590" max="3590" width="10.140625" style="341" customWidth="1"/>
    <col min="3591" max="3591" width="10.5703125" style="341" customWidth="1"/>
    <col min="3592" max="3593" width="0" style="341" hidden="1" customWidth="1"/>
    <col min="3594" max="3594" width="9.140625" style="341"/>
    <col min="3595" max="3595" width="9.85546875" style="341" customWidth="1"/>
    <col min="3596" max="3596" width="9.140625" style="341"/>
    <col min="3597" max="3597" width="9.7109375" style="341" customWidth="1"/>
    <col min="3598" max="3599" width="0" style="341" hidden="1" customWidth="1"/>
    <col min="3600" max="3600" width="9.140625" style="341"/>
    <col min="3601" max="3601" width="10.7109375" style="341" customWidth="1"/>
    <col min="3602" max="3840" width="9.140625" style="341"/>
    <col min="3841" max="3841" width="9.5703125" style="341" bestFit="1" customWidth="1"/>
    <col min="3842" max="3843" width="0" style="341" hidden="1" customWidth="1"/>
    <col min="3844" max="3844" width="9.7109375" style="341" customWidth="1"/>
    <col min="3845" max="3845" width="12.7109375" style="341" customWidth="1"/>
    <col min="3846" max="3846" width="10.140625" style="341" customWidth="1"/>
    <col min="3847" max="3847" width="10.5703125" style="341" customWidth="1"/>
    <col min="3848" max="3849" width="0" style="341" hidden="1" customWidth="1"/>
    <col min="3850" max="3850" width="9.140625" style="341"/>
    <col min="3851" max="3851" width="9.85546875" style="341" customWidth="1"/>
    <col min="3852" max="3852" width="9.140625" style="341"/>
    <col min="3853" max="3853" width="9.7109375" style="341" customWidth="1"/>
    <col min="3854" max="3855" width="0" style="341" hidden="1" customWidth="1"/>
    <col min="3856" max="3856" width="9.140625" style="341"/>
    <col min="3857" max="3857" width="10.7109375" style="341" customWidth="1"/>
    <col min="3858" max="4096" width="9.140625" style="341"/>
    <col min="4097" max="4097" width="9.5703125" style="341" bestFit="1" customWidth="1"/>
    <col min="4098" max="4099" width="0" style="341" hidden="1" customWidth="1"/>
    <col min="4100" max="4100" width="9.7109375" style="341" customWidth="1"/>
    <col min="4101" max="4101" width="12.7109375" style="341" customWidth="1"/>
    <col min="4102" max="4102" width="10.140625" style="341" customWidth="1"/>
    <col min="4103" max="4103" width="10.5703125" style="341" customWidth="1"/>
    <col min="4104" max="4105" width="0" style="341" hidden="1" customWidth="1"/>
    <col min="4106" max="4106" width="9.140625" style="341"/>
    <col min="4107" max="4107" width="9.85546875" style="341" customWidth="1"/>
    <col min="4108" max="4108" width="9.140625" style="341"/>
    <col min="4109" max="4109" width="9.7109375" style="341" customWidth="1"/>
    <col min="4110" max="4111" width="0" style="341" hidden="1" customWidth="1"/>
    <col min="4112" max="4112" width="9.140625" style="341"/>
    <col min="4113" max="4113" width="10.7109375" style="341" customWidth="1"/>
    <col min="4114" max="4352" width="9.140625" style="341"/>
    <col min="4353" max="4353" width="9.5703125" style="341" bestFit="1" customWidth="1"/>
    <col min="4354" max="4355" width="0" style="341" hidden="1" customWidth="1"/>
    <col min="4356" max="4356" width="9.7109375" style="341" customWidth="1"/>
    <col min="4357" max="4357" width="12.7109375" style="341" customWidth="1"/>
    <col min="4358" max="4358" width="10.140625" style="341" customWidth="1"/>
    <col min="4359" max="4359" width="10.5703125" style="341" customWidth="1"/>
    <col min="4360" max="4361" width="0" style="341" hidden="1" customWidth="1"/>
    <col min="4362" max="4362" width="9.140625" style="341"/>
    <col min="4363" max="4363" width="9.85546875" style="341" customWidth="1"/>
    <col min="4364" max="4364" width="9.140625" style="341"/>
    <col min="4365" max="4365" width="9.7109375" style="341" customWidth="1"/>
    <col min="4366" max="4367" width="0" style="341" hidden="1" customWidth="1"/>
    <col min="4368" max="4368" width="9.140625" style="341"/>
    <col min="4369" max="4369" width="10.7109375" style="341" customWidth="1"/>
    <col min="4370" max="4608" width="9.140625" style="341"/>
    <col min="4609" max="4609" width="9.5703125" style="341" bestFit="1" customWidth="1"/>
    <col min="4610" max="4611" width="0" style="341" hidden="1" customWidth="1"/>
    <col min="4612" max="4612" width="9.7109375" style="341" customWidth="1"/>
    <col min="4613" max="4613" width="12.7109375" style="341" customWidth="1"/>
    <col min="4614" max="4614" width="10.140625" style="341" customWidth="1"/>
    <col min="4615" max="4615" width="10.5703125" style="341" customWidth="1"/>
    <col min="4616" max="4617" width="0" style="341" hidden="1" customWidth="1"/>
    <col min="4618" max="4618" width="9.140625" style="341"/>
    <col min="4619" max="4619" width="9.85546875" style="341" customWidth="1"/>
    <col min="4620" max="4620" width="9.140625" style="341"/>
    <col min="4621" max="4621" width="9.7109375" style="341" customWidth="1"/>
    <col min="4622" max="4623" width="0" style="341" hidden="1" customWidth="1"/>
    <col min="4624" max="4624" width="9.140625" style="341"/>
    <col min="4625" max="4625" width="10.7109375" style="341" customWidth="1"/>
    <col min="4626" max="4864" width="9.140625" style="341"/>
    <col min="4865" max="4865" width="9.5703125" style="341" bestFit="1" customWidth="1"/>
    <col min="4866" max="4867" width="0" style="341" hidden="1" customWidth="1"/>
    <col min="4868" max="4868" width="9.7109375" style="341" customWidth="1"/>
    <col min="4869" max="4869" width="12.7109375" style="341" customWidth="1"/>
    <col min="4870" max="4870" width="10.140625" style="341" customWidth="1"/>
    <col min="4871" max="4871" width="10.5703125" style="341" customWidth="1"/>
    <col min="4872" max="4873" width="0" style="341" hidden="1" customWidth="1"/>
    <col min="4874" max="4874" width="9.140625" style="341"/>
    <col min="4875" max="4875" width="9.85546875" style="341" customWidth="1"/>
    <col min="4876" max="4876" width="9.140625" style="341"/>
    <col min="4877" max="4877" width="9.7109375" style="341" customWidth="1"/>
    <col min="4878" max="4879" width="0" style="341" hidden="1" customWidth="1"/>
    <col min="4880" max="4880" width="9.140625" style="341"/>
    <col min="4881" max="4881" width="10.7109375" style="341" customWidth="1"/>
    <col min="4882" max="5120" width="9.140625" style="341"/>
    <col min="5121" max="5121" width="9.5703125" style="341" bestFit="1" customWidth="1"/>
    <col min="5122" max="5123" width="0" style="341" hidden="1" customWidth="1"/>
    <col min="5124" max="5124" width="9.7109375" style="341" customWidth="1"/>
    <col min="5125" max="5125" width="12.7109375" style="341" customWidth="1"/>
    <col min="5126" max="5126" width="10.140625" style="341" customWidth="1"/>
    <col min="5127" max="5127" width="10.5703125" style="341" customWidth="1"/>
    <col min="5128" max="5129" width="0" style="341" hidden="1" customWidth="1"/>
    <col min="5130" max="5130" width="9.140625" style="341"/>
    <col min="5131" max="5131" width="9.85546875" style="341" customWidth="1"/>
    <col min="5132" max="5132" width="9.140625" style="341"/>
    <col min="5133" max="5133" width="9.7109375" style="341" customWidth="1"/>
    <col min="5134" max="5135" width="0" style="341" hidden="1" customWidth="1"/>
    <col min="5136" max="5136" width="9.140625" style="341"/>
    <col min="5137" max="5137" width="10.7109375" style="341" customWidth="1"/>
    <col min="5138" max="5376" width="9.140625" style="341"/>
    <col min="5377" max="5377" width="9.5703125" style="341" bestFit="1" customWidth="1"/>
    <col min="5378" max="5379" width="0" style="341" hidden="1" customWidth="1"/>
    <col min="5380" max="5380" width="9.7109375" style="341" customWidth="1"/>
    <col min="5381" max="5381" width="12.7109375" style="341" customWidth="1"/>
    <col min="5382" max="5382" width="10.140625" style="341" customWidth="1"/>
    <col min="5383" max="5383" width="10.5703125" style="341" customWidth="1"/>
    <col min="5384" max="5385" width="0" style="341" hidden="1" customWidth="1"/>
    <col min="5386" max="5386" width="9.140625" style="341"/>
    <col min="5387" max="5387" width="9.85546875" style="341" customWidth="1"/>
    <col min="5388" max="5388" width="9.140625" style="341"/>
    <col min="5389" max="5389" width="9.7109375" style="341" customWidth="1"/>
    <col min="5390" max="5391" width="0" style="341" hidden="1" customWidth="1"/>
    <col min="5392" max="5392" width="9.140625" style="341"/>
    <col min="5393" max="5393" width="10.7109375" style="341" customWidth="1"/>
    <col min="5394" max="5632" width="9.140625" style="341"/>
    <col min="5633" max="5633" width="9.5703125" style="341" bestFit="1" customWidth="1"/>
    <col min="5634" max="5635" width="0" style="341" hidden="1" customWidth="1"/>
    <col min="5636" max="5636" width="9.7109375" style="341" customWidth="1"/>
    <col min="5637" max="5637" width="12.7109375" style="341" customWidth="1"/>
    <col min="5638" max="5638" width="10.140625" style="341" customWidth="1"/>
    <col min="5639" max="5639" width="10.5703125" style="341" customWidth="1"/>
    <col min="5640" max="5641" width="0" style="341" hidden="1" customWidth="1"/>
    <col min="5642" max="5642" width="9.140625" style="341"/>
    <col min="5643" max="5643" width="9.85546875" style="341" customWidth="1"/>
    <col min="5644" max="5644" width="9.140625" style="341"/>
    <col min="5645" max="5645" width="9.7109375" style="341" customWidth="1"/>
    <col min="5646" max="5647" width="0" style="341" hidden="1" customWidth="1"/>
    <col min="5648" max="5648" width="9.140625" style="341"/>
    <col min="5649" max="5649" width="10.7109375" style="341" customWidth="1"/>
    <col min="5650" max="5888" width="9.140625" style="341"/>
    <col min="5889" max="5889" width="9.5703125" style="341" bestFit="1" customWidth="1"/>
    <col min="5890" max="5891" width="0" style="341" hidden="1" customWidth="1"/>
    <col min="5892" max="5892" width="9.7109375" style="341" customWidth="1"/>
    <col min="5893" max="5893" width="12.7109375" style="341" customWidth="1"/>
    <col min="5894" max="5894" width="10.140625" style="341" customWidth="1"/>
    <col min="5895" max="5895" width="10.5703125" style="341" customWidth="1"/>
    <col min="5896" max="5897" width="0" style="341" hidden="1" customWidth="1"/>
    <col min="5898" max="5898" width="9.140625" style="341"/>
    <col min="5899" max="5899" width="9.85546875" style="341" customWidth="1"/>
    <col min="5900" max="5900" width="9.140625" style="341"/>
    <col min="5901" max="5901" width="9.7109375" style="341" customWidth="1"/>
    <col min="5902" max="5903" width="0" style="341" hidden="1" customWidth="1"/>
    <col min="5904" max="5904" width="9.140625" style="341"/>
    <col min="5905" max="5905" width="10.7109375" style="341" customWidth="1"/>
    <col min="5906" max="6144" width="9.140625" style="341"/>
    <col min="6145" max="6145" width="9.5703125" style="341" bestFit="1" customWidth="1"/>
    <col min="6146" max="6147" width="0" style="341" hidden="1" customWidth="1"/>
    <col min="6148" max="6148" width="9.7109375" style="341" customWidth="1"/>
    <col min="6149" max="6149" width="12.7109375" style="341" customWidth="1"/>
    <col min="6150" max="6150" width="10.140625" style="341" customWidth="1"/>
    <col min="6151" max="6151" width="10.5703125" style="341" customWidth="1"/>
    <col min="6152" max="6153" width="0" style="341" hidden="1" customWidth="1"/>
    <col min="6154" max="6154" width="9.140625" style="341"/>
    <col min="6155" max="6155" width="9.85546875" style="341" customWidth="1"/>
    <col min="6156" max="6156" width="9.140625" style="341"/>
    <col min="6157" max="6157" width="9.7109375" style="341" customWidth="1"/>
    <col min="6158" max="6159" width="0" style="341" hidden="1" customWidth="1"/>
    <col min="6160" max="6160" width="9.140625" style="341"/>
    <col min="6161" max="6161" width="10.7109375" style="341" customWidth="1"/>
    <col min="6162" max="6400" width="9.140625" style="341"/>
    <col min="6401" max="6401" width="9.5703125" style="341" bestFit="1" customWidth="1"/>
    <col min="6402" max="6403" width="0" style="341" hidden="1" customWidth="1"/>
    <col min="6404" max="6404" width="9.7109375" style="341" customWidth="1"/>
    <col min="6405" max="6405" width="12.7109375" style="341" customWidth="1"/>
    <col min="6406" max="6406" width="10.140625" style="341" customWidth="1"/>
    <col min="6407" max="6407" width="10.5703125" style="341" customWidth="1"/>
    <col min="6408" max="6409" width="0" style="341" hidden="1" customWidth="1"/>
    <col min="6410" max="6410" width="9.140625" style="341"/>
    <col min="6411" max="6411" width="9.85546875" style="341" customWidth="1"/>
    <col min="6412" max="6412" width="9.140625" style="341"/>
    <col min="6413" max="6413" width="9.7109375" style="341" customWidth="1"/>
    <col min="6414" max="6415" width="0" style="341" hidden="1" customWidth="1"/>
    <col min="6416" max="6416" width="9.140625" style="341"/>
    <col min="6417" max="6417" width="10.7109375" style="341" customWidth="1"/>
    <col min="6418" max="6656" width="9.140625" style="341"/>
    <col min="6657" max="6657" width="9.5703125" style="341" bestFit="1" customWidth="1"/>
    <col min="6658" max="6659" width="0" style="341" hidden="1" customWidth="1"/>
    <col min="6660" max="6660" width="9.7109375" style="341" customWidth="1"/>
    <col min="6661" max="6661" width="12.7109375" style="341" customWidth="1"/>
    <col min="6662" max="6662" width="10.140625" style="341" customWidth="1"/>
    <col min="6663" max="6663" width="10.5703125" style="341" customWidth="1"/>
    <col min="6664" max="6665" width="0" style="341" hidden="1" customWidth="1"/>
    <col min="6666" max="6666" width="9.140625" style="341"/>
    <col min="6667" max="6667" width="9.85546875" style="341" customWidth="1"/>
    <col min="6668" max="6668" width="9.140625" style="341"/>
    <col min="6669" max="6669" width="9.7109375" style="341" customWidth="1"/>
    <col min="6670" max="6671" width="0" style="341" hidden="1" customWidth="1"/>
    <col min="6672" max="6672" width="9.140625" style="341"/>
    <col min="6673" max="6673" width="10.7109375" style="341" customWidth="1"/>
    <col min="6674" max="6912" width="9.140625" style="341"/>
    <col min="6913" max="6913" width="9.5703125" style="341" bestFit="1" customWidth="1"/>
    <col min="6914" max="6915" width="0" style="341" hidden="1" customWidth="1"/>
    <col min="6916" max="6916" width="9.7109375" style="341" customWidth="1"/>
    <col min="6917" max="6917" width="12.7109375" style="341" customWidth="1"/>
    <col min="6918" max="6918" width="10.140625" style="341" customWidth="1"/>
    <col min="6919" max="6919" width="10.5703125" style="341" customWidth="1"/>
    <col min="6920" max="6921" width="0" style="341" hidden="1" customWidth="1"/>
    <col min="6922" max="6922" width="9.140625" style="341"/>
    <col min="6923" max="6923" width="9.85546875" style="341" customWidth="1"/>
    <col min="6924" max="6924" width="9.140625" style="341"/>
    <col min="6925" max="6925" width="9.7109375" style="341" customWidth="1"/>
    <col min="6926" max="6927" width="0" style="341" hidden="1" customWidth="1"/>
    <col min="6928" max="6928" width="9.140625" style="341"/>
    <col min="6929" max="6929" width="10.7109375" style="341" customWidth="1"/>
    <col min="6930" max="7168" width="9.140625" style="341"/>
    <col min="7169" max="7169" width="9.5703125" style="341" bestFit="1" customWidth="1"/>
    <col min="7170" max="7171" width="0" style="341" hidden="1" customWidth="1"/>
    <col min="7172" max="7172" width="9.7109375" style="341" customWidth="1"/>
    <col min="7173" max="7173" width="12.7109375" style="341" customWidth="1"/>
    <col min="7174" max="7174" width="10.140625" style="341" customWidth="1"/>
    <col min="7175" max="7175" width="10.5703125" style="341" customWidth="1"/>
    <col min="7176" max="7177" width="0" style="341" hidden="1" customWidth="1"/>
    <col min="7178" max="7178" width="9.140625" style="341"/>
    <col min="7179" max="7179" width="9.85546875" style="341" customWidth="1"/>
    <col min="7180" max="7180" width="9.140625" style="341"/>
    <col min="7181" max="7181" width="9.7109375" style="341" customWidth="1"/>
    <col min="7182" max="7183" width="0" style="341" hidden="1" customWidth="1"/>
    <col min="7184" max="7184" width="9.140625" style="341"/>
    <col min="7185" max="7185" width="10.7109375" style="341" customWidth="1"/>
    <col min="7186" max="7424" width="9.140625" style="341"/>
    <col min="7425" max="7425" width="9.5703125" style="341" bestFit="1" customWidth="1"/>
    <col min="7426" max="7427" width="0" style="341" hidden="1" customWidth="1"/>
    <col min="7428" max="7428" width="9.7109375" style="341" customWidth="1"/>
    <col min="7429" max="7429" width="12.7109375" style="341" customWidth="1"/>
    <col min="7430" max="7430" width="10.140625" style="341" customWidth="1"/>
    <col min="7431" max="7431" width="10.5703125" style="341" customWidth="1"/>
    <col min="7432" max="7433" width="0" style="341" hidden="1" customWidth="1"/>
    <col min="7434" max="7434" width="9.140625" style="341"/>
    <col min="7435" max="7435" width="9.85546875" style="341" customWidth="1"/>
    <col min="7436" max="7436" width="9.140625" style="341"/>
    <col min="7437" max="7437" width="9.7109375" style="341" customWidth="1"/>
    <col min="7438" max="7439" width="0" style="341" hidden="1" customWidth="1"/>
    <col min="7440" max="7440" width="9.140625" style="341"/>
    <col min="7441" max="7441" width="10.7109375" style="341" customWidth="1"/>
    <col min="7442" max="7680" width="9.140625" style="341"/>
    <col min="7681" max="7681" width="9.5703125" style="341" bestFit="1" customWidth="1"/>
    <col min="7682" max="7683" width="0" style="341" hidden="1" customWidth="1"/>
    <col min="7684" max="7684" width="9.7109375" style="341" customWidth="1"/>
    <col min="7685" max="7685" width="12.7109375" style="341" customWidth="1"/>
    <col min="7686" max="7686" width="10.140625" style="341" customWidth="1"/>
    <col min="7687" max="7687" width="10.5703125" style="341" customWidth="1"/>
    <col min="7688" max="7689" width="0" style="341" hidden="1" customWidth="1"/>
    <col min="7690" max="7690" width="9.140625" style="341"/>
    <col min="7691" max="7691" width="9.85546875" style="341" customWidth="1"/>
    <col min="7692" max="7692" width="9.140625" style="341"/>
    <col min="7693" max="7693" width="9.7109375" style="341" customWidth="1"/>
    <col min="7694" max="7695" width="0" style="341" hidden="1" customWidth="1"/>
    <col min="7696" max="7696" width="9.140625" style="341"/>
    <col min="7697" max="7697" width="10.7109375" style="341" customWidth="1"/>
    <col min="7698" max="7936" width="9.140625" style="341"/>
    <col min="7937" max="7937" width="9.5703125" style="341" bestFit="1" customWidth="1"/>
    <col min="7938" max="7939" width="0" style="341" hidden="1" customWidth="1"/>
    <col min="7940" max="7940" width="9.7109375" style="341" customWidth="1"/>
    <col min="7941" max="7941" width="12.7109375" style="341" customWidth="1"/>
    <col min="7942" max="7942" width="10.140625" style="341" customWidth="1"/>
    <col min="7943" max="7943" width="10.5703125" style="341" customWidth="1"/>
    <col min="7944" max="7945" width="0" style="341" hidden="1" customWidth="1"/>
    <col min="7946" max="7946" width="9.140625" style="341"/>
    <col min="7947" max="7947" width="9.85546875" style="341" customWidth="1"/>
    <col min="7948" max="7948" width="9.140625" style="341"/>
    <col min="7949" max="7949" width="9.7109375" style="341" customWidth="1"/>
    <col min="7950" max="7951" width="0" style="341" hidden="1" customWidth="1"/>
    <col min="7952" max="7952" width="9.140625" style="341"/>
    <col min="7953" max="7953" width="10.7109375" style="341" customWidth="1"/>
    <col min="7954" max="8192" width="9.140625" style="341"/>
    <col min="8193" max="8193" width="9.5703125" style="341" bestFit="1" customWidth="1"/>
    <col min="8194" max="8195" width="0" style="341" hidden="1" customWidth="1"/>
    <col min="8196" max="8196" width="9.7109375" style="341" customWidth="1"/>
    <col min="8197" max="8197" width="12.7109375" style="341" customWidth="1"/>
    <col min="8198" max="8198" width="10.140625" style="341" customWidth="1"/>
    <col min="8199" max="8199" width="10.5703125" style="341" customWidth="1"/>
    <col min="8200" max="8201" width="0" style="341" hidden="1" customWidth="1"/>
    <col min="8202" max="8202" width="9.140625" style="341"/>
    <col min="8203" max="8203" width="9.85546875" style="341" customWidth="1"/>
    <col min="8204" max="8204" width="9.140625" style="341"/>
    <col min="8205" max="8205" width="9.7109375" style="341" customWidth="1"/>
    <col min="8206" max="8207" width="0" style="341" hidden="1" customWidth="1"/>
    <col min="8208" max="8208" width="9.140625" style="341"/>
    <col min="8209" max="8209" width="10.7109375" style="341" customWidth="1"/>
    <col min="8210" max="8448" width="9.140625" style="341"/>
    <col min="8449" max="8449" width="9.5703125" style="341" bestFit="1" customWidth="1"/>
    <col min="8450" max="8451" width="0" style="341" hidden="1" customWidth="1"/>
    <col min="8452" max="8452" width="9.7109375" style="341" customWidth="1"/>
    <col min="8453" max="8453" width="12.7109375" style="341" customWidth="1"/>
    <col min="8454" max="8454" width="10.140625" style="341" customWidth="1"/>
    <col min="8455" max="8455" width="10.5703125" style="341" customWidth="1"/>
    <col min="8456" max="8457" width="0" style="341" hidden="1" customWidth="1"/>
    <col min="8458" max="8458" width="9.140625" style="341"/>
    <col min="8459" max="8459" width="9.85546875" style="341" customWidth="1"/>
    <col min="8460" max="8460" width="9.140625" style="341"/>
    <col min="8461" max="8461" width="9.7109375" style="341" customWidth="1"/>
    <col min="8462" max="8463" width="0" style="341" hidden="1" customWidth="1"/>
    <col min="8464" max="8464" width="9.140625" style="341"/>
    <col min="8465" max="8465" width="10.7109375" style="341" customWidth="1"/>
    <col min="8466" max="8704" width="9.140625" style="341"/>
    <col min="8705" max="8705" width="9.5703125" style="341" bestFit="1" customWidth="1"/>
    <col min="8706" max="8707" width="0" style="341" hidden="1" customWidth="1"/>
    <col min="8708" max="8708" width="9.7109375" style="341" customWidth="1"/>
    <col min="8709" max="8709" width="12.7109375" style="341" customWidth="1"/>
    <col min="8710" max="8710" width="10.140625" style="341" customWidth="1"/>
    <col min="8711" max="8711" width="10.5703125" style="341" customWidth="1"/>
    <col min="8712" max="8713" width="0" style="341" hidden="1" customWidth="1"/>
    <col min="8714" max="8714" width="9.140625" style="341"/>
    <col min="8715" max="8715" width="9.85546875" style="341" customWidth="1"/>
    <col min="8716" max="8716" width="9.140625" style="341"/>
    <col min="8717" max="8717" width="9.7109375" style="341" customWidth="1"/>
    <col min="8718" max="8719" width="0" style="341" hidden="1" customWidth="1"/>
    <col min="8720" max="8720" width="9.140625" style="341"/>
    <col min="8721" max="8721" width="10.7109375" style="341" customWidth="1"/>
    <col min="8722" max="8960" width="9.140625" style="341"/>
    <col min="8961" max="8961" width="9.5703125" style="341" bestFit="1" customWidth="1"/>
    <col min="8962" max="8963" width="0" style="341" hidden="1" customWidth="1"/>
    <col min="8964" max="8964" width="9.7109375" style="341" customWidth="1"/>
    <col min="8965" max="8965" width="12.7109375" style="341" customWidth="1"/>
    <col min="8966" max="8966" width="10.140625" style="341" customWidth="1"/>
    <col min="8967" max="8967" width="10.5703125" style="341" customWidth="1"/>
    <col min="8968" max="8969" width="0" style="341" hidden="1" customWidth="1"/>
    <col min="8970" max="8970" width="9.140625" style="341"/>
    <col min="8971" max="8971" width="9.85546875" style="341" customWidth="1"/>
    <col min="8972" max="8972" width="9.140625" style="341"/>
    <col min="8973" max="8973" width="9.7109375" style="341" customWidth="1"/>
    <col min="8974" max="8975" width="0" style="341" hidden="1" customWidth="1"/>
    <col min="8976" max="8976" width="9.140625" style="341"/>
    <col min="8977" max="8977" width="10.7109375" style="341" customWidth="1"/>
    <col min="8978" max="9216" width="9.140625" style="341"/>
    <col min="9217" max="9217" width="9.5703125" style="341" bestFit="1" customWidth="1"/>
    <col min="9218" max="9219" width="0" style="341" hidden="1" customWidth="1"/>
    <col min="9220" max="9220" width="9.7109375" style="341" customWidth="1"/>
    <col min="9221" max="9221" width="12.7109375" style="341" customWidth="1"/>
    <col min="9222" max="9222" width="10.140625" style="341" customWidth="1"/>
    <col min="9223" max="9223" width="10.5703125" style="341" customWidth="1"/>
    <col min="9224" max="9225" width="0" style="341" hidden="1" customWidth="1"/>
    <col min="9226" max="9226" width="9.140625" style="341"/>
    <col min="9227" max="9227" width="9.85546875" style="341" customWidth="1"/>
    <col min="9228" max="9228" width="9.140625" style="341"/>
    <col min="9229" max="9229" width="9.7109375" style="341" customWidth="1"/>
    <col min="9230" max="9231" width="0" style="341" hidden="1" customWidth="1"/>
    <col min="9232" max="9232" width="9.140625" style="341"/>
    <col min="9233" max="9233" width="10.7109375" style="341" customWidth="1"/>
    <col min="9234" max="9472" width="9.140625" style="341"/>
    <col min="9473" max="9473" width="9.5703125" style="341" bestFit="1" customWidth="1"/>
    <col min="9474" max="9475" width="0" style="341" hidden="1" customWidth="1"/>
    <col min="9476" max="9476" width="9.7109375" style="341" customWidth="1"/>
    <col min="9477" max="9477" width="12.7109375" style="341" customWidth="1"/>
    <col min="9478" max="9478" width="10.140625" style="341" customWidth="1"/>
    <col min="9479" max="9479" width="10.5703125" style="341" customWidth="1"/>
    <col min="9480" max="9481" width="0" style="341" hidden="1" customWidth="1"/>
    <col min="9482" max="9482" width="9.140625" style="341"/>
    <col min="9483" max="9483" width="9.85546875" style="341" customWidth="1"/>
    <col min="9484" max="9484" width="9.140625" style="341"/>
    <col min="9485" max="9485" width="9.7109375" style="341" customWidth="1"/>
    <col min="9486" max="9487" width="0" style="341" hidden="1" customWidth="1"/>
    <col min="9488" max="9488" width="9.140625" style="341"/>
    <col min="9489" max="9489" width="10.7109375" style="341" customWidth="1"/>
    <col min="9490" max="9728" width="9.140625" style="341"/>
    <col min="9729" max="9729" width="9.5703125" style="341" bestFit="1" customWidth="1"/>
    <col min="9730" max="9731" width="0" style="341" hidden="1" customWidth="1"/>
    <col min="9732" max="9732" width="9.7109375" style="341" customWidth="1"/>
    <col min="9733" max="9733" width="12.7109375" style="341" customWidth="1"/>
    <col min="9734" max="9734" width="10.140625" style="341" customWidth="1"/>
    <col min="9735" max="9735" width="10.5703125" style="341" customWidth="1"/>
    <col min="9736" max="9737" width="0" style="341" hidden="1" customWidth="1"/>
    <col min="9738" max="9738" width="9.140625" style="341"/>
    <col min="9739" max="9739" width="9.85546875" style="341" customWidth="1"/>
    <col min="9740" max="9740" width="9.140625" style="341"/>
    <col min="9741" max="9741" width="9.7109375" style="341" customWidth="1"/>
    <col min="9742" max="9743" width="0" style="341" hidden="1" customWidth="1"/>
    <col min="9744" max="9744" width="9.140625" style="341"/>
    <col min="9745" max="9745" width="10.7109375" style="341" customWidth="1"/>
    <col min="9746" max="9984" width="9.140625" style="341"/>
    <col min="9985" max="9985" width="9.5703125" style="341" bestFit="1" customWidth="1"/>
    <col min="9986" max="9987" width="0" style="341" hidden="1" customWidth="1"/>
    <col min="9988" max="9988" width="9.7109375" style="341" customWidth="1"/>
    <col min="9989" max="9989" width="12.7109375" style="341" customWidth="1"/>
    <col min="9990" max="9990" width="10.140625" style="341" customWidth="1"/>
    <col min="9991" max="9991" width="10.5703125" style="341" customWidth="1"/>
    <col min="9992" max="9993" width="0" style="341" hidden="1" customWidth="1"/>
    <col min="9994" max="9994" width="9.140625" style="341"/>
    <col min="9995" max="9995" width="9.85546875" style="341" customWidth="1"/>
    <col min="9996" max="9996" width="9.140625" style="341"/>
    <col min="9997" max="9997" width="9.7109375" style="341" customWidth="1"/>
    <col min="9998" max="9999" width="0" style="341" hidden="1" customWidth="1"/>
    <col min="10000" max="10000" width="9.140625" style="341"/>
    <col min="10001" max="10001" width="10.7109375" style="341" customWidth="1"/>
    <col min="10002" max="10240" width="9.140625" style="341"/>
    <col min="10241" max="10241" width="9.5703125" style="341" bestFit="1" customWidth="1"/>
    <col min="10242" max="10243" width="0" style="341" hidden="1" customWidth="1"/>
    <col min="10244" max="10244" width="9.7109375" style="341" customWidth="1"/>
    <col min="10245" max="10245" width="12.7109375" style="341" customWidth="1"/>
    <col min="10246" max="10246" width="10.140625" style="341" customWidth="1"/>
    <col min="10247" max="10247" width="10.5703125" style="341" customWidth="1"/>
    <col min="10248" max="10249" width="0" style="341" hidden="1" customWidth="1"/>
    <col min="10250" max="10250" width="9.140625" style="341"/>
    <col min="10251" max="10251" width="9.85546875" style="341" customWidth="1"/>
    <col min="10252" max="10252" width="9.140625" style="341"/>
    <col min="10253" max="10253" width="9.7109375" style="341" customWidth="1"/>
    <col min="10254" max="10255" width="0" style="341" hidden="1" customWidth="1"/>
    <col min="10256" max="10256" width="9.140625" style="341"/>
    <col min="10257" max="10257" width="10.7109375" style="341" customWidth="1"/>
    <col min="10258" max="10496" width="9.140625" style="341"/>
    <col min="10497" max="10497" width="9.5703125" style="341" bestFit="1" customWidth="1"/>
    <col min="10498" max="10499" width="0" style="341" hidden="1" customWidth="1"/>
    <col min="10500" max="10500" width="9.7109375" style="341" customWidth="1"/>
    <col min="10501" max="10501" width="12.7109375" style="341" customWidth="1"/>
    <col min="10502" max="10502" width="10.140625" style="341" customWidth="1"/>
    <col min="10503" max="10503" width="10.5703125" style="341" customWidth="1"/>
    <col min="10504" max="10505" width="0" style="341" hidden="1" customWidth="1"/>
    <col min="10506" max="10506" width="9.140625" style="341"/>
    <col min="10507" max="10507" width="9.85546875" style="341" customWidth="1"/>
    <col min="10508" max="10508" width="9.140625" style="341"/>
    <col min="10509" max="10509" width="9.7109375" style="341" customWidth="1"/>
    <col min="10510" max="10511" width="0" style="341" hidden="1" customWidth="1"/>
    <col min="10512" max="10512" width="9.140625" style="341"/>
    <col min="10513" max="10513" width="10.7109375" style="341" customWidth="1"/>
    <col min="10514" max="10752" width="9.140625" style="341"/>
    <col min="10753" max="10753" width="9.5703125" style="341" bestFit="1" customWidth="1"/>
    <col min="10754" max="10755" width="0" style="341" hidden="1" customWidth="1"/>
    <col min="10756" max="10756" width="9.7109375" style="341" customWidth="1"/>
    <col min="10757" max="10757" width="12.7109375" style="341" customWidth="1"/>
    <col min="10758" max="10758" width="10.140625" style="341" customWidth="1"/>
    <col min="10759" max="10759" width="10.5703125" style="341" customWidth="1"/>
    <col min="10760" max="10761" width="0" style="341" hidden="1" customWidth="1"/>
    <col min="10762" max="10762" width="9.140625" style="341"/>
    <col min="10763" max="10763" width="9.85546875" style="341" customWidth="1"/>
    <col min="10764" max="10764" width="9.140625" style="341"/>
    <col min="10765" max="10765" width="9.7109375" style="341" customWidth="1"/>
    <col min="10766" max="10767" width="0" style="341" hidden="1" customWidth="1"/>
    <col min="10768" max="10768" width="9.140625" style="341"/>
    <col min="10769" max="10769" width="10.7109375" style="341" customWidth="1"/>
    <col min="10770" max="11008" width="9.140625" style="341"/>
    <col min="11009" max="11009" width="9.5703125" style="341" bestFit="1" customWidth="1"/>
    <col min="11010" max="11011" width="0" style="341" hidden="1" customWidth="1"/>
    <col min="11012" max="11012" width="9.7109375" style="341" customWidth="1"/>
    <col min="11013" max="11013" width="12.7109375" style="341" customWidth="1"/>
    <col min="11014" max="11014" width="10.140625" style="341" customWidth="1"/>
    <col min="11015" max="11015" width="10.5703125" style="341" customWidth="1"/>
    <col min="11016" max="11017" width="0" style="341" hidden="1" customWidth="1"/>
    <col min="11018" max="11018" width="9.140625" style="341"/>
    <col min="11019" max="11019" width="9.85546875" style="341" customWidth="1"/>
    <col min="11020" max="11020" width="9.140625" style="341"/>
    <col min="11021" max="11021" width="9.7109375" style="341" customWidth="1"/>
    <col min="11022" max="11023" width="0" style="341" hidden="1" customWidth="1"/>
    <col min="11024" max="11024" width="9.140625" style="341"/>
    <col min="11025" max="11025" width="10.7109375" style="341" customWidth="1"/>
    <col min="11026" max="11264" width="9.140625" style="341"/>
    <col min="11265" max="11265" width="9.5703125" style="341" bestFit="1" customWidth="1"/>
    <col min="11266" max="11267" width="0" style="341" hidden="1" customWidth="1"/>
    <col min="11268" max="11268" width="9.7109375" style="341" customWidth="1"/>
    <col min="11269" max="11269" width="12.7109375" style="341" customWidth="1"/>
    <col min="11270" max="11270" width="10.140625" style="341" customWidth="1"/>
    <col min="11271" max="11271" width="10.5703125" style="341" customWidth="1"/>
    <col min="11272" max="11273" width="0" style="341" hidden="1" customWidth="1"/>
    <col min="11274" max="11274" width="9.140625" style="341"/>
    <col min="11275" max="11275" width="9.85546875" style="341" customWidth="1"/>
    <col min="11276" max="11276" width="9.140625" style="341"/>
    <col min="11277" max="11277" width="9.7109375" style="341" customWidth="1"/>
    <col min="11278" max="11279" width="0" style="341" hidden="1" customWidth="1"/>
    <col min="11280" max="11280" width="9.140625" style="341"/>
    <col min="11281" max="11281" width="10.7109375" style="341" customWidth="1"/>
    <col min="11282" max="11520" width="9.140625" style="341"/>
    <col min="11521" max="11521" width="9.5703125" style="341" bestFit="1" customWidth="1"/>
    <col min="11522" max="11523" width="0" style="341" hidden="1" customWidth="1"/>
    <col min="11524" max="11524" width="9.7109375" style="341" customWidth="1"/>
    <col min="11525" max="11525" width="12.7109375" style="341" customWidth="1"/>
    <col min="11526" max="11526" width="10.140625" style="341" customWidth="1"/>
    <col min="11527" max="11527" width="10.5703125" style="341" customWidth="1"/>
    <col min="11528" max="11529" width="0" style="341" hidden="1" customWidth="1"/>
    <col min="11530" max="11530" width="9.140625" style="341"/>
    <col min="11531" max="11531" width="9.85546875" style="341" customWidth="1"/>
    <col min="11532" max="11532" width="9.140625" style="341"/>
    <col min="11533" max="11533" width="9.7109375" style="341" customWidth="1"/>
    <col min="11534" max="11535" width="0" style="341" hidden="1" customWidth="1"/>
    <col min="11536" max="11536" width="9.140625" style="341"/>
    <col min="11537" max="11537" width="10.7109375" style="341" customWidth="1"/>
    <col min="11538" max="11776" width="9.140625" style="341"/>
    <col min="11777" max="11777" width="9.5703125" style="341" bestFit="1" customWidth="1"/>
    <col min="11778" max="11779" width="0" style="341" hidden="1" customWidth="1"/>
    <col min="11780" max="11780" width="9.7109375" style="341" customWidth="1"/>
    <col min="11781" max="11781" width="12.7109375" style="341" customWidth="1"/>
    <col min="11782" max="11782" width="10.140625" style="341" customWidth="1"/>
    <col min="11783" max="11783" width="10.5703125" style="341" customWidth="1"/>
    <col min="11784" max="11785" width="0" style="341" hidden="1" customWidth="1"/>
    <col min="11786" max="11786" width="9.140625" style="341"/>
    <col min="11787" max="11787" width="9.85546875" style="341" customWidth="1"/>
    <col min="11788" max="11788" width="9.140625" style="341"/>
    <col min="11789" max="11789" width="9.7109375" style="341" customWidth="1"/>
    <col min="11790" max="11791" width="0" style="341" hidden="1" customWidth="1"/>
    <col min="11792" max="11792" width="9.140625" style="341"/>
    <col min="11793" max="11793" width="10.7109375" style="341" customWidth="1"/>
    <col min="11794" max="12032" width="9.140625" style="341"/>
    <col min="12033" max="12033" width="9.5703125" style="341" bestFit="1" customWidth="1"/>
    <col min="12034" max="12035" width="0" style="341" hidden="1" customWidth="1"/>
    <col min="12036" max="12036" width="9.7109375" style="341" customWidth="1"/>
    <col min="12037" max="12037" width="12.7109375" style="341" customWidth="1"/>
    <col min="12038" max="12038" width="10.140625" style="341" customWidth="1"/>
    <col min="12039" max="12039" width="10.5703125" style="341" customWidth="1"/>
    <col min="12040" max="12041" width="0" style="341" hidden="1" customWidth="1"/>
    <col min="12042" max="12042" width="9.140625" style="341"/>
    <col min="12043" max="12043" width="9.85546875" style="341" customWidth="1"/>
    <col min="12044" max="12044" width="9.140625" style="341"/>
    <col min="12045" max="12045" width="9.7109375" style="341" customWidth="1"/>
    <col min="12046" max="12047" width="0" style="341" hidden="1" customWidth="1"/>
    <col min="12048" max="12048" width="9.140625" style="341"/>
    <col min="12049" max="12049" width="10.7109375" style="341" customWidth="1"/>
    <col min="12050" max="12288" width="9.140625" style="341"/>
    <col min="12289" max="12289" width="9.5703125" style="341" bestFit="1" customWidth="1"/>
    <col min="12290" max="12291" width="0" style="341" hidden="1" customWidth="1"/>
    <col min="12292" max="12292" width="9.7109375" style="341" customWidth="1"/>
    <col min="12293" max="12293" width="12.7109375" style="341" customWidth="1"/>
    <col min="12294" max="12294" width="10.140625" style="341" customWidth="1"/>
    <col min="12295" max="12295" width="10.5703125" style="341" customWidth="1"/>
    <col min="12296" max="12297" width="0" style="341" hidden="1" customWidth="1"/>
    <col min="12298" max="12298" width="9.140625" style="341"/>
    <col min="12299" max="12299" width="9.85546875" style="341" customWidth="1"/>
    <col min="12300" max="12300" width="9.140625" style="341"/>
    <col min="12301" max="12301" width="9.7109375" style="341" customWidth="1"/>
    <col min="12302" max="12303" width="0" style="341" hidden="1" customWidth="1"/>
    <col min="12304" max="12304" width="9.140625" style="341"/>
    <col min="12305" max="12305" width="10.7109375" style="341" customWidth="1"/>
    <col min="12306" max="12544" width="9.140625" style="341"/>
    <col min="12545" max="12545" width="9.5703125" style="341" bestFit="1" customWidth="1"/>
    <col min="12546" max="12547" width="0" style="341" hidden="1" customWidth="1"/>
    <col min="12548" max="12548" width="9.7109375" style="341" customWidth="1"/>
    <col min="12549" max="12549" width="12.7109375" style="341" customWidth="1"/>
    <col min="12550" max="12550" width="10.140625" style="341" customWidth="1"/>
    <col min="12551" max="12551" width="10.5703125" style="341" customWidth="1"/>
    <col min="12552" max="12553" width="0" style="341" hidden="1" customWidth="1"/>
    <col min="12554" max="12554" width="9.140625" style="341"/>
    <col min="12555" max="12555" width="9.85546875" style="341" customWidth="1"/>
    <col min="12556" max="12556" width="9.140625" style="341"/>
    <col min="12557" max="12557" width="9.7109375" style="341" customWidth="1"/>
    <col min="12558" max="12559" width="0" style="341" hidden="1" customWidth="1"/>
    <col min="12560" max="12560" width="9.140625" style="341"/>
    <col min="12561" max="12561" width="10.7109375" style="341" customWidth="1"/>
    <col min="12562" max="12800" width="9.140625" style="341"/>
    <col min="12801" max="12801" width="9.5703125" style="341" bestFit="1" customWidth="1"/>
    <col min="12802" max="12803" width="0" style="341" hidden="1" customWidth="1"/>
    <col min="12804" max="12804" width="9.7109375" style="341" customWidth="1"/>
    <col min="12805" max="12805" width="12.7109375" style="341" customWidth="1"/>
    <col min="12806" max="12806" width="10.140625" style="341" customWidth="1"/>
    <col min="12807" max="12807" width="10.5703125" style="341" customWidth="1"/>
    <col min="12808" max="12809" width="0" style="341" hidden="1" customWidth="1"/>
    <col min="12810" max="12810" width="9.140625" style="341"/>
    <col min="12811" max="12811" width="9.85546875" style="341" customWidth="1"/>
    <col min="12812" max="12812" width="9.140625" style="341"/>
    <col min="12813" max="12813" width="9.7109375" style="341" customWidth="1"/>
    <col min="12814" max="12815" width="0" style="341" hidden="1" customWidth="1"/>
    <col min="12816" max="12816" width="9.140625" style="341"/>
    <col min="12817" max="12817" width="10.7109375" style="341" customWidth="1"/>
    <col min="12818" max="13056" width="9.140625" style="341"/>
    <col min="13057" max="13057" width="9.5703125" style="341" bestFit="1" customWidth="1"/>
    <col min="13058" max="13059" width="0" style="341" hidden="1" customWidth="1"/>
    <col min="13060" max="13060" width="9.7109375" style="341" customWidth="1"/>
    <col min="13061" max="13061" width="12.7109375" style="341" customWidth="1"/>
    <col min="13062" max="13062" width="10.140625" style="341" customWidth="1"/>
    <col min="13063" max="13063" width="10.5703125" style="341" customWidth="1"/>
    <col min="13064" max="13065" width="0" style="341" hidden="1" customWidth="1"/>
    <col min="13066" max="13066" width="9.140625" style="341"/>
    <col min="13067" max="13067" width="9.85546875" style="341" customWidth="1"/>
    <col min="13068" max="13068" width="9.140625" style="341"/>
    <col min="13069" max="13069" width="9.7109375" style="341" customWidth="1"/>
    <col min="13070" max="13071" width="0" style="341" hidden="1" customWidth="1"/>
    <col min="13072" max="13072" width="9.140625" style="341"/>
    <col min="13073" max="13073" width="10.7109375" style="341" customWidth="1"/>
    <col min="13074" max="13312" width="9.140625" style="341"/>
    <col min="13313" max="13313" width="9.5703125" style="341" bestFit="1" customWidth="1"/>
    <col min="13314" max="13315" width="0" style="341" hidden="1" customWidth="1"/>
    <col min="13316" max="13316" width="9.7109375" style="341" customWidth="1"/>
    <col min="13317" max="13317" width="12.7109375" style="341" customWidth="1"/>
    <col min="13318" max="13318" width="10.140625" style="341" customWidth="1"/>
    <col min="13319" max="13319" width="10.5703125" style="341" customWidth="1"/>
    <col min="13320" max="13321" width="0" style="341" hidden="1" customWidth="1"/>
    <col min="13322" max="13322" width="9.140625" style="341"/>
    <col min="13323" max="13323" width="9.85546875" style="341" customWidth="1"/>
    <col min="13324" max="13324" width="9.140625" style="341"/>
    <col min="13325" max="13325" width="9.7109375" style="341" customWidth="1"/>
    <col min="13326" max="13327" width="0" style="341" hidden="1" customWidth="1"/>
    <col min="13328" max="13328" width="9.140625" style="341"/>
    <col min="13329" max="13329" width="10.7109375" style="341" customWidth="1"/>
    <col min="13330" max="13568" width="9.140625" style="341"/>
    <col min="13569" max="13569" width="9.5703125" style="341" bestFit="1" customWidth="1"/>
    <col min="13570" max="13571" width="0" style="341" hidden="1" customWidth="1"/>
    <col min="13572" max="13572" width="9.7109375" style="341" customWidth="1"/>
    <col min="13573" max="13573" width="12.7109375" style="341" customWidth="1"/>
    <col min="13574" max="13574" width="10.140625" style="341" customWidth="1"/>
    <col min="13575" max="13575" width="10.5703125" style="341" customWidth="1"/>
    <col min="13576" max="13577" width="0" style="341" hidden="1" customWidth="1"/>
    <col min="13578" max="13578" width="9.140625" style="341"/>
    <col min="13579" max="13579" width="9.85546875" style="341" customWidth="1"/>
    <col min="13580" max="13580" width="9.140625" style="341"/>
    <col min="13581" max="13581" width="9.7109375" style="341" customWidth="1"/>
    <col min="13582" max="13583" width="0" style="341" hidden="1" customWidth="1"/>
    <col min="13584" max="13584" width="9.140625" style="341"/>
    <col min="13585" max="13585" width="10.7109375" style="341" customWidth="1"/>
    <col min="13586" max="13824" width="9.140625" style="341"/>
    <col min="13825" max="13825" width="9.5703125" style="341" bestFit="1" customWidth="1"/>
    <col min="13826" max="13827" width="0" style="341" hidden="1" customWidth="1"/>
    <col min="13828" max="13828" width="9.7109375" style="341" customWidth="1"/>
    <col min="13829" max="13829" width="12.7109375" style="341" customWidth="1"/>
    <col min="13830" max="13830" width="10.140625" style="341" customWidth="1"/>
    <col min="13831" max="13831" width="10.5703125" style="341" customWidth="1"/>
    <col min="13832" max="13833" width="0" style="341" hidden="1" customWidth="1"/>
    <col min="13834" max="13834" width="9.140625" style="341"/>
    <col min="13835" max="13835" width="9.85546875" style="341" customWidth="1"/>
    <col min="13836" max="13836" width="9.140625" style="341"/>
    <col min="13837" max="13837" width="9.7109375" style="341" customWidth="1"/>
    <col min="13838" max="13839" width="0" style="341" hidden="1" customWidth="1"/>
    <col min="13840" max="13840" width="9.140625" style="341"/>
    <col min="13841" max="13841" width="10.7109375" style="341" customWidth="1"/>
    <col min="13842" max="14080" width="9.140625" style="341"/>
    <col min="14081" max="14081" width="9.5703125" style="341" bestFit="1" customWidth="1"/>
    <col min="14082" max="14083" width="0" style="341" hidden="1" customWidth="1"/>
    <col min="14084" max="14084" width="9.7109375" style="341" customWidth="1"/>
    <col min="14085" max="14085" width="12.7109375" style="341" customWidth="1"/>
    <col min="14086" max="14086" width="10.140625" style="341" customWidth="1"/>
    <col min="14087" max="14087" width="10.5703125" style="341" customWidth="1"/>
    <col min="14088" max="14089" width="0" style="341" hidden="1" customWidth="1"/>
    <col min="14090" max="14090" width="9.140625" style="341"/>
    <col min="14091" max="14091" width="9.85546875" style="341" customWidth="1"/>
    <col min="14092" max="14092" width="9.140625" style="341"/>
    <col min="14093" max="14093" width="9.7109375" style="341" customWidth="1"/>
    <col min="14094" max="14095" width="0" style="341" hidden="1" customWidth="1"/>
    <col min="14096" max="14096" width="9.140625" style="341"/>
    <col min="14097" max="14097" width="10.7109375" style="341" customWidth="1"/>
    <col min="14098" max="14336" width="9.140625" style="341"/>
    <col min="14337" max="14337" width="9.5703125" style="341" bestFit="1" customWidth="1"/>
    <col min="14338" max="14339" width="0" style="341" hidden="1" customWidth="1"/>
    <col min="14340" max="14340" width="9.7109375" style="341" customWidth="1"/>
    <col min="14341" max="14341" width="12.7109375" style="341" customWidth="1"/>
    <col min="14342" max="14342" width="10.140625" style="341" customWidth="1"/>
    <col min="14343" max="14343" width="10.5703125" style="341" customWidth="1"/>
    <col min="14344" max="14345" width="0" style="341" hidden="1" customWidth="1"/>
    <col min="14346" max="14346" width="9.140625" style="341"/>
    <col min="14347" max="14347" width="9.85546875" style="341" customWidth="1"/>
    <col min="14348" max="14348" width="9.140625" style="341"/>
    <col min="14349" max="14349" width="9.7109375" style="341" customWidth="1"/>
    <col min="14350" max="14351" width="0" style="341" hidden="1" customWidth="1"/>
    <col min="14352" max="14352" width="9.140625" style="341"/>
    <col min="14353" max="14353" width="10.7109375" style="341" customWidth="1"/>
    <col min="14354" max="14592" width="9.140625" style="341"/>
    <col min="14593" max="14593" width="9.5703125" style="341" bestFit="1" customWidth="1"/>
    <col min="14594" max="14595" width="0" style="341" hidden="1" customWidth="1"/>
    <col min="14596" max="14596" width="9.7109375" style="341" customWidth="1"/>
    <col min="14597" max="14597" width="12.7109375" style="341" customWidth="1"/>
    <col min="14598" max="14598" width="10.140625" style="341" customWidth="1"/>
    <col min="14599" max="14599" width="10.5703125" style="341" customWidth="1"/>
    <col min="14600" max="14601" width="0" style="341" hidden="1" customWidth="1"/>
    <col min="14602" max="14602" width="9.140625" style="341"/>
    <col min="14603" max="14603" width="9.85546875" style="341" customWidth="1"/>
    <col min="14604" max="14604" width="9.140625" style="341"/>
    <col min="14605" max="14605" width="9.7109375" style="341" customWidth="1"/>
    <col min="14606" max="14607" width="0" style="341" hidden="1" customWidth="1"/>
    <col min="14608" max="14608" width="9.140625" style="341"/>
    <col min="14609" max="14609" width="10.7109375" style="341" customWidth="1"/>
    <col min="14610" max="14848" width="9.140625" style="341"/>
    <col min="14849" max="14849" width="9.5703125" style="341" bestFit="1" customWidth="1"/>
    <col min="14850" max="14851" width="0" style="341" hidden="1" customWidth="1"/>
    <col min="14852" max="14852" width="9.7109375" style="341" customWidth="1"/>
    <col min="14853" max="14853" width="12.7109375" style="341" customWidth="1"/>
    <col min="14854" max="14854" width="10.140625" style="341" customWidth="1"/>
    <col min="14855" max="14855" width="10.5703125" style="341" customWidth="1"/>
    <col min="14856" max="14857" width="0" style="341" hidden="1" customWidth="1"/>
    <col min="14858" max="14858" width="9.140625" style="341"/>
    <col min="14859" max="14859" width="9.85546875" style="341" customWidth="1"/>
    <col min="14860" max="14860" width="9.140625" style="341"/>
    <col min="14861" max="14861" width="9.7109375" style="341" customWidth="1"/>
    <col min="14862" max="14863" width="0" style="341" hidden="1" customWidth="1"/>
    <col min="14864" max="14864" width="9.140625" style="341"/>
    <col min="14865" max="14865" width="10.7109375" style="341" customWidth="1"/>
    <col min="14866" max="15104" width="9.140625" style="341"/>
    <col min="15105" max="15105" width="9.5703125" style="341" bestFit="1" customWidth="1"/>
    <col min="15106" max="15107" width="0" style="341" hidden="1" customWidth="1"/>
    <col min="15108" max="15108" width="9.7109375" style="341" customWidth="1"/>
    <col min="15109" max="15109" width="12.7109375" style="341" customWidth="1"/>
    <col min="15110" max="15110" width="10.140625" style="341" customWidth="1"/>
    <col min="15111" max="15111" width="10.5703125" style="341" customWidth="1"/>
    <col min="15112" max="15113" width="0" style="341" hidden="1" customWidth="1"/>
    <col min="15114" max="15114" width="9.140625" style="341"/>
    <col min="15115" max="15115" width="9.85546875" style="341" customWidth="1"/>
    <col min="15116" max="15116" width="9.140625" style="341"/>
    <col min="15117" max="15117" width="9.7109375" style="341" customWidth="1"/>
    <col min="15118" max="15119" width="0" style="341" hidden="1" customWidth="1"/>
    <col min="15120" max="15120" width="9.140625" style="341"/>
    <col min="15121" max="15121" width="10.7109375" style="341" customWidth="1"/>
    <col min="15122" max="15360" width="9.140625" style="341"/>
    <col min="15361" max="15361" width="9.5703125" style="341" bestFit="1" customWidth="1"/>
    <col min="15362" max="15363" width="0" style="341" hidden="1" customWidth="1"/>
    <col min="15364" max="15364" width="9.7109375" style="341" customWidth="1"/>
    <col min="15365" max="15365" width="12.7109375" style="341" customWidth="1"/>
    <col min="15366" max="15366" width="10.140625" style="341" customWidth="1"/>
    <col min="15367" max="15367" width="10.5703125" style="341" customWidth="1"/>
    <col min="15368" max="15369" width="0" style="341" hidden="1" customWidth="1"/>
    <col min="15370" max="15370" width="9.140625" style="341"/>
    <col min="15371" max="15371" width="9.85546875" style="341" customWidth="1"/>
    <col min="15372" max="15372" width="9.140625" style="341"/>
    <col min="15373" max="15373" width="9.7109375" style="341" customWidth="1"/>
    <col min="15374" max="15375" width="0" style="341" hidden="1" customWidth="1"/>
    <col min="15376" max="15376" width="9.140625" style="341"/>
    <col min="15377" max="15377" width="10.7109375" style="341" customWidth="1"/>
    <col min="15378" max="15616" width="9.140625" style="341"/>
    <col min="15617" max="15617" width="9.5703125" style="341" bestFit="1" customWidth="1"/>
    <col min="15618" max="15619" width="0" style="341" hidden="1" customWidth="1"/>
    <col min="15620" max="15620" width="9.7109375" style="341" customWidth="1"/>
    <col min="15621" max="15621" width="12.7109375" style="341" customWidth="1"/>
    <col min="15622" max="15622" width="10.140625" style="341" customWidth="1"/>
    <col min="15623" max="15623" width="10.5703125" style="341" customWidth="1"/>
    <col min="15624" max="15625" width="0" style="341" hidden="1" customWidth="1"/>
    <col min="15626" max="15626" width="9.140625" style="341"/>
    <col min="15627" max="15627" width="9.85546875" style="341" customWidth="1"/>
    <col min="15628" max="15628" width="9.140625" style="341"/>
    <col min="15629" max="15629" width="9.7109375" style="341" customWidth="1"/>
    <col min="15630" max="15631" width="0" style="341" hidden="1" customWidth="1"/>
    <col min="15632" max="15632" width="9.140625" style="341"/>
    <col min="15633" max="15633" width="10.7109375" style="341" customWidth="1"/>
    <col min="15634" max="15872" width="9.140625" style="341"/>
    <col min="15873" max="15873" width="9.5703125" style="341" bestFit="1" customWidth="1"/>
    <col min="15874" max="15875" width="0" style="341" hidden="1" customWidth="1"/>
    <col min="15876" max="15876" width="9.7109375" style="341" customWidth="1"/>
    <col min="15877" max="15877" width="12.7109375" style="341" customWidth="1"/>
    <col min="15878" max="15878" width="10.140625" style="341" customWidth="1"/>
    <col min="15879" max="15879" width="10.5703125" style="341" customWidth="1"/>
    <col min="15880" max="15881" width="0" style="341" hidden="1" customWidth="1"/>
    <col min="15882" max="15882" width="9.140625" style="341"/>
    <col min="15883" max="15883" width="9.85546875" style="341" customWidth="1"/>
    <col min="15884" max="15884" width="9.140625" style="341"/>
    <col min="15885" max="15885" width="9.7109375" style="341" customWidth="1"/>
    <col min="15886" max="15887" width="0" style="341" hidden="1" customWidth="1"/>
    <col min="15888" max="15888" width="9.140625" style="341"/>
    <col min="15889" max="15889" width="10.7109375" style="341" customWidth="1"/>
    <col min="15890" max="16128" width="9.140625" style="341"/>
    <col min="16129" max="16129" width="9.5703125" style="341" bestFit="1" customWidth="1"/>
    <col min="16130" max="16131" width="0" style="341" hidden="1" customWidth="1"/>
    <col min="16132" max="16132" width="9.7109375" style="341" customWidth="1"/>
    <col min="16133" max="16133" width="12.7109375" style="341" customWidth="1"/>
    <col min="16134" max="16134" width="10.140625" style="341" customWidth="1"/>
    <col min="16135" max="16135" width="10.5703125" style="341" customWidth="1"/>
    <col min="16136" max="16137" width="0" style="341" hidden="1" customWidth="1"/>
    <col min="16138" max="16138" width="9.140625" style="341"/>
    <col min="16139" max="16139" width="9.85546875" style="341" customWidth="1"/>
    <col min="16140" max="16140" width="9.140625" style="341"/>
    <col min="16141" max="16141" width="9.7109375" style="341" customWidth="1"/>
    <col min="16142" max="16143" width="0" style="341" hidden="1" customWidth="1"/>
    <col min="16144" max="16144" width="9.140625" style="341"/>
    <col min="16145" max="16145" width="10.7109375" style="341" customWidth="1"/>
    <col min="16146" max="16384" width="9.140625" style="341"/>
  </cols>
  <sheetData>
    <row r="1" spans="1:19">
      <c r="A1" s="1882" t="s">
        <v>490</v>
      </c>
      <c r="B1" s="1882"/>
      <c r="C1" s="1882"/>
      <c r="D1" s="1882"/>
      <c r="E1" s="1882"/>
      <c r="F1" s="1882"/>
      <c r="G1" s="1882"/>
      <c r="H1" s="1882"/>
      <c r="I1" s="1882"/>
      <c r="J1" s="1882"/>
      <c r="K1" s="1882"/>
      <c r="L1" s="1882"/>
      <c r="M1" s="1882"/>
      <c r="N1" s="1882"/>
      <c r="O1" s="1882"/>
      <c r="P1" s="1882"/>
      <c r="Q1" s="1882"/>
      <c r="R1" s="1882"/>
      <c r="S1" s="1882"/>
    </row>
    <row r="2" spans="1:19">
      <c r="A2" s="1883" t="s">
        <v>491</v>
      </c>
      <c r="B2" s="1883"/>
      <c r="C2" s="1883"/>
      <c r="D2" s="1883"/>
      <c r="E2" s="1883"/>
      <c r="F2" s="1883"/>
      <c r="G2" s="1883"/>
      <c r="H2" s="1883"/>
      <c r="I2" s="1883"/>
      <c r="J2" s="1883"/>
      <c r="K2" s="1883"/>
      <c r="L2" s="1883"/>
      <c r="M2" s="1883"/>
      <c r="N2" s="1883"/>
      <c r="O2" s="1883"/>
      <c r="P2" s="1883"/>
      <c r="Q2" s="1883"/>
      <c r="R2" s="1883"/>
      <c r="S2" s="1883"/>
    </row>
    <row r="3" spans="1:19">
      <c r="A3" s="1883" t="s">
        <v>492</v>
      </c>
      <c r="B3" s="1883"/>
      <c r="C3" s="1883"/>
      <c r="D3" s="1883"/>
      <c r="E3" s="1883"/>
      <c r="F3" s="1883"/>
      <c r="G3" s="1883"/>
      <c r="H3" s="1883"/>
      <c r="I3" s="1883"/>
      <c r="J3" s="1883"/>
      <c r="K3" s="1883"/>
      <c r="L3" s="1883"/>
      <c r="M3" s="1883"/>
      <c r="N3" s="1883"/>
      <c r="O3" s="1883"/>
      <c r="P3" s="1883"/>
      <c r="Q3" s="1883"/>
      <c r="R3" s="1883"/>
      <c r="S3" s="1883"/>
    </row>
    <row r="4" spans="1:19" ht="16.5" thickBot="1"/>
    <row r="5" spans="1:19" ht="24.75" customHeight="1" thickTop="1">
      <c r="A5" s="1884" t="s">
        <v>493</v>
      </c>
      <c r="B5" s="1885"/>
      <c r="C5" s="1885"/>
      <c r="D5" s="1885"/>
      <c r="E5" s="1885"/>
      <c r="F5" s="1885"/>
      <c r="G5" s="1886"/>
      <c r="H5" s="1884" t="s">
        <v>494</v>
      </c>
      <c r="I5" s="1885"/>
      <c r="J5" s="1885"/>
      <c r="K5" s="1885"/>
      <c r="L5" s="1885"/>
      <c r="M5" s="1886"/>
      <c r="N5" s="1884" t="s">
        <v>495</v>
      </c>
      <c r="O5" s="1885"/>
      <c r="P5" s="1885"/>
      <c r="Q5" s="1885"/>
      <c r="R5" s="1885"/>
      <c r="S5" s="1886"/>
    </row>
    <row r="6" spans="1:19" ht="24.75" customHeight="1">
      <c r="A6" s="1880" t="s">
        <v>496</v>
      </c>
      <c r="B6" s="1879" t="s">
        <v>6</v>
      </c>
      <c r="C6" s="1879"/>
      <c r="D6" s="1879" t="s">
        <v>10</v>
      </c>
      <c r="E6" s="1879"/>
      <c r="F6" s="1876" t="s">
        <v>11</v>
      </c>
      <c r="G6" s="1877"/>
      <c r="H6" s="1878" t="s">
        <v>6</v>
      </c>
      <c r="I6" s="1879"/>
      <c r="J6" s="1879" t="s">
        <v>10</v>
      </c>
      <c r="K6" s="1879"/>
      <c r="L6" s="1876" t="s">
        <v>11</v>
      </c>
      <c r="M6" s="1877"/>
      <c r="N6" s="1878" t="s">
        <v>6</v>
      </c>
      <c r="O6" s="1879"/>
      <c r="P6" s="1879" t="s">
        <v>10</v>
      </c>
      <c r="Q6" s="1879"/>
      <c r="R6" s="1876" t="s">
        <v>11</v>
      </c>
      <c r="S6" s="1877"/>
    </row>
    <row r="7" spans="1:19" ht="47.25">
      <c r="A7" s="1881"/>
      <c r="B7" s="491" t="s">
        <v>120</v>
      </c>
      <c r="C7" s="491" t="s">
        <v>76</v>
      </c>
      <c r="D7" s="491" t="s">
        <v>120</v>
      </c>
      <c r="E7" s="491" t="s">
        <v>146</v>
      </c>
      <c r="F7" s="492" t="s">
        <v>120</v>
      </c>
      <c r="G7" s="493" t="s">
        <v>497</v>
      </c>
      <c r="H7" s="494" t="s">
        <v>120</v>
      </c>
      <c r="I7" s="491" t="s">
        <v>76</v>
      </c>
      <c r="J7" s="491" t="s">
        <v>120</v>
      </c>
      <c r="K7" s="491" t="s">
        <v>146</v>
      </c>
      <c r="L7" s="492" t="s">
        <v>120</v>
      </c>
      <c r="M7" s="493" t="s">
        <v>497</v>
      </c>
      <c r="N7" s="495" t="s">
        <v>120</v>
      </c>
      <c r="O7" s="496" t="s">
        <v>76</v>
      </c>
      <c r="P7" s="496" t="s">
        <v>120</v>
      </c>
      <c r="Q7" s="496" t="s">
        <v>146</v>
      </c>
      <c r="R7" s="497" t="s">
        <v>120</v>
      </c>
      <c r="S7" s="498" t="s">
        <v>146</v>
      </c>
    </row>
    <row r="8" spans="1:19" ht="24.75" customHeight="1">
      <c r="A8" s="499" t="s">
        <v>498</v>
      </c>
      <c r="B8" s="500">
        <v>112.68935709970962</v>
      </c>
      <c r="C8" s="500">
        <v>17.519220694849636</v>
      </c>
      <c r="D8" s="500">
        <v>156.57968159070987</v>
      </c>
      <c r="E8" s="500">
        <v>0.50043747799092841</v>
      </c>
      <c r="F8" s="500">
        <v>169.3290734824281</v>
      </c>
      <c r="G8" s="501">
        <v>8.1424305900968719</v>
      </c>
      <c r="H8" s="502">
        <v>102.86640075318743</v>
      </c>
      <c r="I8" s="500">
        <v>4.1124600470362083</v>
      </c>
      <c r="J8" s="503">
        <v>103.598615916955</v>
      </c>
      <c r="K8" s="500">
        <v>5.6913097176133363</v>
      </c>
      <c r="L8" s="500">
        <v>115.05882352941175</v>
      </c>
      <c r="M8" s="501">
        <v>11.062124248496996</v>
      </c>
      <c r="N8" s="502">
        <v>109.54923694675671</v>
      </c>
      <c r="O8" s="500">
        <v>12.877191300403894</v>
      </c>
      <c r="P8" s="503">
        <v>151.14070801508069</v>
      </c>
      <c r="Q8" s="500">
        <v>-4.9113519867351414</v>
      </c>
      <c r="R8" s="500">
        <v>147.16739515343957</v>
      </c>
      <c r="S8" s="501">
        <v>-2.6288833192740242</v>
      </c>
    </row>
    <row r="9" spans="1:19" ht="24.75" customHeight="1">
      <c r="A9" s="504" t="s">
        <v>499</v>
      </c>
      <c r="B9" s="505">
        <v>114.00424675175967</v>
      </c>
      <c r="C9" s="505">
        <v>16.606640858359654</v>
      </c>
      <c r="D9" s="505">
        <v>157.8402555910543</v>
      </c>
      <c r="E9" s="505">
        <v>3.2396533570917541E-2</v>
      </c>
      <c r="F9" s="505">
        <v>171.15015974440897</v>
      </c>
      <c r="G9" s="506">
        <v>8.4325155857825518</v>
      </c>
      <c r="H9" s="507">
        <v>104.46369637198811</v>
      </c>
      <c r="I9" s="505">
        <v>3.5640504476687198</v>
      </c>
      <c r="J9" s="508">
        <v>104.18685121107266</v>
      </c>
      <c r="K9" s="505">
        <v>4.3891277215365534</v>
      </c>
      <c r="L9" s="505">
        <v>115.93771626297577</v>
      </c>
      <c r="M9" s="506">
        <v>11.278644968449015</v>
      </c>
      <c r="N9" s="507">
        <v>109.13288607536758</v>
      </c>
      <c r="O9" s="505">
        <v>12.593743054962303</v>
      </c>
      <c r="P9" s="508">
        <v>151.49728949124776</v>
      </c>
      <c r="Q9" s="505">
        <v>-4.1735488005871986</v>
      </c>
      <c r="R9" s="505">
        <v>147.62250392805527</v>
      </c>
      <c r="S9" s="506">
        <v>-2.5576599926009607</v>
      </c>
    </row>
    <row r="10" spans="1:19" ht="24.75" customHeight="1">
      <c r="A10" s="509" t="s">
        <v>500</v>
      </c>
      <c r="B10" s="510">
        <v>113.62847620478178</v>
      </c>
      <c r="C10" s="510">
        <v>16.033148191853869</v>
      </c>
      <c r="D10" s="510">
        <v>172.40255591054313</v>
      </c>
      <c r="E10" s="510">
        <v>9.5897644191714164</v>
      </c>
      <c r="F10" s="510">
        <v>171.57827476038338</v>
      </c>
      <c r="G10" s="511">
        <v>-0.47811422853119012</v>
      </c>
      <c r="H10" s="512">
        <v>107.15943410332939</v>
      </c>
      <c r="I10" s="510">
        <v>5.9304234210461289</v>
      </c>
      <c r="J10" s="513">
        <v>105.16262975778547</v>
      </c>
      <c r="K10" s="510">
        <v>5.1699079521074083</v>
      </c>
      <c r="L10" s="510">
        <v>118.10380622837368</v>
      </c>
      <c r="M10" s="511">
        <v>12.305869965780447</v>
      </c>
      <c r="N10" s="512">
        <v>106.03683861862743</v>
      </c>
      <c r="O10" s="510">
        <v>9.5371324351758915</v>
      </c>
      <c r="P10" s="513">
        <v>163.93899268934905</v>
      </c>
      <c r="Q10" s="510">
        <v>4.2205929366490977</v>
      </c>
      <c r="R10" s="510">
        <v>145.27751495883865</v>
      </c>
      <c r="S10" s="511">
        <v>-11.383184332401243</v>
      </c>
    </row>
    <row r="11" spans="1:19" ht="24.75" customHeight="1">
      <c r="A11" s="499" t="s">
        <v>501</v>
      </c>
      <c r="B11" s="500">
        <v>106.22663500669962</v>
      </c>
      <c r="C11" s="500">
        <v>8.6402732344659512</v>
      </c>
      <c r="D11" s="500">
        <v>158.24281150159743</v>
      </c>
      <c r="E11" s="500">
        <v>1.1559513111673851</v>
      </c>
      <c r="F11" s="500">
        <v>171.87220447284346</v>
      </c>
      <c r="G11" s="501">
        <v>8.6129618413083087</v>
      </c>
      <c r="H11" s="502">
        <v>107.1476900720676</v>
      </c>
      <c r="I11" s="500">
        <v>6.9101733253367001</v>
      </c>
      <c r="J11" s="503">
        <v>105.37716262975779</v>
      </c>
      <c r="K11" s="500">
        <v>4.5379651242620014</v>
      </c>
      <c r="L11" s="500">
        <v>119.20415224913494</v>
      </c>
      <c r="M11" s="501">
        <v>13.121429040520116</v>
      </c>
      <c r="N11" s="502">
        <v>99.140387380494644</v>
      </c>
      <c r="O11" s="500">
        <v>1.6182743468803267</v>
      </c>
      <c r="P11" s="503">
        <v>150.16803219268948</v>
      </c>
      <c r="Q11" s="500">
        <v>-3.2165112210799123</v>
      </c>
      <c r="R11" s="500">
        <v>144.18306848374968</v>
      </c>
      <c r="S11" s="501">
        <v>-3.9855111780782693</v>
      </c>
    </row>
    <row r="12" spans="1:19" ht="24.75" customHeight="1">
      <c r="A12" s="504" t="s">
        <v>502</v>
      </c>
      <c r="B12" s="505">
        <v>111.03290658759045</v>
      </c>
      <c r="C12" s="505">
        <v>11.712737948937075</v>
      </c>
      <c r="D12" s="505">
        <v>159.56549520766774</v>
      </c>
      <c r="E12" s="505">
        <v>-0.39090546469881815</v>
      </c>
      <c r="F12" s="505">
        <v>168.05111821086263</v>
      </c>
      <c r="G12" s="506">
        <v>5.3179561108441353</v>
      </c>
      <c r="H12" s="507">
        <v>107.67627899454415</v>
      </c>
      <c r="I12" s="505">
        <v>8.1060300031000594</v>
      </c>
      <c r="J12" s="508">
        <v>106.14532871972317</v>
      </c>
      <c r="K12" s="505">
        <v>5.0332123536259559</v>
      </c>
      <c r="L12" s="505">
        <v>116.95501730103805</v>
      </c>
      <c r="M12" s="506">
        <v>10.183857086973536</v>
      </c>
      <c r="N12" s="507">
        <v>103.11733245649803</v>
      </c>
      <c r="O12" s="505">
        <v>3.3362689812340705</v>
      </c>
      <c r="P12" s="508">
        <v>150.32738334533832</v>
      </c>
      <c r="Q12" s="505">
        <v>-5.1304715592153229</v>
      </c>
      <c r="R12" s="505">
        <v>143.68867799686186</v>
      </c>
      <c r="S12" s="506">
        <v>-4.4161650397557679</v>
      </c>
    </row>
    <row r="13" spans="1:19" ht="24.75" customHeight="1">
      <c r="A13" s="509" t="s">
        <v>503</v>
      </c>
      <c r="B13" s="510">
        <v>109.67740254546072</v>
      </c>
      <c r="C13" s="510">
        <v>10.170218215821933</v>
      </c>
      <c r="D13" s="510">
        <v>158.05750798722045</v>
      </c>
      <c r="E13" s="510">
        <v>-1.3873385424972184</v>
      </c>
      <c r="F13" s="510">
        <v>168</v>
      </c>
      <c r="G13" s="511">
        <v>6.29</v>
      </c>
      <c r="H13" s="512">
        <v>110.03982842329214</v>
      </c>
      <c r="I13" s="510">
        <v>11.113372020915051</v>
      </c>
      <c r="J13" s="513">
        <v>106.57439446366782</v>
      </c>
      <c r="K13" s="510">
        <v>4.1525767618016971</v>
      </c>
      <c r="L13" s="510">
        <v>113.4</v>
      </c>
      <c r="M13" s="511">
        <v>6.44</v>
      </c>
      <c r="N13" s="512">
        <v>99.670641182356931</v>
      </c>
      <c r="O13" s="510">
        <v>-0.84882115261122237</v>
      </c>
      <c r="P13" s="508">
        <v>148.307207169827</v>
      </c>
      <c r="Q13" s="505">
        <v>-5.3535415254316945</v>
      </c>
      <c r="R13" s="510">
        <v>148.11000000000001</v>
      </c>
      <c r="S13" s="511">
        <v>-0.14000000000000001</v>
      </c>
    </row>
    <row r="14" spans="1:19" ht="24.75" customHeight="1">
      <c r="A14" s="499" t="s">
        <v>504</v>
      </c>
      <c r="B14" s="500">
        <v>112.45944271084433</v>
      </c>
      <c r="C14" s="500">
        <v>14.385226639702921</v>
      </c>
      <c r="D14" s="500">
        <v>158.44089456869008</v>
      </c>
      <c r="E14" s="500">
        <v>-1.9339529365236245</v>
      </c>
      <c r="F14" s="500">
        <v>163.12</v>
      </c>
      <c r="G14" s="501">
        <v>2.96</v>
      </c>
      <c r="H14" s="502">
        <v>112.78410133672875</v>
      </c>
      <c r="I14" s="500">
        <v>14.253046300309052</v>
      </c>
      <c r="J14" s="503">
        <v>107.46020761245674</v>
      </c>
      <c r="K14" s="500">
        <v>3.2035092383357693</v>
      </c>
      <c r="L14" s="500">
        <v>111.87</v>
      </c>
      <c r="M14" s="501">
        <v>4.0999999999999996</v>
      </c>
      <c r="N14" s="502">
        <v>99.712141496863012</v>
      </c>
      <c r="O14" s="500">
        <v>0.11569086661063466</v>
      </c>
      <c r="P14" s="503">
        <v>147.44145585507289</v>
      </c>
      <c r="Q14" s="500">
        <v>-5.0206958260328776</v>
      </c>
      <c r="R14" s="500">
        <v>145.82</v>
      </c>
      <c r="S14" s="501">
        <v>-1.1000000000000001</v>
      </c>
    </row>
    <row r="15" spans="1:19" ht="24.75" customHeight="1">
      <c r="A15" s="504" t="s">
        <v>505</v>
      </c>
      <c r="B15" s="505">
        <v>112.27075204399073</v>
      </c>
      <c r="C15" s="505">
        <v>12.591503947140453</v>
      </c>
      <c r="D15" s="505">
        <v>162.92651757188497</v>
      </c>
      <c r="E15" s="505">
        <v>1.7193920293613019</v>
      </c>
      <c r="F15" s="505">
        <v>165.4</v>
      </c>
      <c r="G15" s="506">
        <v>1.5</v>
      </c>
      <c r="H15" s="507">
        <v>112.06370773024058</v>
      </c>
      <c r="I15" s="505">
        <v>12.165595574456802</v>
      </c>
      <c r="J15" s="508">
        <v>111.14186851211072</v>
      </c>
      <c r="K15" s="505">
        <v>6.181818181818187</v>
      </c>
      <c r="L15" s="505">
        <v>115.9</v>
      </c>
      <c r="M15" s="506">
        <v>4.3</v>
      </c>
      <c r="N15" s="507">
        <v>100.1847559017488</v>
      </c>
      <c r="O15" s="505">
        <v>0.37971391361351436</v>
      </c>
      <c r="P15" s="508">
        <v>146.59328635826515</v>
      </c>
      <c r="Q15" s="505">
        <v>-4.1927772677255746</v>
      </c>
      <c r="R15" s="505">
        <v>142.69999999999999</v>
      </c>
      <c r="S15" s="506">
        <v>-2.7</v>
      </c>
    </row>
    <row r="16" spans="1:19" ht="24.75" customHeight="1">
      <c r="A16" s="509" t="s">
        <v>506</v>
      </c>
      <c r="B16" s="510">
        <v>111.60232184290282</v>
      </c>
      <c r="C16" s="510">
        <v>11.667010575844628</v>
      </c>
      <c r="D16" s="510">
        <v>162.74121405750799</v>
      </c>
      <c r="E16" s="510">
        <v>1.7335729978030798</v>
      </c>
      <c r="F16" s="510">
        <v>167.3</v>
      </c>
      <c r="G16" s="511">
        <v>2.8</v>
      </c>
      <c r="H16" s="512">
        <v>110.48672511906376</v>
      </c>
      <c r="I16" s="510">
        <v>10.534807515222241</v>
      </c>
      <c r="J16" s="513">
        <v>110.90657439446365</v>
      </c>
      <c r="K16" s="510">
        <v>6.3931487751443967</v>
      </c>
      <c r="L16" s="510">
        <v>116.2</v>
      </c>
      <c r="M16" s="511">
        <v>4.8</v>
      </c>
      <c r="N16" s="512">
        <v>101.00971109663794</v>
      </c>
      <c r="O16" s="510">
        <v>1.0242955011854065</v>
      </c>
      <c r="P16" s="513">
        <v>146.73721097784792</v>
      </c>
      <c r="Q16" s="510">
        <v>-4.4183055490689185</v>
      </c>
      <c r="R16" s="510">
        <v>143.9</v>
      </c>
      <c r="S16" s="511">
        <v>-1.9</v>
      </c>
    </row>
    <row r="17" spans="1:19" ht="24.75" customHeight="1">
      <c r="A17" s="499" t="s">
        <v>507</v>
      </c>
      <c r="B17" s="500">
        <v>112.06722997872829</v>
      </c>
      <c r="C17" s="500">
        <v>8.820195726362499</v>
      </c>
      <c r="D17" s="500">
        <v>163.35463258785941</v>
      </c>
      <c r="E17" s="500">
        <v>3.3764658309745101</v>
      </c>
      <c r="F17" s="500">
        <v>166.97</v>
      </c>
      <c r="G17" s="501">
        <v>2.2000000000000002</v>
      </c>
      <c r="H17" s="502">
        <v>109.15708229953579</v>
      </c>
      <c r="I17" s="500">
        <v>10.143002922814119</v>
      </c>
      <c r="J17" s="503">
        <v>112.80968858131486</v>
      </c>
      <c r="K17" s="500">
        <v>8.8402216732322785</v>
      </c>
      <c r="L17" s="500">
        <v>116.95</v>
      </c>
      <c r="M17" s="501">
        <v>3.7</v>
      </c>
      <c r="N17" s="502">
        <v>102.6660181986239</v>
      </c>
      <c r="O17" s="500">
        <v>-1.2009906769825562</v>
      </c>
      <c r="P17" s="503">
        <v>144.80549910401626</v>
      </c>
      <c r="Q17" s="500">
        <v>-5.0199786055760143</v>
      </c>
      <c r="R17" s="500">
        <v>142.78</v>
      </c>
      <c r="S17" s="501">
        <v>-1.4</v>
      </c>
    </row>
    <row r="18" spans="1:19" ht="24.75" customHeight="1">
      <c r="A18" s="504" t="s">
        <v>508</v>
      </c>
      <c r="B18" s="505">
        <v>113.22717848462969</v>
      </c>
      <c r="C18" s="505">
        <v>6.4207115404632873</v>
      </c>
      <c r="D18" s="505">
        <v>163.65495207667732</v>
      </c>
      <c r="E18" s="505">
        <v>6.2341864034177945</v>
      </c>
      <c r="F18" s="505"/>
      <c r="G18" s="506"/>
      <c r="H18" s="507">
        <v>109.72889947384357</v>
      </c>
      <c r="I18" s="505">
        <v>9.2560421725574713</v>
      </c>
      <c r="J18" s="508">
        <v>114.71280276816607</v>
      </c>
      <c r="K18" s="505">
        <v>11.076861220934134</v>
      </c>
      <c r="L18" s="505"/>
      <c r="M18" s="506"/>
      <c r="N18" s="507">
        <v>103.18811090565983</v>
      </c>
      <c r="O18" s="505">
        <v>-2.5951247873468617</v>
      </c>
      <c r="P18" s="508">
        <v>142.6649407280398</v>
      </c>
      <c r="Q18" s="505">
        <v>-4.3654226008662249</v>
      </c>
      <c r="R18" s="505"/>
      <c r="S18" s="506"/>
    </row>
    <row r="19" spans="1:19" ht="24.75" customHeight="1">
      <c r="A19" s="509" t="s">
        <v>509</v>
      </c>
      <c r="B19" s="510">
        <v>119.53589074776228</v>
      </c>
      <c r="C19" s="510">
        <v>14.565665659899764</v>
      </c>
      <c r="D19" s="510">
        <v>170.19808306709265</v>
      </c>
      <c r="E19" s="510">
        <v>10.280296443506003</v>
      </c>
      <c r="F19" s="510"/>
      <c r="G19" s="511"/>
      <c r="H19" s="512">
        <v>110.13879962172938</v>
      </c>
      <c r="I19" s="510">
        <v>7.7765085604491588</v>
      </c>
      <c r="J19" s="513">
        <v>115.55017301038062</v>
      </c>
      <c r="K19" s="510">
        <v>12.498315590890726</v>
      </c>
      <c r="L19" s="510"/>
      <c r="M19" s="511"/>
      <c r="N19" s="512">
        <v>108.53204425534608</v>
      </c>
      <c r="O19" s="510">
        <v>6.2992921093215131</v>
      </c>
      <c r="P19" s="513">
        <v>147.2936635515056</v>
      </c>
      <c r="Q19" s="510">
        <v>-1.9633230930678849</v>
      </c>
      <c r="R19" s="510"/>
      <c r="S19" s="511"/>
    </row>
    <row r="20" spans="1:19" ht="24.75" customHeight="1" thickBot="1">
      <c r="A20" s="514" t="s">
        <v>134</v>
      </c>
      <c r="B20" s="515">
        <v>112.36848666707168</v>
      </c>
      <c r="C20" s="515">
        <v>12.368486667071693</v>
      </c>
      <c r="D20" s="515">
        <v>162.000383476542</v>
      </c>
      <c r="E20" s="515">
        <v>2.5758555419369702</v>
      </c>
      <c r="F20" s="515">
        <f>AVERAGE(F8:F17)</f>
        <v>168.27708306709263</v>
      </c>
      <c r="G20" s="515">
        <f>AVERAGE(G8:G17)</f>
        <v>4.5777749899500684</v>
      </c>
      <c r="H20" s="515">
        <v>108.64272035829589</v>
      </c>
      <c r="I20" s="515">
        <v>8.6554593592426432</v>
      </c>
      <c r="J20" s="515">
        <v>108.63552479815455</v>
      </c>
      <c r="K20" s="515">
        <v>6.4306645259418707</v>
      </c>
      <c r="L20" s="515">
        <f>AVERAGE(L8:L17)</f>
        <v>115.95795155709342</v>
      </c>
      <c r="M20" s="515">
        <f>AVERAGE(M8:M17)</f>
        <v>8.1291925310220101</v>
      </c>
      <c r="N20" s="515">
        <v>103.49500870958174</v>
      </c>
      <c r="O20" s="515">
        <v>3.5947221577039095</v>
      </c>
      <c r="P20" s="515">
        <v>149.24297245652335</v>
      </c>
      <c r="Q20" s="515">
        <v>-3.6287779248948056</v>
      </c>
      <c r="R20" s="515">
        <f>AVERAGE(R8:R17)</f>
        <v>145.12491605209453</v>
      </c>
      <c r="S20" s="515">
        <v>-3.2211403862110268</v>
      </c>
    </row>
    <row r="21" spans="1:19" ht="9" customHeight="1" thickTop="1">
      <c r="A21" s="516"/>
    </row>
    <row r="22" spans="1:19" ht="9" customHeight="1">
      <c r="A22" s="516"/>
    </row>
    <row r="24" spans="1:19">
      <c r="D24" s="286"/>
      <c r="E24" s="286"/>
      <c r="F24" s="286"/>
      <c r="R24" s="341">
        <f>(R20/P20-1)*100</f>
        <v>-2.7592966936037522</v>
      </c>
    </row>
    <row r="25" spans="1:19">
      <c r="D25" s="286"/>
      <c r="E25" s="286"/>
    </row>
  </sheetData>
  <mergeCells count="16">
    <mergeCell ref="A1:S1"/>
    <mergeCell ref="A2:S2"/>
    <mergeCell ref="A3:S3"/>
    <mergeCell ref="A5:G5"/>
    <mergeCell ref="H5:M5"/>
    <mergeCell ref="N5:S5"/>
    <mergeCell ref="L6:M6"/>
    <mergeCell ref="N6:O6"/>
    <mergeCell ref="P6:Q6"/>
    <mergeCell ref="R6:S6"/>
    <mergeCell ref="A6:A7"/>
    <mergeCell ref="B6:C6"/>
    <mergeCell ref="D6:E6"/>
    <mergeCell ref="F6:G6"/>
    <mergeCell ref="H6:I6"/>
    <mergeCell ref="J6:K6"/>
  </mergeCells>
  <printOptions horizontalCentered="1"/>
  <pageMargins left="0.39370078740157483" right="0.39370078740157483" top="0.74803149606299213" bottom="0.74803149606299213" header="0.31496062992125984" footer="0.31496062992125984"/>
  <pageSetup scale="95" orientation="landscape" r:id="rId1"/>
  <rowBreaks count="1" manualBreakCount="1">
    <brk id="20" max="1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1:P27"/>
  <sheetViews>
    <sheetView showGridLines="0" workbookViewId="0">
      <selection activeCell="G29" sqref="G29"/>
    </sheetView>
  </sheetViews>
  <sheetFormatPr defaultRowHeight="15.75"/>
  <cols>
    <col min="1" max="1" width="7.7109375" style="517" customWidth="1"/>
    <col min="2" max="2" width="9.140625" style="517"/>
    <col min="3" max="3" width="22.42578125" style="517" customWidth="1"/>
    <col min="4" max="8" width="15.28515625" style="517" customWidth="1"/>
    <col min="9" max="9" width="13.85546875" style="517" customWidth="1"/>
    <col min="10" max="10" width="14.85546875" style="517" customWidth="1"/>
    <col min="11" max="11" width="12.5703125" style="517" customWidth="1"/>
    <col min="12" max="12" width="15.7109375" style="517" customWidth="1"/>
    <col min="13" max="13" width="11.5703125" style="517" customWidth="1"/>
    <col min="14" max="14" width="9.42578125" style="517" customWidth="1"/>
    <col min="15" max="32" width="11.5703125" style="517" customWidth="1"/>
    <col min="33" max="259" width="9.140625" style="517"/>
    <col min="260" max="260" width="7.7109375" style="517" customWidth="1"/>
    <col min="261" max="261" width="9.140625" style="517"/>
    <col min="262" max="262" width="31.85546875" style="517" bestFit="1" customWidth="1"/>
    <col min="263" max="263" width="12.140625" style="517" customWidth="1"/>
    <col min="264" max="264" width="11.7109375" style="517" customWidth="1"/>
    <col min="265" max="265" width="10.85546875" style="517" customWidth="1"/>
    <col min="266" max="266" width="13.140625" style="517" customWidth="1"/>
    <col min="267" max="267" width="12.5703125" style="517" customWidth="1"/>
    <col min="268" max="268" width="12.28515625" style="517" customWidth="1"/>
    <col min="269" max="269" width="9.140625" style="517"/>
    <col min="270" max="270" width="11.28515625" style="517" customWidth="1"/>
    <col min="271" max="515" width="9.140625" style="517"/>
    <col min="516" max="516" width="7.7109375" style="517" customWidth="1"/>
    <col min="517" max="517" width="9.140625" style="517"/>
    <col min="518" max="518" width="31.85546875" style="517" bestFit="1" customWidth="1"/>
    <col min="519" max="519" width="12.140625" style="517" customWidth="1"/>
    <col min="520" max="520" width="11.7109375" style="517" customWidth="1"/>
    <col min="521" max="521" width="10.85546875" style="517" customWidth="1"/>
    <col min="522" max="522" width="13.140625" style="517" customWidth="1"/>
    <col min="523" max="523" width="12.5703125" style="517" customWidth="1"/>
    <col min="524" max="524" width="12.28515625" style="517" customWidth="1"/>
    <col min="525" max="525" width="9.140625" style="517"/>
    <col min="526" max="526" width="11.28515625" style="517" customWidth="1"/>
    <col min="527" max="771" width="9.140625" style="517"/>
    <col min="772" max="772" width="7.7109375" style="517" customWidth="1"/>
    <col min="773" max="773" width="9.140625" style="517"/>
    <col min="774" max="774" width="31.85546875" style="517" bestFit="1" customWidth="1"/>
    <col min="775" max="775" width="12.140625" style="517" customWidth="1"/>
    <col min="776" max="776" width="11.7109375" style="517" customWidth="1"/>
    <col min="777" max="777" width="10.85546875" style="517" customWidth="1"/>
    <col min="778" max="778" width="13.140625" style="517" customWidth="1"/>
    <col min="779" max="779" width="12.5703125" style="517" customWidth="1"/>
    <col min="780" max="780" width="12.28515625" style="517" customWidth="1"/>
    <col min="781" max="781" width="9.140625" style="517"/>
    <col min="782" max="782" width="11.28515625" style="517" customWidth="1"/>
    <col min="783" max="1027" width="9.140625" style="517"/>
    <col min="1028" max="1028" width="7.7109375" style="517" customWidth="1"/>
    <col min="1029" max="1029" width="9.140625" style="517"/>
    <col min="1030" max="1030" width="31.85546875" style="517" bestFit="1" customWidth="1"/>
    <col min="1031" max="1031" width="12.140625" style="517" customWidth="1"/>
    <col min="1032" max="1032" width="11.7109375" style="517" customWidth="1"/>
    <col min="1033" max="1033" width="10.85546875" style="517" customWidth="1"/>
    <col min="1034" max="1034" width="13.140625" style="517" customWidth="1"/>
    <col min="1035" max="1035" width="12.5703125" style="517" customWidth="1"/>
    <col min="1036" max="1036" width="12.28515625" style="517" customWidth="1"/>
    <col min="1037" max="1037" width="9.140625" style="517"/>
    <col min="1038" max="1038" width="11.28515625" style="517" customWidth="1"/>
    <col min="1039" max="1283" width="9.140625" style="517"/>
    <col min="1284" max="1284" width="7.7109375" style="517" customWidth="1"/>
    <col min="1285" max="1285" width="9.140625" style="517"/>
    <col min="1286" max="1286" width="31.85546875" style="517" bestFit="1" customWidth="1"/>
    <col min="1287" max="1287" width="12.140625" style="517" customWidth="1"/>
    <col min="1288" max="1288" width="11.7109375" style="517" customWidth="1"/>
    <col min="1289" max="1289" width="10.85546875" style="517" customWidth="1"/>
    <col min="1290" max="1290" width="13.140625" style="517" customWidth="1"/>
    <col min="1291" max="1291" width="12.5703125" style="517" customWidth="1"/>
    <col min="1292" max="1292" width="12.28515625" style="517" customWidth="1"/>
    <col min="1293" max="1293" width="9.140625" style="517"/>
    <col min="1294" max="1294" width="11.28515625" style="517" customWidth="1"/>
    <col min="1295" max="1539" width="9.140625" style="517"/>
    <col min="1540" max="1540" width="7.7109375" style="517" customWidth="1"/>
    <col min="1541" max="1541" width="9.140625" style="517"/>
    <col min="1542" max="1542" width="31.85546875" style="517" bestFit="1" customWidth="1"/>
    <col min="1543" max="1543" width="12.140625" style="517" customWidth="1"/>
    <col min="1544" max="1544" width="11.7109375" style="517" customWidth="1"/>
    <col min="1545" max="1545" width="10.85546875" style="517" customWidth="1"/>
    <col min="1546" max="1546" width="13.140625" style="517" customWidth="1"/>
    <col min="1547" max="1547" width="12.5703125" style="517" customWidth="1"/>
    <col min="1548" max="1548" width="12.28515625" style="517" customWidth="1"/>
    <col min="1549" max="1549" width="9.140625" style="517"/>
    <col min="1550" max="1550" width="11.28515625" style="517" customWidth="1"/>
    <col min="1551" max="1795" width="9.140625" style="517"/>
    <col min="1796" max="1796" width="7.7109375" style="517" customWidth="1"/>
    <col min="1797" max="1797" width="9.140625" style="517"/>
    <col min="1798" max="1798" width="31.85546875" style="517" bestFit="1" customWidth="1"/>
    <col min="1799" max="1799" width="12.140625" style="517" customWidth="1"/>
    <col min="1800" max="1800" width="11.7109375" style="517" customWidth="1"/>
    <col min="1801" max="1801" width="10.85546875" style="517" customWidth="1"/>
    <col min="1802" max="1802" width="13.140625" style="517" customWidth="1"/>
    <col min="1803" max="1803" width="12.5703125" style="517" customWidth="1"/>
    <col min="1804" max="1804" width="12.28515625" style="517" customWidth="1"/>
    <col min="1805" max="1805" width="9.140625" style="517"/>
    <col min="1806" max="1806" width="11.28515625" style="517" customWidth="1"/>
    <col min="1807" max="2051" width="9.140625" style="517"/>
    <col min="2052" max="2052" width="7.7109375" style="517" customWidth="1"/>
    <col min="2053" max="2053" width="9.140625" style="517"/>
    <col min="2054" max="2054" width="31.85546875" style="517" bestFit="1" customWidth="1"/>
    <col min="2055" max="2055" width="12.140625" style="517" customWidth="1"/>
    <col min="2056" max="2056" width="11.7109375" style="517" customWidth="1"/>
    <col min="2057" max="2057" width="10.85546875" style="517" customWidth="1"/>
    <col min="2058" max="2058" width="13.140625" style="517" customWidth="1"/>
    <col min="2059" max="2059" width="12.5703125" style="517" customWidth="1"/>
    <col min="2060" max="2060" width="12.28515625" style="517" customWidth="1"/>
    <col min="2061" max="2061" width="9.140625" style="517"/>
    <col min="2062" max="2062" width="11.28515625" style="517" customWidth="1"/>
    <col min="2063" max="2307" width="9.140625" style="517"/>
    <col min="2308" max="2308" width="7.7109375" style="517" customWidth="1"/>
    <col min="2309" max="2309" width="9.140625" style="517"/>
    <col min="2310" max="2310" width="31.85546875" style="517" bestFit="1" customWidth="1"/>
    <col min="2311" max="2311" width="12.140625" style="517" customWidth="1"/>
    <col min="2312" max="2312" width="11.7109375" style="517" customWidth="1"/>
    <col min="2313" max="2313" width="10.85546875" style="517" customWidth="1"/>
    <col min="2314" max="2314" width="13.140625" style="517" customWidth="1"/>
    <col min="2315" max="2315" width="12.5703125" style="517" customWidth="1"/>
    <col min="2316" max="2316" width="12.28515625" style="517" customWidth="1"/>
    <col min="2317" max="2317" width="9.140625" style="517"/>
    <col min="2318" max="2318" width="11.28515625" style="517" customWidth="1"/>
    <col min="2319" max="2563" width="9.140625" style="517"/>
    <col min="2564" max="2564" width="7.7109375" style="517" customWidth="1"/>
    <col min="2565" max="2565" width="9.140625" style="517"/>
    <col min="2566" max="2566" width="31.85546875" style="517" bestFit="1" customWidth="1"/>
    <col min="2567" max="2567" width="12.140625" style="517" customWidth="1"/>
    <col min="2568" max="2568" width="11.7109375" style="517" customWidth="1"/>
    <col min="2569" max="2569" width="10.85546875" style="517" customWidth="1"/>
    <col min="2570" max="2570" width="13.140625" style="517" customWidth="1"/>
    <col min="2571" max="2571" width="12.5703125" style="517" customWidth="1"/>
    <col min="2572" max="2572" width="12.28515625" style="517" customWidth="1"/>
    <col min="2573" max="2573" width="9.140625" style="517"/>
    <col min="2574" max="2574" width="11.28515625" style="517" customWidth="1"/>
    <col min="2575" max="2819" width="9.140625" style="517"/>
    <col min="2820" max="2820" width="7.7109375" style="517" customWidth="1"/>
    <col min="2821" max="2821" width="9.140625" style="517"/>
    <col min="2822" max="2822" width="31.85546875" style="517" bestFit="1" customWidth="1"/>
    <col min="2823" max="2823" width="12.140625" style="517" customWidth="1"/>
    <col min="2824" max="2824" width="11.7109375" style="517" customWidth="1"/>
    <col min="2825" max="2825" width="10.85546875" style="517" customWidth="1"/>
    <col min="2826" max="2826" width="13.140625" style="517" customWidth="1"/>
    <col min="2827" max="2827" width="12.5703125" style="517" customWidth="1"/>
    <col min="2828" max="2828" width="12.28515625" style="517" customWidth="1"/>
    <col min="2829" max="2829" width="9.140625" style="517"/>
    <col min="2830" max="2830" width="11.28515625" style="517" customWidth="1"/>
    <col min="2831" max="3075" width="9.140625" style="517"/>
    <col min="3076" max="3076" width="7.7109375" style="517" customWidth="1"/>
    <col min="3077" max="3077" width="9.140625" style="517"/>
    <col min="3078" max="3078" width="31.85546875" style="517" bestFit="1" customWidth="1"/>
    <col min="3079" max="3079" width="12.140625" style="517" customWidth="1"/>
    <col min="3080" max="3080" width="11.7109375" style="517" customWidth="1"/>
    <col min="3081" max="3081" width="10.85546875" style="517" customWidth="1"/>
    <col min="3082" max="3082" width="13.140625" style="517" customWidth="1"/>
    <col min="3083" max="3083" width="12.5703125" style="517" customWidth="1"/>
    <col min="3084" max="3084" width="12.28515625" style="517" customWidth="1"/>
    <col min="3085" max="3085" width="9.140625" style="517"/>
    <col min="3086" max="3086" width="11.28515625" style="517" customWidth="1"/>
    <col min="3087" max="3331" width="9.140625" style="517"/>
    <col min="3332" max="3332" width="7.7109375" style="517" customWidth="1"/>
    <col min="3333" max="3333" width="9.140625" style="517"/>
    <col min="3334" max="3334" width="31.85546875" style="517" bestFit="1" customWidth="1"/>
    <col min="3335" max="3335" width="12.140625" style="517" customWidth="1"/>
    <col min="3336" max="3336" width="11.7109375" style="517" customWidth="1"/>
    <col min="3337" max="3337" width="10.85546875" style="517" customWidth="1"/>
    <col min="3338" max="3338" width="13.140625" style="517" customWidth="1"/>
    <col min="3339" max="3339" width="12.5703125" style="517" customWidth="1"/>
    <col min="3340" max="3340" width="12.28515625" style="517" customWidth="1"/>
    <col min="3341" max="3341" width="9.140625" style="517"/>
    <col min="3342" max="3342" width="11.28515625" style="517" customWidth="1"/>
    <col min="3343" max="3587" width="9.140625" style="517"/>
    <col min="3588" max="3588" width="7.7109375" style="517" customWidth="1"/>
    <col min="3589" max="3589" width="9.140625" style="517"/>
    <col min="3590" max="3590" width="31.85546875" style="517" bestFit="1" customWidth="1"/>
    <col min="3591" max="3591" width="12.140625" style="517" customWidth="1"/>
    <col min="3592" max="3592" width="11.7109375" style="517" customWidth="1"/>
    <col min="3593" max="3593" width="10.85546875" style="517" customWidth="1"/>
    <col min="3594" max="3594" width="13.140625" style="517" customWidth="1"/>
    <col min="3595" max="3595" width="12.5703125" style="517" customWidth="1"/>
    <col min="3596" max="3596" width="12.28515625" style="517" customWidth="1"/>
    <col min="3597" max="3597" width="9.140625" style="517"/>
    <col min="3598" max="3598" width="11.28515625" style="517" customWidth="1"/>
    <col min="3599" max="3843" width="9.140625" style="517"/>
    <col min="3844" max="3844" width="7.7109375" style="517" customWidth="1"/>
    <col min="3845" max="3845" width="9.140625" style="517"/>
    <col min="3846" max="3846" width="31.85546875" style="517" bestFit="1" customWidth="1"/>
    <col min="3847" max="3847" width="12.140625" style="517" customWidth="1"/>
    <col min="3848" max="3848" width="11.7109375" style="517" customWidth="1"/>
    <col min="3849" max="3849" width="10.85546875" style="517" customWidth="1"/>
    <col min="3850" max="3850" width="13.140625" style="517" customWidth="1"/>
    <col min="3851" max="3851" width="12.5703125" style="517" customWidth="1"/>
    <col min="3852" max="3852" width="12.28515625" style="517" customWidth="1"/>
    <col min="3853" max="3853" width="9.140625" style="517"/>
    <col min="3854" max="3854" width="11.28515625" style="517" customWidth="1"/>
    <col min="3855" max="4099" width="9.140625" style="517"/>
    <col min="4100" max="4100" width="7.7109375" style="517" customWidth="1"/>
    <col min="4101" max="4101" width="9.140625" style="517"/>
    <col min="4102" max="4102" width="31.85546875" style="517" bestFit="1" customWidth="1"/>
    <col min="4103" max="4103" width="12.140625" style="517" customWidth="1"/>
    <col min="4104" max="4104" width="11.7109375" style="517" customWidth="1"/>
    <col min="4105" max="4105" width="10.85546875" style="517" customWidth="1"/>
    <col min="4106" max="4106" width="13.140625" style="517" customWidth="1"/>
    <col min="4107" max="4107" width="12.5703125" style="517" customWidth="1"/>
    <col min="4108" max="4108" width="12.28515625" style="517" customWidth="1"/>
    <col min="4109" max="4109" width="9.140625" style="517"/>
    <col min="4110" max="4110" width="11.28515625" style="517" customWidth="1"/>
    <col min="4111" max="4355" width="9.140625" style="517"/>
    <col min="4356" max="4356" width="7.7109375" style="517" customWidth="1"/>
    <col min="4357" max="4357" width="9.140625" style="517"/>
    <col min="4358" max="4358" width="31.85546875" style="517" bestFit="1" customWidth="1"/>
    <col min="4359" max="4359" width="12.140625" style="517" customWidth="1"/>
    <col min="4360" max="4360" width="11.7109375" style="517" customWidth="1"/>
    <col min="4361" max="4361" width="10.85546875" style="517" customWidth="1"/>
    <col min="4362" max="4362" width="13.140625" style="517" customWidth="1"/>
    <col min="4363" max="4363" width="12.5703125" style="517" customWidth="1"/>
    <col min="4364" max="4364" width="12.28515625" style="517" customWidth="1"/>
    <col min="4365" max="4365" width="9.140625" style="517"/>
    <col min="4366" max="4366" width="11.28515625" style="517" customWidth="1"/>
    <col min="4367" max="4611" width="9.140625" style="517"/>
    <col min="4612" max="4612" width="7.7109375" style="517" customWidth="1"/>
    <col min="4613" max="4613" width="9.140625" style="517"/>
    <col min="4614" max="4614" width="31.85546875" style="517" bestFit="1" customWidth="1"/>
    <col min="4615" max="4615" width="12.140625" style="517" customWidth="1"/>
    <col min="4616" max="4616" width="11.7109375" style="517" customWidth="1"/>
    <col min="4617" max="4617" width="10.85546875" style="517" customWidth="1"/>
    <col min="4618" max="4618" width="13.140625" style="517" customWidth="1"/>
    <col min="4619" max="4619" width="12.5703125" style="517" customWidth="1"/>
    <col min="4620" max="4620" width="12.28515625" style="517" customWidth="1"/>
    <col min="4621" max="4621" width="9.140625" style="517"/>
    <col min="4622" max="4622" width="11.28515625" style="517" customWidth="1"/>
    <col min="4623" max="4867" width="9.140625" style="517"/>
    <col min="4868" max="4868" width="7.7109375" style="517" customWidth="1"/>
    <col min="4869" max="4869" width="9.140625" style="517"/>
    <col min="4870" max="4870" width="31.85546875" style="517" bestFit="1" customWidth="1"/>
    <col min="4871" max="4871" width="12.140625" style="517" customWidth="1"/>
    <col min="4872" max="4872" width="11.7109375" style="517" customWidth="1"/>
    <col min="4873" max="4873" width="10.85546875" style="517" customWidth="1"/>
    <col min="4874" max="4874" width="13.140625" style="517" customWidth="1"/>
    <col min="4875" max="4875" width="12.5703125" style="517" customWidth="1"/>
    <col min="4876" max="4876" width="12.28515625" style="517" customWidth="1"/>
    <col min="4877" max="4877" width="9.140625" style="517"/>
    <col min="4878" max="4878" width="11.28515625" style="517" customWidth="1"/>
    <col min="4879" max="5123" width="9.140625" style="517"/>
    <col min="5124" max="5124" width="7.7109375" style="517" customWidth="1"/>
    <col min="5125" max="5125" width="9.140625" style="517"/>
    <col min="5126" max="5126" width="31.85546875" style="517" bestFit="1" customWidth="1"/>
    <col min="5127" max="5127" width="12.140625" style="517" customWidth="1"/>
    <col min="5128" max="5128" width="11.7109375" style="517" customWidth="1"/>
    <col min="5129" max="5129" width="10.85546875" style="517" customWidth="1"/>
    <col min="5130" max="5130" width="13.140625" style="517" customWidth="1"/>
    <col min="5131" max="5131" width="12.5703125" style="517" customWidth="1"/>
    <col min="5132" max="5132" width="12.28515625" style="517" customWidth="1"/>
    <col min="5133" max="5133" width="9.140625" style="517"/>
    <col min="5134" max="5134" width="11.28515625" style="517" customWidth="1"/>
    <col min="5135" max="5379" width="9.140625" style="517"/>
    <col min="5380" max="5380" width="7.7109375" style="517" customWidth="1"/>
    <col min="5381" max="5381" width="9.140625" style="517"/>
    <col min="5382" max="5382" width="31.85546875" style="517" bestFit="1" customWidth="1"/>
    <col min="5383" max="5383" width="12.140625" style="517" customWidth="1"/>
    <col min="5384" max="5384" width="11.7109375" style="517" customWidth="1"/>
    <col min="5385" max="5385" width="10.85546875" style="517" customWidth="1"/>
    <col min="5386" max="5386" width="13.140625" style="517" customWidth="1"/>
    <col min="5387" max="5387" width="12.5703125" style="517" customWidth="1"/>
    <col min="5388" max="5388" width="12.28515625" style="517" customWidth="1"/>
    <col min="5389" max="5389" width="9.140625" style="517"/>
    <col min="5390" max="5390" width="11.28515625" style="517" customWidth="1"/>
    <col min="5391" max="5635" width="9.140625" style="517"/>
    <col min="5636" max="5636" width="7.7109375" style="517" customWidth="1"/>
    <col min="5637" max="5637" width="9.140625" style="517"/>
    <col min="5638" max="5638" width="31.85546875" style="517" bestFit="1" customWidth="1"/>
    <col min="5639" max="5639" width="12.140625" style="517" customWidth="1"/>
    <col min="5640" max="5640" width="11.7109375" style="517" customWidth="1"/>
    <col min="5641" max="5641" width="10.85546875" style="517" customWidth="1"/>
    <col min="5642" max="5642" width="13.140625" style="517" customWidth="1"/>
    <col min="5643" max="5643" width="12.5703125" style="517" customWidth="1"/>
    <col min="5644" max="5644" width="12.28515625" style="517" customWidth="1"/>
    <col min="5645" max="5645" width="9.140625" style="517"/>
    <col min="5646" max="5646" width="11.28515625" style="517" customWidth="1"/>
    <col min="5647" max="5891" width="9.140625" style="517"/>
    <col min="5892" max="5892" width="7.7109375" style="517" customWidth="1"/>
    <col min="5893" max="5893" width="9.140625" style="517"/>
    <col min="5894" max="5894" width="31.85546875" style="517" bestFit="1" customWidth="1"/>
    <col min="5895" max="5895" width="12.140625" style="517" customWidth="1"/>
    <col min="5896" max="5896" width="11.7109375" style="517" customWidth="1"/>
    <col min="5897" max="5897" width="10.85546875" style="517" customWidth="1"/>
    <col min="5898" max="5898" width="13.140625" style="517" customWidth="1"/>
    <col min="5899" max="5899" width="12.5703125" style="517" customWidth="1"/>
    <col min="5900" max="5900" width="12.28515625" style="517" customWidth="1"/>
    <col min="5901" max="5901" width="9.140625" style="517"/>
    <col min="5902" max="5902" width="11.28515625" style="517" customWidth="1"/>
    <col min="5903" max="6147" width="9.140625" style="517"/>
    <col min="6148" max="6148" width="7.7109375" style="517" customWidth="1"/>
    <col min="6149" max="6149" width="9.140625" style="517"/>
    <col min="6150" max="6150" width="31.85546875" style="517" bestFit="1" customWidth="1"/>
    <col min="6151" max="6151" width="12.140625" style="517" customWidth="1"/>
    <col min="6152" max="6152" width="11.7109375" style="517" customWidth="1"/>
    <col min="6153" max="6153" width="10.85546875" style="517" customWidth="1"/>
    <col min="6154" max="6154" width="13.140625" style="517" customWidth="1"/>
    <col min="6155" max="6155" width="12.5703125" style="517" customWidth="1"/>
    <col min="6156" max="6156" width="12.28515625" style="517" customWidth="1"/>
    <col min="6157" max="6157" width="9.140625" style="517"/>
    <col min="6158" max="6158" width="11.28515625" style="517" customWidth="1"/>
    <col min="6159" max="6403" width="9.140625" style="517"/>
    <col min="6404" max="6404" width="7.7109375" style="517" customWidth="1"/>
    <col min="6405" max="6405" width="9.140625" style="517"/>
    <col min="6406" max="6406" width="31.85546875" style="517" bestFit="1" customWidth="1"/>
    <col min="6407" max="6407" width="12.140625" style="517" customWidth="1"/>
    <col min="6408" max="6408" width="11.7109375" style="517" customWidth="1"/>
    <col min="6409" max="6409" width="10.85546875" style="517" customWidth="1"/>
    <col min="6410" max="6410" width="13.140625" style="517" customWidth="1"/>
    <col min="6411" max="6411" width="12.5703125" style="517" customWidth="1"/>
    <col min="6412" max="6412" width="12.28515625" style="517" customWidth="1"/>
    <col min="6413" max="6413" width="9.140625" style="517"/>
    <col min="6414" max="6414" width="11.28515625" style="517" customWidth="1"/>
    <col min="6415" max="6659" width="9.140625" style="517"/>
    <col min="6660" max="6660" width="7.7109375" style="517" customWidth="1"/>
    <col min="6661" max="6661" width="9.140625" style="517"/>
    <col min="6662" max="6662" width="31.85546875" style="517" bestFit="1" customWidth="1"/>
    <col min="6663" max="6663" width="12.140625" style="517" customWidth="1"/>
    <col min="6664" max="6664" width="11.7109375" style="517" customWidth="1"/>
    <col min="6665" max="6665" width="10.85546875" style="517" customWidth="1"/>
    <col min="6666" max="6666" width="13.140625" style="517" customWidth="1"/>
    <col min="6667" max="6667" width="12.5703125" style="517" customWidth="1"/>
    <col min="6668" max="6668" width="12.28515625" style="517" customWidth="1"/>
    <col min="6669" max="6669" width="9.140625" style="517"/>
    <col min="6670" max="6670" width="11.28515625" style="517" customWidth="1"/>
    <col min="6671" max="6915" width="9.140625" style="517"/>
    <col min="6916" max="6916" width="7.7109375" style="517" customWidth="1"/>
    <col min="6917" max="6917" width="9.140625" style="517"/>
    <col min="6918" max="6918" width="31.85546875" style="517" bestFit="1" customWidth="1"/>
    <col min="6919" max="6919" width="12.140625" style="517" customWidth="1"/>
    <col min="6920" max="6920" width="11.7109375" style="517" customWidth="1"/>
    <col min="6921" max="6921" width="10.85546875" style="517" customWidth="1"/>
    <col min="6922" max="6922" width="13.140625" style="517" customWidth="1"/>
    <col min="6923" max="6923" width="12.5703125" style="517" customWidth="1"/>
    <col min="6924" max="6924" width="12.28515625" style="517" customWidth="1"/>
    <col min="6925" max="6925" width="9.140625" style="517"/>
    <col min="6926" max="6926" width="11.28515625" style="517" customWidth="1"/>
    <col min="6927" max="7171" width="9.140625" style="517"/>
    <col min="7172" max="7172" width="7.7109375" style="517" customWidth="1"/>
    <col min="7173" max="7173" width="9.140625" style="517"/>
    <col min="7174" max="7174" width="31.85546875" style="517" bestFit="1" customWidth="1"/>
    <col min="7175" max="7175" width="12.140625" style="517" customWidth="1"/>
    <col min="7176" max="7176" width="11.7109375" style="517" customWidth="1"/>
    <col min="7177" max="7177" width="10.85546875" style="517" customWidth="1"/>
    <col min="7178" max="7178" width="13.140625" style="517" customWidth="1"/>
    <col min="7179" max="7179" width="12.5703125" style="517" customWidth="1"/>
    <col min="7180" max="7180" width="12.28515625" style="517" customWidth="1"/>
    <col min="7181" max="7181" width="9.140625" style="517"/>
    <col min="7182" max="7182" width="11.28515625" style="517" customWidth="1"/>
    <col min="7183" max="7427" width="9.140625" style="517"/>
    <col min="7428" max="7428" width="7.7109375" style="517" customWidth="1"/>
    <col min="7429" max="7429" width="9.140625" style="517"/>
    <col min="7430" max="7430" width="31.85546875" style="517" bestFit="1" customWidth="1"/>
    <col min="7431" max="7431" width="12.140625" style="517" customWidth="1"/>
    <col min="7432" max="7432" width="11.7109375" style="517" customWidth="1"/>
    <col min="7433" max="7433" width="10.85546875" style="517" customWidth="1"/>
    <col min="7434" max="7434" width="13.140625" style="517" customWidth="1"/>
    <col min="7435" max="7435" width="12.5703125" style="517" customWidth="1"/>
    <col min="7436" max="7436" width="12.28515625" style="517" customWidth="1"/>
    <col min="7437" max="7437" width="9.140625" style="517"/>
    <col min="7438" max="7438" width="11.28515625" style="517" customWidth="1"/>
    <col min="7439" max="7683" width="9.140625" style="517"/>
    <col min="7684" max="7684" width="7.7109375" style="517" customWidth="1"/>
    <col min="7685" max="7685" width="9.140625" style="517"/>
    <col min="7686" max="7686" width="31.85546875" style="517" bestFit="1" customWidth="1"/>
    <col min="7687" max="7687" width="12.140625" style="517" customWidth="1"/>
    <col min="7688" max="7688" width="11.7109375" style="517" customWidth="1"/>
    <col min="7689" max="7689" width="10.85546875" style="517" customWidth="1"/>
    <col min="7690" max="7690" width="13.140625" style="517" customWidth="1"/>
    <col min="7691" max="7691" width="12.5703125" style="517" customWidth="1"/>
    <col min="7692" max="7692" width="12.28515625" style="517" customWidth="1"/>
    <col min="7693" max="7693" width="9.140625" style="517"/>
    <col min="7694" max="7694" width="11.28515625" style="517" customWidth="1"/>
    <col min="7695" max="7939" width="9.140625" style="517"/>
    <col min="7940" max="7940" width="7.7109375" style="517" customWidth="1"/>
    <col min="7941" max="7941" width="9.140625" style="517"/>
    <col min="7942" max="7942" width="31.85546875" style="517" bestFit="1" customWidth="1"/>
    <col min="7943" max="7943" width="12.140625" style="517" customWidth="1"/>
    <col min="7944" max="7944" width="11.7109375" style="517" customWidth="1"/>
    <col min="7945" max="7945" width="10.85546875" style="517" customWidth="1"/>
    <col min="7946" max="7946" width="13.140625" style="517" customWidth="1"/>
    <col min="7947" max="7947" width="12.5703125" style="517" customWidth="1"/>
    <col min="7948" max="7948" width="12.28515625" style="517" customWidth="1"/>
    <col min="7949" max="7949" width="9.140625" style="517"/>
    <col min="7950" max="7950" width="11.28515625" style="517" customWidth="1"/>
    <col min="7951" max="8195" width="9.140625" style="517"/>
    <col min="8196" max="8196" width="7.7109375" style="517" customWidth="1"/>
    <col min="8197" max="8197" width="9.140625" style="517"/>
    <col min="8198" max="8198" width="31.85546875" style="517" bestFit="1" customWidth="1"/>
    <col min="8199" max="8199" width="12.140625" style="517" customWidth="1"/>
    <col min="8200" max="8200" width="11.7109375" style="517" customWidth="1"/>
    <col min="8201" max="8201" width="10.85546875" style="517" customWidth="1"/>
    <col min="8202" max="8202" width="13.140625" style="517" customWidth="1"/>
    <col min="8203" max="8203" width="12.5703125" style="517" customWidth="1"/>
    <col min="8204" max="8204" width="12.28515625" style="517" customWidth="1"/>
    <col min="8205" max="8205" width="9.140625" style="517"/>
    <col min="8206" max="8206" width="11.28515625" style="517" customWidth="1"/>
    <col min="8207" max="8451" width="9.140625" style="517"/>
    <col min="8452" max="8452" width="7.7109375" style="517" customWidth="1"/>
    <col min="8453" max="8453" width="9.140625" style="517"/>
    <col min="8454" max="8454" width="31.85546875" style="517" bestFit="1" customWidth="1"/>
    <col min="8455" max="8455" width="12.140625" style="517" customWidth="1"/>
    <col min="8456" max="8456" width="11.7109375" style="517" customWidth="1"/>
    <col min="8457" max="8457" width="10.85546875" style="517" customWidth="1"/>
    <col min="8458" max="8458" width="13.140625" style="517" customWidth="1"/>
    <col min="8459" max="8459" width="12.5703125" style="517" customWidth="1"/>
    <col min="8460" max="8460" width="12.28515625" style="517" customWidth="1"/>
    <col min="8461" max="8461" width="9.140625" style="517"/>
    <col min="8462" max="8462" width="11.28515625" style="517" customWidth="1"/>
    <col min="8463" max="8707" width="9.140625" style="517"/>
    <col min="8708" max="8708" width="7.7109375" style="517" customWidth="1"/>
    <col min="8709" max="8709" width="9.140625" style="517"/>
    <col min="8710" max="8710" width="31.85546875" style="517" bestFit="1" customWidth="1"/>
    <col min="8711" max="8711" width="12.140625" style="517" customWidth="1"/>
    <col min="8712" max="8712" width="11.7109375" style="517" customWidth="1"/>
    <col min="8713" max="8713" width="10.85546875" style="517" customWidth="1"/>
    <col min="8714" max="8714" width="13.140625" style="517" customWidth="1"/>
    <col min="8715" max="8715" width="12.5703125" style="517" customWidth="1"/>
    <col min="8716" max="8716" width="12.28515625" style="517" customWidth="1"/>
    <col min="8717" max="8717" width="9.140625" style="517"/>
    <col min="8718" max="8718" width="11.28515625" style="517" customWidth="1"/>
    <col min="8719" max="8963" width="9.140625" style="517"/>
    <col min="8964" max="8964" width="7.7109375" style="517" customWidth="1"/>
    <col min="8965" max="8965" width="9.140625" style="517"/>
    <col min="8966" max="8966" width="31.85546875" style="517" bestFit="1" customWidth="1"/>
    <col min="8967" max="8967" width="12.140625" style="517" customWidth="1"/>
    <col min="8968" max="8968" width="11.7109375" style="517" customWidth="1"/>
    <col min="8969" max="8969" width="10.85546875" style="517" customWidth="1"/>
    <col min="8970" max="8970" width="13.140625" style="517" customWidth="1"/>
    <col min="8971" max="8971" width="12.5703125" style="517" customWidth="1"/>
    <col min="8972" max="8972" width="12.28515625" style="517" customWidth="1"/>
    <col min="8973" max="8973" width="9.140625" style="517"/>
    <col min="8974" max="8974" width="11.28515625" style="517" customWidth="1"/>
    <col min="8975" max="9219" width="9.140625" style="517"/>
    <col min="9220" max="9220" width="7.7109375" style="517" customWidth="1"/>
    <col min="9221" max="9221" width="9.140625" style="517"/>
    <col min="9222" max="9222" width="31.85546875" style="517" bestFit="1" customWidth="1"/>
    <col min="9223" max="9223" width="12.140625" style="517" customWidth="1"/>
    <col min="9224" max="9224" width="11.7109375" style="517" customWidth="1"/>
    <col min="9225" max="9225" width="10.85546875" style="517" customWidth="1"/>
    <col min="9226" max="9226" width="13.140625" style="517" customWidth="1"/>
    <col min="9227" max="9227" width="12.5703125" style="517" customWidth="1"/>
    <col min="9228" max="9228" width="12.28515625" style="517" customWidth="1"/>
    <col min="9229" max="9229" width="9.140625" style="517"/>
    <col min="9230" max="9230" width="11.28515625" style="517" customWidth="1"/>
    <col min="9231" max="9475" width="9.140625" style="517"/>
    <col min="9476" max="9476" width="7.7109375" style="517" customWidth="1"/>
    <col min="9477" max="9477" width="9.140625" style="517"/>
    <col min="9478" max="9478" width="31.85546875" style="517" bestFit="1" customWidth="1"/>
    <col min="9479" max="9479" width="12.140625" style="517" customWidth="1"/>
    <col min="9480" max="9480" width="11.7109375" style="517" customWidth="1"/>
    <col min="9481" max="9481" width="10.85546875" style="517" customWidth="1"/>
    <col min="9482" max="9482" width="13.140625" style="517" customWidth="1"/>
    <col min="9483" max="9483" width="12.5703125" style="517" customWidth="1"/>
    <col min="9484" max="9484" width="12.28515625" style="517" customWidth="1"/>
    <col min="9485" max="9485" width="9.140625" style="517"/>
    <col min="9486" max="9486" width="11.28515625" style="517" customWidth="1"/>
    <col min="9487" max="9731" width="9.140625" style="517"/>
    <col min="9732" max="9732" width="7.7109375" style="517" customWidth="1"/>
    <col min="9733" max="9733" width="9.140625" style="517"/>
    <col min="9734" max="9734" width="31.85546875" style="517" bestFit="1" customWidth="1"/>
    <col min="9735" max="9735" width="12.140625" style="517" customWidth="1"/>
    <col min="9736" max="9736" width="11.7109375" style="517" customWidth="1"/>
    <col min="9737" max="9737" width="10.85546875" style="517" customWidth="1"/>
    <col min="9738" max="9738" width="13.140625" style="517" customWidth="1"/>
    <col min="9739" max="9739" width="12.5703125" style="517" customWidth="1"/>
    <col min="9740" max="9740" width="12.28515625" style="517" customWidth="1"/>
    <col min="9741" max="9741" width="9.140625" style="517"/>
    <col min="9742" max="9742" width="11.28515625" style="517" customWidth="1"/>
    <col min="9743" max="9987" width="9.140625" style="517"/>
    <col min="9988" max="9988" width="7.7109375" style="517" customWidth="1"/>
    <col min="9989" max="9989" width="9.140625" style="517"/>
    <col min="9990" max="9990" width="31.85546875" style="517" bestFit="1" customWidth="1"/>
    <col min="9991" max="9991" width="12.140625" style="517" customWidth="1"/>
    <col min="9992" max="9992" width="11.7109375" style="517" customWidth="1"/>
    <col min="9993" max="9993" width="10.85546875" style="517" customWidth="1"/>
    <col min="9994" max="9994" width="13.140625" style="517" customWidth="1"/>
    <col min="9995" max="9995" width="12.5703125" style="517" customWidth="1"/>
    <col min="9996" max="9996" width="12.28515625" style="517" customWidth="1"/>
    <col min="9997" max="9997" width="9.140625" style="517"/>
    <col min="9998" max="9998" width="11.28515625" style="517" customWidth="1"/>
    <col min="9999" max="10243" width="9.140625" style="517"/>
    <col min="10244" max="10244" width="7.7109375" style="517" customWidth="1"/>
    <col min="10245" max="10245" width="9.140625" style="517"/>
    <col min="10246" max="10246" width="31.85546875" style="517" bestFit="1" customWidth="1"/>
    <col min="10247" max="10247" width="12.140625" style="517" customWidth="1"/>
    <col min="10248" max="10248" width="11.7109375" style="517" customWidth="1"/>
    <col min="10249" max="10249" width="10.85546875" style="517" customWidth="1"/>
    <col min="10250" max="10250" width="13.140625" style="517" customWidth="1"/>
    <col min="10251" max="10251" width="12.5703125" style="517" customWidth="1"/>
    <col min="10252" max="10252" width="12.28515625" style="517" customWidth="1"/>
    <col min="10253" max="10253" width="9.140625" style="517"/>
    <col min="10254" max="10254" width="11.28515625" style="517" customWidth="1"/>
    <col min="10255" max="10499" width="9.140625" style="517"/>
    <col min="10500" max="10500" width="7.7109375" style="517" customWidth="1"/>
    <col min="10501" max="10501" width="9.140625" style="517"/>
    <col min="10502" max="10502" width="31.85546875" style="517" bestFit="1" customWidth="1"/>
    <col min="10503" max="10503" width="12.140625" style="517" customWidth="1"/>
    <col min="10504" max="10504" width="11.7109375" style="517" customWidth="1"/>
    <col min="10505" max="10505" width="10.85546875" style="517" customWidth="1"/>
    <col min="10506" max="10506" width="13.140625" style="517" customWidth="1"/>
    <col min="10507" max="10507" width="12.5703125" style="517" customWidth="1"/>
    <col min="10508" max="10508" width="12.28515625" style="517" customWidth="1"/>
    <col min="10509" max="10509" width="9.140625" style="517"/>
    <col min="10510" max="10510" width="11.28515625" style="517" customWidth="1"/>
    <col min="10511" max="10755" width="9.140625" style="517"/>
    <col min="10756" max="10756" width="7.7109375" style="517" customWidth="1"/>
    <col min="10757" max="10757" width="9.140625" style="517"/>
    <col min="10758" max="10758" width="31.85546875" style="517" bestFit="1" customWidth="1"/>
    <col min="10759" max="10759" width="12.140625" style="517" customWidth="1"/>
    <col min="10760" max="10760" width="11.7109375" style="517" customWidth="1"/>
    <col min="10761" max="10761" width="10.85546875" style="517" customWidth="1"/>
    <col min="10762" max="10762" width="13.140625" style="517" customWidth="1"/>
    <col min="10763" max="10763" width="12.5703125" style="517" customWidth="1"/>
    <col min="10764" max="10764" width="12.28515625" style="517" customWidth="1"/>
    <col min="10765" max="10765" width="9.140625" style="517"/>
    <col min="10766" max="10766" width="11.28515625" style="517" customWidth="1"/>
    <col min="10767" max="11011" width="9.140625" style="517"/>
    <col min="11012" max="11012" width="7.7109375" style="517" customWidth="1"/>
    <col min="11013" max="11013" width="9.140625" style="517"/>
    <col min="11014" max="11014" width="31.85546875" style="517" bestFit="1" customWidth="1"/>
    <col min="11015" max="11015" width="12.140625" style="517" customWidth="1"/>
    <col min="11016" max="11016" width="11.7109375" style="517" customWidth="1"/>
    <col min="11017" max="11017" width="10.85546875" style="517" customWidth="1"/>
    <col min="11018" max="11018" width="13.140625" style="517" customWidth="1"/>
    <col min="11019" max="11019" width="12.5703125" style="517" customWidth="1"/>
    <col min="11020" max="11020" width="12.28515625" style="517" customWidth="1"/>
    <col min="11021" max="11021" width="9.140625" style="517"/>
    <col min="11022" max="11022" width="11.28515625" style="517" customWidth="1"/>
    <col min="11023" max="11267" width="9.140625" style="517"/>
    <col min="11268" max="11268" width="7.7109375" style="517" customWidth="1"/>
    <col min="11269" max="11269" width="9.140625" style="517"/>
    <col min="11270" max="11270" width="31.85546875" style="517" bestFit="1" customWidth="1"/>
    <col min="11271" max="11271" width="12.140625" style="517" customWidth="1"/>
    <col min="11272" max="11272" width="11.7109375" style="517" customWidth="1"/>
    <col min="11273" max="11273" width="10.85546875" style="517" customWidth="1"/>
    <col min="11274" max="11274" width="13.140625" style="517" customWidth="1"/>
    <col min="11275" max="11275" width="12.5703125" style="517" customWidth="1"/>
    <col min="11276" max="11276" width="12.28515625" style="517" customWidth="1"/>
    <col min="11277" max="11277" width="9.140625" style="517"/>
    <col min="11278" max="11278" width="11.28515625" style="517" customWidth="1"/>
    <col min="11279" max="11523" width="9.140625" style="517"/>
    <col min="11524" max="11524" width="7.7109375" style="517" customWidth="1"/>
    <col min="11525" max="11525" width="9.140625" style="517"/>
    <col min="11526" max="11526" width="31.85546875" style="517" bestFit="1" customWidth="1"/>
    <col min="11527" max="11527" width="12.140625" style="517" customWidth="1"/>
    <col min="11528" max="11528" width="11.7109375" style="517" customWidth="1"/>
    <col min="11529" max="11529" width="10.85546875" style="517" customWidth="1"/>
    <col min="11530" max="11530" width="13.140625" style="517" customWidth="1"/>
    <col min="11531" max="11531" width="12.5703125" style="517" customWidth="1"/>
    <col min="11532" max="11532" width="12.28515625" style="517" customWidth="1"/>
    <col min="11533" max="11533" width="9.140625" style="517"/>
    <col min="11534" max="11534" width="11.28515625" style="517" customWidth="1"/>
    <col min="11535" max="11779" width="9.140625" style="517"/>
    <col min="11780" max="11780" width="7.7109375" style="517" customWidth="1"/>
    <col min="11781" max="11781" width="9.140625" style="517"/>
    <col min="11782" max="11782" width="31.85546875" style="517" bestFit="1" customWidth="1"/>
    <col min="11783" max="11783" width="12.140625" style="517" customWidth="1"/>
    <col min="11784" max="11784" width="11.7109375" style="517" customWidth="1"/>
    <col min="11785" max="11785" width="10.85546875" style="517" customWidth="1"/>
    <col min="11786" max="11786" width="13.140625" style="517" customWidth="1"/>
    <col min="11787" max="11787" width="12.5703125" style="517" customWidth="1"/>
    <col min="11788" max="11788" width="12.28515625" style="517" customWidth="1"/>
    <col min="11789" max="11789" width="9.140625" style="517"/>
    <col min="11790" max="11790" width="11.28515625" style="517" customWidth="1"/>
    <col min="11791" max="12035" width="9.140625" style="517"/>
    <col min="12036" max="12036" width="7.7109375" style="517" customWidth="1"/>
    <col min="12037" max="12037" width="9.140625" style="517"/>
    <col min="12038" max="12038" width="31.85546875" style="517" bestFit="1" customWidth="1"/>
    <col min="12039" max="12039" width="12.140625" style="517" customWidth="1"/>
    <col min="12040" max="12040" width="11.7109375" style="517" customWidth="1"/>
    <col min="12041" max="12041" width="10.85546875" style="517" customWidth="1"/>
    <col min="12042" max="12042" width="13.140625" style="517" customWidth="1"/>
    <col min="12043" max="12043" width="12.5703125" style="517" customWidth="1"/>
    <col min="12044" max="12044" width="12.28515625" style="517" customWidth="1"/>
    <col min="12045" max="12045" width="9.140625" style="517"/>
    <col min="12046" max="12046" width="11.28515625" style="517" customWidth="1"/>
    <col min="12047" max="12291" width="9.140625" style="517"/>
    <col min="12292" max="12292" width="7.7109375" style="517" customWidth="1"/>
    <col min="12293" max="12293" width="9.140625" style="517"/>
    <col min="12294" max="12294" width="31.85546875" style="517" bestFit="1" customWidth="1"/>
    <col min="12295" max="12295" width="12.140625" style="517" customWidth="1"/>
    <col min="12296" max="12296" width="11.7109375" style="517" customWidth="1"/>
    <col min="12297" max="12297" width="10.85546875" style="517" customWidth="1"/>
    <col min="12298" max="12298" width="13.140625" style="517" customWidth="1"/>
    <col min="12299" max="12299" width="12.5703125" style="517" customWidth="1"/>
    <col min="12300" max="12300" width="12.28515625" style="517" customWidth="1"/>
    <col min="12301" max="12301" width="9.140625" style="517"/>
    <col min="12302" max="12302" width="11.28515625" style="517" customWidth="1"/>
    <col min="12303" max="12547" width="9.140625" style="517"/>
    <col min="12548" max="12548" width="7.7109375" style="517" customWidth="1"/>
    <col min="12549" max="12549" width="9.140625" style="517"/>
    <col min="12550" max="12550" width="31.85546875" style="517" bestFit="1" customWidth="1"/>
    <col min="12551" max="12551" width="12.140625" style="517" customWidth="1"/>
    <col min="12552" max="12552" width="11.7109375" style="517" customWidth="1"/>
    <col min="12553" max="12553" width="10.85546875" style="517" customWidth="1"/>
    <col min="12554" max="12554" width="13.140625" style="517" customWidth="1"/>
    <col min="12555" max="12555" width="12.5703125" style="517" customWidth="1"/>
    <col min="12556" max="12556" width="12.28515625" style="517" customWidth="1"/>
    <col min="12557" max="12557" width="9.140625" style="517"/>
    <col min="12558" max="12558" width="11.28515625" style="517" customWidth="1"/>
    <col min="12559" max="12803" width="9.140625" style="517"/>
    <col min="12804" max="12804" width="7.7109375" style="517" customWidth="1"/>
    <col min="12805" max="12805" width="9.140625" style="517"/>
    <col min="12806" max="12806" width="31.85546875" style="517" bestFit="1" customWidth="1"/>
    <col min="12807" max="12807" width="12.140625" style="517" customWidth="1"/>
    <col min="12808" max="12808" width="11.7109375" style="517" customWidth="1"/>
    <col min="12809" max="12809" width="10.85546875" style="517" customWidth="1"/>
    <col min="12810" max="12810" width="13.140625" style="517" customWidth="1"/>
    <col min="12811" max="12811" width="12.5703125" style="517" customWidth="1"/>
    <col min="12812" max="12812" width="12.28515625" style="517" customWidth="1"/>
    <col min="12813" max="12813" width="9.140625" style="517"/>
    <col min="12814" max="12814" width="11.28515625" style="517" customWidth="1"/>
    <col min="12815" max="13059" width="9.140625" style="517"/>
    <col min="13060" max="13060" width="7.7109375" style="517" customWidth="1"/>
    <col min="13061" max="13061" width="9.140625" style="517"/>
    <col min="13062" max="13062" width="31.85546875" style="517" bestFit="1" customWidth="1"/>
    <col min="13063" max="13063" width="12.140625" style="517" customWidth="1"/>
    <col min="13064" max="13064" width="11.7109375" style="517" customWidth="1"/>
    <col min="13065" max="13065" width="10.85546875" style="517" customWidth="1"/>
    <col min="13066" max="13066" width="13.140625" style="517" customWidth="1"/>
    <col min="13067" max="13067" width="12.5703125" style="517" customWidth="1"/>
    <col min="13068" max="13068" width="12.28515625" style="517" customWidth="1"/>
    <col min="13069" max="13069" width="9.140625" style="517"/>
    <col min="13070" max="13070" width="11.28515625" style="517" customWidth="1"/>
    <col min="13071" max="13315" width="9.140625" style="517"/>
    <col min="13316" max="13316" width="7.7109375" style="517" customWidth="1"/>
    <col min="13317" max="13317" width="9.140625" style="517"/>
    <col min="13318" max="13318" width="31.85546875" style="517" bestFit="1" customWidth="1"/>
    <col min="13319" max="13319" width="12.140625" style="517" customWidth="1"/>
    <col min="13320" max="13320" width="11.7109375" style="517" customWidth="1"/>
    <col min="13321" max="13321" width="10.85546875" style="517" customWidth="1"/>
    <col min="13322" max="13322" width="13.140625" style="517" customWidth="1"/>
    <col min="13323" max="13323" width="12.5703125" style="517" customWidth="1"/>
    <col min="13324" max="13324" width="12.28515625" style="517" customWidth="1"/>
    <col min="13325" max="13325" width="9.140625" style="517"/>
    <col min="13326" max="13326" width="11.28515625" style="517" customWidth="1"/>
    <col min="13327" max="13571" width="9.140625" style="517"/>
    <col min="13572" max="13572" width="7.7109375" style="517" customWidth="1"/>
    <col min="13573" max="13573" width="9.140625" style="517"/>
    <col min="13574" max="13574" width="31.85546875" style="517" bestFit="1" customWidth="1"/>
    <col min="13575" max="13575" width="12.140625" style="517" customWidth="1"/>
    <col min="13576" max="13576" width="11.7109375" style="517" customWidth="1"/>
    <col min="13577" max="13577" width="10.85546875" style="517" customWidth="1"/>
    <col min="13578" max="13578" width="13.140625" style="517" customWidth="1"/>
    <col min="13579" max="13579" width="12.5703125" style="517" customWidth="1"/>
    <col min="13580" max="13580" width="12.28515625" style="517" customWidth="1"/>
    <col min="13581" max="13581" width="9.140625" style="517"/>
    <col min="13582" max="13582" width="11.28515625" style="517" customWidth="1"/>
    <col min="13583" max="13827" width="9.140625" style="517"/>
    <col min="13828" max="13828" width="7.7109375" style="517" customWidth="1"/>
    <col min="13829" max="13829" width="9.140625" style="517"/>
    <col min="13830" max="13830" width="31.85546875" style="517" bestFit="1" customWidth="1"/>
    <col min="13831" max="13831" width="12.140625" style="517" customWidth="1"/>
    <col min="13832" max="13832" width="11.7109375" style="517" customWidth="1"/>
    <col min="13833" max="13833" width="10.85546875" style="517" customWidth="1"/>
    <col min="13834" max="13834" width="13.140625" style="517" customWidth="1"/>
    <col min="13835" max="13835" width="12.5703125" style="517" customWidth="1"/>
    <col min="13836" max="13836" width="12.28515625" style="517" customWidth="1"/>
    <col min="13837" max="13837" width="9.140625" style="517"/>
    <col min="13838" max="13838" width="11.28515625" style="517" customWidth="1"/>
    <col min="13839" max="14083" width="9.140625" style="517"/>
    <col min="14084" max="14084" width="7.7109375" style="517" customWidth="1"/>
    <col min="14085" max="14085" width="9.140625" style="517"/>
    <col min="14086" max="14086" width="31.85546875" style="517" bestFit="1" customWidth="1"/>
    <col min="14087" max="14087" width="12.140625" style="517" customWidth="1"/>
    <col min="14088" max="14088" width="11.7109375" style="517" customWidth="1"/>
    <col min="14089" max="14089" width="10.85546875" style="517" customWidth="1"/>
    <col min="14090" max="14090" width="13.140625" style="517" customWidth="1"/>
    <col min="14091" max="14091" width="12.5703125" style="517" customWidth="1"/>
    <col min="14092" max="14092" width="12.28515625" style="517" customWidth="1"/>
    <col min="14093" max="14093" width="9.140625" style="517"/>
    <col min="14094" max="14094" width="11.28515625" style="517" customWidth="1"/>
    <col min="14095" max="14339" width="9.140625" style="517"/>
    <col min="14340" max="14340" width="7.7109375" style="517" customWidth="1"/>
    <col min="14341" max="14341" width="9.140625" style="517"/>
    <col min="14342" max="14342" width="31.85546875" style="517" bestFit="1" customWidth="1"/>
    <col min="14343" max="14343" width="12.140625" style="517" customWidth="1"/>
    <col min="14344" max="14344" width="11.7109375" style="517" customWidth="1"/>
    <col min="14345" max="14345" width="10.85546875" style="517" customWidth="1"/>
    <col min="14346" max="14346" width="13.140625" style="517" customWidth="1"/>
    <col min="14347" max="14347" width="12.5703125" style="517" customWidth="1"/>
    <col min="14348" max="14348" width="12.28515625" style="517" customWidth="1"/>
    <col min="14349" max="14349" width="9.140625" style="517"/>
    <col min="14350" max="14350" width="11.28515625" style="517" customWidth="1"/>
    <col min="14351" max="14595" width="9.140625" style="517"/>
    <col min="14596" max="14596" width="7.7109375" style="517" customWidth="1"/>
    <col min="14597" max="14597" width="9.140625" style="517"/>
    <col min="14598" max="14598" width="31.85546875" style="517" bestFit="1" customWidth="1"/>
    <col min="14599" max="14599" width="12.140625" style="517" customWidth="1"/>
    <col min="14600" max="14600" width="11.7109375" style="517" customWidth="1"/>
    <col min="14601" max="14601" width="10.85546875" style="517" customWidth="1"/>
    <col min="14602" max="14602" width="13.140625" style="517" customWidth="1"/>
    <col min="14603" max="14603" width="12.5703125" style="517" customWidth="1"/>
    <col min="14604" max="14604" width="12.28515625" style="517" customWidth="1"/>
    <col min="14605" max="14605" width="9.140625" style="517"/>
    <col min="14606" max="14606" width="11.28515625" style="517" customWidth="1"/>
    <col min="14607" max="14851" width="9.140625" style="517"/>
    <col min="14852" max="14852" width="7.7109375" style="517" customWidth="1"/>
    <col min="14853" max="14853" width="9.140625" style="517"/>
    <col min="14854" max="14854" width="31.85546875" style="517" bestFit="1" customWidth="1"/>
    <col min="14855" max="14855" width="12.140625" style="517" customWidth="1"/>
    <col min="14856" max="14856" width="11.7109375" style="517" customWidth="1"/>
    <col min="14857" max="14857" width="10.85546875" style="517" customWidth="1"/>
    <col min="14858" max="14858" width="13.140625" style="517" customWidth="1"/>
    <col min="14859" max="14859" width="12.5703125" style="517" customWidth="1"/>
    <col min="14860" max="14860" width="12.28515625" style="517" customWidth="1"/>
    <col min="14861" max="14861" width="9.140625" style="517"/>
    <col min="14862" max="14862" width="11.28515625" style="517" customWidth="1"/>
    <col min="14863" max="15107" width="9.140625" style="517"/>
    <col min="15108" max="15108" width="7.7109375" style="517" customWidth="1"/>
    <col min="15109" max="15109" width="9.140625" style="517"/>
    <col min="15110" max="15110" width="31.85546875" style="517" bestFit="1" customWidth="1"/>
    <col min="15111" max="15111" width="12.140625" style="517" customWidth="1"/>
    <col min="15112" max="15112" width="11.7109375" style="517" customWidth="1"/>
    <col min="15113" max="15113" width="10.85546875" style="517" customWidth="1"/>
    <col min="15114" max="15114" width="13.140625" style="517" customWidth="1"/>
    <col min="15115" max="15115" width="12.5703125" style="517" customWidth="1"/>
    <col min="15116" max="15116" width="12.28515625" style="517" customWidth="1"/>
    <col min="15117" max="15117" width="9.140625" style="517"/>
    <col min="15118" max="15118" width="11.28515625" style="517" customWidth="1"/>
    <col min="15119" max="15363" width="9.140625" style="517"/>
    <col min="15364" max="15364" width="7.7109375" style="517" customWidth="1"/>
    <col min="15365" max="15365" width="9.140625" style="517"/>
    <col min="15366" max="15366" width="31.85546875" style="517" bestFit="1" customWidth="1"/>
    <col min="15367" max="15367" width="12.140625" style="517" customWidth="1"/>
    <col min="15368" max="15368" width="11.7109375" style="517" customWidth="1"/>
    <col min="15369" max="15369" width="10.85546875" style="517" customWidth="1"/>
    <col min="15370" max="15370" width="13.140625" style="517" customWidth="1"/>
    <col min="15371" max="15371" width="12.5703125" style="517" customWidth="1"/>
    <col min="15372" max="15372" width="12.28515625" style="517" customWidth="1"/>
    <col min="15373" max="15373" width="9.140625" style="517"/>
    <col min="15374" max="15374" width="11.28515625" style="517" customWidth="1"/>
    <col min="15375" max="15619" width="9.140625" style="517"/>
    <col min="15620" max="15620" width="7.7109375" style="517" customWidth="1"/>
    <col min="15621" max="15621" width="9.140625" style="517"/>
    <col min="15622" max="15622" width="31.85546875" style="517" bestFit="1" customWidth="1"/>
    <col min="15623" max="15623" width="12.140625" style="517" customWidth="1"/>
    <col min="15624" max="15624" width="11.7109375" style="517" customWidth="1"/>
    <col min="15625" max="15625" width="10.85546875" style="517" customWidth="1"/>
    <col min="15626" max="15626" width="13.140625" style="517" customWidth="1"/>
    <col min="15627" max="15627" width="12.5703125" style="517" customWidth="1"/>
    <col min="15628" max="15628" width="12.28515625" style="517" customWidth="1"/>
    <col min="15629" max="15629" width="9.140625" style="517"/>
    <col min="15630" max="15630" width="11.28515625" style="517" customWidth="1"/>
    <col min="15631" max="15875" width="9.140625" style="517"/>
    <col min="15876" max="15876" width="7.7109375" style="517" customWidth="1"/>
    <col min="15877" max="15877" width="9.140625" style="517"/>
    <col min="15878" max="15878" width="31.85546875" style="517" bestFit="1" customWidth="1"/>
    <col min="15879" max="15879" width="12.140625" style="517" customWidth="1"/>
    <col min="15880" max="15880" width="11.7109375" style="517" customWidth="1"/>
    <col min="15881" max="15881" width="10.85546875" style="517" customWidth="1"/>
    <col min="15882" max="15882" width="13.140625" style="517" customWidth="1"/>
    <col min="15883" max="15883" width="12.5703125" style="517" customWidth="1"/>
    <col min="15884" max="15884" width="12.28515625" style="517" customWidth="1"/>
    <col min="15885" max="15885" width="9.140625" style="517"/>
    <col min="15886" max="15886" width="11.28515625" style="517" customWidth="1"/>
    <col min="15887" max="16131" width="9.140625" style="517"/>
    <col min="16132" max="16132" width="7.7109375" style="517" customWidth="1"/>
    <col min="16133" max="16133" width="9.140625" style="517"/>
    <col min="16134" max="16134" width="31.85546875" style="517" bestFit="1" customWidth="1"/>
    <col min="16135" max="16135" width="12.140625" style="517" customWidth="1"/>
    <col min="16136" max="16136" width="11.7109375" style="517" customWidth="1"/>
    <col min="16137" max="16137" width="10.85546875" style="517" customWidth="1"/>
    <col min="16138" max="16138" width="13.140625" style="517" customWidth="1"/>
    <col min="16139" max="16139" width="12.5703125" style="517" customWidth="1"/>
    <col min="16140" max="16140" width="12.28515625" style="517" customWidth="1"/>
    <col min="16141" max="16141" width="9.140625" style="517"/>
    <col min="16142" max="16142" width="11.28515625" style="517" customWidth="1"/>
    <col min="16143" max="16384" width="9.140625" style="517"/>
  </cols>
  <sheetData>
    <row r="1" spans="2:16">
      <c r="B1" s="1894" t="s">
        <v>510</v>
      </c>
      <c r="C1" s="1894"/>
      <c r="D1" s="1894"/>
      <c r="E1" s="1894"/>
      <c r="F1" s="1894"/>
      <c r="G1" s="1894"/>
      <c r="H1" s="1894"/>
      <c r="I1" s="1894"/>
      <c r="J1" s="1894"/>
      <c r="K1" s="1894"/>
      <c r="L1" s="1894"/>
    </row>
    <row r="2" spans="2:16">
      <c r="B2" s="1895" t="s">
        <v>511</v>
      </c>
      <c r="C2" s="1895"/>
      <c r="D2" s="1895"/>
      <c r="E2" s="1895"/>
      <c r="F2" s="1895"/>
      <c r="G2" s="1895"/>
      <c r="H2" s="1895"/>
      <c r="I2" s="1895"/>
      <c r="J2" s="1895"/>
      <c r="K2" s="1895"/>
      <c r="L2" s="1895"/>
      <c r="M2" s="518"/>
    </row>
    <row r="3" spans="2:16">
      <c r="B3" s="1895" t="s">
        <v>512</v>
      </c>
      <c r="C3" s="1895"/>
      <c r="D3" s="1895"/>
      <c r="E3" s="1895"/>
      <c r="F3" s="1895"/>
      <c r="G3" s="1895"/>
      <c r="H3" s="1895"/>
      <c r="I3" s="1895"/>
      <c r="J3" s="1895"/>
      <c r="K3" s="1895"/>
      <c r="L3" s="1895"/>
      <c r="M3" s="519"/>
    </row>
    <row r="4" spans="2:16">
      <c r="B4" s="1895"/>
      <c r="C4" s="1895"/>
      <c r="D4" s="1895"/>
      <c r="E4" s="1895"/>
      <c r="F4" s="1895"/>
      <c r="G4" s="1895"/>
      <c r="H4" s="1895"/>
      <c r="I4" s="1895"/>
      <c r="J4" s="1895"/>
      <c r="K4" s="1895"/>
      <c r="L4" s="1895"/>
      <c r="M4" s="519"/>
    </row>
    <row r="5" spans="2:16" ht="16.5" thickBot="1">
      <c r="C5" s="1896"/>
      <c r="D5" s="1896"/>
      <c r="E5" s="1896"/>
      <c r="F5" s="1896"/>
      <c r="G5" s="1896"/>
      <c r="H5" s="1896"/>
      <c r="I5" s="1896"/>
      <c r="J5" s="1896"/>
      <c r="K5" s="1896"/>
      <c r="L5" s="1896"/>
    </row>
    <row r="6" spans="2:16" ht="22.5" customHeight="1" thickTop="1">
      <c r="B6" s="1864" t="s">
        <v>187</v>
      </c>
      <c r="C6" s="1866" t="s">
        <v>513</v>
      </c>
      <c r="D6" s="1887" t="s">
        <v>9</v>
      </c>
      <c r="E6" s="1899"/>
      <c r="F6" s="1868" t="s">
        <v>10</v>
      </c>
      <c r="G6" s="1868"/>
      <c r="H6" s="1868" t="s">
        <v>11</v>
      </c>
      <c r="I6" s="1887" t="s">
        <v>514</v>
      </c>
      <c r="J6" s="1888"/>
      <c r="K6" s="1889" t="s">
        <v>146</v>
      </c>
      <c r="L6" s="1890"/>
    </row>
    <row r="7" spans="2:16" ht="22.5" customHeight="1">
      <c r="B7" s="1897"/>
      <c r="C7" s="1898"/>
      <c r="D7" s="1900"/>
      <c r="E7" s="1901"/>
      <c r="F7" s="1902"/>
      <c r="G7" s="1902"/>
      <c r="H7" s="1903"/>
      <c r="I7" s="1891" t="s">
        <v>515</v>
      </c>
      <c r="J7" s="1892"/>
      <c r="K7" s="1891" t="s">
        <v>515</v>
      </c>
      <c r="L7" s="1893"/>
    </row>
    <row r="8" spans="2:16" ht="33" customHeight="1">
      <c r="B8" s="1865"/>
      <c r="C8" s="1867"/>
      <c r="D8" s="520" t="s">
        <v>221</v>
      </c>
      <c r="E8" s="520" t="s">
        <v>4</v>
      </c>
      <c r="F8" s="520" t="str">
        <f>D8</f>
        <v>Ten Months</v>
      </c>
      <c r="G8" s="520" t="s">
        <v>4</v>
      </c>
      <c r="H8" s="520" t="str">
        <f>F8</f>
        <v>Ten Months</v>
      </c>
      <c r="I8" s="521" t="s">
        <v>10</v>
      </c>
      <c r="J8" s="521" t="s">
        <v>11</v>
      </c>
      <c r="K8" s="521" t="s">
        <v>10</v>
      </c>
      <c r="L8" s="522" t="s">
        <v>11</v>
      </c>
    </row>
    <row r="9" spans="2:16" ht="28.5" customHeight="1">
      <c r="B9" s="523"/>
      <c r="C9" s="524" t="s">
        <v>516</v>
      </c>
      <c r="D9" s="525"/>
      <c r="E9" s="525"/>
      <c r="F9" s="525"/>
      <c r="G9" s="525"/>
      <c r="H9" s="525"/>
      <c r="I9" s="525"/>
      <c r="J9" s="525"/>
      <c r="K9" s="525"/>
      <c r="L9" s="526"/>
    </row>
    <row r="10" spans="2:16" ht="36" customHeight="1">
      <c r="B10" s="527">
        <v>1</v>
      </c>
      <c r="C10" s="528" t="s">
        <v>517</v>
      </c>
      <c r="D10" s="529">
        <v>110170</v>
      </c>
      <c r="E10" s="529">
        <v>125892</v>
      </c>
      <c r="F10" s="529">
        <v>88747</v>
      </c>
      <c r="G10" s="529">
        <v>103174</v>
      </c>
      <c r="H10" s="530">
        <v>66282</v>
      </c>
      <c r="I10" s="531">
        <v>28.172488119537924</v>
      </c>
      <c r="J10" s="531">
        <v>34.270026006793827</v>
      </c>
      <c r="K10" s="531">
        <v>-19.445402559680492</v>
      </c>
      <c r="L10" s="532">
        <v>-25.313531725016059</v>
      </c>
      <c r="M10" s="533"/>
      <c r="N10" s="533"/>
      <c r="O10" s="533"/>
      <c r="P10" s="533"/>
    </row>
    <row r="11" spans="2:16" ht="36" customHeight="1">
      <c r="B11" s="527">
        <v>2</v>
      </c>
      <c r="C11" s="528" t="s">
        <v>518</v>
      </c>
      <c r="D11" s="529">
        <v>46555</v>
      </c>
      <c r="E11" s="529">
        <v>56526</v>
      </c>
      <c r="F11" s="529">
        <v>50046</v>
      </c>
      <c r="G11" s="529">
        <v>60243</v>
      </c>
      <c r="H11" s="530">
        <v>50882</v>
      </c>
      <c r="I11" s="531">
        <v>15.886963395161469</v>
      </c>
      <c r="J11" s="531">
        <v>26.307707420984329</v>
      </c>
      <c r="K11" s="531">
        <v>7.4986575018795021</v>
      </c>
      <c r="L11" s="532">
        <v>1.6704631738800213</v>
      </c>
      <c r="M11" s="533"/>
      <c r="N11" s="533"/>
      <c r="O11" s="533"/>
      <c r="P11" s="533"/>
    </row>
    <row r="12" spans="2:16" ht="36" customHeight="1">
      <c r="B12" s="527">
        <v>3</v>
      </c>
      <c r="C12" s="528" t="s">
        <v>519</v>
      </c>
      <c r="D12" s="534">
        <v>67151</v>
      </c>
      <c r="E12" s="534">
        <v>76884</v>
      </c>
      <c r="F12" s="529">
        <v>35454</v>
      </c>
      <c r="G12" s="529">
        <v>40963</v>
      </c>
      <c r="H12" s="530">
        <v>36674</v>
      </c>
      <c r="I12" s="531">
        <v>11.254773612517578</v>
      </c>
      <c r="J12" s="531">
        <v>18.961692975063464</v>
      </c>
      <c r="K12" s="531">
        <v>-47.202573304939612</v>
      </c>
      <c r="L12" s="532">
        <v>3.4410785806961108</v>
      </c>
      <c r="M12" s="533"/>
      <c r="N12" s="533"/>
      <c r="O12" s="533"/>
      <c r="P12" s="533"/>
    </row>
    <row r="13" spans="2:16" ht="36" customHeight="1">
      <c r="B13" s="527">
        <v>4</v>
      </c>
      <c r="C13" s="528" t="s">
        <v>520</v>
      </c>
      <c r="D13" s="529">
        <v>11419</v>
      </c>
      <c r="E13" s="529">
        <v>13576</v>
      </c>
      <c r="F13" s="529">
        <v>13995</v>
      </c>
      <c r="G13" s="529">
        <v>17555</v>
      </c>
      <c r="H13" s="530">
        <v>12949</v>
      </c>
      <c r="I13" s="531">
        <v>4.4426737944148336</v>
      </c>
      <c r="J13" s="531">
        <v>6.6950690498472163</v>
      </c>
      <c r="K13" s="531">
        <v>22.558893072948607</v>
      </c>
      <c r="L13" s="532">
        <v>-7.4740978921043251</v>
      </c>
      <c r="M13" s="533"/>
      <c r="N13" s="533"/>
      <c r="O13" s="533"/>
      <c r="P13" s="533"/>
    </row>
    <row r="14" spans="2:16" ht="36" customHeight="1">
      <c r="B14" s="527">
        <v>5</v>
      </c>
      <c r="C14" s="528" t="s">
        <v>521</v>
      </c>
      <c r="D14" s="529">
        <v>78795</v>
      </c>
      <c r="E14" s="529">
        <v>98437</v>
      </c>
      <c r="F14" s="529">
        <v>99236</v>
      </c>
      <c r="G14" s="529">
        <v>104207</v>
      </c>
      <c r="H14" s="530">
        <v>5353</v>
      </c>
      <c r="I14" s="531">
        <v>31.502191973029685</v>
      </c>
      <c r="J14" s="531">
        <v>2.7676812590804039</v>
      </c>
      <c r="K14" s="531">
        <v>25.942001396027671</v>
      </c>
      <c r="L14" s="532">
        <v>-94.605788222016201</v>
      </c>
      <c r="M14" s="533"/>
      <c r="N14" s="533"/>
      <c r="O14" s="533"/>
      <c r="P14" s="533"/>
    </row>
    <row r="15" spans="2:16" ht="36" customHeight="1">
      <c r="B15" s="527">
        <v>6</v>
      </c>
      <c r="C15" s="528" t="s">
        <v>522</v>
      </c>
      <c r="D15" s="529">
        <v>3426</v>
      </c>
      <c r="E15" s="529">
        <v>4007</v>
      </c>
      <c r="F15" s="529">
        <v>4200</v>
      </c>
      <c r="G15" s="529">
        <v>4862</v>
      </c>
      <c r="H15" s="530">
        <v>3859</v>
      </c>
      <c r="I15" s="531">
        <v>1.3332783091491462</v>
      </c>
      <c r="J15" s="531">
        <v>1.9952329495220023</v>
      </c>
      <c r="K15" s="531">
        <v>22.591943957968486</v>
      </c>
      <c r="L15" s="532">
        <v>-8.1190476190476151</v>
      </c>
      <c r="M15" s="533"/>
      <c r="N15" s="533"/>
      <c r="O15" s="533"/>
      <c r="P15" s="533"/>
    </row>
    <row r="16" spans="2:16" ht="36" customHeight="1">
      <c r="B16" s="527">
        <v>7</v>
      </c>
      <c r="C16" s="528" t="s">
        <v>523</v>
      </c>
      <c r="D16" s="529">
        <v>2664</v>
      </c>
      <c r="E16" s="529">
        <v>3186</v>
      </c>
      <c r="F16" s="529">
        <v>2486</v>
      </c>
      <c r="G16" s="529">
        <v>3059</v>
      </c>
      <c r="H16" s="530">
        <v>2246</v>
      </c>
      <c r="I16" s="531">
        <v>0.78917378012970885</v>
      </c>
      <c r="J16" s="531">
        <v>1.1612576327096182</v>
      </c>
      <c r="K16" s="531">
        <v>-6.6816816816816837</v>
      </c>
      <c r="L16" s="532">
        <v>-9.6540627514078885</v>
      </c>
      <c r="M16" s="533"/>
      <c r="N16" s="533"/>
      <c r="O16" s="533"/>
      <c r="P16" s="533"/>
    </row>
    <row r="17" spans="2:16" ht="36" customHeight="1">
      <c r="B17" s="527">
        <v>8</v>
      </c>
      <c r="C17" s="528" t="s">
        <v>524</v>
      </c>
      <c r="D17" s="529">
        <v>1156</v>
      </c>
      <c r="E17" s="529">
        <v>1381</v>
      </c>
      <c r="F17" s="529">
        <v>1245</v>
      </c>
      <c r="G17" s="529">
        <v>1442</v>
      </c>
      <c r="H17" s="530">
        <v>1411</v>
      </c>
      <c r="I17" s="531">
        <v>0.39522178449778267</v>
      </c>
      <c r="J17" s="531">
        <v>0.72953451458293472</v>
      </c>
      <c r="K17" s="531">
        <v>7.6989619377162644</v>
      </c>
      <c r="L17" s="532">
        <v>13.33333333333333</v>
      </c>
      <c r="M17" s="533"/>
      <c r="N17" s="533"/>
      <c r="O17" s="533"/>
      <c r="P17" s="533"/>
    </row>
    <row r="18" spans="2:16" ht="36" customHeight="1">
      <c r="B18" s="527">
        <v>9</v>
      </c>
      <c r="C18" s="528" t="s">
        <v>525</v>
      </c>
      <c r="D18" s="529">
        <v>2085</v>
      </c>
      <c r="E18" s="529">
        <v>2251</v>
      </c>
      <c r="F18" s="529">
        <v>617</v>
      </c>
      <c r="G18" s="529">
        <v>761</v>
      </c>
      <c r="H18" s="530">
        <v>772</v>
      </c>
      <c r="I18" s="531">
        <v>0.19586493255833887</v>
      </c>
      <c r="J18" s="531">
        <v>0.39914999663928113</v>
      </c>
      <c r="K18" s="531">
        <v>-70.407673860911274</v>
      </c>
      <c r="L18" s="532">
        <v>25.121555915721228</v>
      </c>
      <c r="M18" s="533"/>
      <c r="N18" s="533"/>
      <c r="O18" s="533"/>
      <c r="P18" s="533"/>
    </row>
    <row r="19" spans="2:16" ht="36" customHeight="1">
      <c r="B19" s="527">
        <v>10</v>
      </c>
      <c r="C19" s="528" t="s">
        <v>526</v>
      </c>
      <c r="D19" s="529">
        <v>3025</v>
      </c>
      <c r="E19" s="529">
        <v>5804</v>
      </c>
      <c r="F19" s="529">
        <v>4818</v>
      </c>
      <c r="G19" s="529">
        <v>4832</v>
      </c>
      <c r="H19" s="530">
        <v>72</v>
      </c>
      <c r="I19" s="531">
        <v>1.5294606889239493</v>
      </c>
      <c r="J19" s="531">
        <v>3.7226424557031401E-2</v>
      </c>
      <c r="K19" s="531">
        <v>59.27272727272728</v>
      </c>
      <c r="L19" s="532">
        <v>-98.505603985056041</v>
      </c>
      <c r="M19" s="533"/>
      <c r="N19" s="533"/>
      <c r="O19" s="533"/>
      <c r="P19" s="533"/>
    </row>
    <row r="20" spans="2:16" ht="36" customHeight="1">
      <c r="B20" s="527">
        <v>11</v>
      </c>
      <c r="C20" s="528" t="s">
        <v>527</v>
      </c>
      <c r="D20" s="529">
        <v>116</v>
      </c>
      <c r="E20" s="529">
        <v>130</v>
      </c>
      <c r="F20" s="529">
        <v>113</v>
      </c>
      <c r="G20" s="529">
        <v>122</v>
      </c>
      <c r="H20" s="530">
        <v>55</v>
      </c>
      <c r="I20" s="531">
        <v>3.587153546044132E-2</v>
      </c>
      <c r="J20" s="531">
        <v>2.8436852092176765E-2</v>
      </c>
      <c r="K20" s="531">
        <v>-2.5862068965517238</v>
      </c>
      <c r="L20" s="532">
        <v>-51.327433628318587</v>
      </c>
      <c r="M20" s="533"/>
      <c r="N20" s="533"/>
      <c r="O20" s="533"/>
      <c r="P20" s="533"/>
    </row>
    <row r="21" spans="2:16" ht="36" customHeight="1">
      <c r="B21" s="527">
        <v>12</v>
      </c>
      <c r="C21" s="528" t="s">
        <v>528</v>
      </c>
      <c r="D21" s="529">
        <v>136</v>
      </c>
      <c r="E21" s="529">
        <v>140</v>
      </c>
      <c r="F21" s="529">
        <v>20</v>
      </c>
      <c r="G21" s="529">
        <v>22</v>
      </c>
      <c r="H21" s="530">
        <v>10</v>
      </c>
      <c r="I21" s="531">
        <v>6.3489443292816493E-3</v>
      </c>
      <c r="J21" s="531">
        <v>5.1703367440321391E-3</v>
      </c>
      <c r="K21" s="531">
        <v>-85.294117647058826</v>
      </c>
      <c r="L21" s="532">
        <v>-50</v>
      </c>
      <c r="M21" s="533"/>
      <c r="N21" s="533"/>
      <c r="O21" s="533"/>
      <c r="P21" s="533"/>
    </row>
    <row r="22" spans="2:16" ht="36" customHeight="1">
      <c r="B22" s="527">
        <v>13</v>
      </c>
      <c r="C22" s="528" t="s">
        <v>174</v>
      </c>
      <c r="D22" s="529">
        <v>8294</v>
      </c>
      <c r="E22" s="529">
        <v>10764</v>
      </c>
      <c r="F22" s="529">
        <v>14036</v>
      </c>
      <c r="G22" s="529">
        <v>17573</v>
      </c>
      <c r="H22" s="530">
        <v>12846</v>
      </c>
      <c r="I22" s="531">
        <v>4.4556891302898611</v>
      </c>
      <c r="J22" s="531">
        <v>6.6418145813836853</v>
      </c>
      <c r="K22" s="531">
        <v>69.230769230769226</v>
      </c>
      <c r="L22" s="532">
        <v>-8.4781989170703902</v>
      </c>
      <c r="M22" s="533"/>
      <c r="N22" s="533"/>
      <c r="O22" s="533"/>
      <c r="P22" s="533"/>
    </row>
    <row r="23" spans="2:16" ht="36" customHeight="1" thickBot="1">
      <c r="B23" s="535"/>
      <c r="C23" s="536" t="s">
        <v>488</v>
      </c>
      <c r="D23" s="537">
        <v>334992</v>
      </c>
      <c r="E23" s="537">
        <v>398978</v>
      </c>
      <c r="F23" s="537">
        <v>315013</v>
      </c>
      <c r="G23" s="537">
        <v>358815</v>
      </c>
      <c r="H23" s="538">
        <v>193411</v>
      </c>
      <c r="I23" s="539">
        <v>100</v>
      </c>
      <c r="J23" s="539">
        <v>100</v>
      </c>
      <c r="K23" s="539">
        <v>-5.9640230214452856</v>
      </c>
      <c r="L23" s="540">
        <v>-38.602216416465353</v>
      </c>
      <c r="M23" s="533"/>
      <c r="N23" s="533"/>
      <c r="O23" s="533"/>
      <c r="P23" s="533"/>
    </row>
    <row r="24" spans="2:16" ht="23.25" customHeight="1" thickTop="1">
      <c r="B24" s="541"/>
      <c r="C24" s="542"/>
      <c r="D24" s="543"/>
      <c r="E24" s="543"/>
      <c r="F24" s="543"/>
      <c r="G24" s="543"/>
      <c r="H24" s="543"/>
      <c r="I24" s="543"/>
      <c r="J24" s="543"/>
      <c r="K24" s="543"/>
      <c r="L24" s="544"/>
      <c r="N24" s="533"/>
      <c r="O24" s="533"/>
    </row>
    <row r="25" spans="2:16" ht="17.25" customHeight="1">
      <c r="B25" s="523"/>
      <c r="C25" s="524" t="s">
        <v>529</v>
      </c>
      <c r="D25" s="525"/>
      <c r="E25" s="525"/>
      <c r="F25" s="525"/>
      <c r="G25" s="525"/>
      <c r="H25" s="525"/>
      <c r="I25" s="525"/>
      <c r="J25" s="525"/>
      <c r="K25" s="525"/>
      <c r="L25" s="545"/>
      <c r="N25" s="533"/>
      <c r="O25" s="533"/>
    </row>
    <row r="26" spans="2:16" ht="33" customHeight="1" thickBot="1">
      <c r="B26" s="535"/>
      <c r="C26" s="546" t="s">
        <v>530</v>
      </c>
      <c r="D26" s="547">
        <v>225044</v>
      </c>
      <c r="E26" s="547">
        <v>260252</v>
      </c>
      <c r="F26" s="547">
        <v>219996</v>
      </c>
      <c r="G26" s="547">
        <v>258602</v>
      </c>
      <c r="H26" s="547">
        <v>232676</v>
      </c>
      <c r="I26" s="548"/>
      <c r="J26" s="548"/>
      <c r="K26" s="549">
        <v>-2.243116901583686</v>
      </c>
      <c r="L26" s="550">
        <v>5.763741158930169</v>
      </c>
    </row>
    <row r="27" spans="2:16" ht="16.5" thickTop="1">
      <c r="B27" s="551" t="s">
        <v>531</v>
      </c>
      <c r="F27" s="533"/>
    </row>
  </sheetData>
  <mergeCells count="14">
    <mergeCell ref="I6:J6"/>
    <mergeCell ref="K6:L6"/>
    <mergeCell ref="I7:J7"/>
    <mergeCell ref="K7:L7"/>
    <mergeCell ref="B1:L1"/>
    <mergeCell ref="B2:L2"/>
    <mergeCell ref="B3:L3"/>
    <mergeCell ref="B4:L4"/>
    <mergeCell ref="C5:L5"/>
    <mergeCell ref="B6:B8"/>
    <mergeCell ref="C6:C8"/>
    <mergeCell ref="D6:E7"/>
    <mergeCell ref="F6:G7"/>
    <mergeCell ref="H6:H7"/>
  </mergeCells>
  <pageMargins left="0.5" right="0.5" top="0.5" bottom="0.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8"/>
  <sheetViews>
    <sheetView topLeftCell="B19" zoomScaleSheetLayoutView="78" workbookViewId="0">
      <selection activeCell="H28" sqref="H28"/>
    </sheetView>
  </sheetViews>
  <sheetFormatPr defaultRowHeight="15.75"/>
  <cols>
    <col min="1" max="1" width="6.28515625" style="1" customWidth="1"/>
    <col min="2" max="2" width="59.42578125" style="1" bestFit="1" customWidth="1"/>
    <col min="3" max="7" width="13" style="1" customWidth="1"/>
    <col min="8" max="9" width="13" style="4" customWidth="1"/>
    <col min="10" max="10" width="13.140625" style="1" bestFit="1" customWidth="1"/>
    <col min="11" max="12" width="10.5703125" style="1" bestFit="1" customWidth="1"/>
    <col min="13" max="239" width="9.140625" style="1"/>
    <col min="240" max="240" width="6.28515625" style="1" customWidth="1"/>
    <col min="241" max="241" width="69" style="1" customWidth="1"/>
    <col min="242" max="259" width="0" style="1" hidden="1" customWidth="1"/>
    <col min="260" max="261" width="15.28515625" style="1" bestFit="1" customWidth="1"/>
    <col min="262" max="263" width="11.85546875" style="1" bestFit="1" customWidth="1"/>
    <col min="264" max="264" width="15.5703125" style="1" bestFit="1" customWidth="1"/>
    <col min="265" max="265" width="15.7109375" style="1" bestFit="1" customWidth="1"/>
    <col min="266" max="266" width="13.140625" style="1" bestFit="1" customWidth="1"/>
    <col min="267" max="268" width="10.5703125" style="1" bestFit="1" customWidth="1"/>
    <col min="269" max="495" width="9.140625" style="1"/>
    <col min="496" max="496" width="6.28515625" style="1" customWidth="1"/>
    <col min="497" max="497" width="69" style="1" customWidth="1"/>
    <col min="498" max="515" width="0" style="1" hidden="1" customWidth="1"/>
    <col min="516" max="517" width="15.28515625" style="1" bestFit="1" customWidth="1"/>
    <col min="518" max="519" width="11.85546875" style="1" bestFit="1" customWidth="1"/>
    <col min="520" max="520" width="15.5703125" style="1" bestFit="1" customWidth="1"/>
    <col min="521" max="521" width="15.7109375" style="1" bestFit="1" customWidth="1"/>
    <col min="522" max="522" width="13.140625" style="1" bestFit="1" customWidth="1"/>
    <col min="523" max="524" width="10.5703125" style="1" bestFit="1" customWidth="1"/>
    <col min="525" max="751" width="9.140625" style="1"/>
    <col min="752" max="752" width="6.28515625" style="1" customWidth="1"/>
    <col min="753" max="753" width="69" style="1" customWidth="1"/>
    <col min="754" max="771" width="0" style="1" hidden="1" customWidth="1"/>
    <col min="772" max="773" width="15.28515625" style="1" bestFit="1" customWidth="1"/>
    <col min="774" max="775" width="11.85546875" style="1" bestFit="1" customWidth="1"/>
    <col min="776" max="776" width="15.5703125" style="1" bestFit="1" customWidth="1"/>
    <col min="777" max="777" width="15.7109375" style="1" bestFit="1" customWidth="1"/>
    <col min="778" max="778" width="13.140625" style="1" bestFit="1" customWidth="1"/>
    <col min="779" max="780" width="10.5703125" style="1" bestFit="1" customWidth="1"/>
    <col min="781" max="1007" width="9.140625" style="1"/>
    <col min="1008" max="1008" width="6.28515625" style="1" customWidth="1"/>
    <col min="1009" max="1009" width="69" style="1" customWidth="1"/>
    <col min="1010" max="1027" width="0" style="1" hidden="1" customWidth="1"/>
    <col min="1028" max="1029" width="15.28515625" style="1" bestFit="1" customWidth="1"/>
    <col min="1030" max="1031" width="11.85546875" style="1" bestFit="1" customWidth="1"/>
    <col min="1032" max="1032" width="15.5703125" style="1" bestFit="1" customWidth="1"/>
    <col min="1033" max="1033" width="15.7109375" style="1" bestFit="1" customWidth="1"/>
    <col min="1034" max="1034" width="13.140625" style="1" bestFit="1" customWidth="1"/>
    <col min="1035" max="1036" width="10.5703125" style="1" bestFit="1" customWidth="1"/>
    <col min="1037" max="1263" width="9.140625" style="1"/>
    <col min="1264" max="1264" width="6.28515625" style="1" customWidth="1"/>
    <col min="1265" max="1265" width="69" style="1" customWidth="1"/>
    <col min="1266" max="1283" width="0" style="1" hidden="1" customWidth="1"/>
    <col min="1284" max="1285" width="15.28515625" style="1" bestFit="1" customWidth="1"/>
    <col min="1286" max="1287" width="11.85546875" style="1" bestFit="1" customWidth="1"/>
    <col min="1288" max="1288" width="15.5703125" style="1" bestFit="1" customWidth="1"/>
    <col min="1289" max="1289" width="15.7109375" style="1" bestFit="1" customWidth="1"/>
    <col min="1290" max="1290" width="13.140625" style="1" bestFit="1" customWidth="1"/>
    <col min="1291" max="1292" width="10.5703125" style="1" bestFit="1" customWidth="1"/>
    <col min="1293" max="1519" width="9.140625" style="1"/>
    <col min="1520" max="1520" width="6.28515625" style="1" customWidth="1"/>
    <col min="1521" max="1521" width="69" style="1" customWidth="1"/>
    <col min="1522" max="1539" width="0" style="1" hidden="1" customWidth="1"/>
    <col min="1540" max="1541" width="15.28515625" style="1" bestFit="1" customWidth="1"/>
    <col min="1542" max="1543" width="11.85546875" style="1" bestFit="1" customWidth="1"/>
    <col min="1544" max="1544" width="15.5703125" style="1" bestFit="1" customWidth="1"/>
    <col min="1545" max="1545" width="15.7109375" style="1" bestFit="1" customWidth="1"/>
    <col min="1546" max="1546" width="13.140625" style="1" bestFit="1" customWidth="1"/>
    <col min="1547" max="1548" width="10.5703125" style="1" bestFit="1" customWidth="1"/>
    <col min="1549" max="1775" width="9.140625" style="1"/>
    <col min="1776" max="1776" width="6.28515625" style="1" customWidth="1"/>
    <col min="1777" max="1777" width="69" style="1" customWidth="1"/>
    <col min="1778" max="1795" width="0" style="1" hidden="1" customWidth="1"/>
    <col min="1796" max="1797" width="15.28515625" style="1" bestFit="1" customWidth="1"/>
    <col min="1798" max="1799" width="11.85546875" style="1" bestFit="1" customWidth="1"/>
    <col min="1800" max="1800" width="15.5703125" style="1" bestFit="1" customWidth="1"/>
    <col min="1801" max="1801" width="15.7109375" style="1" bestFit="1" customWidth="1"/>
    <col min="1802" max="1802" width="13.140625" style="1" bestFit="1" customWidth="1"/>
    <col min="1803" max="1804" width="10.5703125" style="1" bestFit="1" customWidth="1"/>
    <col min="1805" max="2031" width="9.140625" style="1"/>
    <col min="2032" max="2032" width="6.28515625" style="1" customWidth="1"/>
    <col min="2033" max="2033" width="69" style="1" customWidth="1"/>
    <col min="2034" max="2051" width="0" style="1" hidden="1" customWidth="1"/>
    <col min="2052" max="2053" width="15.28515625" style="1" bestFit="1" customWidth="1"/>
    <col min="2054" max="2055" width="11.85546875" style="1" bestFit="1" customWidth="1"/>
    <col min="2056" max="2056" width="15.5703125" style="1" bestFit="1" customWidth="1"/>
    <col min="2057" max="2057" width="15.7109375" style="1" bestFit="1" customWidth="1"/>
    <col min="2058" max="2058" width="13.140625" style="1" bestFit="1" customWidth="1"/>
    <col min="2059" max="2060" width="10.5703125" style="1" bestFit="1" customWidth="1"/>
    <col min="2061" max="2287" width="9.140625" style="1"/>
    <col min="2288" max="2288" width="6.28515625" style="1" customWidth="1"/>
    <col min="2289" max="2289" width="69" style="1" customWidth="1"/>
    <col min="2290" max="2307" width="0" style="1" hidden="1" customWidth="1"/>
    <col min="2308" max="2309" width="15.28515625" style="1" bestFit="1" customWidth="1"/>
    <col min="2310" max="2311" width="11.85546875" style="1" bestFit="1" customWidth="1"/>
    <col min="2312" max="2312" width="15.5703125" style="1" bestFit="1" customWidth="1"/>
    <col min="2313" max="2313" width="15.7109375" style="1" bestFit="1" customWidth="1"/>
    <col min="2314" max="2314" width="13.140625" style="1" bestFit="1" customWidth="1"/>
    <col min="2315" max="2316" width="10.5703125" style="1" bestFit="1" customWidth="1"/>
    <col min="2317" max="2543" width="9.140625" style="1"/>
    <col min="2544" max="2544" width="6.28515625" style="1" customWidth="1"/>
    <col min="2545" max="2545" width="69" style="1" customWidth="1"/>
    <col min="2546" max="2563" width="0" style="1" hidden="1" customWidth="1"/>
    <col min="2564" max="2565" width="15.28515625" style="1" bestFit="1" customWidth="1"/>
    <col min="2566" max="2567" width="11.85546875" style="1" bestFit="1" customWidth="1"/>
    <col min="2568" max="2568" width="15.5703125" style="1" bestFit="1" customWidth="1"/>
    <col min="2569" max="2569" width="15.7109375" style="1" bestFit="1" customWidth="1"/>
    <col min="2570" max="2570" width="13.140625" style="1" bestFit="1" customWidth="1"/>
    <col min="2571" max="2572" width="10.5703125" style="1" bestFit="1" customWidth="1"/>
    <col min="2573" max="2799" width="9.140625" style="1"/>
    <col min="2800" max="2800" width="6.28515625" style="1" customWidth="1"/>
    <col min="2801" max="2801" width="69" style="1" customWidth="1"/>
    <col min="2802" max="2819" width="0" style="1" hidden="1" customWidth="1"/>
    <col min="2820" max="2821" width="15.28515625" style="1" bestFit="1" customWidth="1"/>
    <col min="2822" max="2823" width="11.85546875" style="1" bestFit="1" customWidth="1"/>
    <col min="2824" max="2824" width="15.5703125" style="1" bestFit="1" customWidth="1"/>
    <col min="2825" max="2825" width="15.7109375" style="1" bestFit="1" customWidth="1"/>
    <col min="2826" max="2826" width="13.140625" style="1" bestFit="1" customWidth="1"/>
    <col min="2827" max="2828" width="10.5703125" style="1" bestFit="1" customWidth="1"/>
    <col min="2829" max="3055" width="9.140625" style="1"/>
    <col min="3056" max="3056" width="6.28515625" style="1" customWidth="1"/>
    <col min="3057" max="3057" width="69" style="1" customWidth="1"/>
    <col min="3058" max="3075" width="0" style="1" hidden="1" customWidth="1"/>
    <col min="3076" max="3077" width="15.28515625" style="1" bestFit="1" customWidth="1"/>
    <col min="3078" max="3079" width="11.85546875" style="1" bestFit="1" customWidth="1"/>
    <col min="3080" max="3080" width="15.5703125" style="1" bestFit="1" customWidth="1"/>
    <col min="3081" max="3081" width="15.7109375" style="1" bestFit="1" customWidth="1"/>
    <col min="3082" max="3082" width="13.140625" style="1" bestFit="1" customWidth="1"/>
    <col min="3083" max="3084" width="10.5703125" style="1" bestFit="1" customWidth="1"/>
    <col min="3085" max="3311" width="9.140625" style="1"/>
    <col min="3312" max="3312" width="6.28515625" style="1" customWidth="1"/>
    <col min="3313" max="3313" width="69" style="1" customWidth="1"/>
    <col min="3314" max="3331" width="0" style="1" hidden="1" customWidth="1"/>
    <col min="3332" max="3333" width="15.28515625" style="1" bestFit="1" customWidth="1"/>
    <col min="3334" max="3335" width="11.85546875" style="1" bestFit="1" customWidth="1"/>
    <col min="3336" max="3336" width="15.5703125" style="1" bestFit="1" customWidth="1"/>
    <col min="3337" max="3337" width="15.7109375" style="1" bestFit="1" customWidth="1"/>
    <col min="3338" max="3338" width="13.140625" style="1" bestFit="1" customWidth="1"/>
    <col min="3339" max="3340" width="10.5703125" style="1" bestFit="1" customWidth="1"/>
    <col min="3341" max="3567" width="9.140625" style="1"/>
    <col min="3568" max="3568" width="6.28515625" style="1" customWidth="1"/>
    <col min="3569" max="3569" width="69" style="1" customWidth="1"/>
    <col min="3570" max="3587" width="0" style="1" hidden="1" customWidth="1"/>
    <col min="3588" max="3589" width="15.28515625" style="1" bestFit="1" customWidth="1"/>
    <col min="3590" max="3591" width="11.85546875" style="1" bestFit="1" customWidth="1"/>
    <col min="3592" max="3592" width="15.5703125" style="1" bestFit="1" customWidth="1"/>
    <col min="3593" max="3593" width="15.7109375" style="1" bestFit="1" customWidth="1"/>
    <col min="3594" max="3594" width="13.140625" style="1" bestFit="1" customWidth="1"/>
    <col min="3595" max="3596" width="10.5703125" style="1" bestFit="1" customWidth="1"/>
    <col min="3597" max="3823" width="9.140625" style="1"/>
    <col min="3824" max="3824" width="6.28515625" style="1" customWidth="1"/>
    <col min="3825" max="3825" width="69" style="1" customWidth="1"/>
    <col min="3826" max="3843" width="0" style="1" hidden="1" customWidth="1"/>
    <col min="3844" max="3845" width="15.28515625" style="1" bestFit="1" customWidth="1"/>
    <col min="3846" max="3847" width="11.85546875" style="1" bestFit="1" customWidth="1"/>
    <col min="3848" max="3848" width="15.5703125" style="1" bestFit="1" customWidth="1"/>
    <col min="3849" max="3849" width="15.7109375" style="1" bestFit="1" customWidth="1"/>
    <col min="3850" max="3850" width="13.140625" style="1" bestFit="1" customWidth="1"/>
    <col min="3851" max="3852" width="10.5703125" style="1" bestFit="1" customWidth="1"/>
    <col min="3853" max="4079" width="9.140625" style="1"/>
    <col min="4080" max="4080" width="6.28515625" style="1" customWidth="1"/>
    <col min="4081" max="4081" width="69" style="1" customWidth="1"/>
    <col min="4082" max="4099" width="0" style="1" hidden="1" customWidth="1"/>
    <col min="4100" max="4101" width="15.28515625" style="1" bestFit="1" customWidth="1"/>
    <col min="4102" max="4103" width="11.85546875" style="1" bestFit="1" customWidth="1"/>
    <col min="4104" max="4104" width="15.5703125" style="1" bestFit="1" customWidth="1"/>
    <col min="4105" max="4105" width="15.7109375" style="1" bestFit="1" customWidth="1"/>
    <col min="4106" max="4106" width="13.140625" style="1" bestFit="1" customWidth="1"/>
    <col min="4107" max="4108" width="10.5703125" style="1" bestFit="1" customWidth="1"/>
    <col min="4109" max="4335" width="9.140625" style="1"/>
    <col min="4336" max="4336" width="6.28515625" style="1" customWidth="1"/>
    <col min="4337" max="4337" width="69" style="1" customWidth="1"/>
    <col min="4338" max="4355" width="0" style="1" hidden="1" customWidth="1"/>
    <col min="4356" max="4357" width="15.28515625" style="1" bestFit="1" customWidth="1"/>
    <col min="4358" max="4359" width="11.85546875" style="1" bestFit="1" customWidth="1"/>
    <col min="4360" max="4360" width="15.5703125" style="1" bestFit="1" customWidth="1"/>
    <col min="4361" max="4361" width="15.7109375" style="1" bestFit="1" customWidth="1"/>
    <col min="4362" max="4362" width="13.140625" style="1" bestFit="1" customWidth="1"/>
    <col min="4363" max="4364" width="10.5703125" style="1" bestFit="1" customWidth="1"/>
    <col min="4365" max="4591" width="9.140625" style="1"/>
    <col min="4592" max="4592" width="6.28515625" style="1" customWidth="1"/>
    <col min="4593" max="4593" width="69" style="1" customWidth="1"/>
    <col min="4594" max="4611" width="0" style="1" hidden="1" customWidth="1"/>
    <col min="4612" max="4613" width="15.28515625" style="1" bestFit="1" customWidth="1"/>
    <col min="4614" max="4615" width="11.85546875" style="1" bestFit="1" customWidth="1"/>
    <col min="4616" max="4616" width="15.5703125" style="1" bestFit="1" customWidth="1"/>
    <col min="4617" max="4617" width="15.7109375" style="1" bestFit="1" customWidth="1"/>
    <col min="4618" max="4618" width="13.140625" style="1" bestFit="1" customWidth="1"/>
    <col min="4619" max="4620" width="10.5703125" style="1" bestFit="1" customWidth="1"/>
    <col min="4621" max="4847" width="9.140625" style="1"/>
    <col min="4848" max="4848" width="6.28515625" style="1" customWidth="1"/>
    <col min="4849" max="4849" width="69" style="1" customWidth="1"/>
    <col min="4850" max="4867" width="0" style="1" hidden="1" customWidth="1"/>
    <col min="4868" max="4869" width="15.28515625" style="1" bestFit="1" customWidth="1"/>
    <col min="4870" max="4871" width="11.85546875" style="1" bestFit="1" customWidth="1"/>
    <col min="4872" max="4872" width="15.5703125" style="1" bestFit="1" customWidth="1"/>
    <col min="4873" max="4873" width="15.7109375" style="1" bestFit="1" customWidth="1"/>
    <col min="4874" max="4874" width="13.140625" style="1" bestFit="1" customWidth="1"/>
    <col min="4875" max="4876" width="10.5703125" style="1" bestFit="1" customWidth="1"/>
    <col min="4877" max="5103" width="9.140625" style="1"/>
    <col min="5104" max="5104" width="6.28515625" style="1" customWidth="1"/>
    <col min="5105" max="5105" width="69" style="1" customWidth="1"/>
    <col min="5106" max="5123" width="0" style="1" hidden="1" customWidth="1"/>
    <col min="5124" max="5125" width="15.28515625" style="1" bestFit="1" customWidth="1"/>
    <col min="5126" max="5127" width="11.85546875" style="1" bestFit="1" customWidth="1"/>
    <col min="5128" max="5128" width="15.5703125" style="1" bestFit="1" customWidth="1"/>
    <col min="5129" max="5129" width="15.7109375" style="1" bestFit="1" customWidth="1"/>
    <col min="5130" max="5130" width="13.140625" style="1" bestFit="1" customWidth="1"/>
    <col min="5131" max="5132" width="10.5703125" style="1" bestFit="1" customWidth="1"/>
    <col min="5133" max="5359" width="9.140625" style="1"/>
    <col min="5360" max="5360" width="6.28515625" style="1" customWidth="1"/>
    <col min="5361" max="5361" width="69" style="1" customWidth="1"/>
    <col min="5362" max="5379" width="0" style="1" hidden="1" customWidth="1"/>
    <col min="5380" max="5381" width="15.28515625" style="1" bestFit="1" customWidth="1"/>
    <col min="5382" max="5383" width="11.85546875" style="1" bestFit="1" customWidth="1"/>
    <col min="5384" max="5384" width="15.5703125" style="1" bestFit="1" customWidth="1"/>
    <col min="5385" max="5385" width="15.7109375" style="1" bestFit="1" customWidth="1"/>
    <col min="5386" max="5386" width="13.140625" style="1" bestFit="1" customWidth="1"/>
    <col min="5387" max="5388" width="10.5703125" style="1" bestFit="1" customWidth="1"/>
    <col min="5389" max="5615" width="9.140625" style="1"/>
    <col min="5616" max="5616" width="6.28515625" style="1" customWidth="1"/>
    <col min="5617" max="5617" width="69" style="1" customWidth="1"/>
    <col min="5618" max="5635" width="0" style="1" hidden="1" customWidth="1"/>
    <col min="5636" max="5637" width="15.28515625" style="1" bestFit="1" customWidth="1"/>
    <col min="5638" max="5639" width="11.85546875" style="1" bestFit="1" customWidth="1"/>
    <col min="5640" max="5640" width="15.5703125" style="1" bestFit="1" customWidth="1"/>
    <col min="5641" max="5641" width="15.7109375" style="1" bestFit="1" customWidth="1"/>
    <col min="5642" max="5642" width="13.140625" style="1" bestFit="1" customWidth="1"/>
    <col min="5643" max="5644" width="10.5703125" style="1" bestFit="1" customWidth="1"/>
    <col min="5645" max="5871" width="9.140625" style="1"/>
    <col min="5872" max="5872" width="6.28515625" style="1" customWidth="1"/>
    <col min="5873" max="5873" width="69" style="1" customWidth="1"/>
    <col min="5874" max="5891" width="0" style="1" hidden="1" customWidth="1"/>
    <col min="5892" max="5893" width="15.28515625" style="1" bestFit="1" customWidth="1"/>
    <col min="5894" max="5895" width="11.85546875" style="1" bestFit="1" customWidth="1"/>
    <col min="5896" max="5896" width="15.5703125" style="1" bestFit="1" customWidth="1"/>
    <col min="5897" max="5897" width="15.7109375" style="1" bestFit="1" customWidth="1"/>
    <col min="5898" max="5898" width="13.140625" style="1" bestFit="1" customWidth="1"/>
    <col min="5899" max="5900" width="10.5703125" style="1" bestFit="1" customWidth="1"/>
    <col min="5901" max="6127" width="9.140625" style="1"/>
    <col min="6128" max="6128" width="6.28515625" style="1" customWidth="1"/>
    <col min="6129" max="6129" width="69" style="1" customWidth="1"/>
    <col min="6130" max="6147" width="0" style="1" hidden="1" customWidth="1"/>
    <col min="6148" max="6149" width="15.28515625" style="1" bestFit="1" customWidth="1"/>
    <col min="6150" max="6151" width="11.85546875" style="1" bestFit="1" customWidth="1"/>
    <col min="6152" max="6152" width="15.5703125" style="1" bestFit="1" customWidth="1"/>
    <col min="6153" max="6153" width="15.7109375" style="1" bestFit="1" customWidth="1"/>
    <col min="6154" max="6154" width="13.140625" style="1" bestFit="1" customWidth="1"/>
    <col min="6155" max="6156" width="10.5703125" style="1" bestFit="1" customWidth="1"/>
    <col min="6157" max="6383" width="9.140625" style="1"/>
    <col min="6384" max="6384" width="6.28515625" style="1" customWidth="1"/>
    <col min="6385" max="6385" width="69" style="1" customWidth="1"/>
    <col min="6386" max="6403" width="0" style="1" hidden="1" customWidth="1"/>
    <col min="6404" max="6405" width="15.28515625" style="1" bestFit="1" customWidth="1"/>
    <col min="6406" max="6407" width="11.85546875" style="1" bestFit="1" customWidth="1"/>
    <col min="6408" max="6408" width="15.5703125" style="1" bestFit="1" customWidth="1"/>
    <col min="6409" max="6409" width="15.7109375" style="1" bestFit="1" customWidth="1"/>
    <col min="6410" max="6410" width="13.140625" style="1" bestFit="1" customWidth="1"/>
    <col min="6411" max="6412" width="10.5703125" style="1" bestFit="1" customWidth="1"/>
    <col min="6413" max="6639" width="9.140625" style="1"/>
    <col min="6640" max="6640" width="6.28515625" style="1" customWidth="1"/>
    <col min="6641" max="6641" width="69" style="1" customWidth="1"/>
    <col min="6642" max="6659" width="0" style="1" hidden="1" customWidth="1"/>
    <col min="6660" max="6661" width="15.28515625" style="1" bestFit="1" customWidth="1"/>
    <col min="6662" max="6663" width="11.85546875" style="1" bestFit="1" customWidth="1"/>
    <col min="6664" max="6664" width="15.5703125" style="1" bestFit="1" customWidth="1"/>
    <col min="6665" max="6665" width="15.7109375" style="1" bestFit="1" customWidth="1"/>
    <col min="6666" max="6666" width="13.140625" style="1" bestFit="1" customWidth="1"/>
    <col min="6667" max="6668" width="10.5703125" style="1" bestFit="1" customWidth="1"/>
    <col min="6669" max="6895" width="9.140625" style="1"/>
    <col min="6896" max="6896" width="6.28515625" style="1" customWidth="1"/>
    <col min="6897" max="6897" width="69" style="1" customWidth="1"/>
    <col min="6898" max="6915" width="0" style="1" hidden="1" customWidth="1"/>
    <col min="6916" max="6917" width="15.28515625" style="1" bestFit="1" customWidth="1"/>
    <col min="6918" max="6919" width="11.85546875" style="1" bestFit="1" customWidth="1"/>
    <col min="6920" max="6920" width="15.5703125" style="1" bestFit="1" customWidth="1"/>
    <col min="6921" max="6921" width="15.7109375" style="1" bestFit="1" customWidth="1"/>
    <col min="6922" max="6922" width="13.140625" style="1" bestFit="1" customWidth="1"/>
    <col min="6923" max="6924" width="10.5703125" style="1" bestFit="1" customWidth="1"/>
    <col min="6925" max="7151" width="9.140625" style="1"/>
    <col min="7152" max="7152" width="6.28515625" style="1" customWidth="1"/>
    <col min="7153" max="7153" width="69" style="1" customWidth="1"/>
    <col min="7154" max="7171" width="0" style="1" hidden="1" customWidth="1"/>
    <col min="7172" max="7173" width="15.28515625" style="1" bestFit="1" customWidth="1"/>
    <col min="7174" max="7175" width="11.85546875" style="1" bestFit="1" customWidth="1"/>
    <col min="7176" max="7176" width="15.5703125" style="1" bestFit="1" customWidth="1"/>
    <col min="7177" max="7177" width="15.7109375" style="1" bestFit="1" customWidth="1"/>
    <col min="7178" max="7178" width="13.140625" style="1" bestFit="1" customWidth="1"/>
    <col min="7179" max="7180" width="10.5703125" style="1" bestFit="1" customWidth="1"/>
    <col min="7181" max="7407" width="9.140625" style="1"/>
    <col min="7408" max="7408" width="6.28515625" style="1" customWidth="1"/>
    <col min="7409" max="7409" width="69" style="1" customWidth="1"/>
    <col min="7410" max="7427" width="0" style="1" hidden="1" customWidth="1"/>
    <col min="7428" max="7429" width="15.28515625" style="1" bestFit="1" customWidth="1"/>
    <col min="7430" max="7431" width="11.85546875" style="1" bestFit="1" customWidth="1"/>
    <col min="7432" max="7432" width="15.5703125" style="1" bestFit="1" customWidth="1"/>
    <col min="7433" max="7433" width="15.7109375" style="1" bestFit="1" customWidth="1"/>
    <col min="7434" max="7434" width="13.140625" style="1" bestFit="1" customWidth="1"/>
    <col min="7435" max="7436" width="10.5703125" style="1" bestFit="1" customWidth="1"/>
    <col min="7437" max="7663" width="9.140625" style="1"/>
    <col min="7664" max="7664" width="6.28515625" style="1" customWidth="1"/>
    <col min="7665" max="7665" width="69" style="1" customWidth="1"/>
    <col min="7666" max="7683" width="0" style="1" hidden="1" customWidth="1"/>
    <col min="7684" max="7685" width="15.28515625" style="1" bestFit="1" customWidth="1"/>
    <col min="7686" max="7687" width="11.85546875" style="1" bestFit="1" customWidth="1"/>
    <col min="7688" max="7688" width="15.5703125" style="1" bestFit="1" customWidth="1"/>
    <col min="7689" max="7689" width="15.7109375" style="1" bestFit="1" customWidth="1"/>
    <col min="7690" max="7690" width="13.140625" style="1" bestFit="1" customWidth="1"/>
    <col min="7691" max="7692" width="10.5703125" style="1" bestFit="1" customWidth="1"/>
    <col min="7693" max="7919" width="9.140625" style="1"/>
    <col min="7920" max="7920" width="6.28515625" style="1" customWidth="1"/>
    <col min="7921" max="7921" width="69" style="1" customWidth="1"/>
    <col min="7922" max="7939" width="0" style="1" hidden="1" customWidth="1"/>
    <col min="7940" max="7941" width="15.28515625" style="1" bestFit="1" customWidth="1"/>
    <col min="7942" max="7943" width="11.85546875" style="1" bestFit="1" customWidth="1"/>
    <col min="7944" max="7944" width="15.5703125" style="1" bestFit="1" customWidth="1"/>
    <col min="7945" max="7945" width="15.7109375" style="1" bestFit="1" customWidth="1"/>
    <col min="7946" max="7946" width="13.140625" style="1" bestFit="1" customWidth="1"/>
    <col min="7947" max="7948" width="10.5703125" style="1" bestFit="1" customWidth="1"/>
    <col min="7949" max="8175" width="9.140625" style="1"/>
    <col min="8176" max="8176" width="6.28515625" style="1" customWidth="1"/>
    <col min="8177" max="8177" width="69" style="1" customWidth="1"/>
    <col min="8178" max="8195" width="0" style="1" hidden="1" customWidth="1"/>
    <col min="8196" max="8197" width="15.28515625" style="1" bestFit="1" customWidth="1"/>
    <col min="8198" max="8199" width="11.85546875" style="1" bestFit="1" customWidth="1"/>
    <col min="8200" max="8200" width="15.5703125" style="1" bestFit="1" customWidth="1"/>
    <col min="8201" max="8201" width="15.7109375" style="1" bestFit="1" customWidth="1"/>
    <col min="8202" max="8202" width="13.140625" style="1" bestFit="1" customWidth="1"/>
    <col min="8203" max="8204" width="10.5703125" style="1" bestFit="1" customWidth="1"/>
    <col min="8205" max="8431" width="9.140625" style="1"/>
    <col min="8432" max="8432" width="6.28515625" style="1" customWidth="1"/>
    <col min="8433" max="8433" width="69" style="1" customWidth="1"/>
    <col min="8434" max="8451" width="0" style="1" hidden="1" customWidth="1"/>
    <col min="8452" max="8453" width="15.28515625" style="1" bestFit="1" customWidth="1"/>
    <col min="8454" max="8455" width="11.85546875" style="1" bestFit="1" customWidth="1"/>
    <col min="8456" max="8456" width="15.5703125" style="1" bestFit="1" customWidth="1"/>
    <col min="8457" max="8457" width="15.7109375" style="1" bestFit="1" customWidth="1"/>
    <col min="8458" max="8458" width="13.140625" style="1" bestFit="1" customWidth="1"/>
    <col min="8459" max="8460" width="10.5703125" style="1" bestFit="1" customWidth="1"/>
    <col min="8461" max="8687" width="9.140625" style="1"/>
    <col min="8688" max="8688" width="6.28515625" style="1" customWidth="1"/>
    <col min="8689" max="8689" width="69" style="1" customWidth="1"/>
    <col min="8690" max="8707" width="0" style="1" hidden="1" customWidth="1"/>
    <col min="8708" max="8709" width="15.28515625" style="1" bestFit="1" customWidth="1"/>
    <col min="8710" max="8711" width="11.85546875" style="1" bestFit="1" customWidth="1"/>
    <col min="8712" max="8712" width="15.5703125" style="1" bestFit="1" customWidth="1"/>
    <col min="8713" max="8713" width="15.7109375" style="1" bestFit="1" customWidth="1"/>
    <col min="8714" max="8714" width="13.140625" style="1" bestFit="1" customWidth="1"/>
    <col min="8715" max="8716" width="10.5703125" style="1" bestFit="1" customWidth="1"/>
    <col min="8717" max="8943" width="9.140625" style="1"/>
    <col min="8944" max="8944" width="6.28515625" style="1" customWidth="1"/>
    <col min="8945" max="8945" width="69" style="1" customWidth="1"/>
    <col min="8946" max="8963" width="0" style="1" hidden="1" customWidth="1"/>
    <col min="8964" max="8965" width="15.28515625" style="1" bestFit="1" customWidth="1"/>
    <col min="8966" max="8967" width="11.85546875" style="1" bestFit="1" customWidth="1"/>
    <col min="8968" max="8968" width="15.5703125" style="1" bestFit="1" customWidth="1"/>
    <col min="8969" max="8969" width="15.7109375" style="1" bestFit="1" customWidth="1"/>
    <col min="8970" max="8970" width="13.140625" style="1" bestFit="1" customWidth="1"/>
    <col min="8971" max="8972" width="10.5703125" style="1" bestFit="1" customWidth="1"/>
    <col min="8973" max="9199" width="9.140625" style="1"/>
    <col min="9200" max="9200" width="6.28515625" style="1" customWidth="1"/>
    <col min="9201" max="9201" width="69" style="1" customWidth="1"/>
    <col min="9202" max="9219" width="0" style="1" hidden="1" customWidth="1"/>
    <col min="9220" max="9221" width="15.28515625" style="1" bestFit="1" customWidth="1"/>
    <col min="9222" max="9223" width="11.85546875" style="1" bestFit="1" customWidth="1"/>
    <col min="9224" max="9224" width="15.5703125" style="1" bestFit="1" customWidth="1"/>
    <col min="9225" max="9225" width="15.7109375" style="1" bestFit="1" customWidth="1"/>
    <col min="9226" max="9226" width="13.140625" style="1" bestFit="1" customWidth="1"/>
    <col min="9227" max="9228" width="10.5703125" style="1" bestFit="1" customWidth="1"/>
    <col min="9229" max="9455" width="9.140625" style="1"/>
    <col min="9456" max="9456" width="6.28515625" style="1" customWidth="1"/>
    <col min="9457" max="9457" width="69" style="1" customWidth="1"/>
    <col min="9458" max="9475" width="0" style="1" hidden="1" customWidth="1"/>
    <col min="9476" max="9477" width="15.28515625" style="1" bestFit="1" customWidth="1"/>
    <col min="9478" max="9479" width="11.85546875" style="1" bestFit="1" customWidth="1"/>
    <col min="9480" max="9480" width="15.5703125" style="1" bestFit="1" customWidth="1"/>
    <col min="9481" max="9481" width="15.7109375" style="1" bestFit="1" customWidth="1"/>
    <col min="9482" max="9482" width="13.140625" style="1" bestFit="1" customWidth="1"/>
    <col min="9483" max="9484" width="10.5703125" style="1" bestFit="1" customWidth="1"/>
    <col min="9485" max="9711" width="9.140625" style="1"/>
    <col min="9712" max="9712" width="6.28515625" style="1" customWidth="1"/>
    <col min="9713" max="9713" width="69" style="1" customWidth="1"/>
    <col min="9714" max="9731" width="0" style="1" hidden="1" customWidth="1"/>
    <col min="9732" max="9733" width="15.28515625" style="1" bestFit="1" customWidth="1"/>
    <col min="9734" max="9735" width="11.85546875" style="1" bestFit="1" customWidth="1"/>
    <col min="9736" max="9736" width="15.5703125" style="1" bestFit="1" customWidth="1"/>
    <col min="9737" max="9737" width="15.7109375" style="1" bestFit="1" customWidth="1"/>
    <col min="9738" max="9738" width="13.140625" style="1" bestFit="1" customWidth="1"/>
    <col min="9739" max="9740" width="10.5703125" style="1" bestFit="1" customWidth="1"/>
    <col min="9741" max="9967" width="9.140625" style="1"/>
    <col min="9968" max="9968" width="6.28515625" style="1" customWidth="1"/>
    <col min="9969" max="9969" width="69" style="1" customWidth="1"/>
    <col min="9970" max="9987" width="0" style="1" hidden="1" customWidth="1"/>
    <col min="9988" max="9989" width="15.28515625" style="1" bestFit="1" customWidth="1"/>
    <col min="9990" max="9991" width="11.85546875" style="1" bestFit="1" customWidth="1"/>
    <col min="9992" max="9992" width="15.5703125" style="1" bestFit="1" customWidth="1"/>
    <col min="9993" max="9993" width="15.7109375" style="1" bestFit="1" customWidth="1"/>
    <col min="9994" max="9994" width="13.140625" style="1" bestFit="1" customWidth="1"/>
    <col min="9995" max="9996" width="10.5703125" style="1" bestFit="1" customWidth="1"/>
    <col min="9997" max="10223" width="9.140625" style="1"/>
    <col min="10224" max="10224" width="6.28515625" style="1" customWidth="1"/>
    <col min="10225" max="10225" width="69" style="1" customWidth="1"/>
    <col min="10226" max="10243" width="0" style="1" hidden="1" customWidth="1"/>
    <col min="10244" max="10245" width="15.28515625" style="1" bestFit="1" customWidth="1"/>
    <col min="10246" max="10247" width="11.85546875" style="1" bestFit="1" customWidth="1"/>
    <col min="10248" max="10248" width="15.5703125" style="1" bestFit="1" customWidth="1"/>
    <col min="10249" max="10249" width="15.7109375" style="1" bestFit="1" customWidth="1"/>
    <col min="10250" max="10250" width="13.140625" style="1" bestFit="1" customWidth="1"/>
    <col min="10251" max="10252" width="10.5703125" style="1" bestFit="1" customWidth="1"/>
    <col min="10253" max="10479" width="9.140625" style="1"/>
    <col min="10480" max="10480" width="6.28515625" style="1" customWidth="1"/>
    <col min="10481" max="10481" width="69" style="1" customWidth="1"/>
    <col min="10482" max="10499" width="0" style="1" hidden="1" customWidth="1"/>
    <col min="10500" max="10501" width="15.28515625" style="1" bestFit="1" customWidth="1"/>
    <col min="10502" max="10503" width="11.85546875" style="1" bestFit="1" customWidth="1"/>
    <col min="10504" max="10504" width="15.5703125" style="1" bestFit="1" customWidth="1"/>
    <col min="10505" max="10505" width="15.7109375" style="1" bestFit="1" customWidth="1"/>
    <col min="10506" max="10506" width="13.140625" style="1" bestFit="1" customWidth="1"/>
    <col min="10507" max="10508" width="10.5703125" style="1" bestFit="1" customWidth="1"/>
    <col min="10509" max="10735" width="9.140625" style="1"/>
    <col min="10736" max="10736" width="6.28515625" style="1" customWidth="1"/>
    <col min="10737" max="10737" width="69" style="1" customWidth="1"/>
    <col min="10738" max="10755" width="0" style="1" hidden="1" customWidth="1"/>
    <col min="10756" max="10757" width="15.28515625" style="1" bestFit="1" customWidth="1"/>
    <col min="10758" max="10759" width="11.85546875" style="1" bestFit="1" customWidth="1"/>
    <col min="10760" max="10760" width="15.5703125" style="1" bestFit="1" customWidth="1"/>
    <col min="10761" max="10761" width="15.7109375" style="1" bestFit="1" customWidth="1"/>
    <col min="10762" max="10762" width="13.140625" style="1" bestFit="1" customWidth="1"/>
    <col min="10763" max="10764" width="10.5703125" style="1" bestFit="1" customWidth="1"/>
    <col min="10765" max="10991" width="9.140625" style="1"/>
    <col min="10992" max="10992" width="6.28515625" style="1" customWidth="1"/>
    <col min="10993" max="10993" width="69" style="1" customWidth="1"/>
    <col min="10994" max="11011" width="0" style="1" hidden="1" customWidth="1"/>
    <col min="11012" max="11013" width="15.28515625" style="1" bestFit="1" customWidth="1"/>
    <col min="11014" max="11015" width="11.85546875" style="1" bestFit="1" customWidth="1"/>
    <col min="11016" max="11016" width="15.5703125" style="1" bestFit="1" customWidth="1"/>
    <col min="11017" max="11017" width="15.7109375" style="1" bestFit="1" customWidth="1"/>
    <col min="11018" max="11018" width="13.140625" style="1" bestFit="1" customWidth="1"/>
    <col min="11019" max="11020" width="10.5703125" style="1" bestFit="1" customWidth="1"/>
    <col min="11021" max="11247" width="9.140625" style="1"/>
    <col min="11248" max="11248" width="6.28515625" style="1" customWidth="1"/>
    <col min="11249" max="11249" width="69" style="1" customWidth="1"/>
    <col min="11250" max="11267" width="0" style="1" hidden="1" customWidth="1"/>
    <col min="11268" max="11269" width="15.28515625" style="1" bestFit="1" customWidth="1"/>
    <col min="11270" max="11271" width="11.85546875" style="1" bestFit="1" customWidth="1"/>
    <col min="11272" max="11272" width="15.5703125" style="1" bestFit="1" customWidth="1"/>
    <col min="11273" max="11273" width="15.7109375" style="1" bestFit="1" customWidth="1"/>
    <col min="11274" max="11274" width="13.140625" style="1" bestFit="1" customWidth="1"/>
    <col min="11275" max="11276" width="10.5703125" style="1" bestFit="1" customWidth="1"/>
    <col min="11277" max="11503" width="9.140625" style="1"/>
    <col min="11504" max="11504" width="6.28515625" style="1" customWidth="1"/>
    <col min="11505" max="11505" width="69" style="1" customWidth="1"/>
    <col min="11506" max="11523" width="0" style="1" hidden="1" customWidth="1"/>
    <col min="11524" max="11525" width="15.28515625" style="1" bestFit="1" customWidth="1"/>
    <col min="11526" max="11527" width="11.85546875" style="1" bestFit="1" customWidth="1"/>
    <col min="11528" max="11528" width="15.5703125" style="1" bestFit="1" customWidth="1"/>
    <col min="11529" max="11529" width="15.7109375" style="1" bestFit="1" customWidth="1"/>
    <col min="11530" max="11530" width="13.140625" style="1" bestFit="1" customWidth="1"/>
    <col min="11531" max="11532" width="10.5703125" style="1" bestFit="1" customWidth="1"/>
    <col min="11533" max="11759" width="9.140625" style="1"/>
    <col min="11760" max="11760" width="6.28515625" style="1" customWidth="1"/>
    <col min="11761" max="11761" width="69" style="1" customWidth="1"/>
    <col min="11762" max="11779" width="0" style="1" hidden="1" customWidth="1"/>
    <col min="11780" max="11781" width="15.28515625" style="1" bestFit="1" customWidth="1"/>
    <col min="11782" max="11783" width="11.85546875" style="1" bestFit="1" customWidth="1"/>
    <col min="11784" max="11784" width="15.5703125" style="1" bestFit="1" customWidth="1"/>
    <col min="11785" max="11785" width="15.7109375" style="1" bestFit="1" customWidth="1"/>
    <col min="11786" max="11786" width="13.140625" style="1" bestFit="1" customWidth="1"/>
    <col min="11787" max="11788" width="10.5703125" style="1" bestFit="1" customWidth="1"/>
    <col min="11789" max="12015" width="9.140625" style="1"/>
    <col min="12016" max="12016" width="6.28515625" style="1" customWidth="1"/>
    <col min="12017" max="12017" width="69" style="1" customWidth="1"/>
    <col min="12018" max="12035" width="0" style="1" hidden="1" customWidth="1"/>
    <col min="12036" max="12037" width="15.28515625" style="1" bestFit="1" customWidth="1"/>
    <col min="12038" max="12039" width="11.85546875" style="1" bestFit="1" customWidth="1"/>
    <col min="12040" max="12040" width="15.5703125" style="1" bestFit="1" customWidth="1"/>
    <col min="12041" max="12041" width="15.7109375" style="1" bestFit="1" customWidth="1"/>
    <col min="12042" max="12042" width="13.140625" style="1" bestFit="1" customWidth="1"/>
    <col min="12043" max="12044" width="10.5703125" style="1" bestFit="1" customWidth="1"/>
    <col min="12045" max="12271" width="9.140625" style="1"/>
    <col min="12272" max="12272" width="6.28515625" style="1" customWidth="1"/>
    <col min="12273" max="12273" width="69" style="1" customWidth="1"/>
    <col min="12274" max="12291" width="0" style="1" hidden="1" customWidth="1"/>
    <col min="12292" max="12293" width="15.28515625" style="1" bestFit="1" customWidth="1"/>
    <col min="12294" max="12295" width="11.85546875" style="1" bestFit="1" customWidth="1"/>
    <col min="12296" max="12296" width="15.5703125" style="1" bestFit="1" customWidth="1"/>
    <col min="12297" max="12297" width="15.7109375" style="1" bestFit="1" customWidth="1"/>
    <col min="12298" max="12298" width="13.140625" style="1" bestFit="1" customWidth="1"/>
    <col min="12299" max="12300" width="10.5703125" style="1" bestFit="1" customWidth="1"/>
    <col min="12301" max="12527" width="9.140625" style="1"/>
    <col min="12528" max="12528" width="6.28515625" style="1" customWidth="1"/>
    <col min="12529" max="12529" width="69" style="1" customWidth="1"/>
    <col min="12530" max="12547" width="0" style="1" hidden="1" customWidth="1"/>
    <col min="12548" max="12549" width="15.28515625" style="1" bestFit="1" customWidth="1"/>
    <col min="12550" max="12551" width="11.85546875" style="1" bestFit="1" customWidth="1"/>
    <col min="12552" max="12552" width="15.5703125" style="1" bestFit="1" customWidth="1"/>
    <col min="12553" max="12553" width="15.7109375" style="1" bestFit="1" customWidth="1"/>
    <col min="12554" max="12554" width="13.140625" style="1" bestFit="1" customWidth="1"/>
    <col min="12555" max="12556" width="10.5703125" style="1" bestFit="1" customWidth="1"/>
    <col min="12557" max="12783" width="9.140625" style="1"/>
    <col min="12784" max="12784" width="6.28515625" style="1" customWidth="1"/>
    <col min="12785" max="12785" width="69" style="1" customWidth="1"/>
    <col min="12786" max="12803" width="0" style="1" hidden="1" customWidth="1"/>
    <col min="12804" max="12805" width="15.28515625" style="1" bestFit="1" customWidth="1"/>
    <col min="12806" max="12807" width="11.85546875" style="1" bestFit="1" customWidth="1"/>
    <col min="12808" max="12808" width="15.5703125" style="1" bestFit="1" customWidth="1"/>
    <col min="12809" max="12809" width="15.7109375" style="1" bestFit="1" customWidth="1"/>
    <col min="12810" max="12810" width="13.140625" style="1" bestFit="1" customWidth="1"/>
    <col min="12811" max="12812" width="10.5703125" style="1" bestFit="1" customWidth="1"/>
    <col min="12813" max="13039" width="9.140625" style="1"/>
    <col min="13040" max="13040" width="6.28515625" style="1" customWidth="1"/>
    <col min="13041" max="13041" width="69" style="1" customWidth="1"/>
    <col min="13042" max="13059" width="0" style="1" hidden="1" customWidth="1"/>
    <col min="13060" max="13061" width="15.28515625" style="1" bestFit="1" customWidth="1"/>
    <col min="13062" max="13063" width="11.85546875" style="1" bestFit="1" customWidth="1"/>
    <col min="13064" max="13064" width="15.5703125" style="1" bestFit="1" customWidth="1"/>
    <col min="13065" max="13065" width="15.7109375" style="1" bestFit="1" customWidth="1"/>
    <col min="13066" max="13066" width="13.140625" style="1" bestFit="1" customWidth="1"/>
    <col min="13067" max="13068" width="10.5703125" style="1" bestFit="1" customWidth="1"/>
    <col min="13069" max="13295" width="9.140625" style="1"/>
    <col min="13296" max="13296" width="6.28515625" style="1" customWidth="1"/>
    <col min="13297" max="13297" width="69" style="1" customWidth="1"/>
    <col min="13298" max="13315" width="0" style="1" hidden="1" customWidth="1"/>
    <col min="13316" max="13317" width="15.28515625" style="1" bestFit="1" customWidth="1"/>
    <col min="13318" max="13319" width="11.85546875" style="1" bestFit="1" customWidth="1"/>
    <col min="13320" max="13320" width="15.5703125" style="1" bestFit="1" customWidth="1"/>
    <col min="13321" max="13321" width="15.7109375" style="1" bestFit="1" customWidth="1"/>
    <col min="13322" max="13322" width="13.140625" style="1" bestFit="1" customWidth="1"/>
    <col min="13323" max="13324" width="10.5703125" style="1" bestFit="1" customWidth="1"/>
    <col min="13325" max="13551" width="9.140625" style="1"/>
    <col min="13552" max="13552" width="6.28515625" style="1" customWidth="1"/>
    <col min="13553" max="13553" width="69" style="1" customWidth="1"/>
    <col min="13554" max="13571" width="0" style="1" hidden="1" customWidth="1"/>
    <col min="13572" max="13573" width="15.28515625" style="1" bestFit="1" customWidth="1"/>
    <col min="13574" max="13575" width="11.85546875" style="1" bestFit="1" customWidth="1"/>
    <col min="13576" max="13576" width="15.5703125" style="1" bestFit="1" customWidth="1"/>
    <col min="13577" max="13577" width="15.7109375" style="1" bestFit="1" customWidth="1"/>
    <col min="13578" max="13578" width="13.140625" style="1" bestFit="1" customWidth="1"/>
    <col min="13579" max="13580" width="10.5703125" style="1" bestFit="1" customWidth="1"/>
    <col min="13581" max="13807" width="9.140625" style="1"/>
    <col min="13808" max="13808" width="6.28515625" style="1" customWidth="1"/>
    <col min="13809" max="13809" width="69" style="1" customWidth="1"/>
    <col min="13810" max="13827" width="0" style="1" hidden="1" customWidth="1"/>
    <col min="13828" max="13829" width="15.28515625" style="1" bestFit="1" customWidth="1"/>
    <col min="13830" max="13831" width="11.85546875" style="1" bestFit="1" customWidth="1"/>
    <col min="13832" max="13832" width="15.5703125" style="1" bestFit="1" customWidth="1"/>
    <col min="13833" max="13833" width="15.7109375" style="1" bestFit="1" customWidth="1"/>
    <col min="13834" max="13834" width="13.140625" style="1" bestFit="1" customWidth="1"/>
    <col min="13835" max="13836" width="10.5703125" style="1" bestFit="1" customWidth="1"/>
    <col min="13837" max="14063" width="9.140625" style="1"/>
    <col min="14064" max="14064" width="6.28515625" style="1" customWidth="1"/>
    <col min="14065" max="14065" width="69" style="1" customWidth="1"/>
    <col min="14066" max="14083" width="0" style="1" hidden="1" customWidth="1"/>
    <col min="14084" max="14085" width="15.28515625" style="1" bestFit="1" customWidth="1"/>
    <col min="14086" max="14087" width="11.85546875" style="1" bestFit="1" customWidth="1"/>
    <col min="14088" max="14088" width="15.5703125" style="1" bestFit="1" customWidth="1"/>
    <col min="14089" max="14089" width="15.7109375" style="1" bestFit="1" customWidth="1"/>
    <col min="14090" max="14090" width="13.140625" style="1" bestFit="1" customWidth="1"/>
    <col min="14091" max="14092" width="10.5703125" style="1" bestFit="1" customWidth="1"/>
    <col min="14093" max="14319" width="9.140625" style="1"/>
    <col min="14320" max="14320" width="6.28515625" style="1" customWidth="1"/>
    <col min="14321" max="14321" width="69" style="1" customWidth="1"/>
    <col min="14322" max="14339" width="0" style="1" hidden="1" customWidth="1"/>
    <col min="14340" max="14341" width="15.28515625" style="1" bestFit="1" customWidth="1"/>
    <col min="14342" max="14343" width="11.85546875" style="1" bestFit="1" customWidth="1"/>
    <col min="14344" max="14344" width="15.5703125" style="1" bestFit="1" customWidth="1"/>
    <col min="14345" max="14345" width="15.7109375" style="1" bestFit="1" customWidth="1"/>
    <col min="14346" max="14346" width="13.140625" style="1" bestFit="1" customWidth="1"/>
    <col min="14347" max="14348" width="10.5703125" style="1" bestFit="1" customWidth="1"/>
    <col min="14349" max="14575" width="9.140625" style="1"/>
    <col min="14576" max="14576" width="6.28515625" style="1" customWidth="1"/>
    <col min="14577" max="14577" width="69" style="1" customWidth="1"/>
    <col min="14578" max="14595" width="0" style="1" hidden="1" customWidth="1"/>
    <col min="14596" max="14597" width="15.28515625" style="1" bestFit="1" customWidth="1"/>
    <col min="14598" max="14599" width="11.85546875" style="1" bestFit="1" customWidth="1"/>
    <col min="14600" max="14600" width="15.5703125" style="1" bestFit="1" customWidth="1"/>
    <col min="14601" max="14601" width="15.7109375" style="1" bestFit="1" customWidth="1"/>
    <col min="14602" max="14602" width="13.140625" style="1" bestFit="1" customWidth="1"/>
    <col min="14603" max="14604" width="10.5703125" style="1" bestFit="1" customWidth="1"/>
    <col min="14605" max="14831" width="9.140625" style="1"/>
    <col min="14832" max="14832" width="6.28515625" style="1" customWidth="1"/>
    <col min="14833" max="14833" width="69" style="1" customWidth="1"/>
    <col min="14834" max="14851" width="0" style="1" hidden="1" customWidth="1"/>
    <col min="14852" max="14853" width="15.28515625" style="1" bestFit="1" customWidth="1"/>
    <col min="14854" max="14855" width="11.85546875" style="1" bestFit="1" customWidth="1"/>
    <col min="14856" max="14856" width="15.5703125" style="1" bestFit="1" customWidth="1"/>
    <col min="14857" max="14857" width="15.7109375" style="1" bestFit="1" customWidth="1"/>
    <col min="14858" max="14858" width="13.140625" style="1" bestFit="1" customWidth="1"/>
    <col min="14859" max="14860" width="10.5703125" style="1" bestFit="1" customWidth="1"/>
    <col min="14861" max="15087" width="9.140625" style="1"/>
    <col min="15088" max="15088" width="6.28515625" style="1" customWidth="1"/>
    <col min="15089" max="15089" width="69" style="1" customWidth="1"/>
    <col min="15090" max="15107" width="0" style="1" hidden="1" customWidth="1"/>
    <col min="15108" max="15109" width="15.28515625" style="1" bestFit="1" customWidth="1"/>
    <col min="15110" max="15111" width="11.85546875" style="1" bestFit="1" customWidth="1"/>
    <col min="15112" max="15112" width="15.5703125" style="1" bestFit="1" customWidth="1"/>
    <col min="15113" max="15113" width="15.7109375" style="1" bestFit="1" customWidth="1"/>
    <col min="15114" max="15114" width="13.140625" style="1" bestFit="1" customWidth="1"/>
    <col min="15115" max="15116" width="10.5703125" style="1" bestFit="1" customWidth="1"/>
    <col min="15117" max="15343" width="9.140625" style="1"/>
    <col min="15344" max="15344" width="6.28515625" style="1" customWidth="1"/>
    <col min="15345" max="15345" width="69" style="1" customWidth="1"/>
    <col min="15346" max="15363" width="0" style="1" hidden="1" customWidth="1"/>
    <col min="15364" max="15365" width="15.28515625" style="1" bestFit="1" customWidth="1"/>
    <col min="15366" max="15367" width="11.85546875" style="1" bestFit="1" customWidth="1"/>
    <col min="15368" max="15368" width="15.5703125" style="1" bestFit="1" customWidth="1"/>
    <col min="15369" max="15369" width="15.7109375" style="1" bestFit="1" customWidth="1"/>
    <col min="15370" max="15370" width="13.140625" style="1" bestFit="1" customWidth="1"/>
    <col min="15371" max="15372" width="10.5703125" style="1" bestFit="1" customWidth="1"/>
    <col min="15373" max="15599" width="9.140625" style="1"/>
    <col min="15600" max="15600" width="6.28515625" style="1" customWidth="1"/>
    <col min="15601" max="15601" width="69" style="1" customWidth="1"/>
    <col min="15602" max="15619" width="0" style="1" hidden="1" customWidth="1"/>
    <col min="15620" max="15621" width="15.28515625" style="1" bestFit="1" customWidth="1"/>
    <col min="15622" max="15623" width="11.85546875" style="1" bestFit="1" customWidth="1"/>
    <col min="15624" max="15624" width="15.5703125" style="1" bestFit="1" customWidth="1"/>
    <col min="15625" max="15625" width="15.7109375" style="1" bestFit="1" customWidth="1"/>
    <col min="15626" max="15626" width="13.140625" style="1" bestFit="1" customWidth="1"/>
    <col min="15627" max="15628" width="10.5703125" style="1" bestFit="1" customWidth="1"/>
    <col min="15629" max="15855" width="9.140625" style="1"/>
    <col min="15856" max="15856" width="6.28515625" style="1" customWidth="1"/>
    <col min="15857" max="15857" width="69" style="1" customWidth="1"/>
    <col min="15858" max="15875" width="0" style="1" hidden="1" customWidth="1"/>
    <col min="15876" max="15877" width="15.28515625" style="1" bestFit="1" customWidth="1"/>
    <col min="15878" max="15879" width="11.85546875" style="1" bestFit="1" customWidth="1"/>
    <col min="15880" max="15880" width="15.5703125" style="1" bestFit="1" customWidth="1"/>
    <col min="15881" max="15881" width="15.7109375" style="1" bestFit="1" customWidth="1"/>
    <col min="15882" max="15882" width="13.140625" style="1" bestFit="1" customWidth="1"/>
    <col min="15883" max="15884" width="10.5703125" style="1" bestFit="1" customWidth="1"/>
    <col min="15885" max="16111" width="9.140625" style="1"/>
    <col min="16112" max="16112" width="6.28515625" style="1" customWidth="1"/>
    <col min="16113" max="16113" width="69" style="1" customWidth="1"/>
    <col min="16114" max="16131" width="0" style="1" hidden="1" customWidth="1"/>
    <col min="16132" max="16133" width="15.28515625" style="1" bestFit="1" customWidth="1"/>
    <col min="16134" max="16135" width="11.85546875" style="1" bestFit="1" customWidth="1"/>
    <col min="16136" max="16136" width="15.5703125" style="1" bestFit="1" customWidth="1"/>
    <col min="16137" max="16137" width="15.7109375" style="1" bestFit="1" customWidth="1"/>
    <col min="16138" max="16138" width="13.140625" style="1" bestFit="1" customWidth="1"/>
    <col min="16139" max="16140" width="10.5703125" style="1" bestFit="1" customWidth="1"/>
    <col min="16141" max="16384" width="9.140625" style="1"/>
  </cols>
  <sheetData>
    <row r="1" spans="1:14">
      <c r="A1" s="1713" t="s">
        <v>0</v>
      </c>
      <c r="B1" s="1713"/>
      <c r="C1" s="1713"/>
      <c r="D1" s="1713"/>
      <c r="E1" s="1713"/>
      <c r="F1" s="1713"/>
      <c r="G1" s="1713"/>
      <c r="H1" s="1713"/>
      <c r="I1" s="1713"/>
    </row>
    <row r="2" spans="1:14">
      <c r="A2" s="1714" t="s">
        <v>1</v>
      </c>
      <c r="B2" s="1714"/>
      <c r="C2" s="1714"/>
      <c r="D2" s="1714"/>
      <c r="E2" s="1714"/>
      <c r="F2" s="1714"/>
      <c r="G2" s="1714"/>
      <c r="H2" s="1714"/>
      <c r="I2" s="1714"/>
    </row>
    <row r="3" spans="1:14">
      <c r="A3" s="1714" t="s">
        <v>2</v>
      </c>
      <c r="B3" s="1714"/>
      <c r="C3" s="1714"/>
      <c r="D3" s="1714"/>
      <c r="E3" s="1714"/>
      <c r="F3" s="1714"/>
      <c r="G3" s="1714"/>
      <c r="H3" s="1714"/>
      <c r="I3" s="1714"/>
    </row>
    <row r="4" spans="1:14" ht="16.5" thickBot="1">
      <c r="A4" s="2"/>
      <c r="B4" s="2"/>
      <c r="C4" s="3"/>
      <c r="D4" s="3"/>
      <c r="E4" s="3"/>
    </row>
    <row r="5" spans="1:14" ht="16.5" thickTop="1">
      <c r="A5" s="5"/>
      <c r="B5" s="1715" t="s">
        <v>3</v>
      </c>
      <c r="C5" s="1717" t="s">
        <v>4</v>
      </c>
      <c r="D5" s="1717"/>
      <c r="E5" s="1717"/>
      <c r="F5" s="1717"/>
      <c r="G5" s="1717"/>
      <c r="H5" s="1717" t="s">
        <v>5</v>
      </c>
      <c r="I5" s="1718"/>
    </row>
    <row r="6" spans="1:14">
      <c r="A6" s="6"/>
      <c r="B6" s="1716"/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10</v>
      </c>
      <c r="I6" s="8" t="s">
        <v>11</v>
      </c>
    </row>
    <row r="7" spans="1:14">
      <c r="A7" s="9" t="s">
        <v>12</v>
      </c>
      <c r="B7" s="10" t="s">
        <v>13</v>
      </c>
      <c r="C7" s="11"/>
      <c r="D7" s="12"/>
      <c r="E7" s="12"/>
      <c r="F7" s="12"/>
      <c r="G7" s="12"/>
      <c r="H7" s="13"/>
      <c r="I7" s="14"/>
    </row>
    <row r="8" spans="1:14" ht="24.95" customHeight="1">
      <c r="A8" s="15"/>
      <c r="B8" s="16" t="s">
        <v>14</v>
      </c>
      <c r="C8" s="17">
        <v>5.7161161799810856</v>
      </c>
      <c r="D8" s="17">
        <v>2.9726936457495299</v>
      </c>
      <c r="E8" s="17">
        <v>0.20429964861905603</v>
      </c>
      <c r="F8" s="17">
        <v>7.3911394654756322</v>
      </c>
      <c r="G8" s="17">
        <v>5.8943616672497257</v>
      </c>
      <c r="H8" s="18" t="s">
        <v>257</v>
      </c>
      <c r="I8" s="29">
        <v>6.81</v>
      </c>
    </row>
    <row r="9" spans="1:14" ht="24.95" customHeight="1">
      <c r="A9" s="15"/>
      <c r="B9" s="16" t="s">
        <v>15</v>
      </c>
      <c r="C9" s="17">
        <v>5.9889492410728309</v>
      </c>
      <c r="D9" s="17">
        <v>3.3229054377301992</v>
      </c>
      <c r="E9" s="17">
        <v>0.5886785035338562</v>
      </c>
      <c r="F9" s="17">
        <v>7.9057416081334395</v>
      </c>
      <c r="G9" s="17">
        <v>6.2897621742407921</v>
      </c>
      <c r="H9" s="18" t="s">
        <v>257</v>
      </c>
      <c r="I9" s="29">
        <v>7.05</v>
      </c>
    </row>
    <row r="10" spans="1:14" ht="24.95" customHeight="1">
      <c r="A10" s="15"/>
      <c r="B10" s="16" t="s">
        <v>16</v>
      </c>
      <c r="C10" s="17">
        <v>15.901280637491126</v>
      </c>
      <c r="D10" s="17">
        <v>8.4299649450040022</v>
      </c>
      <c r="E10" s="17">
        <v>5.7748774286396269</v>
      </c>
      <c r="F10" s="17">
        <v>17.283801919529012</v>
      </c>
      <c r="G10" s="17">
        <v>13.798967278787615</v>
      </c>
      <c r="H10" s="18" t="s">
        <v>257</v>
      </c>
      <c r="I10" s="29">
        <v>14.29</v>
      </c>
    </row>
    <row r="11" spans="1:14" ht="24.95" customHeight="1">
      <c r="A11" s="15"/>
      <c r="B11" s="20" t="s">
        <v>17</v>
      </c>
      <c r="C11" s="17">
        <v>16.931270715426038</v>
      </c>
      <c r="D11" s="17">
        <v>8.3663709743248234</v>
      </c>
      <c r="E11" s="17">
        <v>5.6725087240301093</v>
      </c>
      <c r="F11" s="17">
        <v>16.895266031704324</v>
      </c>
      <c r="G11" s="17">
        <v>13.384242794360702</v>
      </c>
      <c r="H11" s="18" t="s">
        <v>257</v>
      </c>
      <c r="I11" s="29">
        <v>14.84</v>
      </c>
    </row>
    <row r="12" spans="1:14" ht="24.95" customHeight="1">
      <c r="A12" s="15"/>
      <c r="B12" s="20" t="s">
        <v>18</v>
      </c>
      <c r="C12" s="17">
        <v>19.176844946938104</v>
      </c>
      <c r="D12" s="17">
        <v>9.3410599692595753</v>
      </c>
      <c r="E12" s="17">
        <v>6.6451797939419208</v>
      </c>
      <c r="F12" s="17">
        <v>15.007644846561789</v>
      </c>
      <c r="G12" s="17">
        <v>9.9812235541785128</v>
      </c>
      <c r="H12" s="18" t="s">
        <v>257</v>
      </c>
      <c r="I12" s="29">
        <v>16.62</v>
      </c>
    </row>
    <row r="13" spans="1:14" ht="24.95" customHeight="1">
      <c r="A13" s="15"/>
      <c r="B13" s="20" t="s">
        <v>19</v>
      </c>
      <c r="C13" s="17">
        <v>41.167806663871936</v>
      </c>
      <c r="D13" s="17">
        <v>39.057470902522553</v>
      </c>
      <c r="E13" s="17">
        <v>33.881986463978507</v>
      </c>
      <c r="F13" s="17">
        <v>45.738047826399551</v>
      </c>
      <c r="G13" s="17">
        <v>51.755996897658221</v>
      </c>
      <c r="H13" s="18" t="s">
        <v>257</v>
      </c>
      <c r="I13" s="29">
        <v>62.27</v>
      </c>
    </row>
    <row r="14" spans="1:14" ht="24.95" customHeight="1">
      <c r="A14" s="15"/>
      <c r="B14" s="20" t="s">
        <v>20</v>
      </c>
      <c r="C14" s="17">
        <v>23.517641359373631</v>
      </c>
      <c r="D14" s="17">
        <v>27.970926309411748</v>
      </c>
      <c r="E14" s="17">
        <v>28.728229239986874</v>
      </c>
      <c r="F14" s="17">
        <v>31.81314667412385</v>
      </c>
      <c r="G14" s="17">
        <v>34.105873454993784</v>
      </c>
      <c r="H14" s="18" t="s">
        <v>257</v>
      </c>
      <c r="I14" s="29">
        <v>36.93</v>
      </c>
      <c r="J14" s="21"/>
      <c r="K14" s="21"/>
      <c r="L14" s="21"/>
      <c r="M14" s="3"/>
      <c r="N14" s="3"/>
    </row>
    <row r="15" spans="1:14" ht="24.95" customHeight="1">
      <c r="A15" s="15"/>
      <c r="B15" s="20" t="s">
        <v>21</v>
      </c>
      <c r="C15" s="17">
        <v>11.92276081143244</v>
      </c>
      <c r="D15" s="17">
        <v>9.2060835796490448</v>
      </c>
      <c r="E15" s="17">
        <v>4.0673409327718213</v>
      </c>
      <c r="F15" s="17">
        <v>11.948276032438237</v>
      </c>
      <c r="G15" s="17">
        <v>15.008475286995907</v>
      </c>
      <c r="H15" s="18" t="s">
        <v>257</v>
      </c>
      <c r="I15" s="29">
        <v>20.48</v>
      </c>
      <c r="J15" s="21"/>
      <c r="K15" s="21"/>
      <c r="L15" s="21"/>
      <c r="M15" s="3"/>
      <c r="N15" s="3"/>
    </row>
    <row r="16" spans="1:14" ht="24.95" customHeight="1">
      <c r="A16" s="22"/>
      <c r="B16" s="23" t="s">
        <v>22</v>
      </c>
      <c r="C16" s="24">
        <v>45.734856422674397</v>
      </c>
      <c r="D16" s="24">
        <v>44.142550434194909</v>
      </c>
      <c r="E16" s="24">
        <v>40.114048036456943</v>
      </c>
      <c r="F16" s="24">
        <v>45.354689510236128</v>
      </c>
      <c r="G16" s="24">
        <v>43.939351683426914</v>
      </c>
      <c r="H16" s="18" t="s">
        <v>257</v>
      </c>
      <c r="I16" s="29">
        <v>52.38</v>
      </c>
      <c r="J16" s="3"/>
      <c r="K16" s="3"/>
      <c r="L16" s="21"/>
      <c r="M16" s="3"/>
      <c r="N16" s="3"/>
    </row>
    <row r="17" spans="1:14" ht="18" customHeight="1">
      <c r="A17" s="9" t="s">
        <v>23</v>
      </c>
      <c r="B17" s="10" t="s">
        <v>24</v>
      </c>
      <c r="C17" s="11"/>
      <c r="D17" s="11"/>
      <c r="E17" s="11"/>
      <c r="F17" s="11"/>
      <c r="G17" s="11"/>
      <c r="H17" s="12"/>
      <c r="I17" s="25"/>
      <c r="J17" s="3"/>
      <c r="K17" s="3"/>
      <c r="L17" s="3"/>
      <c r="M17" s="3"/>
      <c r="N17" s="3"/>
    </row>
    <row r="18" spans="1:14" ht="24.95" customHeight="1">
      <c r="A18" s="15"/>
      <c r="B18" s="20" t="s">
        <v>25</v>
      </c>
      <c r="C18" s="17">
        <v>8.4</v>
      </c>
      <c r="D18" s="17">
        <v>7.5</v>
      </c>
      <c r="E18" s="17">
        <v>8.1999999999999993</v>
      </c>
      <c r="F18" s="17">
        <v>6.7</v>
      </c>
      <c r="G18" s="17">
        <v>3.1</v>
      </c>
      <c r="H18" s="17">
        <v>4.0999999999999996</v>
      </c>
      <c r="I18" s="19">
        <v>5.3</v>
      </c>
      <c r="J18" s="3"/>
      <c r="K18" s="3"/>
      <c r="L18" s="3"/>
      <c r="M18" s="3"/>
      <c r="N18" s="3"/>
    </row>
    <row r="19" spans="1:14" ht="24.95" customHeight="1">
      <c r="A19" s="15"/>
      <c r="B19" s="20" t="s">
        <v>26</v>
      </c>
      <c r="C19" s="17">
        <v>10.4</v>
      </c>
      <c r="D19" s="17">
        <v>8.8000000000000007</v>
      </c>
      <c r="E19" s="17">
        <v>9.8000000000000007</v>
      </c>
      <c r="F19" s="17">
        <v>1.9</v>
      </c>
      <c r="G19" s="17">
        <v>2.7</v>
      </c>
      <c r="H19" s="26">
        <v>3.2</v>
      </c>
      <c r="I19" s="19">
        <v>4.7</v>
      </c>
      <c r="J19" s="3"/>
      <c r="K19" s="3"/>
      <c r="L19" s="3"/>
      <c r="M19" s="3"/>
      <c r="N19" s="3"/>
    </row>
    <row r="20" spans="1:14" ht="24.95" customHeight="1">
      <c r="A20" s="15"/>
      <c r="B20" s="20" t="s">
        <v>27</v>
      </c>
      <c r="C20" s="17">
        <v>6.3</v>
      </c>
      <c r="D20" s="17">
        <v>4.9000000000000004</v>
      </c>
      <c r="E20" s="17">
        <v>8.4</v>
      </c>
      <c r="F20" s="17">
        <v>6.5</v>
      </c>
      <c r="G20" s="17">
        <v>5.3</v>
      </c>
      <c r="H20" s="26">
        <v>4.8</v>
      </c>
      <c r="I20" s="19">
        <v>5.8</v>
      </c>
      <c r="J20" s="3"/>
      <c r="K20" s="3"/>
      <c r="L20" s="3"/>
      <c r="M20" s="3"/>
      <c r="N20" s="3"/>
    </row>
    <row r="21" spans="1:14" ht="24.95" customHeight="1">
      <c r="A21" s="15"/>
      <c r="B21" s="20" t="s">
        <v>28</v>
      </c>
      <c r="C21" s="17">
        <v>9.1228070175438631</v>
      </c>
      <c r="D21" s="17">
        <v>7.1811361200428792</v>
      </c>
      <c r="E21" s="17">
        <v>9.9000000000000057</v>
      </c>
      <c r="F21" s="27">
        <v>4.5</v>
      </c>
      <c r="G21" s="27">
        <v>4.2</v>
      </c>
      <c r="H21" s="17">
        <v>4.0999999999999996</v>
      </c>
      <c r="I21" s="19">
        <v>4.4000000000000004</v>
      </c>
      <c r="J21" s="28"/>
      <c r="K21" s="3"/>
      <c r="L21" s="3"/>
      <c r="M21" s="3"/>
      <c r="N21" s="3"/>
    </row>
    <row r="22" spans="1:14" ht="24.95" customHeight="1">
      <c r="A22" s="15"/>
      <c r="B22" s="20" t="s">
        <v>29</v>
      </c>
      <c r="C22" s="17">
        <v>7.8</v>
      </c>
      <c r="D22" s="17">
        <v>5.4</v>
      </c>
      <c r="E22" s="17">
        <v>6.2</v>
      </c>
      <c r="F22" s="17">
        <v>0.9</v>
      </c>
      <c r="G22" s="17">
        <v>2.1</v>
      </c>
      <c r="H22" s="17">
        <v>2</v>
      </c>
      <c r="I22" s="29">
        <v>5.2</v>
      </c>
      <c r="J22" s="21"/>
      <c r="K22" s="21"/>
      <c r="L22" s="21"/>
      <c r="M22" s="21"/>
      <c r="N22" s="3"/>
    </row>
    <row r="23" spans="1:14" ht="24.95" customHeight="1">
      <c r="A23" s="15"/>
      <c r="B23" s="20" t="s">
        <v>30</v>
      </c>
      <c r="C23" s="17">
        <v>8.3000000000000007</v>
      </c>
      <c r="D23" s="17">
        <v>6.1</v>
      </c>
      <c r="E23" s="17">
        <v>6.3</v>
      </c>
      <c r="F23" s="17">
        <v>2.7</v>
      </c>
      <c r="G23" s="17">
        <v>1.7</v>
      </c>
      <c r="H23" s="26">
        <v>1.7</v>
      </c>
      <c r="I23" s="29">
        <v>6.4</v>
      </c>
      <c r="J23" s="21"/>
      <c r="K23" s="21"/>
      <c r="L23" s="21"/>
      <c r="M23" s="21"/>
      <c r="N23" s="3"/>
    </row>
    <row r="24" spans="1:14" ht="24.95" customHeight="1">
      <c r="A24" s="22"/>
      <c r="B24" s="23" t="s">
        <v>31</v>
      </c>
      <c r="C24" s="24">
        <v>12.9</v>
      </c>
      <c r="D24" s="24">
        <v>7.9</v>
      </c>
      <c r="E24" s="24">
        <v>5.9</v>
      </c>
      <c r="F24" s="30">
        <v>13.4</v>
      </c>
      <c r="G24" s="30">
        <v>6.8</v>
      </c>
      <c r="H24" s="31">
        <v>6.4</v>
      </c>
      <c r="I24" s="32">
        <v>9.5</v>
      </c>
      <c r="J24" s="3"/>
      <c r="K24" s="3"/>
      <c r="L24" s="3"/>
      <c r="M24" s="3"/>
      <c r="N24" s="3"/>
    </row>
    <row r="25" spans="1:14" ht="18" customHeight="1">
      <c r="A25" s="9" t="s">
        <v>32</v>
      </c>
      <c r="B25" s="10" t="s">
        <v>33</v>
      </c>
      <c r="C25" s="11"/>
      <c r="D25" s="11"/>
      <c r="E25" s="11"/>
      <c r="F25" s="11"/>
      <c r="G25" s="33" t="s">
        <v>34</v>
      </c>
      <c r="H25" s="12"/>
      <c r="I25" s="25"/>
      <c r="J25" s="3"/>
      <c r="K25" s="3"/>
      <c r="L25" s="3"/>
      <c r="M25" s="3"/>
      <c r="N25" s="3"/>
    </row>
    <row r="26" spans="1:14" ht="24.95" customHeight="1">
      <c r="A26" s="15"/>
      <c r="B26" s="20" t="s">
        <v>35</v>
      </c>
      <c r="C26" s="17">
        <v>19.598138252921984</v>
      </c>
      <c r="D26" s="17">
        <v>-7.2530771931693465</v>
      </c>
      <c r="E26" s="17">
        <v>-17.817815705979086</v>
      </c>
      <c r="F26" s="27">
        <v>4.181528083734193</v>
      </c>
      <c r="G26" s="27">
        <v>11.8</v>
      </c>
      <c r="H26" s="17">
        <v>9</v>
      </c>
      <c r="I26" s="29">
        <v>18.100000000000001</v>
      </c>
      <c r="J26" s="3"/>
      <c r="K26" s="3"/>
      <c r="L26" s="3"/>
      <c r="M26" s="3"/>
      <c r="N26" s="3"/>
    </row>
    <row r="27" spans="1:14" ht="24.95" customHeight="1">
      <c r="A27" s="15"/>
      <c r="B27" s="20" t="s">
        <v>36</v>
      </c>
      <c r="C27" s="17">
        <v>28.312231034828983</v>
      </c>
      <c r="D27" s="17">
        <v>8.4436141198788874</v>
      </c>
      <c r="E27" s="17">
        <v>-0.14006997948325761</v>
      </c>
      <c r="F27" s="27">
        <v>27.987895013321491</v>
      </c>
      <c r="G27" s="27">
        <v>25.5</v>
      </c>
      <c r="H27" s="17">
        <v>21.8</v>
      </c>
      <c r="I27" s="29">
        <v>19.600000000000001</v>
      </c>
      <c r="J27" s="3"/>
      <c r="K27" s="3"/>
      <c r="L27" s="3"/>
      <c r="M27" s="3"/>
      <c r="N27" s="3"/>
    </row>
    <row r="28" spans="1:14" ht="24.95" customHeight="1">
      <c r="A28" s="15"/>
      <c r="B28" s="20" t="s">
        <v>37</v>
      </c>
      <c r="C28" s="17">
        <v>127.1</v>
      </c>
      <c r="D28" s="17">
        <v>145.04</v>
      </c>
      <c r="E28" s="17">
        <v>188.95</v>
      </c>
      <c r="F28" s="27">
        <v>82.154719999999898</v>
      </c>
      <c r="G28" s="27">
        <v>0.96</v>
      </c>
      <c r="H28" s="34">
        <v>-18.93</v>
      </c>
      <c r="I28" s="35">
        <v>-68.2</v>
      </c>
      <c r="J28" s="3"/>
      <c r="K28" s="3"/>
      <c r="L28" s="3"/>
      <c r="M28" s="3"/>
      <c r="N28" s="3"/>
    </row>
    <row r="29" spans="1:14" ht="24.95" customHeight="1">
      <c r="A29" s="15"/>
      <c r="B29" s="20" t="s">
        <v>38</v>
      </c>
      <c r="C29" s="17">
        <v>89.721000000000004</v>
      </c>
      <c r="D29" s="17">
        <v>108.32</v>
      </c>
      <c r="E29" s="17">
        <v>140.41849999999999</v>
      </c>
      <c r="F29" s="27">
        <v>-10.1354090317445</v>
      </c>
      <c r="G29" s="27">
        <v>-245.2</v>
      </c>
      <c r="H29" s="17">
        <v>-192.05</v>
      </c>
      <c r="I29" s="29">
        <v>-221.41</v>
      </c>
      <c r="J29" s="3"/>
      <c r="K29" s="3"/>
      <c r="L29" s="3"/>
      <c r="M29" s="3"/>
      <c r="N29" s="3"/>
    </row>
    <row r="30" spans="1:14" ht="24.95" customHeight="1">
      <c r="A30" s="15"/>
      <c r="B30" s="20" t="s">
        <v>39</v>
      </c>
      <c r="C30" s="17">
        <v>543.29999999999995</v>
      </c>
      <c r="D30" s="17">
        <v>617.28</v>
      </c>
      <c r="E30" s="17">
        <v>665.06410000000005</v>
      </c>
      <c r="F30" s="27">
        <v>695.45239585422598</v>
      </c>
      <c r="G30" s="27">
        <v>755.1</v>
      </c>
      <c r="H30" s="17">
        <v>606.67999999999995</v>
      </c>
      <c r="I30" s="29">
        <v>725.3</v>
      </c>
      <c r="J30" s="3"/>
      <c r="K30" s="3"/>
      <c r="L30" s="3"/>
      <c r="M30" s="3"/>
      <c r="N30" s="3"/>
    </row>
    <row r="31" spans="1:14" ht="24.95" customHeight="1">
      <c r="A31" s="15"/>
      <c r="B31" s="20" t="s">
        <v>40</v>
      </c>
      <c r="C31" s="17">
        <v>-622.37</v>
      </c>
      <c r="D31" s="17">
        <v>-689.36500000000001</v>
      </c>
      <c r="E31" s="17">
        <v>-703.48199999999997</v>
      </c>
      <c r="F31" s="27">
        <v>-917.06413770400002</v>
      </c>
      <c r="G31" s="27">
        <v>-1161.2</v>
      </c>
      <c r="H31" s="34">
        <v>-918.5</v>
      </c>
      <c r="I31" s="29">
        <v>-1099.5999999999999</v>
      </c>
      <c r="J31" s="3"/>
      <c r="K31" s="3"/>
      <c r="L31" s="3"/>
      <c r="M31" s="3"/>
      <c r="N31" s="3"/>
    </row>
    <row r="32" spans="1:14" ht="24.95" customHeight="1">
      <c r="A32" s="22"/>
      <c r="B32" s="23" t="s">
        <v>41</v>
      </c>
      <c r="C32" s="24">
        <v>-418.33</v>
      </c>
      <c r="D32" s="24">
        <v>-435.791</v>
      </c>
      <c r="E32" s="24">
        <v>-437.71890000000002</v>
      </c>
      <c r="F32" s="30">
        <v>-592.22039300799997</v>
      </c>
      <c r="G32" s="30">
        <v>-763.2</v>
      </c>
      <c r="H32" s="36">
        <v>-611.34</v>
      </c>
      <c r="I32" s="37">
        <v>-711.09</v>
      </c>
      <c r="J32" s="3"/>
      <c r="K32" s="3"/>
      <c r="L32" s="3"/>
      <c r="M32" s="3"/>
      <c r="N32" s="3"/>
    </row>
    <row r="33" spans="1:14" ht="18" customHeight="1">
      <c r="A33" s="9" t="s">
        <v>42</v>
      </c>
      <c r="B33" s="10" t="s">
        <v>43</v>
      </c>
      <c r="C33" s="11"/>
      <c r="D33" s="11"/>
      <c r="E33" s="11"/>
      <c r="F33" s="11"/>
      <c r="G33" s="11"/>
      <c r="H33" s="38"/>
      <c r="I33" s="25"/>
      <c r="J33" s="3"/>
      <c r="K33" s="3"/>
      <c r="L33" s="3"/>
      <c r="M33" s="3"/>
      <c r="N33" s="3"/>
    </row>
    <row r="34" spans="1:14" ht="24.95" customHeight="1">
      <c r="A34" s="15"/>
      <c r="B34" s="20" t="s">
        <v>44</v>
      </c>
      <c r="C34" s="17">
        <v>19.050890608261668</v>
      </c>
      <c r="D34" s="17">
        <v>19.913207632956812</v>
      </c>
      <c r="E34" s="39">
        <v>19.532260059317792</v>
      </c>
      <c r="F34" s="39">
        <v>15.464970861942859</v>
      </c>
      <c r="G34" s="39">
        <v>19.39901347166834</v>
      </c>
      <c r="H34" s="835">
        <v>17.100000000000001</v>
      </c>
      <c r="I34" s="836">
        <v>17.5</v>
      </c>
      <c r="J34" s="3"/>
      <c r="K34" s="3"/>
      <c r="L34" s="3"/>
      <c r="M34" s="3"/>
      <c r="N34" s="3"/>
    </row>
    <row r="35" spans="1:14" ht="24.95" customHeight="1">
      <c r="A35" s="15"/>
      <c r="B35" s="20" t="s">
        <v>45</v>
      </c>
      <c r="C35" s="17">
        <v>17.653027187222932</v>
      </c>
      <c r="D35" s="39">
        <v>19.703689090550398</v>
      </c>
      <c r="E35" s="39">
        <v>18.491704153546706</v>
      </c>
      <c r="F35" s="39">
        <v>13.136690755071939</v>
      </c>
      <c r="G35" s="39">
        <v>17.560962307349371</v>
      </c>
      <c r="H35" s="837">
        <v>16.5</v>
      </c>
      <c r="I35" s="838">
        <v>9.6</v>
      </c>
      <c r="J35" s="3"/>
      <c r="K35" s="3"/>
      <c r="L35" s="3"/>
      <c r="M35" s="3"/>
      <c r="N35" s="3"/>
    </row>
    <row r="36" spans="1:14" ht="24.95" customHeight="1">
      <c r="A36" s="15"/>
      <c r="B36" s="20" t="s">
        <v>46</v>
      </c>
      <c r="C36" s="17">
        <v>12.732051694092192</v>
      </c>
      <c r="D36" s="39">
        <v>16.20937425284346</v>
      </c>
      <c r="E36" s="39">
        <v>18.224374415349189</v>
      </c>
      <c r="F36" s="39">
        <v>20.606872992468695</v>
      </c>
      <c r="G36" s="39">
        <v>26.5</v>
      </c>
      <c r="H36" s="837">
        <v>25.8</v>
      </c>
      <c r="I36" s="838">
        <v>26</v>
      </c>
      <c r="J36" s="3"/>
      <c r="K36" s="3"/>
      <c r="L36" s="3"/>
      <c r="M36" s="3"/>
      <c r="N36" s="3"/>
    </row>
    <row r="37" spans="1:14" ht="24.95" customHeight="1">
      <c r="A37" s="15"/>
      <c r="B37" s="20" t="s">
        <v>47</v>
      </c>
      <c r="C37" s="17">
        <v>18.272736980025513</v>
      </c>
      <c r="D37" s="39">
        <v>19.387860700319408</v>
      </c>
      <c r="E37" s="39">
        <v>23.168324202448801</v>
      </c>
      <c r="F37" s="39">
        <v>18.016986120062541</v>
      </c>
      <c r="G37" s="39">
        <v>22.312883988330356</v>
      </c>
      <c r="H37" s="837">
        <v>19.600000000000001</v>
      </c>
      <c r="I37" s="838">
        <v>21.3</v>
      </c>
      <c r="J37" s="3"/>
      <c r="K37" s="3"/>
      <c r="L37" s="3"/>
      <c r="M37" s="3"/>
      <c r="N37" s="3"/>
    </row>
    <row r="38" spans="1:14" ht="24.95" customHeight="1">
      <c r="A38" s="15"/>
      <c r="B38" s="20" t="s">
        <v>48</v>
      </c>
      <c r="C38" s="17">
        <v>23.255026110876784</v>
      </c>
      <c r="D38" s="39">
        <v>19.767611091276549</v>
      </c>
      <c r="E38" s="39">
        <v>4.6193573329651798</v>
      </c>
      <c r="F38" s="39">
        <v>20.081514957387938</v>
      </c>
      <c r="G38" s="39">
        <v>8.064273558578293</v>
      </c>
      <c r="H38" s="837">
        <v>12.1</v>
      </c>
      <c r="I38" s="838">
        <v>1.3</v>
      </c>
      <c r="J38" s="3"/>
      <c r="K38" s="3"/>
      <c r="L38" s="3"/>
      <c r="M38" s="3"/>
      <c r="N38" s="3"/>
    </row>
    <row r="39" spans="1:14" ht="24.95" customHeight="1">
      <c r="A39" s="15"/>
      <c r="B39" s="20" t="s">
        <v>49</v>
      </c>
      <c r="C39" s="18">
        <v>0.13</v>
      </c>
      <c r="D39" s="40">
        <v>0.43</v>
      </c>
      <c r="E39" s="40">
        <v>0.7860129132792667</v>
      </c>
      <c r="F39" s="40">
        <v>1.45</v>
      </c>
      <c r="G39" s="40">
        <v>4.5</v>
      </c>
      <c r="H39" s="839">
        <v>5.1452</v>
      </c>
      <c r="I39" s="840">
        <v>4.2913156626506019</v>
      </c>
      <c r="J39" s="3"/>
      <c r="K39" s="3"/>
      <c r="L39" s="3"/>
      <c r="M39" s="3"/>
      <c r="N39" s="3"/>
    </row>
    <row r="40" spans="1:14" ht="24.95" customHeight="1">
      <c r="A40" s="15"/>
      <c r="B40" s="20" t="s">
        <v>50</v>
      </c>
      <c r="C40" s="18">
        <v>0.76</v>
      </c>
      <c r="D40" s="40">
        <v>0.78</v>
      </c>
      <c r="E40" s="40">
        <v>1.03</v>
      </c>
      <c r="F40" s="40">
        <v>2.54</v>
      </c>
      <c r="G40" s="40">
        <v>4.2</v>
      </c>
      <c r="H40" s="839">
        <v>5.3190999999999997</v>
      </c>
      <c r="I40" s="840">
        <v>4.773456862745098</v>
      </c>
      <c r="J40" s="3"/>
      <c r="K40" s="3"/>
      <c r="L40" s="3"/>
      <c r="M40" s="3"/>
      <c r="N40" s="3"/>
    </row>
    <row r="41" spans="1:14" ht="24.95" customHeight="1">
      <c r="A41" s="15"/>
      <c r="B41" s="20" t="s">
        <v>51</v>
      </c>
      <c r="C41" s="18" t="s">
        <v>753</v>
      </c>
      <c r="D41" s="40" t="s">
        <v>754</v>
      </c>
      <c r="E41" s="40" t="s">
        <v>755</v>
      </c>
      <c r="F41" s="40" t="s">
        <v>756</v>
      </c>
      <c r="G41" s="40" t="s">
        <v>757</v>
      </c>
      <c r="H41" s="837" t="s">
        <v>745</v>
      </c>
      <c r="I41" s="838" t="s">
        <v>746</v>
      </c>
      <c r="J41" s="3"/>
      <c r="K41" s="3"/>
      <c r="L41" s="3"/>
      <c r="M41" s="3"/>
      <c r="N41" s="3"/>
    </row>
    <row r="42" spans="1:14" ht="24.95" customHeight="1">
      <c r="A42" s="15"/>
      <c r="B42" s="20" t="s">
        <v>52</v>
      </c>
      <c r="C42" s="17" t="s">
        <v>758</v>
      </c>
      <c r="D42" s="39" t="s">
        <v>759</v>
      </c>
      <c r="E42" s="39" t="s">
        <v>760</v>
      </c>
      <c r="F42" s="39" t="s">
        <v>761</v>
      </c>
      <c r="G42" s="39" t="s">
        <v>762</v>
      </c>
      <c r="H42" s="839" t="s">
        <v>747</v>
      </c>
      <c r="I42" s="840">
        <v>6.67</v>
      </c>
      <c r="J42" s="3"/>
      <c r="K42" s="3"/>
      <c r="L42" s="3"/>
      <c r="M42" s="3"/>
      <c r="N42" s="3"/>
    </row>
    <row r="43" spans="1:14" ht="24.95" customHeight="1">
      <c r="A43" s="15"/>
      <c r="B43" s="20" t="s">
        <v>53</v>
      </c>
      <c r="C43" s="17" t="s">
        <v>763</v>
      </c>
      <c r="D43" s="39" t="s">
        <v>764</v>
      </c>
      <c r="E43" s="39" t="s">
        <v>765</v>
      </c>
      <c r="F43" s="39" t="s">
        <v>766</v>
      </c>
      <c r="G43" s="39" t="s">
        <v>767</v>
      </c>
      <c r="H43" s="839" t="s">
        <v>748</v>
      </c>
      <c r="I43" s="840">
        <v>12.23</v>
      </c>
      <c r="J43" s="3"/>
      <c r="K43" s="3"/>
      <c r="L43" s="3"/>
      <c r="M43" s="3"/>
      <c r="N43" s="3"/>
    </row>
    <row r="44" spans="1:14" ht="24.95" customHeight="1">
      <c r="A44" s="15"/>
      <c r="B44" s="20" t="s">
        <v>54</v>
      </c>
      <c r="C44" s="18" t="s">
        <v>768</v>
      </c>
      <c r="D44" s="40" t="s">
        <v>769</v>
      </c>
      <c r="E44" s="40" t="s">
        <v>770</v>
      </c>
      <c r="F44" s="40" t="s">
        <v>771</v>
      </c>
      <c r="G44" s="40" t="s">
        <v>772</v>
      </c>
      <c r="H44" s="837" t="s">
        <v>749</v>
      </c>
      <c r="I44" s="838" t="s">
        <v>750</v>
      </c>
      <c r="J44" s="3"/>
      <c r="K44" s="3"/>
      <c r="L44" s="3"/>
      <c r="M44" s="3"/>
      <c r="N44" s="3"/>
    </row>
    <row r="45" spans="1:14" ht="24.95" customHeight="1">
      <c r="A45" s="15"/>
      <c r="B45" s="20" t="s">
        <v>55</v>
      </c>
      <c r="C45" s="17">
        <v>1406.8</v>
      </c>
      <c r="D45" s="39">
        <v>1688.82986487635</v>
      </c>
      <c r="E45" s="39">
        <v>2016.81616154121</v>
      </c>
      <c r="F45" s="39">
        <v>2299.80759813133</v>
      </c>
      <c r="G45" s="39">
        <v>2742.1</v>
      </c>
      <c r="H45" s="837">
        <v>2556.0490731449827</v>
      </c>
      <c r="I45" s="838">
        <v>3062.7317619261239</v>
      </c>
      <c r="J45" s="3"/>
      <c r="K45" s="3"/>
      <c r="L45" s="3"/>
      <c r="M45" s="3"/>
      <c r="N45" s="3"/>
    </row>
    <row r="46" spans="1:14" ht="24.95" customHeight="1">
      <c r="A46" s="15"/>
      <c r="B46" s="20" t="s">
        <v>56</v>
      </c>
      <c r="C46" s="17">
        <v>1117.3</v>
      </c>
      <c r="D46" s="39">
        <v>1338.9</v>
      </c>
      <c r="E46" s="39">
        <v>1656.9</v>
      </c>
      <c r="F46" s="39">
        <v>1959</v>
      </c>
      <c r="G46" s="39">
        <v>2399.8000000000002</v>
      </c>
      <c r="H46" s="837">
        <v>2313.3064704436006</v>
      </c>
      <c r="I46" s="838">
        <v>2811.2496577648053</v>
      </c>
      <c r="J46" s="3"/>
      <c r="K46" s="3"/>
      <c r="L46" s="3"/>
      <c r="M46" s="3"/>
      <c r="N46" s="3"/>
    </row>
    <row r="47" spans="1:14" ht="24.95" customHeight="1">
      <c r="A47" s="15"/>
      <c r="B47" s="20" t="s">
        <v>751</v>
      </c>
      <c r="C47" s="17">
        <v>1036.0999999999999</v>
      </c>
      <c r="D47" s="39">
        <v>961.2</v>
      </c>
      <c r="E47" s="39">
        <v>1718.2</v>
      </c>
      <c r="F47" s="39">
        <v>1582.7</v>
      </c>
      <c r="G47" s="39">
        <v>1212.4000000000001</v>
      </c>
      <c r="H47" s="837">
        <v>1338.17</v>
      </c>
      <c r="I47" s="838">
        <v>1315.45</v>
      </c>
      <c r="J47" s="3"/>
      <c r="K47" s="3"/>
      <c r="L47" s="3"/>
      <c r="M47" s="3"/>
      <c r="N47" s="3"/>
    </row>
    <row r="48" spans="1:14" ht="24.95" customHeight="1">
      <c r="A48" s="15"/>
      <c r="B48" s="20" t="s">
        <v>752</v>
      </c>
      <c r="C48" s="17">
        <v>54.4</v>
      </c>
      <c r="D48" s="39">
        <v>46.4</v>
      </c>
      <c r="E48" s="39">
        <v>83.9</v>
      </c>
      <c r="F48" s="39">
        <v>70.3</v>
      </c>
      <c r="G48" s="39">
        <v>47.7</v>
      </c>
      <c r="H48" s="841">
        <v>51.806561932420692</v>
      </c>
      <c r="I48" s="842">
        <v>47.130388146063765</v>
      </c>
      <c r="J48" s="3"/>
      <c r="K48" s="3"/>
      <c r="L48" s="3"/>
      <c r="M48" s="3"/>
      <c r="N48" s="3"/>
    </row>
    <row r="49" spans="1:14">
      <c r="A49" s="9" t="s">
        <v>57</v>
      </c>
      <c r="B49" s="41" t="s">
        <v>58</v>
      </c>
      <c r="C49" s="11"/>
      <c r="D49" s="12"/>
      <c r="E49" s="12"/>
      <c r="F49" s="12"/>
      <c r="G49" s="12"/>
      <c r="H49" s="12"/>
      <c r="I49" s="25"/>
      <c r="J49" s="3"/>
      <c r="K49" s="3"/>
      <c r="L49" s="3"/>
      <c r="M49" s="3"/>
      <c r="N49" s="3"/>
    </row>
    <row r="50" spans="1:14" ht="24.95" customHeight="1">
      <c r="A50" s="15"/>
      <c r="B50" s="20" t="s">
        <v>59</v>
      </c>
      <c r="C50" s="17">
        <v>16.3</v>
      </c>
      <c r="D50" s="17">
        <v>13.803784200307547</v>
      </c>
      <c r="E50" s="17">
        <v>18.758699962005338</v>
      </c>
      <c r="F50" s="17">
        <v>26.391601995995899</v>
      </c>
      <c r="G50" s="17">
        <v>19.3</v>
      </c>
      <c r="H50" s="17">
        <v>21.1</v>
      </c>
      <c r="I50" s="19">
        <v>18.399999999999999</v>
      </c>
      <c r="J50" s="3"/>
      <c r="K50" s="3"/>
      <c r="L50" s="3"/>
      <c r="M50" s="3"/>
      <c r="N50" s="3"/>
    </row>
    <row r="51" spans="1:14" ht="24.95" customHeight="1">
      <c r="A51" s="15"/>
      <c r="B51" s="20" t="s">
        <v>60</v>
      </c>
      <c r="C51" s="17">
        <v>20.5</v>
      </c>
      <c r="D51" s="17">
        <v>21.964071856287422</v>
      </c>
      <c r="E51" s="17">
        <v>14.238020424194827</v>
      </c>
      <c r="F51" s="17">
        <v>40.226921093347087</v>
      </c>
      <c r="G51" s="17">
        <v>30.7</v>
      </c>
      <c r="H51" s="26">
        <v>52</v>
      </c>
      <c r="I51" s="19">
        <v>-6.9</v>
      </c>
      <c r="J51" s="3"/>
      <c r="K51" s="3"/>
      <c r="L51" s="3"/>
      <c r="M51" s="3"/>
      <c r="N51" s="3"/>
    </row>
    <row r="52" spans="1:14" ht="24.95" customHeight="1">
      <c r="A52" s="15"/>
      <c r="B52" s="20" t="s">
        <v>61</v>
      </c>
      <c r="C52" s="17">
        <v>201.8175</v>
      </c>
      <c r="D52" s="17">
        <v>196.78579999999999</v>
      </c>
      <c r="E52" s="17">
        <v>234.15790000000001</v>
      </c>
      <c r="F52" s="17">
        <v>283.71069999999997</v>
      </c>
      <c r="G52" s="17">
        <v>390.89870000000002</v>
      </c>
      <c r="H52" s="17">
        <v>399.9</v>
      </c>
      <c r="I52" s="29">
        <v>385.36</v>
      </c>
      <c r="J52" s="3"/>
      <c r="K52" s="3"/>
      <c r="L52" s="3"/>
      <c r="M52" s="3"/>
      <c r="N52" s="3"/>
    </row>
    <row r="53" spans="1:14" ht="24.95" customHeight="1">
      <c r="A53" s="15"/>
      <c r="B53" s="20" t="s">
        <v>62</v>
      </c>
      <c r="C53" s="17">
        <v>346.81900000000002</v>
      </c>
      <c r="D53" s="17">
        <v>343.3</v>
      </c>
      <c r="E53" s="17">
        <v>388.8</v>
      </c>
      <c r="F53" s="17">
        <v>413.97800000000001</v>
      </c>
      <c r="G53" s="17">
        <v>524.29999999999995</v>
      </c>
      <c r="H53" s="26"/>
      <c r="I53" s="19"/>
      <c r="J53" s="3"/>
      <c r="K53" s="3"/>
      <c r="L53" s="3"/>
      <c r="M53" s="3"/>
      <c r="N53" s="3"/>
    </row>
    <row r="54" spans="1:14" ht="24.95" customHeight="1">
      <c r="A54" s="15"/>
      <c r="B54" s="20" t="s">
        <v>63</v>
      </c>
      <c r="C54" s="17">
        <v>18.502729662874792</v>
      </c>
      <c r="D54" s="17">
        <v>19.151131071242361</v>
      </c>
      <c r="E54" s="17">
        <v>21.535903224825617</v>
      </c>
      <c r="F54" s="17">
        <v>23.181661176542807</v>
      </c>
      <c r="G54" s="17">
        <v>24.2</v>
      </c>
      <c r="H54" s="26"/>
      <c r="I54" s="19"/>
      <c r="J54" s="3"/>
      <c r="K54" s="3"/>
      <c r="L54" s="3"/>
      <c r="M54" s="3"/>
      <c r="N54" s="3"/>
    </row>
    <row r="55" spans="1:14" ht="24.95" customHeight="1">
      <c r="A55" s="15"/>
      <c r="B55" s="20" t="s">
        <v>64</v>
      </c>
      <c r="C55" s="17">
        <v>15.450528388303098</v>
      </c>
      <c r="D55" s="17">
        <v>15.92742730759956</v>
      </c>
      <c r="E55" s="17">
        <v>16.465155442184514</v>
      </c>
      <c r="F55" s="17">
        <v>19.625187800978498</v>
      </c>
      <c r="G55" s="17">
        <v>23.1</v>
      </c>
      <c r="H55" s="26"/>
      <c r="I55" s="19"/>
      <c r="J55" s="3"/>
      <c r="K55" s="3"/>
      <c r="L55" s="3"/>
      <c r="M55" s="3"/>
      <c r="N55" s="3"/>
    </row>
    <row r="56" spans="1:14" ht="24.95" customHeight="1">
      <c r="A56" s="15"/>
      <c r="B56" s="20" t="s">
        <v>65</v>
      </c>
      <c r="C56" s="17">
        <v>3.3949291625613167</v>
      </c>
      <c r="D56" s="17">
        <v>4.1665951099462601</v>
      </c>
      <c r="E56" s="17">
        <v>5.4301630418035742</v>
      </c>
      <c r="F56" s="17">
        <v>7.8994084396469209</v>
      </c>
      <c r="G56" s="17">
        <v>8.8000000000000007</v>
      </c>
      <c r="H56" s="26"/>
      <c r="I56" s="19"/>
      <c r="J56" s="3"/>
      <c r="K56" s="3"/>
      <c r="L56" s="3"/>
      <c r="M56" s="3"/>
      <c r="N56" s="3"/>
    </row>
    <row r="57" spans="1:14" ht="24.95" customHeight="1">
      <c r="A57" s="15"/>
      <c r="B57" s="20" t="s">
        <v>66</v>
      </c>
      <c r="C57" s="17">
        <f>C52/C61*100</f>
        <v>10.273017779429827</v>
      </c>
      <c r="D57" s="17">
        <f t="shared" ref="D57:G57" si="0">D52/D61*100</f>
        <v>9.2381212271788744</v>
      </c>
      <c r="E57" s="17">
        <f t="shared" si="0"/>
        <v>8.7552265632160573</v>
      </c>
      <c r="F57" s="17">
        <f t="shared" si="0"/>
        <v>9.3601965832621463</v>
      </c>
      <c r="G57" s="17">
        <f t="shared" si="0"/>
        <v>12.896548054555629</v>
      </c>
      <c r="H57" s="34"/>
      <c r="I57" s="29"/>
      <c r="J57" s="3"/>
      <c r="K57" s="3"/>
      <c r="L57" s="3"/>
      <c r="M57" s="3"/>
      <c r="N57" s="3"/>
    </row>
    <row r="58" spans="1:14" ht="16.5" thickBot="1">
      <c r="A58" s="42"/>
      <c r="B58" s="43" t="s">
        <v>67</v>
      </c>
      <c r="C58" s="44">
        <f>C53/C61*100</f>
        <v>17.653958419086916</v>
      </c>
      <c r="D58" s="44">
        <f t="shared" ref="D58:G58" si="1">D53/D61*100</f>
        <v>16.116239166090786</v>
      </c>
      <c r="E58" s="44">
        <f t="shared" si="1"/>
        <v>14.537336078681964</v>
      </c>
      <c r="F58" s="44">
        <f t="shared" si="1"/>
        <v>13.657981391416318</v>
      </c>
      <c r="G58" s="44">
        <f t="shared" si="1"/>
        <v>17.297729936179156</v>
      </c>
      <c r="H58" s="45"/>
      <c r="I58" s="46"/>
      <c r="J58" s="3"/>
      <c r="K58" s="3"/>
      <c r="L58" s="3"/>
      <c r="M58" s="3"/>
      <c r="N58" s="3"/>
    </row>
    <row r="59" spans="1:14" ht="16.5" thickTop="1">
      <c r="A59" s="845"/>
      <c r="B59" s="845" t="s">
        <v>774</v>
      </c>
      <c r="C59" s="845"/>
      <c r="D59" s="845"/>
      <c r="E59" s="845"/>
      <c r="F59" s="845"/>
      <c r="G59" s="845"/>
      <c r="H59" s="845"/>
      <c r="I59" s="47"/>
      <c r="J59" s="3"/>
      <c r="K59" s="3"/>
      <c r="L59" s="3"/>
      <c r="M59" s="3"/>
      <c r="N59" s="3"/>
    </row>
    <row r="60" spans="1:14">
      <c r="A60" s="3"/>
      <c r="B60" s="3" t="s">
        <v>68</v>
      </c>
      <c r="C60" s="3"/>
      <c r="D60" s="3"/>
      <c r="E60" s="3"/>
      <c r="F60" s="3"/>
      <c r="G60" s="3"/>
      <c r="H60" s="3"/>
      <c r="I60" s="47"/>
      <c r="J60" s="3"/>
      <c r="K60" s="3"/>
      <c r="L60" s="3"/>
      <c r="M60" s="3"/>
      <c r="N60" s="3"/>
    </row>
    <row r="61" spans="1:14" ht="15.75" hidden="1" customHeight="1">
      <c r="A61" s="843"/>
      <c r="B61" s="843" t="s">
        <v>69</v>
      </c>
      <c r="C61" s="844">
        <v>1964.5395767162906</v>
      </c>
      <c r="D61" s="844">
        <v>2130.149574364204</v>
      </c>
      <c r="E61" s="844">
        <v>2674.4927536630962</v>
      </c>
      <c r="F61" s="844">
        <v>3031.0335629844562</v>
      </c>
      <c r="G61" s="844">
        <v>3031.0335629844562</v>
      </c>
      <c r="H61" s="844">
        <v>3464.319124510253</v>
      </c>
      <c r="I61" s="48">
        <v>3440.2759999999998</v>
      </c>
      <c r="J61" s="3"/>
      <c r="K61" s="3"/>
      <c r="L61" s="3"/>
      <c r="M61" s="3"/>
      <c r="N61" s="3"/>
    </row>
    <row r="62" spans="1:14">
      <c r="A62" s="3"/>
      <c r="B62" s="3" t="s">
        <v>773</v>
      </c>
      <c r="C62" s="3"/>
      <c r="D62" s="3"/>
      <c r="E62" s="3"/>
      <c r="F62" s="3"/>
      <c r="G62" s="3"/>
      <c r="H62" s="3"/>
      <c r="I62" s="47"/>
      <c r="J62" s="3"/>
      <c r="K62" s="3"/>
      <c r="L62" s="3"/>
      <c r="M62" s="3"/>
      <c r="N62" s="3"/>
    </row>
    <row r="63" spans="1:14">
      <c r="A63" s="1712"/>
      <c r="B63" s="1712"/>
      <c r="H63" s="47"/>
      <c r="I63" s="47"/>
      <c r="J63" s="3"/>
      <c r="K63" s="3"/>
      <c r="L63" s="3"/>
      <c r="M63" s="3"/>
      <c r="N63" s="3"/>
    </row>
    <row r="64" spans="1:14">
      <c r="H64" s="47"/>
      <c r="I64" s="47"/>
      <c r="J64" s="3"/>
      <c r="K64" s="3"/>
      <c r="L64" s="3"/>
      <c r="M64" s="3"/>
      <c r="N64" s="3"/>
    </row>
    <row r="68" spans="3:7">
      <c r="C68" s="49"/>
      <c r="D68" s="49"/>
      <c r="E68" s="49"/>
      <c r="F68" s="49"/>
      <c r="G68" s="49"/>
    </row>
  </sheetData>
  <mergeCells count="7">
    <mergeCell ref="A63:B63"/>
    <mergeCell ref="A1:I1"/>
    <mergeCell ref="A2:I2"/>
    <mergeCell ref="A3:I3"/>
    <mergeCell ref="B5:B6"/>
    <mergeCell ref="C5:G5"/>
    <mergeCell ref="H5:I5"/>
  </mergeCells>
  <printOptions horizontalCentered="1"/>
  <pageMargins left="0.39370078740157483" right="0.39370078740157483" top="0.39370078740157483" bottom="0.39370078740157483" header="0.15748031496062992" footer="0.27559055118110237"/>
  <pageSetup scale="5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7"/>
  <sheetViews>
    <sheetView showGridLines="0" workbookViewId="0">
      <selection activeCell="B2" sqref="B2:Q2"/>
    </sheetView>
  </sheetViews>
  <sheetFormatPr defaultRowHeight="15.75"/>
  <cols>
    <col min="1" max="1" width="9.140625" style="199"/>
    <col min="2" max="3" width="8.140625" style="199" customWidth="1"/>
    <col min="4" max="4" width="7.85546875" style="199" bestFit="1" customWidth="1"/>
    <col min="5" max="5" width="8.140625" style="199" customWidth="1"/>
    <col min="6" max="6" width="8.7109375" style="199" customWidth="1"/>
    <col min="7" max="7" width="8.140625" style="199" customWidth="1"/>
    <col min="8" max="9" width="8.28515625" style="199" customWidth="1"/>
    <col min="10" max="10" width="7.5703125" style="199" customWidth="1"/>
    <col min="11" max="11" width="8.5703125" style="199" customWidth="1"/>
    <col min="12" max="12" width="7.85546875" style="199" bestFit="1" customWidth="1"/>
    <col min="13" max="14" width="8.28515625" style="199" customWidth="1"/>
    <col min="15" max="15" width="7.7109375" style="199" customWidth="1"/>
    <col min="16" max="16" width="9" style="199" bestFit="1" customWidth="1"/>
    <col min="17" max="17" width="7.85546875" style="199" bestFit="1" customWidth="1"/>
    <col min="18" max="16384" width="9.140625" style="199"/>
  </cols>
  <sheetData>
    <row r="1" spans="2:17">
      <c r="B1" s="1659"/>
      <c r="C1" s="1659"/>
      <c r="D1" s="1659"/>
      <c r="E1" s="1659"/>
      <c r="F1" s="1659"/>
      <c r="G1" s="1659"/>
      <c r="H1" s="1659"/>
      <c r="I1" s="1904" t="s">
        <v>532</v>
      </c>
      <c r="J1" s="1904"/>
      <c r="K1" s="1904"/>
      <c r="L1" s="1659"/>
      <c r="M1" s="1659"/>
      <c r="N1" s="1659"/>
      <c r="O1" s="1659"/>
      <c r="P1" s="1659"/>
      <c r="Q1" s="1659"/>
    </row>
    <row r="2" spans="2:17" ht="16.5" thickBot="1">
      <c r="B2" s="1905" t="s">
        <v>1558</v>
      </c>
      <c r="C2" s="1905"/>
      <c r="D2" s="1905"/>
      <c r="E2" s="1905"/>
      <c r="F2" s="1905"/>
      <c r="G2" s="1905"/>
      <c r="H2" s="1905"/>
      <c r="I2" s="1905"/>
      <c r="J2" s="1905"/>
      <c r="K2" s="1905"/>
      <c r="L2" s="1905"/>
      <c r="M2" s="1905"/>
      <c r="N2" s="1905"/>
      <c r="O2" s="1905"/>
      <c r="P2" s="1905"/>
      <c r="Q2" s="1905"/>
    </row>
    <row r="3" spans="2:17" ht="24.95" customHeight="1" thickTop="1">
      <c r="B3" s="1666" t="s">
        <v>1185</v>
      </c>
      <c r="C3" s="1667">
        <v>2005</v>
      </c>
      <c r="D3" s="1667">
        <v>2006</v>
      </c>
      <c r="E3" s="1667">
        <v>2007</v>
      </c>
      <c r="F3" s="1667">
        <v>2008</v>
      </c>
      <c r="G3" s="1667">
        <v>2009</v>
      </c>
      <c r="H3" s="1667">
        <v>2010</v>
      </c>
      <c r="I3" s="1667">
        <v>2011</v>
      </c>
      <c r="J3" s="1667">
        <v>2012</v>
      </c>
      <c r="K3" s="1667">
        <v>2013</v>
      </c>
      <c r="L3" s="1667">
        <v>2014</v>
      </c>
      <c r="M3" s="1667">
        <v>2015</v>
      </c>
      <c r="N3" s="1667">
        <v>2016</v>
      </c>
      <c r="O3" s="1667">
        <v>2017</v>
      </c>
      <c r="P3" s="1667">
        <v>2018</v>
      </c>
      <c r="Q3" s="1668">
        <v>2019</v>
      </c>
    </row>
    <row r="4" spans="2:17" ht="24.95" customHeight="1">
      <c r="B4" s="1660" t="s">
        <v>1541</v>
      </c>
      <c r="C4" s="1661">
        <v>25477</v>
      </c>
      <c r="D4" s="1661">
        <v>28769</v>
      </c>
      <c r="E4" s="1661">
        <v>33192</v>
      </c>
      <c r="F4" s="1661">
        <v>36913</v>
      </c>
      <c r="G4" s="1661">
        <v>29278</v>
      </c>
      <c r="H4" s="1661">
        <v>33645</v>
      </c>
      <c r="I4" s="1661">
        <v>42622</v>
      </c>
      <c r="J4" s="1661">
        <v>52501</v>
      </c>
      <c r="K4" s="1661">
        <v>47846</v>
      </c>
      <c r="L4" s="1661">
        <v>70196</v>
      </c>
      <c r="M4" s="1661">
        <v>38616</v>
      </c>
      <c r="N4" s="1661">
        <v>42235</v>
      </c>
      <c r="O4" s="1661">
        <v>62632</v>
      </c>
      <c r="P4" s="1661">
        <v>73187</v>
      </c>
      <c r="Q4" s="1662">
        <v>91793</v>
      </c>
    </row>
    <row r="5" spans="2:17" ht="24.95" customHeight="1">
      <c r="B5" s="1660" t="s">
        <v>1542</v>
      </c>
      <c r="C5" s="1661">
        <v>20338</v>
      </c>
      <c r="D5" s="1661">
        <v>25728</v>
      </c>
      <c r="E5" s="1661">
        <v>39934</v>
      </c>
      <c r="F5" s="1661">
        <v>46675</v>
      </c>
      <c r="G5" s="1661">
        <v>40617</v>
      </c>
      <c r="H5" s="1661">
        <v>49264</v>
      </c>
      <c r="I5" s="1661">
        <v>56339</v>
      </c>
      <c r="J5" s="1661">
        <v>66459</v>
      </c>
      <c r="K5" s="1661">
        <v>67264</v>
      </c>
      <c r="L5" s="1661">
        <v>69009</v>
      </c>
      <c r="M5" s="1661">
        <v>58523</v>
      </c>
      <c r="N5" s="1661">
        <v>60821</v>
      </c>
      <c r="O5" s="1661">
        <v>84061</v>
      </c>
      <c r="P5" s="1661">
        <v>89507</v>
      </c>
      <c r="Q5" s="1662">
        <v>124421</v>
      </c>
    </row>
    <row r="6" spans="2:17" ht="24.95" customHeight="1">
      <c r="B6" s="1660" t="s">
        <v>1543</v>
      </c>
      <c r="C6" s="1661">
        <v>29875</v>
      </c>
      <c r="D6" s="1661">
        <v>36873</v>
      </c>
      <c r="E6" s="1661">
        <v>54722</v>
      </c>
      <c r="F6" s="1661">
        <v>58735</v>
      </c>
      <c r="G6" s="1661">
        <v>49567</v>
      </c>
      <c r="H6" s="1661">
        <v>63058</v>
      </c>
      <c r="I6" s="1661">
        <v>67565</v>
      </c>
      <c r="J6" s="1661">
        <v>89151</v>
      </c>
      <c r="K6" s="1661">
        <v>88697</v>
      </c>
      <c r="L6" s="1661">
        <v>79914</v>
      </c>
      <c r="M6" s="1661">
        <v>79187</v>
      </c>
      <c r="N6" s="1661">
        <v>76444</v>
      </c>
      <c r="O6" s="1661">
        <v>106291</v>
      </c>
      <c r="P6" s="1661">
        <v>124686</v>
      </c>
      <c r="Q6" s="1662">
        <v>124697</v>
      </c>
    </row>
    <row r="7" spans="2:17" ht="24.95" customHeight="1">
      <c r="B7" s="1660" t="s">
        <v>1544</v>
      </c>
      <c r="C7" s="1661">
        <v>23414</v>
      </c>
      <c r="D7" s="1661">
        <v>21983</v>
      </c>
      <c r="E7" s="1661">
        <v>40942</v>
      </c>
      <c r="F7" s="1661">
        <v>38475</v>
      </c>
      <c r="G7" s="1661">
        <v>43337</v>
      </c>
      <c r="H7" s="1661">
        <v>45509</v>
      </c>
      <c r="I7" s="1661">
        <v>59751</v>
      </c>
      <c r="J7" s="1661">
        <v>69796</v>
      </c>
      <c r="K7" s="1661">
        <v>65152</v>
      </c>
      <c r="L7" s="1661">
        <v>80053</v>
      </c>
      <c r="M7" s="1661">
        <v>65729</v>
      </c>
      <c r="N7" s="1661">
        <v>60214</v>
      </c>
      <c r="O7" s="1661">
        <v>88591</v>
      </c>
      <c r="P7" s="1661">
        <v>98650</v>
      </c>
      <c r="Q7" s="1662">
        <v>104198</v>
      </c>
    </row>
    <row r="8" spans="2:17" ht="24.95" customHeight="1">
      <c r="B8" s="1660" t="s">
        <v>1545</v>
      </c>
      <c r="C8" s="1661">
        <v>25541</v>
      </c>
      <c r="D8" s="1661">
        <v>22870</v>
      </c>
      <c r="E8" s="1661">
        <v>35854</v>
      </c>
      <c r="F8" s="1661">
        <v>30410</v>
      </c>
      <c r="G8" s="1661">
        <v>30037</v>
      </c>
      <c r="H8" s="1661">
        <v>32542</v>
      </c>
      <c r="I8" s="1661">
        <v>46202</v>
      </c>
      <c r="J8" s="1661">
        <v>50317</v>
      </c>
      <c r="K8" s="1661">
        <v>52834</v>
      </c>
      <c r="L8" s="1661">
        <v>62558</v>
      </c>
      <c r="M8" s="1661">
        <v>17569</v>
      </c>
      <c r="N8" s="1661">
        <v>46683</v>
      </c>
      <c r="O8" s="1661">
        <v>62773</v>
      </c>
      <c r="P8" s="1661">
        <v>68825</v>
      </c>
      <c r="Q8" s="1662"/>
    </row>
    <row r="9" spans="2:17" ht="24.95" customHeight="1">
      <c r="B9" s="1660" t="s">
        <v>1546</v>
      </c>
      <c r="C9" s="1661">
        <v>22608</v>
      </c>
      <c r="D9" s="1661">
        <v>26210</v>
      </c>
      <c r="E9" s="1661">
        <v>31316</v>
      </c>
      <c r="F9" s="1661">
        <v>24349</v>
      </c>
      <c r="G9" s="1661">
        <v>31749</v>
      </c>
      <c r="H9" s="1661">
        <v>33263</v>
      </c>
      <c r="I9" s="1661">
        <v>46115</v>
      </c>
      <c r="J9" s="1661">
        <v>53630</v>
      </c>
      <c r="K9" s="1661">
        <v>54599</v>
      </c>
      <c r="L9" s="1661">
        <v>50731</v>
      </c>
      <c r="M9" s="1661">
        <v>18368</v>
      </c>
      <c r="N9" s="1661">
        <v>38852</v>
      </c>
      <c r="O9" s="1661">
        <v>55956</v>
      </c>
      <c r="P9" s="1661">
        <v>65159</v>
      </c>
      <c r="Q9" s="1662"/>
    </row>
    <row r="10" spans="2:17" ht="24.95" customHeight="1">
      <c r="B10" s="1660" t="s">
        <v>1547</v>
      </c>
      <c r="C10" s="1661">
        <v>23996</v>
      </c>
      <c r="D10" s="1661">
        <v>25183</v>
      </c>
      <c r="E10" s="1661">
        <v>35437</v>
      </c>
      <c r="F10" s="1661">
        <v>25427</v>
      </c>
      <c r="G10" s="1661">
        <v>30432</v>
      </c>
      <c r="H10" s="1661">
        <v>38991</v>
      </c>
      <c r="I10" s="1661">
        <v>42661</v>
      </c>
      <c r="J10" s="1661">
        <v>49995</v>
      </c>
      <c r="K10" s="1661">
        <v>54011</v>
      </c>
      <c r="L10" s="1661">
        <v>46546</v>
      </c>
      <c r="M10" s="1661">
        <v>22967</v>
      </c>
      <c r="N10" s="1661">
        <v>48115</v>
      </c>
      <c r="O10" s="1661">
        <v>42240</v>
      </c>
      <c r="P10" s="1661">
        <v>73281</v>
      </c>
      <c r="Q10" s="1662"/>
    </row>
    <row r="11" spans="2:17" ht="24.95" customHeight="1">
      <c r="B11" s="1660" t="s">
        <v>1548</v>
      </c>
      <c r="C11" s="1661">
        <v>36910</v>
      </c>
      <c r="D11" s="1661">
        <v>33150</v>
      </c>
      <c r="E11" s="1661">
        <v>44683</v>
      </c>
      <c r="F11" s="1661">
        <v>40011</v>
      </c>
      <c r="G11" s="1661">
        <v>44174</v>
      </c>
      <c r="H11" s="1661">
        <v>54672</v>
      </c>
      <c r="I11" s="1661">
        <v>71398</v>
      </c>
      <c r="J11" s="1661">
        <v>71964</v>
      </c>
      <c r="K11" s="1661">
        <v>68478</v>
      </c>
      <c r="L11" s="1661">
        <v>59761</v>
      </c>
      <c r="M11" s="1661">
        <v>38606</v>
      </c>
      <c r="N11" s="1661">
        <v>66341</v>
      </c>
      <c r="O11" s="1661">
        <v>73778</v>
      </c>
      <c r="P11" s="1661">
        <v>87679</v>
      </c>
      <c r="Q11" s="1662"/>
    </row>
    <row r="12" spans="2:17" ht="24.95" customHeight="1">
      <c r="B12" s="1660" t="s">
        <v>1549</v>
      </c>
      <c r="C12" s="1661">
        <v>36066</v>
      </c>
      <c r="D12" s="1661">
        <v>33362</v>
      </c>
      <c r="E12" s="1661">
        <v>45552</v>
      </c>
      <c r="F12" s="1661">
        <v>41622</v>
      </c>
      <c r="G12" s="1661">
        <v>42771</v>
      </c>
      <c r="H12" s="1661">
        <v>54848</v>
      </c>
      <c r="I12" s="1661">
        <v>63033</v>
      </c>
      <c r="J12" s="1661">
        <v>66383</v>
      </c>
      <c r="K12" s="1661">
        <v>66755</v>
      </c>
      <c r="L12" s="1661">
        <v>52894</v>
      </c>
      <c r="M12" s="1661">
        <v>39050</v>
      </c>
      <c r="N12" s="1661">
        <v>74670</v>
      </c>
      <c r="O12" s="1661">
        <v>68634</v>
      </c>
      <c r="P12" s="1661">
        <v>91874</v>
      </c>
      <c r="Q12" s="1662"/>
    </row>
    <row r="13" spans="2:17" ht="24.95" customHeight="1">
      <c r="B13" s="1660" t="s">
        <v>1550</v>
      </c>
      <c r="C13" s="1661">
        <v>51498</v>
      </c>
      <c r="D13" s="1661">
        <v>49670</v>
      </c>
      <c r="E13" s="1661">
        <v>70644</v>
      </c>
      <c r="F13" s="1661">
        <v>66421</v>
      </c>
      <c r="G13" s="1661">
        <v>72522</v>
      </c>
      <c r="H13" s="1661">
        <v>79130</v>
      </c>
      <c r="I13" s="1661">
        <v>96996</v>
      </c>
      <c r="J13" s="1661">
        <v>86379</v>
      </c>
      <c r="K13" s="1661">
        <v>99426</v>
      </c>
      <c r="L13" s="1661">
        <v>80993</v>
      </c>
      <c r="M13" s="1661">
        <v>56584</v>
      </c>
      <c r="N13" s="1661">
        <v>89281</v>
      </c>
      <c r="O13" s="1661">
        <v>112492</v>
      </c>
      <c r="P13" s="1661">
        <v>130745</v>
      </c>
      <c r="Q13" s="1662"/>
    </row>
    <row r="14" spans="2:17" ht="24.95" customHeight="1">
      <c r="B14" s="1660" t="s">
        <v>1551</v>
      </c>
      <c r="C14" s="1661">
        <v>41505</v>
      </c>
      <c r="D14" s="1661">
        <v>44119</v>
      </c>
      <c r="E14" s="1661">
        <v>52273</v>
      </c>
      <c r="F14" s="1661">
        <v>52399</v>
      </c>
      <c r="G14" s="1661">
        <v>54423</v>
      </c>
      <c r="H14" s="1661">
        <v>67537</v>
      </c>
      <c r="I14" s="1661">
        <v>83460</v>
      </c>
      <c r="J14" s="1661">
        <v>83173</v>
      </c>
      <c r="K14" s="1661">
        <v>75485</v>
      </c>
      <c r="L14" s="1661">
        <v>76305</v>
      </c>
      <c r="M14" s="1661">
        <v>58304</v>
      </c>
      <c r="N14" s="1661">
        <v>72990</v>
      </c>
      <c r="O14" s="1661">
        <v>99804</v>
      </c>
      <c r="P14" s="1661">
        <v>147859</v>
      </c>
      <c r="Q14" s="1662"/>
    </row>
    <row r="15" spans="2:17" ht="24.95" customHeight="1">
      <c r="B15" s="1660" t="s">
        <v>1552</v>
      </c>
      <c r="C15" s="1661">
        <v>38170</v>
      </c>
      <c r="D15" s="1661">
        <v>36009</v>
      </c>
      <c r="E15" s="1661">
        <v>42156</v>
      </c>
      <c r="F15" s="1661">
        <v>38840</v>
      </c>
      <c r="G15" s="1661">
        <v>41049</v>
      </c>
      <c r="H15" s="1661">
        <v>50408</v>
      </c>
      <c r="I15" s="1661">
        <v>60073</v>
      </c>
      <c r="J15" s="1661">
        <v>63344</v>
      </c>
      <c r="K15" s="1661">
        <v>57069</v>
      </c>
      <c r="L15" s="1661">
        <v>61158</v>
      </c>
      <c r="M15" s="1661">
        <v>45467</v>
      </c>
      <c r="N15" s="1661">
        <v>76356</v>
      </c>
      <c r="O15" s="1661">
        <v>82966</v>
      </c>
      <c r="P15" s="1661">
        <v>121620</v>
      </c>
      <c r="Q15" s="1662"/>
    </row>
    <row r="16" spans="2:17" ht="24.95" customHeight="1" thickBot="1">
      <c r="B16" s="1663" t="s">
        <v>488</v>
      </c>
      <c r="C16" s="1664">
        <v>375398</v>
      </c>
      <c r="D16" s="1664">
        <v>383926</v>
      </c>
      <c r="E16" s="1664">
        <v>526705</v>
      </c>
      <c r="F16" s="1664">
        <v>500277</v>
      </c>
      <c r="G16" s="1664">
        <v>509956</v>
      </c>
      <c r="H16" s="1664">
        <v>602867</v>
      </c>
      <c r="I16" s="1664">
        <v>736215</v>
      </c>
      <c r="J16" s="1664">
        <v>803092</v>
      </c>
      <c r="K16" s="1664">
        <v>797616</v>
      </c>
      <c r="L16" s="1664">
        <v>790118</v>
      </c>
      <c r="M16" s="1664">
        <v>538970</v>
      </c>
      <c r="N16" s="1664">
        <v>753002</v>
      </c>
      <c r="O16" s="1664">
        <v>940218</v>
      </c>
      <c r="P16" s="1664">
        <v>1173072</v>
      </c>
      <c r="Q16" s="1665">
        <v>445109</v>
      </c>
    </row>
    <row r="17" spans="2:17" ht="16.5" thickTop="1">
      <c r="B17" s="1906" t="s">
        <v>1553</v>
      </c>
      <c r="C17" s="1906"/>
      <c r="D17" s="1906"/>
      <c r="E17" s="1906"/>
      <c r="F17" s="1906"/>
      <c r="G17" s="1906"/>
      <c r="H17" s="1906"/>
      <c r="I17" s="1906"/>
      <c r="J17" s="1906"/>
      <c r="K17" s="1906"/>
      <c r="L17" s="1906"/>
      <c r="M17" s="1906"/>
      <c r="N17" s="1906"/>
      <c r="O17" s="1906"/>
      <c r="P17" s="1906"/>
      <c r="Q17" s="1906"/>
    </row>
  </sheetData>
  <mergeCells count="3">
    <mergeCell ref="I1:K1"/>
    <mergeCell ref="B2:Q2"/>
    <mergeCell ref="B17:Q17"/>
  </mergeCells>
  <pageMargins left="0.6" right="0.2" top="0.75" bottom="0.75" header="0.3" footer="0.3"/>
  <pageSetup scale="9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W154"/>
  <sheetViews>
    <sheetView showGridLines="0" tabSelected="1" topLeftCell="B1" zoomScaleSheetLayoutView="100" workbookViewId="0">
      <selection activeCell="J67" sqref="J67"/>
    </sheetView>
  </sheetViews>
  <sheetFormatPr defaultRowHeight="15.75"/>
  <cols>
    <col min="1" max="1" width="2.7109375" style="552" customWidth="1"/>
    <col min="2" max="2" width="3.5703125" style="552" customWidth="1"/>
    <col min="3" max="3" width="3.28515625" style="552" customWidth="1"/>
    <col min="4" max="4" width="4.85546875" style="552" customWidth="1"/>
    <col min="5" max="5" width="6.140625" style="552" customWidth="1"/>
    <col min="6" max="6" width="5.28515625" style="552" customWidth="1"/>
    <col min="7" max="7" width="21.140625" style="552" customWidth="1"/>
    <col min="8" max="12" width="15.28515625" style="552" customWidth="1"/>
    <col min="13" max="13" width="13.5703125" style="552" customWidth="1"/>
    <col min="14" max="14" width="15" style="552" bestFit="1" customWidth="1"/>
    <col min="15" max="15" width="3.5703125" style="552" customWidth="1"/>
    <col min="16" max="16" width="9.140625" style="552"/>
    <col min="17" max="17" width="11.5703125" style="552" bestFit="1" customWidth="1"/>
    <col min="18" max="20" width="9.140625" style="552"/>
    <col min="21" max="22" width="10.140625" style="552" bestFit="1" customWidth="1"/>
    <col min="23" max="131" width="9.140625" style="552"/>
    <col min="132" max="132" width="3.28515625" style="552" customWidth="1"/>
    <col min="133" max="133" width="4.85546875" style="552" customWidth="1"/>
    <col min="134" max="134" width="6.140625" style="552" customWidth="1"/>
    <col min="135" max="135" width="5.28515625" style="552" customWidth="1"/>
    <col min="136" max="136" width="26.140625" style="552" customWidth="1"/>
    <col min="137" max="137" width="11" style="552" customWidth="1"/>
    <col min="138" max="138" width="10.7109375" style="552" customWidth="1"/>
    <col min="139" max="139" width="10.28515625" style="552" customWidth="1"/>
    <col min="140" max="140" width="11.140625" style="552" customWidth="1"/>
    <col min="141" max="141" width="11.28515625" style="552" customWidth="1"/>
    <col min="142" max="142" width="10" style="552" customWidth="1"/>
    <col min="143" max="143" width="12.42578125" style="552" customWidth="1"/>
    <col min="144" max="195" width="9.140625" style="552"/>
    <col min="196" max="196" width="3.28515625" style="552" customWidth="1"/>
    <col min="197" max="197" width="4.85546875" style="552" customWidth="1"/>
    <col min="198" max="198" width="6.140625" style="552" customWidth="1"/>
    <col min="199" max="199" width="5.28515625" style="552" customWidth="1"/>
    <col min="200" max="200" width="26.140625" style="552" customWidth="1"/>
    <col min="201" max="205" width="15.7109375" style="552" customWidth="1"/>
    <col min="206" max="206" width="14.85546875" style="552" customWidth="1"/>
    <col min="207" max="207" width="15.42578125" style="552" customWidth="1"/>
    <col min="208" max="387" width="9.140625" style="552"/>
    <col min="388" max="388" width="3.28515625" style="552" customWidth="1"/>
    <col min="389" max="389" width="4.85546875" style="552" customWidth="1"/>
    <col min="390" max="390" width="6.140625" style="552" customWidth="1"/>
    <col min="391" max="391" width="5.28515625" style="552" customWidth="1"/>
    <col min="392" max="392" width="26.140625" style="552" customWidth="1"/>
    <col min="393" max="393" width="11" style="552" customWidth="1"/>
    <col min="394" max="394" width="10.7109375" style="552" customWidth="1"/>
    <col min="395" max="395" width="10.28515625" style="552" customWidth="1"/>
    <col min="396" max="396" width="11.140625" style="552" customWidth="1"/>
    <col min="397" max="397" width="11.28515625" style="552" customWidth="1"/>
    <col min="398" max="398" width="10" style="552" customWidth="1"/>
    <col min="399" max="399" width="12.42578125" style="552" customWidth="1"/>
    <col min="400" max="451" width="9.140625" style="552"/>
    <col min="452" max="452" width="3.28515625" style="552" customWidth="1"/>
    <col min="453" max="453" width="4.85546875" style="552" customWidth="1"/>
    <col min="454" max="454" width="6.140625" style="552" customWidth="1"/>
    <col min="455" max="455" width="5.28515625" style="552" customWidth="1"/>
    <col min="456" max="456" width="26.140625" style="552" customWidth="1"/>
    <col min="457" max="461" width="15.7109375" style="552" customWidth="1"/>
    <col min="462" max="462" width="14.85546875" style="552" customWidth="1"/>
    <col min="463" max="463" width="15.42578125" style="552" customWidth="1"/>
    <col min="464" max="643" width="9.140625" style="552"/>
    <col min="644" max="644" width="3.28515625" style="552" customWidth="1"/>
    <col min="645" max="645" width="4.85546875" style="552" customWidth="1"/>
    <col min="646" max="646" width="6.140625" style="552" customWidth="1"/>
    <col min="647" max="647" width="5.28515625" style="552" customWidth="1"/>
    <col min="648" max="648" width="26.140625" style="552" customWidth="1"/>
    <col min="649" max="649" width="11" style="552" customWidth="1"/>
    <col min="650" max="650" width="10.7109375" style="552" customWidth="1"/>
    <col min="651" max="651" width="10.28515625" style="552" customWidth="1"/>
    <col min="652" max="652" width="11.140625" style="552" customWidth="1"/>
    <col min="653" max="653" width="11.28515625" style="552" customWidth="1"/>
    <col min="654" max="654" width="10" style="552" customWidth="1"/>
    <col min="655" max="655" width="12.42578125" style="552" customWidth="1"/>
    <col min="656" max="707" width="9.140625" style="552"/>
    <col min="708" max="708" width="3.28515625" style="552" customWidth="1"/>
    <col min="709" max="709" width="4.85546875" style="552" customWidth="1"/>
    <col min="710" max="710" width="6.140625" style="552" customWidth="1"/>
    <col min="711" max="711" width="5.28515625" style="552" customWidth="1"/>
    <col min="712" max="712" width="26.140625" style="552" customWidth="1"/>
    <col min="713" max="717" width="15.7109375" style="552" customWidth="1"/>
    <col min="718" max="718" width="14.85546875" style="552" customWidth="1"/>
    <col min="719" max="719" width="15.42578125" style="552" customWidth="1"/>
    <col min="720" max="899" width="9.140625" style="552"/>
    <col min="900" max="900" width="3.28515625" style="552" customWidth="1"/>
    <col min="901" max="901" width="4.85546875" style="552" customWidth="1"/>
    <col min="902" max="902" width="6.140625" style="552" customWidth="1"/>
    <col min="903" max="903" width="5.28515625" style="552" customWidth="1"/>
    <col min="904" max="904" width="26.140625" style="552" customWidth="1"/>
    <col min="905" max="905" width="11" style="552" customWidth="1"/>
    <col min="906" max="906" width="10.7109375" style="552" customWidth="1"/>
    <col min="907" max="907" width="10.28515625" style="552" customWidth="1"/>
    <col min="908" max="908" width="11.140625" style="552" customWidth="1"/>
    <col min="909" max="909" width="11.28515625" style="552" customWidth="1"/>
    <col min="910" max="910" width="10" style="552" customWidth="1"/>
    <col min="911" max="911" width="12.42578125" style="552" customWidth="1"/>
    <col min="912" max="963" width="9.140625" style="552"/>
    <col min="964" max="964" width="3.28515625" style="552" customWidth="1"/>
    <col min="965" max="965" width="4.85546875" style="552" customWidth="1"/>
    <col min="966" max="966" width="6.140625" style="552" customWidth="1"/>
    <col min="967" max="967" width="5.28515625" style="552" customWidth="1"/>
    <col min="968" max="968" width="26.140625" style="552" customWidth="1"/>
    <col min="969" max="973" width="15.7109375" style="552" customWidth="1"/>
    <col min="974" max="974" width="14.85546875" style="552" customWidth="1"/>
    <col min="975" max="975" width="15.42578125" style="552" customWidth="1"/>
    <col min="976" max="1155" width="9.140625" style="552"/>
    <col min="1156" max="1156" width="3.28515625" style="552" customWidth="1"/>
    <col min="1157" max="1157" width="4.85546875" style="552" customWidth="1"/>
    <col min="1158" max="1158" width="6.140625" style="552" customWidth="1"/>
    <col min="1159" max="1159" width="5.28515625" style="552" customWidth="1"/>
    <col min="1160" max="1160" width="26.140625" style="552" customWidth="1"/>
    <col min="1161" max="1161" width="11" style="552" customWidth="1"/>
    <col min="1162" max="1162" width="10.7109375" style="552" customWidth="1"/>
    <col min="1163" max="1163" width="10.28515625" style="552" customWidth="1"/>
    <col min="1164" max="1164" width="11.140625" style="552" customWidth="1"/>
    <col min="1165" max="1165" width="11.28515625" style="552" customWidth="1"/>
    <col min="1166" max="1166" width="10" style="552" customWidth="1"/>
    <col min="1167" max="1167" width="12.42578125" style="552" customWidth="1"/>
    <col min="1168" max="1219" width="9.140625" style="552"/>
    <col min="1220" max="1220" width="3.28515625" style="552" customWidth="1"/>
    <col min="1221" max="1221" width="4.85546875" style="552" customWidth="1"/>
    <col min="1222" max="1222" width="6.140625" style="552" customWidth="1"/>
    <col min="1223" max="1223" width="5.28515625" style="552" customWidth="1"/>
    <col min="1224" max="1224" width="26.140625" style="552" customWidth="1"/>
    <col min="1225" max="1229" width="15.7109375" style="552" customWidth="1"/>
    <col min="1230" max="1230" width="14.85546875" style="552" customWidth="1"/>
    <col min="1231" max="1231" width="15.42578125" style="552" customWidth="1"/>
    <col min="1232" max="1411" width="9.140625" style="552"/>
    <col min="1412" max="1412" width="3.28515625" style="552" customWidth="1"/>
    <col min="1413" max="1413" width="4.85546875" style="552" customWidth="1"/>
    <col min="1414" max="1414" width="6.140625" style="552" customWidth="1"/>
    <col min="1415" max="1415" width="5.28515625" style="552" customWidth="1"/>
    <col min="1416" max="1416" width="26.140625" style="552" customWidth="1"/>
    <col min="1417" max="1417" width="11" style="552" customWidth="1"/>
    <col min="1418" max="1418" width="10.7109375" style="552" customWidth="1"/>
    <col min="1419" max="1419" width="10.28515625" style="552" customWidth="1"/>
    <col min="1420" max="1420" width="11.140625" style="552" customWidth="1"/>
    <col min="1421" max="1421" width="11.28515625" style="552" customWidth="1"/>
    <col min="1422" max="1422" width="10" style="552" customWidth="1"/>
    <col min="1423" max="1423" width="12.42578125" style="552" customWidth="1"/>
    <col min="1424" max="1475" width="9.140625" style="552"/>
    <col min="1476" max="1476" width="3.28515625" style="552" customWidth="1"/>
    <col min="1477" max="1477" width="4.85546875" style="552" customWidth="1"/>
    <col min="1478" max="1478" width="6.140625" style="552" customWidth="1"/>
    <col min="1479" max="1479" width="5.28515625" style="552" customWidth="1"/>
    <col min="1480" max="1480" width="26.140625" style="552" customWidth="1"/>
    <col min="1481" max="1485" width="15.7109375" style="552" customWidth="1"/>
    <col min="1486" max="1486" width="14.85546875" style="552" customWidth="1"/>
    <col min="1487" max="1487" width="15.42578125" style="552" customWidth="1"/>
    <col min="1488" max="1667" width="9.140625" style="552"/>
    <col min="1668" max="1668" width="3.28515625" style="552" customWidth="1"/>
    <col min="1669" max="1669" width="4.85546875" style="552" customWidth="1"/>
    <col min="1670" max="1670" width="6.140625" style="552" customWidth="1"/>
    <col min="1671" max="1671" width="5.28515625" style="552" customWidth="1"/>
    <col min="1672" max="1672" width="26.140625" style="552" customWidth="1"/>
    <col min="1673" max="1673" width="11" style="552" customWidth="1"/>
    <col min="1674" max="1674" width="10.7109375" style="552" customWidth="1"/>
    <col min="1675" max="1675" width="10.28515625" style="552" customWidth="1"/>
    <col min="1676" max="1676" width="11.140625" style="552" customWidth="1"/>
    <col min="1677" max="1677" width="11.28515625" style="552" customWidth="1"/>
    <col min="1678" max="1678" width="10" style="552" customWidth="1"/>
    <col min="1679" max="1679" width="12.42578125" style="552" customWidth="1"/>
    <col min="1680" max="1731" width="9.140625" style="552"/>
    <col min="1732" max="1732" width="3.28515625" style="552" customWidth="1"/>
    <col min="1733" max="1733" width="4.85546875" style="552" customWidth="1"/>
    <col min="1734" max="1734" width="6.140625" style="552" customWidth="1"/>
    <col min="1735" max="1735" width="5.28515625" style="552" customWidth="1"/>
    <col min="1736" max="1736" width="26.140625" style="552" customWidth="1"/>
    <col min="1737" max="1741" width="15.7109375" style="552" customWidth="1"/>
    <col min="1742" max="1742" width="14.85546875" style="552" customWidth="1"/>
    <col min="1743" max="1743" width="15.42578125" style="552" customWidth="1"/>
    <col min="1744" max="1923" width="9.140625" style="552"/>
    <col min="1924" max="1924" width="3.28515625" style="552" customWidth="1"/>
    <col min="1925" max="1925" width="4.85546875" style="552" customWidth="1"/>
    <col min="1926" max="1926" width="6.140625" style="552" customWidth="1"/>
    <col min="1927" max="1927" width="5.28515625" style="552" customWidth="1"/>
    <col min="1928" max="1928" width="26.140625" style="552" customWidth="1"/>
    <col min="1929" max="1929" width="11" style="552" customWidth="1"/>
    <col min="1930" max="1930" width="10.7109375" style="552" customWidth="1"/>
    <col min="1931" max="1931" width="10.28515625" style="552" customWidth="1"/>
    <col min="1932" max="1932" width="11.140625" style="552" customWidth="1"/>
    <col min="1933" max="1933" width="11.28515625" style="552" customWidth="1"/>
    <col min="1934" max="1934" width="10" style="552" customWidth="1"/>
    <col min="1935" max="1935" width="12.42578125" style="552" customWidth="1"/>
    <col min="1936" max="1987" width="9.140625" style="552"/>
    <col min="1988" max="1988" width="3.28515625" style="552" customWidth="1"/>
    <col min="1989" max="1989" width="4.85546875" style="552" customWidth="1"/>
    <col min="1990" max="1990" width="6.140625" style="552" customWidth="1"/>
    <col min="1991" max="1991" width="5.28515625" style="552" customWidth="1"/>
    <col min="1992" max="1992" width="26.140625" style="552" customWidth="1"/>
    <col min="1993" max="1997" width="15.7109375" style="552" customWidth="1"/>
    <col min="1998" max="1998" width="14.85546875" style="552" customWidth="1"/>
    <col min="1999" max="1999" width="15.42578125" style="552" customWidth="1"/>
    <col min="2000" max="2179" width="9.140625" style="552"/>
    <col min="2180" max="2180" width="3.28515625" style="552" customWidth="1"/>
    <col min="2181" max="2181" width="4.85546875" style="552" customWidth="1"/>
    <col min="2182" max="2182" width="6.140625" style="552" customWidth="1"/>
    <col min="2183" max="2183" width="5.28515625" style="552" customWidth="1"/>
    <col min="2184" max="2184" width="26.140625" style="552" customWidth="1"/>
    <col min="2185" max="2185" width="11" style="552" customWidth="1"/>
    <col min="2186" max="2186" width="10.7109375" style="552" customWidth="1"/>
    <col min="2187" max="2187" width="10.28515625" style="552" customWidth="1"/>
    <col min="2188" max="2188" width="11.140625" style="552" customWidth="1"/>
    <col min="2189" max="2189" width="11.28515625" style="552" customWidth="1"/>
    <col min="2190" max="2190" width="10" style="552" customWidth="1"/>
    <col min="2191" max="2191" width="12.42578125" style="552" customWidth="1"/>
    <col min="2192" max="2243" width="9.140625" style="552"/>
    <col min="2244" max="2244" width="3.28515625" style="552" customWidth="1"/>
    <col min="2245" max="2245" width="4.85546875" style="552" customWidth="1"/>
    <col min="2246" max="2246" width="6.140625" style="552" customWidth="1"/>
    <col min="2247" max="2247" width="5.28515625" style="552" customWidth="1"/>
    <col min="2248" max="2248" width="26.140625" style="552" customWidth="1"/>
    <col min="2249" max="2253" width="15.7109375" style="552" customWidth="1"/>
    <col min="2254" max="2254" width="14.85546875" style="552" customWidth="1"/>
    <col min="2255" max="2255" width="15.42578125" style="552" customWidth="1"/>
    <col min="2256" max="2435" width="9.140625" style="552"/>
    <col min="2436" max="2436" width="3.28515625" style="552" customWidth="1"/>
    <col min="2437" max="2437" width="4.85546875" style="552" customWidth="1"/>
    <col min="2438" max="2438" width="6.140625" style="552" customWidth="1"/>
    <col min="2439" max="2439" width="5.28515625" style="552" customWidth="1"/>
    <col min="2440" max="2440" width="26.140625" style="552" customWidth="1"/>
    <col min="2441" max="2441" width="11" style="552" customWidth="1"/>
    <col min="2442" max="2442" width="10.7109375" style="552" customWidth="1"/>
    <col min="2443" max="2443" width="10.28515625" style="552" customWidth="1"/>
    <col min="2444" max="2444" width="11.140625" style="552" customWidth="1"/>
    <col min="2445" max="2445" width="11.28515625" style="552" customWidth="1"/>
    <col min="2446" max="2446" width="10" style="552" customWidth="1"/>
    <col min="2447" max="2447" width="12.42578125" style="552" customWidth="1"/>
    <col min="2448" max="2499" width="9.140625" style="552"/>
    <col min="2500" max="2500" width="3.28515625" style="552" customWidth="1"/>
    <col min="2501" max="2501" width="4.85546875" style="552" customWidth="1"/>
    <col min="2502" max="2502" width="6.140625" style="552" customWidth="1"/>
    <col min="2503" max="2503" width="5.28515625" style="552" customWidth="1"/>
    <col min="2504" max="2504" width="26.140625" style="552" customWidth="1"/>
    <col min="2505" max="2509" width="15.7109375" style="552" customWidth="1"/>
    <col min="2510" max="2510" width="14.85546875" style="552" customWidth="1"/>
    <col min="2511" max="2511" width="15.42578125" style="552" customWidth="1"/>
    <col min="2512" max="2691" width="9.140625" style="552"/>
    <col min="2692" max="2692" width="3.28515625" style="552" customWidth="1"/>
    <col min="2693" max="2693" width="4.85546875" style="552" customWidth="1"/>
    <col min="2694" max="2694" width="6.140625" style="552" customWidth="1"/>
    <col min="2695" max="2695" width="5.28515625" style="552" customWidth="1"/>
    <col min="2696" max="2696" width="26.140625" style="552" customWidth="1"/>
    <col min="2697" max="2697" width="11" style="552" customWidth="1"/>
    <col min="2698" max="2698" width="10.7109375" style="552" customWidth="1"/>
    <col min="2699" max="2699" width="10.28515625" style="552" customWidth="1"/>
    <col min="2700" max="2700" width="11.140625" style="552" customWidth="1"/>
    <col min="2701" max="2701" width="11.28515625" style="552" customWidth="1"/>
    <col min="2702" max="2702" width="10" style="552" customWidth="1"/>
    <col min="2703" max="2703" width="12.42578125" style="552" customWidth="1"/>
    <col min="2704" max="2755" width="9.140625" style="552"/>
    <col min="2756" max="2756" width="3.28515625" style="552" customWidth="1"/>
    <col min="2757" max="2757" width="4.85546875" style="552" customWidth="1"/>
    <col min="2758" max="2758" width="6.140625" style="552" customWidth="1"/>
    <col min="2759" max="2759" width="5.28515625" style="552" customWidth="1"/>
    <col min="2760" max="2760" width="26.140625" style="552" customWidth="1"/>
    <col min="2761" max="2765" width="15.7109375" style="552" customWidth="1"/>
    <col min="2766" max="2766" width="14.85546875" style="552" customWidth="1"/>
    <col min="2767" max="2767" width="15.42578125" style="552" customWidth="1"/>
    <col min="2768" max="2947" width="9.140625" style="552"/>
    <col min="2948" max="2948" width="3.28515625" style="552" customWidth="1"/>
    <col min="2949" max="2949" width="4.85546875" style="552" customWidth="1"/>
    <col min="2950" max="2950" width="6.140625" style="552" customWidth="1"/>
    <col min="2951" max="2951" width="5.28515625" style="552" customWidth="1"/>
    <col min="2952" max="2952" width="26.140625" style="552" customWidth="1"/>
    <col min="2953" max="2953" width="11" style="552" customWidth="1"/>
    <col min="2954" max="2954" width="10.7109375" style="552" customWidth="1"/>
    <col min="2955" max="2955" width="10.28515625" style="552" customWidth="1"/>
    <col min="2956" max="2956" width="11.140625" style="552" customWidth="1"/>
    <col min="2957" max="2957" width="11.28515625" style="552" customWidth="1"/>
    <col min="2958" max="2958" width="10" style="552" customWidth="1"/>
    <col min="2959" max="2959" width="12.42578125" style="552" customWidth="1"/>
    <col min="2960" max="3011" width="9.140625" style="552"/>
    <col min="3012" max="3012" width="3.28515625" style="552" customWidth="1"/>
    <col min="3013" max="3013" width="4.85546875" style="552" customWidth="1"/>
    <col min="3014" max="3014" width="6.140625" style="552" customWidth="1"/>
    <col min="3015" max="3015" width="5.28515625" style="552" customWidth="1"/>
    <col min="3016" max="3016" width="26.140625" style="552" customWidth="1"/>
    <col min="3017" max="3021" width="15.7109375" style="552" customWidth="1"/>
    <col min="3022" max="3022" width="14.85546875" style="552" customWidth="1"/>
    <col min="3023" max="3023" width="15.42578125" style="552" customWidth="1"/>
    <col min="3024" max="3203" width="9.140625" style="552"/>
    <col min="3204" max="3204" width="3.28515625" style="552" customWidth="1"/>
    <col min="3205" max="3205" width="4.85546875" style="552" customWidth="1"/>
    <col min="3206" max="3206" width="6.140625" style="552" customWidth="1"/>
    <col min="3207" max="3207" width="5.28515625" style="552" customWidth="1"/>
    <col min="3208" max="3208" width="26.140625" style="552" customWidth="1"/>
    <col min="3209" max="3209" width="11" style="552" customWidth="1"/>
    <col min="3210" max="3210" width="10.7109375" style="552" customWidth="1"/>
    <col min="3211" max="3211" width="10.28515625" style="552" customWidth="1"/>
    <col min="3212" max="3212" width="11.140625" style="552" customWidth="1"/>
    <col min="3213" max="3213" width="11.28515625" style="552" customWidth="1"/>
    <col min="3214" max="3214" width="10" style="552" customWidth="1"/>
    <col min="3215" max="3215" width="12.42578125" style="552" customWidth="1"/>
    <col min="3216" max="3267" width="9.140625" style="552"/>
    <col min="3268" max="3268" width="3.28515625" style="552" customWidth="1"/>
    <col min="3269" max="3269" width="4.85546875" style="552" customWidth="1"/>
    <col min="3270" max="3270" width="6.140625" style="552" customWidth="1"/>
    <col min="3271" max="3271" width="5.28515625" style="552" customWidth="1"/>
    <col min="3272" max="3272" width="26.140625" style="552" customWidth="1"/>
    <col min="3273" max="3277" width="15.7109375" style="552" customWidth="1"/>
    <col min="3278" max="3278" width="14.85546875" style="552" customWidth="1"/>
    <col min="3279" max="3279" width="15.42578125" style="552" customWidth="1"/>
    <col min="3280" max="3459" width="9.140625" style="552"/>
    <col min="3460" max="3460" width="3.28515625" style="552" customWidth="1"/>
    <col min="3461" max="3461" width="4.85546875" style="552" customWidth="1"/>
    <col min="3462" max="3462" width="6.140625" style="552" customWidth="1"/>
    <col min="3463" max="3463" width="5.28515625" style="552" customWidth="1"/>
    <col min="3464" max="3464" width="26.140625" style="552" customWidth="1"/>
    <col min="3465" max="3465" width="11" style="552" customWidth="1"/>
    <col min="3466" max="3466" width="10.7109375" style="552" customWidth="1"/>
    <col min="3467" max="3467" width="10.28515625" style="552" customWidth="1"/>
    <col min="3468" max="3468" width="11.140625" style="552" customWidth="1"/>
    <col min="3469" max="3469" width="11.28515625" style="552" customWidth="1"/>
    <col min="3470" max="3470" width="10" style="552" customWidth="1"/>
    <col min="3471" max="3471" width="12.42578125" style="552" customWidth="1"/>
    <col min="3472" max="3523" width="9.140625" style="552"/>
    <col min="3524" max="3524" width="3.28515625" style="552" customWidth="1"/>
    <col min="3525" max="3525" width="4.85546875" style="552" customWidth="1"/>
    <col min="3526" max="3526" width="6.140625" style="552" customWidth="1"/>
    <col min="3527" max="3527" width="5.28515625" style="552" customWidth="1"/>
    <col min="3528" max="3528" width="26.140625" style="552" customWidth="1"/>
    <col min="3529" max="3533" width="15.7109375" style="552" customWidth="1"/>
    <col min="3534" max="3534" width="14.85546875" style="552" customWidth="1"/>
    <col min="3535" max="3535" width="15.42578125" style="552" customWidth="1"/>
    <col min="3536" max="3715" width="9.140625" style="552"/>
    <col min="3716" max="3716" width="3.28515625" style="552" customWidth="1"/>
    <col min="3717" max="3717" width="4.85546875" style="552" customWidth="1"/>
    <col min="3718" max="3718" width="6.140625" style="552" customWidth="1"/>
    <col min="3719" max="3719" width="5.28515625" style="552" customWidth="1"/>
    <col min="3720" max="3720" width="26.140625" style="552" customWidth="1"/>
    <col min="3721" max="3721" width="11" style="552" customWidth="1"/>
    <col min="3722" max="3722" width="10.7109375" style="552" customWidth="1"/>
    <col min="3723" max="3723" width="10.28515625" style="552" customWidth="1"/>
    <col min="3724" max="3724" width="11.140625" style="552" customWidth="1"/>
    <col min="3725" max="3725" width="11.28515625" style="552" customWidth="1"/>
    <col min="3726" max="3726" width="10" style="552" customWidth="1"/>
    <col min="3727" max="3727" width="12.42578125" style="552" customWidth="1"/>
    <col min="3728" max="3779" width="9.140625" style="552"/>
    <col min="3780" max="3780" width="3.28515625" style="552" customWidth="1"/>
    <col min="3781" max="3781" width="4.85546875" style="552" customWidth="1"/>
    <col min="3782" max="3782" width="6.140625" style="552" customWidth="1"/>
    <col min="3783" max="3783" width="5.28515625" style="552" customWidth="1"/>
    <col min="3784" max="3784" width="26.140625" style="552" customWidth="1"/>
    <col min="3785" max="3789" width="15.7109375" style="552" customWidth="1"/>
    <col min="3790" max="3790" width="14.85546875" style="552" customWidth="1"/>
    <col min="3791" max="3791" width="15.42578125" style="552" customWidth="1"/>
    <col min="3792" max="3971" width="9.140625" style="552"/>
    <col min="3972" max="3972" width="3.28515625" style="552" customWidth="1"/>
    <col min="3973" max="3973" width="4.85546875" style="552" customWidth="1"/>
    <col min="3974" max="3974" width="6.140625" style="552" customWidth="1"/>
    <col min="3975" max="3975" width="5.28515625" style="552" customWidth="1"/>
    <col min="3976" max="3976" width="26.140625" style="552" customWidth="1"/>
    <col min="3977" max="3977" width="11" style="552" customWidth="1"/>
    <col min="3978" max="3978" width="10.7109375" style="552" customWidth="1"/>
    <col min="3979" max="3979" width="10.28515625" style="552" customWidth="1"/>
    <col min="3980" max="3980" width="11.140625" style="552" customWidth="1"/>
    <col min="3981" max="3981" width="11.28515625" style="552" customWidth="1"/>
    <col min="3982" max="3982" width="10" style="552" customWidth="1"/>
    <col min="3983" max="3983" width="12.42578125" style="552" customWidth="1"/>
    <col min="3984" max="4035" width="9.140625" style="552"/>
    <col min="4036" max="4036" width="3.28515625" style="552" customWidth="1"/>
    <col min="4037" max="4037" width="4.85546875" style="552" customWidth="1"/>
    <col min="4038" max="4038" width="6.140625" style="552" customWidth="1"/>
    <col min="4039" max="4039" width="5.28515625" style="552" customWidth="1"/>
    <col min="4040" max="4040" width="26.140625" style="552" customWidth="1"/>
    <col min="4041" max="4045" width="15.7109375" style="552" customWidth="1"/>
    <col min="4046" max="4046" width="14.85546875" style="552" customWidth="1"/>
    <col min="4047" max="4047" width="15.42578125" style="552" customWidth="1"/>
    <col min="4048" max="4227" width="9.140625" style="552"/>
    <col min="4228" max="4228" width="3.28515625" style="552" customWidth="1"/>
    <col min="4229" max="4229" width="4.85546875" style="552" customWidth="1"/>
    <col min="4230" max="4230" width="6.140625" style="552" customWidth="1"/>
    <col min="4231" max="4231" width="5.28515625" style="552" customWidth="1"/>
    <col min="4232" max="4232" width="26.140625" style="552" customWidth="1"/>
    <col min="4233" max="4233" width="11" style="552" customWidth="1"/>
    <col min="4234" max="4234" width="10.7109375" style="552" customWidth="1"/>
    <col min="4235" max="4235" width="10.28515625" style="552" customWidth="1"/>
    <col min="4236" max="4236" width="11.140625" style="552" customWidth="1"/>
    <col min="4237" max="4237" width="11.28515625" style="552" customWidth="1"/>
    <col min="4238" max="4238" width="10" style="552" customWidth="1"/>
    <col min="4239" max="4239" width="12.42578125" style="552" customWidth="1"/>
    <col min="4240" max="4291" width="9.140625" style="552"/>
    <col min="4292" max="4292" width="3.28515625" style="552" customWidth="1"/>
    <col min="4293" max="4293" width="4.85546875" style="552" customWidth="1"/>
    <col min="4294" max="4294" width="6.140625" style="552" customWidth="1"/>
    <col min="4295" max="4295" width="5.28515625" style="552" customWidth="1"/>
    <col min="4296" max="4296" width="26.140625" style="552" customWidth="1"/>
    <col min="4297" max="4301" width="15.7109375" style="552" customWidth="1"/>
    <col min="4302" max="4302" width="14.85546875" style="552" customWidth="1"/>
    <col min="4303" max="4303" width="15.42578125" style="552" customWidth="1"/>
    <col min="4304" max="4483" width="9.140625" style="552"/>
    <col min="4484" max="4484" width="3.28515625" style="552" customWidth="1"/>
    <col min="4485" max="4485" width="4.85546875" style="552" customWidth="1"/>
    <col min="4486" max="4486" width="6.140625" style="552" customWidth="1"/>
    <col min="4487" max="4487" width="5.28515625" style="552" customWidth="1"/>
    <col min="4488" max="4488" width="26.140625" style="552" customWidth="1"/>
    <col min="4489" max="4489" width="11" style="552" customWidth="1"/>
    <col min="4490" max="4490" width="10.7109375" style="552" customWidth="1"/>
    <col min="4491" max="4491" width="10.28515625" style="552" customWidth="1"/>
    <col min="4492" max="4492" width="11.140625" style="552" customWidth="1"/>
    <col min="4493" max="4493" width="11.28515625" style="552" customWidth="1"/>
    <col min="4494" max="4494" width="10" style="552" customWidth="1"/>
    <col min="4495" max="4495" width="12.42578125" style="552" customWidth="1"/>
    <col min="4496" max="4547" width="9.140625" style="552"/>
    <col min="4548" max="4548" width="3.28515625" style="552" customWidth="1"/>
    <col min="4549" max="4549" width="4.85546875" style="552" customWidth="1"/>
    <col min="4550" max="4550" width="6.140625" style="552" customWidth="1"/>
    <col min="4551" max="4551" width="5.28515625" style="552" customWidth="1"/>
    <col min="4552" max="4552" width="26.140625" style="552" customWidth="1"/>
    <col min="4553" max="4557" width="15.7109375" style="552" customWidth="1"/>
    <col min="4558" max="4558" width="14.85546875" style="552" customWidth="1"/>
    <col min="4559" max="4559" width="15.42578125" style="552" customWidth="1"/>
    <col min="4560" max="4739" width="9.140625" style="552"/>
    <col min="4740" max="4740" width="3.28515625" style="552" customWidth="1"/>
    <col min="4741" max="4741" width="4.85546875" style="552" customWidth="1"/>
    <col min="4742" max="4742" width="6.140625" style="552" customWidth="1"/>
    <col min="4743" max="4743" width="5.28515625" style="552" customWidth="1"/>
    <col min="4744" max="4744" width="26.140625" style="552" customWidth="1"/>
    <col min="4745" max="4745" width="11" style="552" customWidth="1"/>
    <col min="4746" max="4746" width="10.7109375" style="552" customWidth="1"/>
    <col min="4747" max="4747" width="10.28515625" style="552" customWidth="1"/>
    <col min="4748" max="4748" width="11.140625" style="552" customWidth="1"/>
    <col min="4749" max="4749" width="11.28515625" style="552" customWidth="1"/>
    <col min="4750" max="4750" width="10" style="552" customWidth="1"/>
    <col min="4751" max="4751" width="12.42578125" style="552" customWidth="1"/>
    <col min="4752" max="4803" width="9.140625" style="552"/>
    <col min="4804" max="4804" width="3.28515625" style="552" customWidth="1"/>
    <col min="4805" max="4805" width="4.85546875" style="552" customWidth="1"/>
    <col min="4806" max="4806" width="6.140625" style="552" customWidth="1"/>
    <col min="4807" max="4807" width="5.28515625" style="552" customWidth="1"/>
    <col min="4808" max="4808" width="26.140625" style="552" customWidth="1"/>
    <col min="4809" max="4813" width="15.7109375" style="552" customWidth="1"/>
    <col min="4814" max="4814" width="14.85546875" style="552" customWidth="1"/>
    <col min="4815" max="4815" width="15.42578125" style="552" customWidth="1"/>
    <col min="4816" max="4995" width="9.140625" style="552"/>
    <col min="4996" max="4996" width="3.28515625" style="552" customWidth="1"/>
    <col min="4997" max="4997" width="4.85546875" style="552" customWidth="1"/>
    <col min="4998" max="4998" width="6.140625" style="552" customWidth="1"/>
    <col min="4999" max="4999" width="5.28515625" style="552" customWidth="1"/>
    <col min="5000" max="5000" width="26.140625" style="552" customWidth="1"/>
    <col min="5001" max="5001" width="11" style="552" customWidth="1"/>
    <col min="5002" max="5002" width="10.7109375" style="552" customWidth="1"/>
    <col min="5003" max="5003" width="10.28515625" style="552" customWidth="1"/>
    <col min="5004" max="5004" width="11.140625" style="552" customWidth="1"/>
    <col min="5005" max="5005" width="11.28515625" style="552" customWidth="1"/>
    <col min="5006" max="5006" width="10" style="552" customWidth="1"/>
    <col min="5007" max="5007" width="12.42578125" style="552" customWidth="1"/>
    <col min="5008" max="5059" width="9.140625" style="552"/>
    <col min="5060" max="5060" width="3.28515625" style="552" customWidth="1"/>
    <col min="5061" max="5061" width="4.85546875" style="552" customWidth="1"/>
    <col min="5062" max="5062" width="6.140625" style="552" customWidth="1"/>
    <col min="5063" max="5063" width="5.28515625" style="552" customWidth="1"/>
    <col min="5064" max="5064" width="26.140625" style="552" customWidth="1"/>
    <col min="5065" max="5069" width="15.7109375" style="552" customWidth="1"/>
    <col min="5070" max="5070" width="14.85546875" style="552" customWidth="1"/>
    <col min="5071" max="5071" width="15.42578125" style="552" customWidth="1"/>
    <col min="5072" max="5251" width="9.140625" style="552"/>
    <col min="5252" max="5252" width="3.28515625" style="552" customWidth="1"/>
    <col min="5253" max="5253" width="4.85546875" style="552" customWidth="1"/>
    <col min="5254" max="5254" width="6.140625" style="552" customWidth="1"/>
    <col min="5255" max="5255" width="5.28515625" style="552" customWidth="1"/>
    <col min="5256" max="5256" width="26.140625" style="552" customWidth="1"/>
    <col min="5257" max="5257" width="11" style="552" customWidth="1"/>
    <col min="5258" max="5258" width="10.7109375" style="552" customWidth="1"/>
    <col min="5259" max="5259" width="10.28515625" style="552" customWidth="1"/>
    <col min="5260" max="5260" width="11.140625" style="552" customWidth="1"/>
    <col min="5261" max="5261" width="11.28515625" style="552" customWidth="1"/>
    <col min="5262" max="5262" width="10" style="552" customWidth="1"/>
    <col min="5263" max="5263" width="12.42578125" style="552" customWidth="1"/>
    <col min="5264" max="5315" width="9.140625" style="552"/>
    <col min="5316" max="5316" width="3.28515625" style="552" customWidth="1"/>
    <col min="5317" max="5317" width="4.85546875" style="552" customWidth="1"/>
    <col min="5318" max="5318" width="6.140625" style="552" customWidth="1"/>
    <col min="5319" max="5319" width="5.28515625" style="552" customWidth="1"/>
    <col min="5320" max="5320" width="26.140625" style="552" customWidth="1"/>
    <col min="5321" max="5325" width="15.7109375" style="552" customWidth="1"/>
    <col min="5326" max="5326" width="14.85546875" style="552" customWidth="1"/>
    <col min="5327" max="5327" width="15.42578125" style="552" customWidth="1"/>
    <col min="5328" max="5507" width="9.140625" style="552"/>
    <col min="5508" max="5508" width="3.28515625" style="552" customWidth="1"/>
    <col min="5509" max="5509" width="4.85546875" style="552" customWidth="1"/>
    <col min="5510" max="5510" width="6.140625" style="552" customWidth="1"/>
    <col min="5511" max="5511" width="5.28515625" style="552" customWidth="1"/>
    <col min="5512" max="5512" width="26.140625" style="552" customWidth="1"/>
    <col min="5513" max="5513" width="11" style="552" customWidth="1"/>
    <col min="5514" max="5514" width="10.7109375" style="552" customWidth="1"/>
    <col min="5515" max="5515" width="10.28515625" style="552" customWidth="1"/>
    <col min="5516" max="5516" width="11.140625" style="552" customWidth="1"/>
    <col min="5517" max="5517" width="11.28515625" style="552" customWidth="1"/>
    <col min="5518" max="5518" width="10" style="552" customWidth="1"/>
    <col min="5519" max="5519" width="12.42578125" style="552" customWidth="1"/>
    <col min="5520" max="5571" width="9.140625" style="552"/>
    <col min="5572" max="5572" width="3.28515625" style="552" customWidth="1"/>
    <col min="5573" max="5573" width="4.85546875" style="552" customWidth="1"/>
    <col min="5574" max="5574" width="6.140625" style="552" customWidth="1"/>
    <col min="5575" max="5575" width="5.28515625" style="552" customWidth="1"/>
    <col min="5576" max="5576" width="26.140625" style="552" customWidth="1"/>
    <col min="5577" max="5581" width="15.7109375" style="552" customWidth="1"/>
    <col min="5582" max="5582" width="14.85546875" style="552" customWidth="1"/>
    <col min="5583" max="5583" width="15.42578125" style="552" customWidth="1"/>
    <col min="5584" max="5763" width="9.140625" style="552"/>
    <col min="5764" max="5764" width="3.28515625" style="552" customWidth="1"/>
    <col min="5765" max="5765" width="4.85546875" style="552" customWidth="1"/>
    <col min="5766" max="5766" width="6.140625" style="552" customWidth="1"/>
    <col min="5767" max="5767" width="5.28515625" style="552" customWidth="1"/>
    <col min="5768" max="5768" width="26.140625" style="552" customWidth="1"/>
    <col min="5769" max="5769" width="11" style="552" customWidth="1"/>
    <col min="5770" max="5770" width="10.7109375" style="552" customWidth="1"/>
    <col min="5771" max="5771" width="10.28515625" style="552" customWidth="1"/>
    <col min="5772" max="5772" width="11.140625" style="552" customWidth="1"/>
    <col min="5773" max="5773" width="11.28515625" style="552" customWidth="1"/>
    <col min="5774" max="5774" width="10" style="552" customWidth="1"/>
    <col min="5775" max="5775" width="12.42578125" style="552" customWidth="1"/>
    <col min="5776" max="5827" width="9.140625" style="552"/>
    <col min="5828" max="5828" width="3.28515625" style="552" customWidth="1"/>
    <col min="5829" max="5829" width="4.85546875" style="552" customWidth="1"/>
    <col min="5830" max="5830" width="6.140625" style="552" customWidth="1"/>
    <col min="5831" max="5831" width="5.28515625" style="552" customWidth="1"/>
    <col min="5832" max="5832" width="26.140625" style="552" customWidth="1"/>
    <col min="5833" max="5837" width="15.7109375" style="552" customWidth="1"/>
    <col min="5838" max="5838" width="14.85546875" style="552" customWidth="1"/>
    <col min="5839" max="5839" width="15.42578125" style="552" customWidth="1"/>
    <col min="5840" max="6019" width="9.140625" style="552"/>
    <col min="6020" max="6020" width="3.28515625" style="552" customWidth="1"/>
    <col min="6021" max="6021" width="4.85546875" style="552" customWidth="1"/>
    <col min="6022" max="6022" width="6.140625" style="552" customWidth="1"/>
    <col min="6023" max="6023" width="5.28515625" style="552" customWidth="1"/>
    <col min="6024" max="6024" width="26.140625" style="552" customWidth="1"/>
    <col min="6025" max="6025" width="11" style="552" customWidth="1"/>
    <col min="6026" max="6026" width="10.7109375" style="552" customWidth="1"/>
    <col min="6027" max="6027" width="10.28515625" style="552" customWidth="1"/>
    <col min="6028" max="6028" width="11.140625" style="552" customWidth="1"/>
    <col min="6029" max="6029" width="11.28515625" style="552" customWidth="1"/>
    <col min="6030" max="6030" width="10" style="552" customWidth="1"/>
    <col min="6031" max="6031" width="12.42578125" style="552" customWidth="1"/>
    <col min="6032" max="6083" width="9.140625" style="552"/>
    <col min="6084" max="6084" width="3.28515625" style="552" customWidth="1"/>
    <col min="6085" max="6085" width="4.85546875" style="552" customWidth="1"/>
    <col min="6086" max="6086" width="6.140625" style="552" customWidth="1"/>
    <col min="6087" max="6087" width="5.28515625" style="552" customWidth="1"/>
    <col min="6088" max="6088" width="26.140625" style="552" customWidth="1"/>
    <col min="6089" max="6093" width="15.7109375" style="552" customWidth="1"/>
    <col min="6094" max="6094" width="14.85546875" style="552" customWidth="1"/>
    <col min="6095" max="6095" width="15.42578125" style="552" customWidth="1"/>
    <col min="6096" max="6275" width="9.140625" style="552"/>
    <col min="6276" max="6276" width="3.28515625" style="552" customWidth="1"/>
    <col min="6277" max="6277" width="4.85546875" style="552" customWidth="1"/>
    <col min="6278" max="6278" width="6.140625" style="552" customWidth="1"/>
    <col min="6279" max="6279" width="5.28515625" style="552" customWidth="1"/>
    <col min="6280" max="6280" width="26.140625" style="552" customWidth="1"/>
    <col min="6281" max="6281" width="11" style="552" customWidth="1"/>
    <col min="6282" max="6282" width="10.7109375" style="552" customWidth="1"/>
    <col min="6283" max="6283" width="10.28515625" style="552" customWidth="1"/>
    <col min="6284" max="6284" width="11.140625" style="552" customWidth="1"/>
    <col min="6285" max="6285" width="11.28515625" style="552" customWidth="1"/>
    <col min="6286" max="6286" width="10" style="552" customWidth="1"/>
    <col min="6287" max="6287" width="12.42578125" style="552" customWidth="1"/>
    <col min="6288" max="6339" width="9.140625" style="552"/>
    <col min="6340" max="6340" width="3.28515625" style="552" customWidth="1"/>
    <col min="6341" max="6341" width="4.85546875" style="552" customWidth="1"/>
    <col min="6342" max="6342" width="6.140625" style="552" customWidth="1"/>
    <col min="6343" max="6343" width="5.28515625" style="552" customWidth="1"/>
    <col min="6344" max="6344" width="26.140625" style="552" customWidth="1"/>
    <col min="6345" max="6349" width="15.7109375" style="552" customWidth="1"/>
    <col min="6350" max="6350" width="14.85546875" style="552" customWidth="1"/>
    <col min="6351" max="6351" width="15.42578125" style="552" customWidth="1"/>
    <col min="6352" max="6531" width="9.140625" style="552"/>
    <col min="6532" max="6532" width="3.28515625" style="552" customWidth="1"/>
    <col min="6533" max="6533" width="4.85546875" style="552" customWidth="1"/>
    <col min="6534" max="6534" width="6.140625" style="552" customWidth="1"/>
    <col min="6535" max="6535" width="5.28515625" style="552" customWidth="1"/>
    <col min="6536" max="6536" width="26.140625" style="552" customWidth="1"/>
    <col min="6537" max="6537" width="11" style="552" customWidth="1"/>
    <col min="6538" max="6538" width="10.7109375" style="552" customWidth="1"/>
    <col min="6539" max="6539" width="10.28515625" style="552" customWidth="1"/>
    <col min="6540" max="6540" width="11.140625" style="552" customWidth="1"/>
    <col min="6541" max="6541" width="11.28515625" style="552" customWidth="1"/>
    <col min="6542" max="6542" width="10" style="552" customWidth="1"/>
    <col min="6543" max="6543" width="12.42578125" style="552" customWidth="1"/>
    <col min="6544" max="6595" width="9.140625" style="552"/>
    <col min="6596" max="6596" width="3.28515625" style="552" customWidth="1"/>
    <col min="6597" max="6597" width="4.85546875" style="552" customWidth="1"/>
    <col min="6598" max="6598" width="6.140625" style="552" customWidth="1"/>
    <col min="6599" max="6599" width="5.28515625" style="552" customWidth="1"/>
    <col min="6600" max="6600" width="26.140625" style="552" customWidth="1"/>
    <col min="6601" max="6605" width="15.7109375" style="552" customWidth="1"/>
    <col min="6606" max="6606" width="14.85546875" style="552" customWidth="1"/>
    <col min="6607" max="6607" width="15.42578125" style="552" customWidth="1"/>
    <col min="6608" max="6787" width="9.140625" style="552"/>
    <col min="6788" max="6788" width="3.28515625" style="552" customWidth="1"/>
    <col min="6789" max="6789" width="4.85546875" style="552" customWidth="1"/>
    <col min="6790" max="6790" width="6.140625" style="552" customWidth="1"/>
    <col min="6791" max="6791" width="5.28515625" style="552" customWidth="1"/>
    <col min="6792" max="6792" width="26.140625" style="552" customWidth="1"/>
    <col min="6793" max="6793" width="11" style="552" customWidth="1"/>
    <col min="6794" max="6794" width="10.7109375" style="552" customWidth="1"/>
    <col min="6795" max="6795" width="10.28515625" style="552" customWidth="1"/>
    <col min="6796" max="6796" width="11.140625" style="552" customWidth="1"/>
    <col min="6797" max="6797" width="11.28515625" style="552" customWidth="1"/>
    <col min="6798" max="6798" width="10" style="552" customWidth="1"/>
    <col min="6799" max="6799" width="12.42578125" style="552" customWidth="1"/>
    <col min="6800" max="6851" width="9.140625" style="552"/>
    <col min="6852" max="6852" width="3.28515625" style="552" customWidth="1"/>
    <col min="6853" max="6853" width="4.85546875" style="552" customWidth="1"/>
    <col min="6854" max="6854" width="6.140625" style="552" customWidth="1"/>
    <col min="6855" max="6855" width="5.28515625" style="552" customWidth="1"/>
    <col min="6856" max="6856" width="26.140625" style="552" customWidth="1"/>
    <col min="6857" max="6861" width="15.7109375" style="552" customWidth="1"/>
    <col min="6862" max="6862" width="14.85546875" style="552" customWidth="1"/>
    <col min="6863" max="6863" width="15.42578125" style="552" customWidth="1"/>
    <col min="6864" max="7043" width="9.140625" style="552"/>
    <col min="7044" max="7044" width="3.28515625" style="552" customWidth="1"/>
    <col min="7045" max="7045" width="4.85546875" style="552" customWidth="1"/>
    <col min="7046" max="7046" width="6.140625" style="552" customWidth="1"/>
    <col min="7047" max="7047" width="5.28515625" style="552" customWidth="1"/>
    <col min="7048" max="7048" width="26.140625" style="552" customWidth="1"/>
    <col min="7049" max="7049" width="11" style="552" customWidth="1"/>
    <col min="7050" max="7050" width="10.7109375" style="552" customWidth="1"/>
    <col min="7051" max="7051" width="10.28515625" style="552" customWidth="1"/>
    <col min="7052" max="7052" width="11.140625" style="552" customWidth="1"/>
    <col min="7053" max="7053" width="11.28515625" style="552" customWidth="1"/>
    <col min="7054" max="7054" width="10" style="552" customWidth="1"/>
    <col min="7055" max="7055" width="12.42578125" style="552" customWidth="1"/>
    <col min="7056" max="7107" width="9.140625" style="552"/>
    <col min="7108" max="7108" width="3.28515625" style="552" customWidth="1"/>
    <col min="7109" max="7109" width="4.85546875" style="552" customWidth="1"/>
    <col min="7110" max="7110" width="6.140625" style="552" customWidth="1"/>
    <col min="7111" max="7111" width="5.28515625" style="552" customWidth="1"/>
    <col min="7112" max="7112" width="26.140625" style="552" customWidth="1"/>
    <col min="7113" max="7117" width="15.7109375" style="552" customWidth="1"/>
    <col min="7118" max="7118" width="14.85546875" style="552" customWidth="1"/>
    <col min="7119" max="7119" width="15.42578125" style="552" customWidth="1"/>
    <col min="7120" max="7299" width="9.140625" style="552"/>
    <col min="7300" max="7300" width="3.28515625" style="552" customWidth="1"/>
    <col min="7301" max="7301" width="4.85546875" style="552" customWidth="1"/>
    <col min="7302" max="7302" width="6.140625" style="552" customWidth="1"/>
    <col min="7303" max="7303" width="5.28515625" style="552" customWidth="1"/>
    <col min="7304" max="7304" width="26.140625" style="552" customWidth="1"/>
    <col min="7305" max="7305" width="11" style="552" customWidth="1"/>
    <col min="7306" max="7306" width="10.7109375" style="552" customWidth="1"/>
    <col min="7307" max="7307" width="10.28515625" style="552" customWidth="1"/>
    <col min="7308" max="7308" width="11.140625" style="552" customWidth="1"/>
    <col min="7309" max="7309" width="11.28515625" style="552" customWidth="1"/>
    <col min="7310" max="7310" width="10" style="552" customWidth="1"/>
    <col min="7311" max="7311" width="12.42578125" style="552" customWidth="1"/>
    <col min="7312" max="7363" width="9.140625" style="552"/>
    <col min="7364" max="7364" width="3.28515625" style="552" customWidth="1"/>
    <col min="7365" max="7365" width="4.85546875" style="552" customWidth="1"/>
    <col min="7366" max="7366" width="6.140625" style="552" customWidth="1"/>
    <col min="7367" max="7367" width="5.28515625" style="552" customWidth="1"/>
    <col min="7368" max="7368" width="26.140625" style="552" customWidth="1"/>
    <col min="7369" max="7373" width="15.7109375" style="552" customWidth="1"/>
    <col min="7374" max="7374" width="14.85546875" style="552" customWidth="1"/>
    <col min="7375" max="7375" width="15.42578125" style="552" customWidth="1"/>
    <col min="7376" max="7555" width="9.140625" style="552"/>
    <col min="7556" max="7556" width="3.28515625" style="552" customWidth="1"/>
    <col min="7557" max="7557" width="4.85546875" style="552" customWidth="1"/>
    <col min="7558" max="7558" width="6.140625" style="552" customWidth="1"/>
    <col min="7559" max="7559" width="5.28515625" style="552" customWidth="1"/>
    <col min="7560" max="7560" width="26.140625" style="552" customWidth="1"/>
    <col min="7561" max="7561" width="11" style="552" customWidth="1"/>
    <col min="7562" max="7562" width="10.7109375" style="552" customWidth="1"/>
    <col min="7563" max="7563" width="10.28515625" style="552" customWidth="1"/>
    <col min="7564" max="7564" width="11.140625" style="552" customWidth="1"/>
    <col min="7565" max="7565" width="11.28515625" style="552" customWidth="1"/>
    <col min="7566" max="7566" width="10" style="552" customWidth="1"/>
    <col min="7567" max="7567" width="12.42578125" style="552" customWidth="1"/>
    <col min="7568" max="7619" width="9.140625" style="552"/>
    <col min="7620" max="7620" width="3.28515625" style="552" customWidth="1"/>
    <col min="7621" max="7621" width="4.85546875" style="552" customWidth="1"/>
    <col min="7622" max="7622" width="6.140625" style="552" customWidth="1"/>
    <col min="7623" max="7623" width="5.28515625" style="552" customWidth="1"/>
    <col min="7624" max="7624" width="26.140625" style="552" customWidth="1"/>
    <col min="7625" max="7629" width="15.7109375" style="552" customWidth="1"/>
    <col min="7630" max="7630" width="14.85546875" style="552" customWidth="1"/>
    <col min="7631" max="7631" width="15.42578125" style="552" customWidth="1"/>
    <col min="7632" max="7811" width="9.140625" style="552"/>
    <col min="7812" max="7812" width="3.28515625" style="552" customWidth="1"/>
    <col min="7813" max="7813" width="4.85546875" style="552" customWidth="1"/>
    <col min="7814" max="7814" width="6.140625" style="552" customWidth="1"/>
    <col min="7815" max="7815" width="5.28515625" style="552" customWidth="1"/>
    <col min="7816" max="7816" width="26.140625" style="552" customWidth="1"/>
    <col min="7817" max="7817" width="11" style="552" customWidth="1"/>
    <col min="7818" max="7818" width="10.7109375" style="552" customWidth="1"/>
    <col min="7819" max="7819" width="10.28515625" style="552" customWidth="1"/>
    <col min="7820" max="7820" width="11.140625" style="552" customWidth="1"/>
    <col min="7821" max="7821" width="11.28515625" style="552" customWidth="1"/>
    <col min="7822" max="7822" width="10" style="552" customWidth="1"/>
    <col min="7823" max="7823" width="12.42578125" style="552" customWidth="1"/>
    <col min="7824" max="7875" width="9.140625" style="552"/>
    <col min="7876" max="7876" width="3.28515625" style="552" customWidth="1"/>
    <col min="7877" max="7877" width="4.85546875" style="552" customWidth="1"/>
    <col min="7878" max="7878" width="6.140625" style="552" customWidth="1"/>
    <col min="7879" max="7879" width="5.28515625" style="552" customWidth="1"/>
    <col min="7880" max="7880" width="26.140625" style="552" customWidth="1"/>
    <col min="7881" max="7885" width="15.7109375" style="552" customWidth="1"/>
    <col min="7886" max="7886" width="14.85546875" style="552" customWidth="1"/>
    <col min="7887" max="7887" width="15.42578125" style="552" customWidth="1"/>
    <col min="7888" max="8067" width="9.140625" style="552"/>
    <col min="8068" max="8068" width="3.28515625" style="552" customWidth="1"/>
    <col min="8069" max="8069" width="4.85546875" style="552" customWidth="1"/>
    <col min="8070" max="8070" width="6.140625" style="552" customWidth="1"/>
    <col min="8071" max="8071" width="5.28515625" style="552" customWidth="1"/>
    <col min="8072" max="8072" width="26.140625" style="552" customWidth="1"/>
    <col min="8073" max="8073" width="11" style="552" customWidth="1"/>
    <col min="8074" max="8074" width="10.7109375" style="552" customWidth="1"/>
    <col min="8075" max="8075" width="10.28515625" style="552" customWidth="1"/>
    <col min="8076" max="8076" width="11.140625" style="552" customWidth="1"/>
    <col min="8077" max="8077" width="11.28515625" style="552" customWidth="1"/>
    <col min="8078" max="8078" width="10" style="552" customWidth="1"/>
    <col min="8079" max="8079" width="12.42578125" style="552" customWidth="1"/>
    <col min="8080" max="8131" width="9.140625" style="552"/>
    <col min="8132" max="8132" width="3.28515625" style="552" customWidth="1"/>
    <col min="8133" max="8133" width="4.85546875" style="552" customWidth="1"/>
    <col min="8134" max="8134" width="6.140625" style="552" customWidth="1"/>
    <col min="8135" max="8135" width="5.28515625" style="552" customWidth="1"/>
    <col min="8136" max="8136" width="26.140625" style="552" customWidth="1"/>
    <col min="8137" max="8141" width="15.7109375" style="552" customWidth="1"/>
    <col min="8142" max="8142" width="14.85546875" style="552" customWidth="1"/>
    <col min="8143" max="8143" width="15.42578125" style="552" customWidth="1"/>
    <col min="8144" max="8323" width="9.140625" style="552"/>
    <col min="8324" max="8324" width="3.28515625" style="552" customWidth="1"/>
    <col min="8325" max="8325" width="4.85546875" style="552" customWidth="1"/>
    <col min="8326" max="8326" width="6.140625" style="552" customWidth="1"/>
    <col min="8327" max="8327" width="5.28515625" style="552" customWidth="1"/>
    <col min="8328" max="8328" width="26.140625" style="552" customWidth="1"/>
    <col min="8329" max="8329" width="11" style="552" customWidth="1"/>
    <col min="8330" max="8330" width="10.7109375" style="552" customWidth="1"/>
    <col min="8331" max="8331" width="10.28515625" style="552" customWidth="1"/>
    <col min="8332" max="8332" width="11.140625" style="552" customWidth="1"/>
    <col min="8333" max="8333" width="11.28515625" style="552" customWidth="1"/>
    <col min="8334" max="8334" width="10" style="552" customWidth="1"/>
    <col min="8335" max="8335" width="12.42578125" style="552" customWidth="1"/>
    <col min="8336" max="8387" width="9.140625" style="552"/>
    <col min="8388" max="8388" width="3.28515625" style="552" customWidth="1"/>
    <col min="8389" max="8389" width="4.85546875" style="552" customWidth="1"/>
    <col min="8390" max="8390" width="6.140625" style="552" customWidth="1"/>
    <col min="8391" max="8391" width="5.28515625" style="552" customWidth="1"/>
    <col min="8392" max="8392" width="26.140625" style="552" customWidth="1"/>
    <col min="8393" max="8397" width="15.7109375" style="552" customWidth="1"/>
    <col min="8398" max="8398" width="14.85546875" style="552" customWidth="1"/>
    <col min="8399" max="8399" width="15.42578125" style="552" customWidth="1"/>
    <col min="8400" max="8579" width="9.140625" style="552"/>
    <col min="8580" max="8580" width="3.28515625" style="552" customWidth="1"/>
    <col min="8581" max="8581" width="4.85546875" style="552" customWidth="1"/>
    <col min="8582" max="8582" width="6.140625" style="552" customWidth="1"/>
    <col min="8583" max="8583" width="5.28515625" style="552" customWidth="1"/>
    <col min="8584" max="8584" width="26.140625" style="552" customWidth="1"/>
    <col min="8585" max="8585" width="11" style="552" customWidth="1"/>
    <col min="8586" max="8586" width="10.7109375" style="552" customWidth="1"/>
    <col min="8587" max="8587" width="10.28515625" style="552" customWidth="1"/>
    <col min="8588" max="8588" width="11.140625" style="552" customWidth="1"/>
    <col min="8589" max="8589" width="11.28515625" style="552" customWidth="1"/>
    <col min="8590" max="8590" width="10" style="552" customWidth="1"/>
    <col min="8591" max="8591" width="12.42578125" style="552" customWidth="1"/>
    <col min="8592" max="8643" width="9.140625" style="552"/>
    <col min="8644" max="8644" width="3.28515625" style="552" customWidth="1"/>
    <col min="8645" max="8645" width="4.85546875" style="552" customWidth="1"/>
    <col min="8646" max="8646" width="6.140625" style="552" customWidth="1"/>
    <col min="8647" max="8647" width="5.28515625" style="552" customWidth="1"/>
    <col min="8648" max="8648" width="26.140625" style="552" customWidth="1"/>
    <col min="8649" max="8653" width="15.7109375" style="552" customWidth="1"/>
    <col min="8654" max="8654" width="14.85546875" style="552" customWidth="1"/>
    <col min="8655" max="8655" width="15.42578125" style="552" customWidth="1"/>
    <col min="8656" max="8835" width="9.140625" style="552"/>
    <col min="8836" max="8836" width="3.28515625" style="552" customWidth="1"/>
    <col min="8837" max="8837" width="4.85546875" style="552" customWidth="1"/>
    <col min="8838" max="8838" width="6.140625" style="552" customWidth="1"/>
    <col min="8839" max="8839" width="5.28515625" style="552" customWidth="1"/>
    <col min="8840" max="8840" width="26.140625" style="552" customWidth="1"/>
    <col min="8841" max="8841" width="11" style="552" customWidth="1"/>
    <col min="8842" max="8842" width="10.7109375" style="552" customWidth="1"/>
    <col min="8843" max="8843" width="10.28515625" style="552" customWidth="1"/>
    <col min="8844" max="8844" width="11.140625" style="552" customWidth="1"/>
    <col min="8845" max="8845" width="11.28515625" style="552" customWidth="1"/>
    <col min="8846" max="8846" width="10" style="552" customWidth="1"/>
    <col min="8847" max="8847" width="12.42578125" style="552" customWidth="1"/>
    <col min="8848" max="8899" width="9.140625" style="552"/>
    <col min="8900" max="8900" width="3.28515625" style="552" customWidth="1"/>
    <col min="8901" max="8901" width="4.85546875" style="552" customWidth="1"/>
    <col min="8902" max="8902" width="6.140625" style="552" customWidth="1"/>
    <col min="8903" max="8903" width="5.28515625" style="552" customWidth="1"/>
    <col min="8904" max="8904" width="26.140625" style="552" customWidth="1"/>
    <col min="8905" max="8909" width="15.7109375" style="552" customWidth="1"/>
    <col min="8910" max="8910" width="14.85546875" style="552" customWidth="1"/>
    <col min="8911" max="8911" width="15.42578125" style="552" customWidth="1"/>
    <col min="8912" max="9091" width="9.140625" style="552"/>
    <col min="9092" max="9092" width="3.28515625" style="552" customWidth="1"/>
    <col min="9093" max="9093" width="4.85546875" style="552" customWidth="1"/>
    <col min="9094" max="9094" width="6.140625" style="552" customWidth="1"/>
    <col min="9095" max="9095" width="5.28515625" style="552" customWidth="1"/>
    <col min="9096" max="9096" width="26.140625" style="552" customWidth="1"/>
    <col min="9097" max="9097" width="11" style="552" customWidth="1"/>
    <col min="9098" max="9098" width="10.7109375" style="552" customWidth="1"/>
    <col min="9099" max="9099" width="10.28515625" style="552" customWidth="1"/>
    <col min="9100" max="9100" width="11.140625" style="552" customWidth="1"/>
    <col min="9101" max="9101" width="11.28515625" style="552" customWidth="1"/>
    <col min="9102" max="9102" width="10" style="552" customWidth="1"/>
    <col min="9103" max="9103" width="12.42578125" style="552" customWidth="1"/>
    <col min="9104" max="9155" width="9.140625" style="552"/>
    <col min="9156" max="9156" width="3.28515625" style="552" customWidth="1"/>
    <col min="9157" max="9157" width="4.85546875" style="552" customWidth="1"/>
    <col min="9158" max="9158" width="6.140625" style="552" customWidth="1"/>
    <col min="9159" max="9159" width="5.28515625" style="552" customWidth="1"/>
    <col min="9160" max="9160" width="26.140625" style="552" customWidth="1"/>
    <col min="9161" max="9165" width="15.7109375" style="552" customWidth="1"/>
    <col min="9166" max="9166" width="14.85546875" style="552" customWidth="1"/>
    <col min="9167" max="9167" width="15.42578125" style="552" customWidth="1"/>
    <col min="9168" max="9347" width="9.140625" style="552"/>
    <col min="9348" max="9348" width="3.28515625" style="552" customWidth="1"/>
    <col min="9349" max="9349" width="4.85546875" style="552" customWidth="1"/>
    <col min="9350" max="9350" width="6.140625" style="552" customWidth="1"/>
    <col min="9351" max="9351" width="5.28515625" style="552" customWidth="1"/>
    <col min="9352" max="9352" width="26.140625" style="552" customWidth="1"/>
    <col min="9353" max="9353" width="11" style="552" customWidth="1"/>
    <col min="9354" max="9354" width="10.7109375" style="552" customWidth="1"/>
    <col min="9355" max="9355" width="10.28515625" style="552" customWidth="1"/>
    <col min="9356" max="9356" width="11.140625" style="552" customWidth="1"/>
    <col min="9357" max="9357" width="11.28515625" style="552" customWidth="1"/>
    <col min="9358" max="9358" width="10" style="552" customWidth="1"/>
    <col min="9359" max="9359" width="12.42578125" style="552" customWidth="1"/>
    <col min="9360" max="9411" width="9.140625" style="552"/>
    <col min="9412" max="9412" width="3.28515625" style="552" customWidth="1"/>
    <col min="9413" max="9413" width="4.85546875" style="552" customWidth="1"/>
    <col min="9414" max="9414" width="6.140625" style="552" customWidth="1"/>
    <col min="9415" max="9415" width="5.28515625" style="552" customWidth="1"/>
    <col min="9416" max="9416" width="26.140625" style="552" customWidth="1"/>
    <col min="9417" max="9421" width="15.7109375" style="552" customWidth="1"/>
    <col min="9422" max="9422" width="14.85546875" style="552" customWidth="1"/>
    <col min="9423" max="9423" width="15.42578125" style="552" customWidth="1"/>
    <col min="9424" max="9603" width="9.140625" style="552"/>
    <col min="9604" max="9604" width="3.28515625" style="552" customWidth="1"/>
    <col min="9605" max="9605" width="4.85546875" style="552" customWidth="1"/>
    <col min="9606" max="9606" width="6.140625" style="552" customWidth="1"/>
    <col min="9607" max="9607" width="5.28515625" style="552" customWidth="1"/>
    <col min="9608" max="9608" width="26.140625" style="552" customWidth="1"/>
    <col min="9609" max="9609" width="11" style="552" customWidth="1"/>
    <col min="9610" max="9610" width="10.7109375" style="552" customWidth="1"/>
    <col min="9611" max="9611" width="10.28515625" style="552" customWidth="1"/>
    <col min="9612" max="9612" width="11.140625" style="552" customWidth="1"/>
    <col min="9613" max="9613" width="11.28515625" style="552" customWidth="1"/>
    <col min="9614" max="9614" width="10" style="552" customWidth="1"/>
    <col min="9615" max="9615" width="12.42578125" style="552" customWidth="1"/>
    <col min="9616" max="9667" width="9.140625" style="552"/>
    <col min="9668" max="9668" width="3.28515625" style="552" customWidth="1"/>
    <col min="9669" max="9669" width="4.85546875" style="552" customWidth="1"/>
    <col min="9670" max="9670" width="6.140625" style="552" customWidth="1"/>
    <col min="9671" max="9671" width="5.28515625" style="552" customWidth="1"/>
    <col min="9672" max="9672" width="26.140625" style="552" customWidth="1"/>
    <col min="9673" max="9677" width="15.7109375" style="552" customWidth="1"/>
    <col min="9678" max="9678" width="14.85546875" style="552" customWidth="1"/>
    <col min="9679" max="9679" width="15.42578125" style="552" customWidth="1"/>
    <col min="9680" max="9859" width="9.140625" style="552"/>
    <col min="9860" max="9860" width="3.28515625" style="552" customWidth="1"/>
    <col min="9861" max="9861" width="4.85546875" style="552" customWidth="1"/>
    <col min="9862" max="9862" width="6.140625" style="552" customWidth="1"/>
    <col min="9863" max="9863" width="5.28515625" style="552" customWidth="1"/>
    <col min="9864" max="9864" width="26.140625" style="552" customWidth="1"/>
    <col min="9865" max="9865" width="11" style="552" customWidth="1"/>
    <col min="9866" max="9866" width="10.7109375" style="552" customWidth="1"/>
    <col min="9867" max="9867" width="10.28515625" style="552" customWidth="1"/>
    <col min="9868" max="9868" width="11.140625" style="552" customWidth="1"/>
    <col min="9869" max="9869" width="11.28515625" style="552" customWidth="1"/>
    <col min="9870" max="9870" width="10" style="552" customWidth="1"/>
    <col min="9871" max="9871" width="12.42578125" style="552" customWidth="1"/>
    <col min="9872" max="9923" width="9.140625" style="552"/>
    <col min="9924" max="9924" width="3.28515625" style="552" customWidth="1"/>
    <col min="9925" max="9925" width="4.85546875" style="552" customWidth="1"/>
    <col min="9926" max="9926" width="6.140625" style="552" customWidth="1"/>
    <col min="9927" max="9927" width="5.28515625" style="552" customWidth="1"/>
    <col min="9928" max="9928" width="26.140625" style="552" customWidth="1"/>
    <col min="9929" max="9933" width="15.7109375" style="552" customWidth="1"/>
    <col min="9934" max="9934" width="14.85546875" style="552" customWidth="1"/>
    <col min="9935" max="9935" width="15.42578125" style="552" customWidth="1"/>
    <col min="9936" max="10115" width="9.140625" style="552"/>
    <col min="10116" max="10116" width="3.28515625" style="552" customWidth="1"/>
    <col min="10117" max="10117" width="4.85546875" style="552" customWidth="1"/>
    <col min="10118" max="10118" width="6.140625" style="552" customWidth="1"/>
    <col min="10119" max="10119" width="5.28515625" style="552" customWidth="1"/>
    <col min="10120" max="10120" width="26.140625" style="552" customWidth="1"/>
    <col min="10121" max="10121" width="11" style="552" customWidth="1"/>
    <col min="10122" max="10122" width="10.7109375" style="552" customWidth="1"/>
    <col min="10123" max="10123" width="10.28515625" style="552" customWidth="1"/>
    <col min="10124" max="10124" width="11.140625" style="552" customWidth="1"/>
    <col min="10125" max="10125" width="11.28515625" style="552" customWidth="1"/>
    <col min="10126" max="10126" width="10" style="552" customWidth="1"/>
    <col min="10127" max="10127" width="12.42578125" style="552" customWidth="1"/>
    <col min="10128" max="10179" width="9.140625" style="552"/>
    <col min="10180" max="10180" width="3.28515625" style="552" customWidth="1"/>
    <col min="10181" max="10181" width="4.85546875" style="552" customWidth="1"/>
    <col min="10182" max="10182" width="6.140625" style="552" customWidth="1"/>
    <col min="10183" max="10183" width="5.28515625" style="552" customWidth="1"/>
    <col min="10184" max="10184" width="26.140625" style="552" customWidth="1"/>
    <col min="10185" max="10189" width="15.7109375" style="552" customWidth="1"/>
    <col min="10190" max="10190" width="14.85546875" style="552" customWidth="1"/>
    <col min="10191" max="10191" width="15.42578125" style="552" customWidth="1"/>
    <col min="10192" max="10371" width="9.140625" style="552"/>
    <col min="10372" max="10372" width="3.28515625" style="552" customWidth="1"/>
    <col min="10373" max="10373" width="4.85546875" style="552" customWidth="1"/>
    <col min="10374" max="10374" width="6.140625" style="552" customWidth="1"/>
    <col min="10375" max="10375" width="5.28515625" style="552" customWidth="1"/>
    <col min="10376" max="10376" width="26.140625" style="552" customWidth="1"/>
    <col min="10377" max="10377" width="11" style="552" customWidth="1"/>
    <col min="10378" max="10378" width="10.7109375" style="552" customWidth="1"/>
    <col min="10379" max="10379" width="10.28515625" style="552" customWidth="1"/>
    <col min="10380" max="10380" width="11.140625" style="552" customWidth="1"/>
    <col min="10381" max="10381" width="11.28515625" style="552" customWidth="1"/>
    <col min="10382" max="10382" width="10" style="552" customWidth="1"/>
    <col min="10383" max="10383" width="12.42578125" style="552" customWidth="1"/>
    <col min="10384" max="10435" width="9.140625" style="552"/>
    <col min="10436" max="10436" width="3.28515625" style="552" customWidth="1"/>
    <col min="10437" max="10437" width="4.85546875" style="552" customWidth="1"/>
    <col min="10438" max="10438" width="6.140625" style="552" customWidth="1"/>
    <col min="10439" max="10439" width="5.28515625" style="552" customWidth="1"/>
    <col min="10440" max="10440" width="26.140625" style="552" customWidth="1"/>
    <col min="10441" max="10445" width="15.7109375" style="552" customWidth="1"/>
    <col min="10446" max="10446" width="14.85546875" style="552" customWidth="1"/>
    <col min="10447" max="10447" width="15.42578125" style="552" customWidth="1"/>
    <col min="10448" max="10627" width="9.140625" style="552"/>
    <col min="10628" max="10628" width="3.28515625" style="552" customWidth="1"/>
    <col min="10629" max="10629" width="4.85546875" style="552" customWidth="1"/>
    <col min="10630" max="10630" width="6.140625" style="552" customWidth="1"/>
    <col min="10631" max="10631" width="5.28515625" style="552" customWidth="1"/>
    <col min="10632" max="10632" width="26.140625" style="552" customWidth="1"/>
    <col min="10633" max="10633" width="11" style="552" customWidth="1"/>
    <col min="10634" max="10634" width="10.7109375" style="552" customWidth="1"/>
    <col min="10635" max="10635" width="10.28515625" style="552" customWidth="1"/>
    <col min="10636" max="10636" width="11.140625" style="552" customWidth="1"/>
    <col min="10637" max="10637" width="11.28515625" style="552" customWidth="1"/>
    <col min="10638" max="10638" width="10" style="552" customWidth="1"/>
    <col min="10639" max="10639" width="12.42578125" style="552" customWidth="1"/>
    <col min="10640" max="10691" width="9.140625" style="552"/>
    <col min="10692" max="10692" width="3.28515625" style="552" customWidth="1"/>
    <col min="10693" max="10693" width="4.85546875" style="552" customWidth="1"/>
    <col min="10694" max="10694" width="6.140625" style="552" customWidth="1"/>
    <col min="10695" max="10695" width="5.28515625" style="552" customWidth="1"/>
    <col min="10696" max="10696" width="26.140625" style="552" customWidth="1"/>
    <col min="10697" max="10701" width="15.7109375" style="552" customWidth="1"/>
    <col min="10702" max="10702" width="14.85546875" style="552" customWidth="1"/>
    <col min="10703" max="10703" width="15.42578125" style="552" customWidth="1"/>
    <col min="10704" max="10883" width="9.140625" style="552"/>
    <col min="10884" max="10884" width="3.28515625" style="552" customWidth="1"/>
    <col min="10885" max="10885" width="4.85546875" style="552" customWidth="1"/>
    <col min="10886" max="10886" width="6.140625" style="552" customWidth="1"/>
    <col min="10887" max="10887" width="5.28515625" style="552" customWidth="1"/>
    <col min="10888" max="10888" width="26.140625" style="552" customWidth="1"/>
    <col min="10889" max="10889" width="11" style="552" customWidth="1"/>
    <col min="10890" max="10890" width="10.7109375" style="552" customWidth="1"/>
    <col min="10891" max="10891" width="10.28515625" style="552" customWidth="1"/>
    <col min="10892" max="10892" width="11.140625" style="552" customWidth="1"/>
    <col min="10893" max="10893" width="11.28515625" style="552" customWidth="1"/>
    <col min="10894" max="10894" width="10" style="552" customWidth="1"/>
    <col min="10895" max="10895" width="12.42578125" style="552" customWidth="1"/>
    <col min="10896" max="10947" width="9.140625" style="552"/>
    <col min="10948" max="10948" width="3.28515625" style="552" customWidth="1"/>
    <col min="10949" max="10949" width="4.85546875" style="552" customWidth="1"/>
    <col min="10950" max="10950" width="6.140625" style="552" customWidth="1"/>
    <col min="10951" max="10951" width="5.28515625" style="552" customWidth="1"/>
    <col min="10952" max="10952" width="26.140625" style="552" customWidth="1"/>
    <col min="10953" max="10957" width="15.7109375" style="552" customWidth="1"/>
    <col min="10958" max="10958" width="14.85546875" style="552" customWidth="1"/>
    <col min="10959" max="10959" width="15.42578125" style="552" customWidth="1"/>
    <col min="10960" max="11139" width="9.140625" style="552"/>
    <col min="11140" max="11140" width="3.28515625" style="552" customWidth="1"/>
    <col min="11141" max="11141" width="4.85546875" style="552" customWidth="1"/>
    <col min="11142" max="11142" width="6.140625" style="552" customWidth="1"/>
    <col min="11143" max="11143" width="5.28515625" style="552" customWidth="1"/>
    <col min="11144" max="11144" width="26.140625" style="552" customWidth="1"/>
    <col min="11145" max="11145" width="11" style="552" customWidth="1"/>
    <col min="11146" max="11146" width="10.7109375" style="552" customWidth="1"/>
    <col min="11147" max="11147" width="10.28515625" style="552" customWidth="1"/>
    <col min="11148" max="11148" width="11.140625" style="552" customWidth="1"/>
    <col min="11149" max="11149" width="11.28515625" style="552" customWidth="1"/>
    <col min="11150" max="11150" width="10" style="552" customWidth="1"/>
    <col min="11151" max="11151" width="12.42578125" style="552" customWidth="1"/>
    <col min="11152" max="11203" width="9.140625" style="552"/>
    <col min="11204" max="11204" width="3.28515625" style="552" customWidth="1"/>
    <col min="11205" max="11205" width="4.85546875" style="552" customWidth="1"/>
    <col min="11206" max="11206" width="6.140625" style="552" customWidth="1"/>
    <col min="11207" max="11207" width="5.28515625" style="552" customWidth="1"/>
    <col min="11208" max="11208" width="26.140625" style="552" customWidth="1"/>
    <col min="11209" max="11213" width="15.7109375" style="552" customWidth="1"/>
    <col min="11214" max="11214" width="14.85546875" style="552" customWidth="1"/>
    <col min="11215" max="11215" width="15.42578125" style="552" customWidth="1"/>
    <col min="11216" max="11395" width="9.140625" style="552"/>
    <col min="11396" max="11396" width="3.28515625" style="552" customWidth="1"/>
    <col min="11397" max="11397" width="4.85546875" style="552" customWidth="1"/>
    <col min="11398" max="11398" width="6.140625" style="552" customWidth="1"/>
    <col min="11399" max="11399" width="5.28515625" style="552" customWidth="1"/>
    <col min="11400" max="11400" width="26.140625" style="552" customWidth="1"/>
    <col min="11401" max="11401" width="11" style="552" customWidth="1"/>
    <col min="11402" max="11402" width="10.7109375" style="552" customWidth="1"/>
    <col min="11403" max="11403" width="10.28515625" style="552" customWidth="1"/>
    <col min="11404" max="11404" width="11.140625" style="552" customWidth="1"/>
    <col min="11405" max="11405" width="11.28515625" style="552" customWidth="1"/>
    <col min="11406" max="11406" width="10" style="552" customWidth="1"/>
    <col min="11407" max="11407" width="12.42578125" style="552" customWidth="1"/>
    <col min="11408" max="11459" width="9.140625" style="552"/>
    <col min="11460" max="11460" width="3.28515625" style="552" customWidth="1"/>
    <col min="11461" max="11461" width="4.85546875" style="552" customWidth="1"/>
    <col min="11462" max="11462" width="6.140625" style="552" customWidth="1"/>
    <col min="11463" max="11463" width="5.28515625" style="552" customWidth="1"/>
    <col min="11464" max="11464" width="26.140625" style="552" customWidth="1"/>
    <col min="11465" max="11469" width="15.7109375" style="552" customWidth="1"/>
    <col min="11470" max="11470" width="14.85546875" style="552" customWidth="1"/>
    <col min="11471" max="11471" width="15.42578125" style="552" customWidth="1"/>
    <col min="11472" max="11651" width="9.140625" style="552"/>
    <col min="11652" max="11652" width="3.28515625" style="552" customWidth="1"/>
    <col min="11653" max="11653" width="4.85546875" style="552" customWidth="1"/>
    <col min="11654" max="11654" width="6.140625" style="552" customWidth="1"/>
    <col min="11655" max="11655" width="5.28515625" style="552" customWidth="1"/>
    <col min="11656" max="11656" width="26.140625" style="552" customWidth="1"/>
    <col min="11657" max="11657" width="11" style="552" customWidth="1"/>
    <col min="11658" max="11658" width="10.7109375" style="552" customWidth="1"/>
    <col min="11659" max="11659" width="10.28515625" style="552" customWidth="1"/>
    <col min="11660" max="11660" width="11.140625" style="552" customWidth="1"/>
    <col min="11661" max="11661" width="11.28515625" style="552" customWidth="1"/>
    <col min="11662" max="11662" width="10" style="552" customWidth="1"/>
    <col min="11663" max="11663" width="12.42578125" style="552" customWidth="1"/>
    <col min="11664" max="11715" width="9.140625" style="552"/>
    <col min="11716" max="11716" width="3.28515625" style="552" customWidth="1"/>
    <col min="11717" max="11717" width="4.85546875" style="552" customWidth="1"/>
    <col min="11718" max="11718" width="6.140625" style="552" customWidth="1"/>
    <col min="11719" max="11719" width="5.28515625" style="552" customWidth="1"/>
    <col min="11720" max="11720" width="26.140625" style="552" customWidth="1"/>
    <col min="11721" max="11725" width="15.7109375" style="552" customWidth="1"/>
    <col min="11726" max="11726" width="14.85546875" style="552" customWidth="1"/>
    <col min="11727" max="11727" width="15.42578125" style="552" customWidth="1"/>
    <col min="11728" max="11907" width="9.140625" style="552"/>
    <col min="11908" max="11908" width="3.28515625" style="552" customWidth="1"/>
    <col min="11909" max="11909" width="4.85546875" style="552" customWidth="1"/>
    <col min="11910" max="11910" width="6.140625" style="552" customWidth="1"/>
    <col min="11911" max="11911" width="5.28515625" style="552" customWidth="1"/>
    <col min="11912" max="11912" width="26.140625" style="552" customWidth="1"/>
    <col min="11913" max="11913" width="11" style="552" customWidth="1"/>
    <col min="11914" max="11914" width="10.7109375" style="552" customWidth="1"/>
    <col min="11915" max="11915" width="10.28515625" style="552" customWidth="1"/>
    <col min="11916" max="11916" width="11.140625" style="552" customWidth="1"/>
    <col min="11917" max="11917" width="11.28515625" style="552" customWidth="1"/>
    <col min="11918" max="11918" width="10" style="552" customWidth="1"/>
    <col min="11919" max="11919" width="12.42578125" style="552" customWidth="1"/>
    <col min="11920" max="11971" width="9.140625" style="552"/>
    <col min="11972" max="11972" width="3.28515625" style="552" customWidth="1"/>
    <col min="11973" max="11973" width="4.85546875" style="552" customWidth="1"/>
    <col min="11974" max="11974" width="6.140625" style="552" customWidth="1"/>
    <col min="11975" max="11975" width="5.28515625" style="552" customWidth="1"/>
    <col min="11976" max="11976" width="26.140625" style="552" customWidth="1"/>
    <col min="11977" max="11981" width="15.7109375" style="552" customWidth="1"/>
    <col min="11982" max="11982" width="14.85546875" style="552" customWidth="1"/>
    <col min="11983" max="11983" width="15.42578125" style="552" customWidth="1"/>
    <col min="11984" max="12163" width="9.140625" style="552"/>
    <col min="12164" max="12164" width="3.28515625" style="552" customWidth="1"/>
    <col min="12165" max="12165" width="4.85546875" style="552" customWidth="1"/>
    <col min="12166" max="12166" width="6.140625" style="552" customWidth="1"/>
    <col min="12167" max="12167" width="5.28515625" style="552" customWidth="1"/>
    <col min="12168" max="12168" width="26.140625" style="552" customWidth="1"/>
    <col min="12169" max="12169" width="11" style="552" customWidth="1"/>
    <col min="12170" max="12170" width="10.7109375" style="552" customWidth="1"/>
    <col min="12171" max="12171" width="10.28515625" style="552" customWidth="1"/>
    <col min="12172" max="12172" width="11.140625" style="552" customWidth="1"/>
    <col min="12173" max="12173" width="11.28515625" style="552" customWidth="1"/>
    <col min="12174" max="12174" width="10" style="552" customWidth="1"/>
    <col min="12175" max="12175" width="12.42578125" style="552" customWidth="1"/>
    <col min="12176" max="12227" width="9.140625" style="552"/>
    <col min="12228" max="12228" width="3.28515625" style="552" customWidth="1"/>
    <col min="12229" max="12229" width="4.85546875" style="552" customWidth="1"/>
    <col min="12230" max="12230" width="6.140625" style="552" customWidth="1"/>
    <col min="12231" max="12231" width="5.28515625" style="552" customWidth="1"/>
    <col min="12232" max="12232" width="26.140625" style="552" customWidth="1"/>
    <col min="12233" max="12237" width="15.7109375" style="552" customWidth="1"/>
    <col min="12238" max="12238" width="14.85546875" style="552" customWidth="1"/>
    <col min="12239" max="12239" width="15.42578125" style="552" customWidth="1"/>
    <col min="12240" max="12419" width="9.140625" style="552"/>
    <col min="12420" max="12420" width="3.28515625" style="552" customWidth="1"/>
    <col min="12421" max="12421" width="4.85546875" style="552" customWidth="1"/>
    <col min="12422" max="12422" width="6.140625" style="552" customWidth="1"/>
    <col min="12423" max="12423" width="5.28515625" style="552" customWidth="1"/>
    <col min="12424" max="12424" width="26.140625" style="552" customWidth="1"/>
    <col min="12425" max="12425" width="11" style="552" customWidth="1"/>
    <col min="12426" max="12426" width="10.7109375" style="552" customWidth="1"/>
    <col min="12427" max="12427" width="10.28515625" style="552" customWidth="1"/>
    <col min="12428" max="12428" width="11.140625" style="552" customWidth="1"/>
    <col min="12429" max="12429" width="11.28515625" style="552" customWidth="1"/>
    <col min="12430" max="12430" width="10" style="552" customWidth="1"/>
    <col min="12431" max="12431" width="12.42578125" style="552" customWidth="1"/>
    <col min="12432" max="12483" width="9.140625" style="552"/>
    <col min="12484" max="12484" width="3.28515625" style="552" customWidth="1"/>
    <col min="12485" max="12485" width="4.85546875" style="552" customWidth="1"/>
    <col min="12486" max="12486" width="6.140625" style="552" customWidth="1"/>
    <col min="12487" max="12487" width="5.28515625" style="552" customWidth="1"/>
    <col min="12488" max="12488" width="26.140625" style="552" customWidth="1"/>
    <col min="12489" max="12493" width="15.7109375" style="552" customWidth="1"/>
    <col min="12494" max="12494" width="14.85546875" style="552" customWidth="1"/>
    <col min="12495" max="12495" width="15.42578125" style="552" customWidth="1"/>
    <col min="12496" max="12675" width="9.140625" style="552"/>
    <col min="12676" max="12676" width="3.28515625" style="552" customWidth="1"/>
    <col min="12677" max="12677" width="4.85546875" style="552" customWidth="1"/>
    <col min="12678" max="12678" width="6.140625" style="552" customWidth="1"/>
    <col min="12679" max="12679" width="5.28515625" style="552" customWidth="1"/>
    <col min="12680" max="12680" width="26.140625" style="552" customWidth="1"/>
    <col min="12681" max="12681" width="11" style="552" customWidth="1"/>
    <col min="12682" max="12682" width="10.7109375" style="552" customWidth="1"/>
    <col min="12683" max="12683" width="10.28515625" style="552" customWidth="1"/>
    <col min="12684" max="12684" width="11.140625" style="552" customWidth="1"/>
    <col min="12685" max="12685" width="11.28515625" style="552" customWidth="1"/>
    <col min="12686" max="12686" width="10" style="552" customWidth="1"/>
    <col min="12687" max="12687" width="12.42578125" style="552" customWidth="1"/>
    <col min="12688" max="12739" width="9.140625" style="552"/>
    <col min="12740" max="12740" width="3.28515625" style="552" customWidth="1"/>
    <col min="12741" max="12741" width="4.85546875" style="552" customWidth="1"/>
    <col min="12742" max="12742" width="6.140625" style="552" customWidth="1"/>
    <col min="12743" max="12743" width="5.28515625" style="552" customWidth="1"/>
    <col min="12744" max="12744" width="26.140625" style="552" customWidth="1"/>
    <col min="12745" max="12749" width="15.7109375" style="552" customWidth="1"/>
    <col min="12750" max="12750" width="14.85546875" style="552" customWidth="1"/>
    <col min="12751" max="12751" width="15.42578125" style="552" customWidth="1"/>
    <col min="12752" max="12931" width="9.140625" style="552"/>
    <col min="12932" max="12932" width="3.28515625" style="552" customWidth="1"/>
    <col min="12933" max="12933" width="4.85546875" style="552" customWidth="1"/>
    <col min="12934" max="12934" width="6.140625" style="552" customWidth="1"/>
    <col min="12935" max="12935" width="5.28515625" style="552" customWidth="1"/>
    <col min="12936" max="12936" width="26.140625" style="552" customWidth="1"/>
    <col min="12937" max="12937" width="11" style="552" customWidth="1"/>
    <col min="12938" max="12938" width="10.7109375" style="552" customWidth="1"/>
    <col min="12939" max="12939" width="10.28515625" style="552" customWidth="1"/>
    <col min="12940" max="12940" width="11.140625" style="552" customWidth="1"/>
    <col min="12941" max="12941" width="11.28515625" style="552" customWidth="1"/>
    <col min="12942" max="12942" width="10" style="552" customWidth="1"/>
    <col min="12943" max="12943" width="12.42578125" style="552" customWidth="1"/>
    <col min="12944" max="12995" width="9.140625" style="552"/>
    <col min="12996" max="12996" width="3.28515625" style="552" customWidth="1"/>
    <col min="12997" max="12997" width="4.85546875" style="552" customWidth="1"/>
    <col min="12998" max="12998" width="6.140625" style="552" customWidth="1"/>
    <col min="12999" max="12999" width="5.28515625" style="552" customWidth="1"/>
    <col min="13000" max="13000" width="26.140625" style="552" customWidth="1"/>
    <col min="13001" max="13005" width="15.7109375" style="552" customWidth="1"/>
    <col min="13006" max="13006" width="14.85546875" style="552" customWidth="1"/>
    <col min="13007" max="13007" width="15.42578125" style="552" customWidth="1"/>
    <col min="13008" max="13187" width="9.140625" style="552"/>
    <col min="13188" max="13188" width="3.28515625" style="552" customWidth="1"/>
    <col min="13189" max="13189" width="4.85546875" style="552" customWidth="1"/>
    <col min="13190" max="13190" width="6.140625" style="552" customWidth="1"/>
    <col min="13191" max="13191" width="5.28515625" style="552" customWidth="1"/>
    <col min="13192" max="13192" width="26.140625" style="552" customWidth="1"/>
    <col min="13193" max="13193" width="11" style="552" customWidth="1"/>
    <col min="13194" max="13194" width="10.7109375" style="552" customWidth="1"/>
    <col min="13195" max="13195" width="10.28515625" style="552" customWidth="1"/>
    <col min="13196" max="13196" width="11.140625" style="552" customWidth="1"/>
    <col min="13197" max="13197" width="11.28515625" style="552" customWidth="1"/>
    <col min="13198" max="13198" width="10" style="552" customWidth="1"/>
    <col min="13199" max="13199" width="12.42578125" style="552" customWidth="1"/>
    <col min="13200" max="13251" width="9.140625" style="552"/>
    <col min="13252" max="13252" width="3.28515625" style="552" customWidth="1"/>
    <col min="13253" max="13253" width="4.85546875" style="552" customWidth="1"/>
    <col min="13254" max="13254" width="6.140625" style="552" customWidth="1"/>
    <col min="13255" max="13255" width="5.28515625" style="552" customWidth="1"/>
    <col min="13256" max="13256" width="26.140625" style="552" customWidth="1"/>
    <col min="13257" max="13261" width="15.7109375" style="552" customWidth="1"/>
    <col min="13262" max="13262" width="14.85546875" style="552" customWidth="1"/>
    <col min="13263" max="13263" width="15.42578125" style="552" customWidth="1"/>
    <col min="13264" max="13443" width="9.140625" style="552"/>
    <col min="13444" max="13444" width="3.28515625" style="552" customWidth="1"/>
    <col min="13445" max="13445" width="4.85546875" style="552" customWidth="1"/>
    <col min="13446" max="13446" width="6.140625" style="552" customWidth="1"/>
    <col min="13447" max="13447" width="5.28515625" style="552" customWidth="1"/>
    <col min="13448" max="13448" width="26.140625" style="552" customWidth="1"/>
    <col min="13449" max="13449" width="11" style="552" customWidth="1"/>
    <col min="13450" max="13450" width="10.7109375" style="552" customWidth="1"/>
    <col min="13451" max="13451" width="10.28515625" style="552" customWidth="1"/>
    <col min="13452" max="13452" width="11.140625" style="552" customWidth="1"/>
    <col min="13453" max="13453" width="11.28515625" style="552" customWidth="1"/>
    <col min="13454" max="13454" width="10" style="552" customWidth="1"/>
    <col min="13455" max="13455" width="12.42578125" style="552" customWidth="1"/>
    <col min="13456" max="13507" width="9.140625" style="552"/>
    <col min="13508" max="13508" width="3.28515625" style="552" customWidth="1"/>
    <col min="13509" max="13509" width="4.85546875" style="552" customWidth="1"/>
    <col min="13510" max="13510" width="6.140625" style="552" customWidth="1"/>
    <col min="13511" max="13511" width="5.28515625" style="552" customWidth="1"/>
    <col min="13512" max="13512" width="26.140625" style="552" customWidth="1"/>
    <col min="13513" max="13517" width="15.7109375" style="552" customWidth="1"/>
    <col min="13518" max="13518" width="14.85546875" style="552" customWidth="1"/>
    <col min="13519" max="13519" width="15.42578125" style="552" customWidth="1"/>
    <col min="13520" max="13699" width="9.140625" style="552"/>
    <col min="13700" max="13700" width="3.28515625" style="552" customWidth="1"/>
    <col min="13701" max="13701" width="4.85546875" style="552" customWidth="1"/>
    <col min="13702" max="13702" width="6.140625" style="552" customWidth="1"/>
    <col min="13703" max="13703" width="5.28515625" style="552" customWidth="1"/>
    <col min="13704" max="13704" width="26.140625" style="552" customWidth="1"/>
    <col min="13705" max="13705" width="11" style="552" customWidth="1"/>
    <col min="13706" max="13706" width="10.7109375" style="552" customWidth="1"/>
    <col min="13707" max="13707" width="10.28515625" style="552" customWidth="1"/>
    <col min="13708" max="13708" width="11.140625" style="552" customWidth="1"/>
    <col min="13709" max="13709" width="11.28515625" style="552" customWidth="1"/>
    <col min="13710" max="13710" width="10" style="552" customWidth="1"/>
    <col min="13711" max="13711" width="12.42578125" style="552" customWidth="1"/>
    <col min="13712" max="13763" width="9.140625" style="552"/>
    <col min="13764" max="13764" width="3.28515625" style="552" customWidth="1"/>
    <col min="13765" max="13765" width="4.85546875" style="552" customWidth="1"/>
    <col min="13766" max="13766" width="6.140625" style="552" customWidth="1"/>
    <col min="13767" max="13767" width="5.28515625" style="552" customWidth="1"/>
    <col min="13768" max="13768" width="26.140625" style="552" customWidth="1"/>
    <col min="13769" max="13773" width="15.7109375" style="552" customWidth="1"/>
    <col min="13774" max="13774" width="14.85546875" style="552" customWidth="1"/>
    <col min="13775" max="13775" width="15.42578125" style="552" customWidth="1"/>
    <col min="13776" max="13955" width="9.140625" style="552"/>
    <col min="13956" max="13956" width="3.28515625" style="552" customWidth="1"/>
    <col min="13957" max="13957" width="4.85546875" style="552" customWidth="1"/>
    <col min="13958" max="13958" width="6.140625" style="552" customWidth="1"/>
    <col min="13959" max="13959" width="5.28515625" style="552" customWidth="1"/>
    <col min="13960" max="13960" width="26.140625" style="552" customWidth="1"/>
    <col min="13961" max="13961" width="11" style="552" customWidth="1"/>
    <col min="13962" max="13962" width="10.7109375" style="552" customWidth="1"/>
    <col min="13963" max="13963" width="10.28515625" style="552" customWidth="1"/>
    <col min="13964" max="13964" width="11.140625" style="552" customWidth="1"/>
    <col min="13965" max="13965" width="11.28515625" style="552" customWidth="1"/>
    <col min="13966" max="13966" width="10" style="552" customWidth="1"/>
    <col min="13967" max="13967" width="12.42578125" style="552" customWidth="1"/>
    <col min="13968" max="14019" width="9.140625" style="552"/>
    <col min="14020" max="14020" width="3.28515625" style="552" customWidth="1"/>
    <col min="14021" max="14021" width="4.85546875" style="552" customWidth="1"/>
    <col min="14022" max="14022" width="6.140625" style="552" customWidth="1"/>
    <col min="14023" max="14023" width="5.28515625" style="552" customWidth="1"/>
    <col min="14024" max="14024" width="26.140625" style="552" customWidth="1"/>
    <col min="14025" max="14029" width="15.7109375" style="552" customWidth="1"/>
    <col min="14030" max="14030" width="14.85546875" style="552" customWidth="1"/>
    <col min="14031" max="14031" width="15.42578125" style="552" customWidth="1"/>
    <col min="14032" max="14211" width="9.140625" style="552"/>
    <col min="14212" max="14212" width="3.28515625" style="552" customWidth="1"/>
    <col min="14213" max="14213" width="4.85546875" style="552" customWidth="1"/>
    <col min="14214" max="14214" width="6.140625" style="552" customWidth="1"/>
    <col min="14215" max="14215" width="5.28515625" style="552" customWidth="1"/>
    <col min="14216" max="14216" width="26.140625" style="552" customWidth="1"/>
    <col min="14217" max="14217" width="11" style="552" customWidth="1"/>
    <col min="14218" max="14218" width="10.7109375" style="552" customWidth="1"/>
    <col min="14219" max="14219" width="10.28515625" style="552" customWidth="1"/>
    <col min="14220" max="14220" width="11.140625" style="552" customWidth="1"/>
    <col min="14221" max="14221" width="11.28515625" style="552" customWidth="1"/>
    <col min="14222" max="14222" width="10" style="552" customWidth="1"/>
    <col min="14223" max="14223" width="12.42578125" style="552" customWidth="1"/>
    <col min="14224" max="14275" width="9.140625" style="552"/>
    <col min="14276" max="14276" width="3.28515625" style="552" customWidth="1"/>
    <col min="14277" max="14277" width="4.85546875" style="552" customWidth="1"/>
    <col min="14278" max="14278" width="6.140625" style="552" customWidth="1"/>
    <col min="14279" max="14279" width="5.28515625" style="552" customWidth="1"/>
    <col min="14280" max="14280" width="26.140625" style="552" customWidth="1"/>
    <col min="14281" max="14285" width="15.7109375" style="552" customWidth="1"/>
    <col min="14286" max="14286" width="14.85546875" style="552" customWidth="1"/>
    <col min="14287" max="14287" width="15.42578125" style="552" customWidth="1"/>
    <col min="14288" max="14467" width="9.140625" style="552"/>
    <col min="14468" max="14468" width="3.28515625" style="552" customWidth="1"/>
    <col min="14469" max="14469" width="4.85546875" style="552" customWidth="1"/>
    <col min="14470" max="14470" width="6.140625" style="552" customWidth="1"/>
    <col min="14471" max="14471" width="5.28515625" style="552" customWidth="1"/>
    <col min="14472" max="14472" width="26.140625" style="552" customWidth="1"/>
    <col min="14473" max="14473" width="11" style="552" customWidth="1"/>
    <col min="14474" max="14474" width="10.7109375" style="552" customWidth="1"/>
    <col min="14475" max="14475" width="10.28515625" style="552" customWidth="1"/>
    <col min="14476" max="14476" width="11.140625" style="552" customWidth="1"/>
    <col min="14477" max="14477" width="11.28515625" style="552" customWidth="1"/>
    <col min="14478" max="14478" width="10" style="552" customWidth="1"/>
    <col min="14479" max="14479" width="12.42578125" style="552" customWidth="1"/>
    <col min="14480" max="14531" width="9.140625" style="552"/>
    <col min="14532" max="14532" width="3.28515625" style="552" customWidth="1"/>
    <col min="14533" max="14533" width="4.85546875" style="552" customWidth="1"/>
    <col min="14534" max="14534" width="6.140625" style="552" customWidth="1"/>
    <col min="14535" max="14535" width="5.28515625" style="552" customWidth="1"/>
    <col min="14536" max="14536" width="26.140625" style="552" customWidth="1"/>
    <col min="14537" max="14541" width="15.7109375" style="552" customWidth="1"/>
    <col min="14542" max="14542" width="14.85546875" style="552" customWidth="1"/>
    <col min="14543" max="14543" width="15.42578125" style="552" customWidth="1"/>
    <col min="14544" max="14723" width="9.140625" style="552"/>
    <col min="14724" max="14724" width="3.28515625" style="552" customWidth="1"/>
    <col min="14725" max="14725" width="4.85546875" style="552" customWidth="1"/>
    <col min="14726" max="14726" width="6.140625" style="552" customWidth="1"/>
    <col min="14727" max="14727" width="5.28515625" style="552" customWidth="1"/>
    <col min="14728" max="14728" width="26.140625" style="552" customWidth="1"/>
    <col min="14729" max="14729" width="11" style="552" customWidth="1"/>
    <col min="14730" max="14730" width="10.7109375" style="552" customWidth="1"/>
    <col min="14731" max="14731" width="10.28515625" style="552" customWidth="1"/>
    <col min="14732" max="14732" width="11.140625" style="552" customWidth="1"/>
    <col min="14733" max="14733" width="11.28515625" style="552" customWidth="1"/>
    <col min="14734" max="14734" width="10" style="552" customWidth="1"/>
    <col min="14735" max="14735" width="12.42578125" style="552" customWidth="1"/>
    <col min="14736" max="14787" width="9.140625" style="552"/>
    <col min="14788" max="14788" width="3.28515625" style="552" customWidth="1"/>
    <col min="14789" max="14789" width="4.85546875" style="552" customWidth="1"/>
    <col min="14790" max="14790" width="6.140625" style="552" customWidth="1"/>
    <col min="14791" max="14791" width="5.28515625" style="552" customWidth="1"/>
    <col min="14792" max="14792" width="26.140625" style="552" customWidth="1"/>
    <col min="14793" max="14797" width="15.7109375" style="552" customWidth="1"/>
    <col min="14798" max="14798" width="14.85546875" style="552" customWidth="1"/>
    <col min="14799" max="14799" width="15.42578125" style="552" customWidth="1"/>
    <col min="14800" max="14979" width="9.140625" style="552"/>
    <col min="14980" max="14980" width="3.28515625" style="552" customWidth="1"/>
    <col min="14981" max="14981" width="4.85546875" style="552" customWidth="1"/>
    <col min="14982" max="14982" width="6.140625" style="552" customWidth="1"/>
    <col min="14983" max="14983" width="5.28515625" style="552" customWidth="1"/>
    <col min="14984" max="14984" width="26.140625" style="552" customWidth="1"/>
    <col min="14985" max="14985" width="11" style="552" customWidth="1"/>
    <col min="14986" max="14986" width="10.7109375" style="552" customWidth="1"/>
    <col min="14987" max="14987" width="10.28515625" style="552" customWidth="1"/>
    <col min="14988" max="14988" width="11.140625" style="552" customWidth="1"/>
    <col min="14989" max="14989" width="11.28515625" style="552" customWidth="1"/>
    <col min="14990" max="14990" width="10" style="552" customWidth="1"/>
    <col min="14991" max="14991" width="12.42578125" style="552" customWidth="1"/>
    <col min="14992" max="15043" width="9.140625" style="552"/>
    <col min="15044" max="15044" width="3.28515625" style="552" customWidth="1"/>
    <col min="15045" max="15045" width="4.85546875" style="552" customWidth="1"/>
    <col min="15046" max="15046" width="6.140625" style="552" customWidth="1"/>
    <col min="15047" max="15047" width="5.28515625" style="552" customWidth="1"/>
    <col min="15048" max="15048" width="26.140625" style="552" customWidth="1"/>
    <col min="15049" max="15053" width="15.7109375" style="552" customWidth="1"/>
    <col min="15054" max="15054" width="14.85546875" style="552" customWidth="1"/>
    <col min="15055" max="15055" width="15.42578125" style="552" customWidth="1"/>
    <col min="15056" max="15235" width="9.140625" style="552"/>
    <col min="15236" max="15236" width="3.28515625" style="552" customWidth="1"/>
    <col min="15237" max="15237" width="4.85546875" style="552" customWidth="1"/>
    <col min="15238" max="15238" width="6.140625" style="552" customWidth="1"/>
    <col min="15239" max="15239" width="5.28515625" style="552" customWidth="1"/>
    <col min="15240" max="15240" width="26.140625" style="552" customWidth="1"/>
    <col min="15241" max="15241" width="11" style="552" customWidth="1"/>
    <col min="15242" max="15242" width="10.7109375" style="552" customWidth="1"/>
    <col min="15243" max="15243" width="10.28515625" style="552" customWidth="1"/>
    <col min="15244" max="15244" width="11.140625" style="552" customWidth="1"/>
    <col min="15245" max="15245" width="11.28515625" style="552" customWidth="1"/>
    <col min="15246" max="15246" width="10" style="552" customWidth="1"/>
    <col min="15247" max="15247" width="12.42578125" style="552" customWidth="1"/>
    <col min="15248" max="15299" width="9.140625" style="552"/>
    <col min="15300" max="15300" width="3.28515625" style="552" customWidth="1"/>
    <col min="15301" max="15301" width="4.85546875" style="552" customWidth="1"/>
    <col min="15302" max="15302" width="6.140625" style="552" customWidth="1"/>
    <col min="15303" max="15303" width="5.28515625" style="552" customWidth="1"/>
    <col min="15304" max="15304" width="26.140625" style="552" customWidth="1"/>
    <col min="15305" max="15309" width="15.7109375" style="552" customWidth="1"/>
    <col min="15310" max="15310" width="14.85546875" style="552" customWidth="1"/>
    <col min="15311" max="15311" width="15.42578125" style="552" customWidth="1"/>
    <col min="15312" max="15491" width="9.140625" style="552"/>
    <col min="15492" max="15492" width="3.28515625" style="552" customWidth="1"/>
    <col min="15493" max="15493" width="4.85546875" style="552" customWidth="1"/>
    <col min="15494" max="15494" width="6.140625" style="552" customWidth="1"/>
    <col min="15495" max="15495" width="5.28515625" style="552" customWidth="1"/>
    <col min="15496" max="15496" width="26.140625" style="552" customWidth="1"/>
    <col min="15497" max="15497" width="11" style="552" customWidth="1"/>
    <col min="15498" max="15498" width="10.7109375" style="552" customWidth="1"/>
    <col min="15499" max="15499" width="10.28515625" style="552" customWidth="1"/>
    <col min="15500" max="15500" width="11.140625" style="552" customWidth="1"/>
    <col min="15501" max="15501" width="11.28515625" style="552" customWidth="1"/>
    <col min="15502" max="15502" width="10" style="552" customWidth="1"/>
    <col min="15503" max="15503" width="12.42578125" style="552" customWidth="1"/>
    <col min="15504" max="15555" width="9.140625" style="552"/>
    <col min="15556" max="15556" width="3.28515625" style="552" customWidth="1"/>
    <col min="15557" max="15557" width="4.85546875" style="552" customWidth="1"/>
    <col min="15558" max="15558" width="6.140625" style="552" customWidth="1"/>
    <col min="15559" max="15559" width="5.28515625" style="552" customWidth="1"/>
    <col min="15560" max="15560" width="26.140625" style="552" customWidth="1"/>
    <col min="15561" max="15565" width="15.7109375" style="552" customWidth="1"/>
    <col min="15566" max="15566" width="14.85546875" style="552" customWidth="1"/>
    <col min="15567" max="15567" width="15.42578125" style="552" customWidth="1"/>
    <col min="15568" max="15747" width="9.140625" style="552"/>
    <col min="15748" max="15748" width="3.28515625" style="552" customWidth="1"/>
    <col min="15749" max="15749" width="4.85546875" style="552" customWidth="1"/>
    <col min="15750" max="15750" width="6.140625" style="552" customWidth="1"/>
    <col min="15751" max="15751" width="5.28515625" style="552" customWidth="1"/>
    <col min="15752" max="15752" width="26.140625" style="552" customWidth="1"/>
    <col min="15753" max="15753" width="11" style="552" customWidth="1"/>
    <col min="15754" max="15754" width="10.7109375" style="552" customWidth="1"/>
    <col min="15755" max="15755" width="10.28515625" style="552" customWidth="1"/>
    <col min="15756" max="15756" width="11.140625" style="552" customWidth="1"/>
    <col min="15757" max="15757" width="11.28515625" style="552" customWidth="1"/>
    <col min="15758" max="15758" width="10" style="552" customWidth="1"/>
    <col min="15759" max="15759" width="12.42578125" style="552" customWidth="1"/>
    <col min="15760" max="15811" width="9.140625" style="552"/>
    <col min="15812" max="15812" width="3.28515625" style="552" customWidth="1"/>
    <col min="15813" max="15813" width="4.85546875" style="552" customWidth="1"/>
    <col min="15814" max="15814" width="6.140625" style="552" customWidth="1"/>
    <col min="15815" max="15815" width="5.28515625" style="552" customWidth="1"/>
    <col min="15816" max="15816" width="26.140625" style="552" customWidth="1"/>
    <col min="15817" max="15821" width="15.7109375" style="552" customWidth="1"/>
    <col min="15822" max="15822" width="14.85546875" style="552" customWidth="1"/>
    <col min="15823" max="15823" width="15.42578125" style="552" customWidth="1"/>
    <col min="15824" max="16003" width="9.140625" style="552"/>
    <col min="16004" max="16004" width="3.28515625" style="552" customWidth="1"/>
    <col min="16005" max="16005" width="4.85546875" style="552" customWidth="1"/>
    <col min="16006" max="16006" width="6.140625" style="552" customWidth="1"/>
    <col min="16007" max="16007" width="5.28515625" style="552" customWidth="1"/>
    <col min="16008" max="16008" width="26.140625" style="552" customWidth="1"/>
    <col min="16009" max="16009" width="11" style="552" customWidth="1"/>
    <col min="16010" max="16010" width="10.7109375" style="552" customWidth="1"/>
    <col min="16011" max="16011" width="10.28515625" style="552" customWidth="1"/>
    <col min="16012" max="16012" width="11.140625" style="552" customWidth="1"/>
    <col min="16013" max="16013" width="11.28515625" style="552" customWidth="1"/>
    <col min="16014" max="16014" width="10" style="552" customWidth="1"/>
    <col min="16015" max="16015" width="12.42578125" style="552" customWidth="1"/>
    <col min="16016" max="16067" width="9.140625" style="552"/>
    <col min="16068" max="16068" width="3.28515625" style="552" customWidth="1"/>
    <col min="16069" max="16069" width="4.85546875" style="552" customWidth="1"/>
    <col min="16070" max="16070" width="6.140625" style="552" customWidth="1"/>
    <col min="16071" max="16071" width="5.28515625" style="552" customWidth="1"/>
    <col min="16072" max="16072" width="26.140625" style="552" customWidth="1"/>
    <col min="16073" max="16077" width="15.7109375" style="552" customWidth="1"/>
    <col min="16078" max="16078" width="14.85546875" style="552" customWidth="1"/>
    <col min="16079" max="16079" width="15.42578125" style="552" customWidth="1"/>
    <col min="16080" max="16259" width="9.140625" style="552"/>
    <col min="16260" max="16260" width="3.28515625" style="552" customWidth="1"/>
    <col min="16261" max="16261" width="4.85546875" style="552" customWidth="1"/>
    <col min="16262" max="16262" width="6.140625" style="552" customWidth="1"/>
    <col min="16263" max="16263" width="5.28515625" style="552" customWidth="1"/>
    <col min="16264" max="16264" width="26.140625" style="552" customWidth="1"/>
    <col min="16265" max="16265" width="11" style="552" customWidth="1"/>
    <col min="16266" max="16266" width="10.7109375" style="552" customWidth="1"/>
    <col min="16267" max="16267" width="10.28515625" style="552" customWidth="1"/>
    <col min="16268" max="16268" width="11.140625" style="552" customWidth="1"/>
    <col min="16269" max="16269" width="11.28515625" style="552" customWidth="1"/>
    <col min="16270" max="16270" width="10" style="552" customWidth="1"/>
    <col min="16271" max="16271" width="12.42578125" style="552" customWidth="1"/>
    <col min="16272" max="16323" width="9.140625" style="552"/>
    <col min="16324" max="16384" width="9.140625" style="552" customWidth="1"/>
  </cols>
  <sheetData>
    <row r="1" spans="3:23">
      <c r="C1" s="1909" t="s">
        <v>589</v>
      </c>
      <c r="D1" s="1909"/>
      <c r="E1" s="1909"/>
      <c r="F1" s="1909"/>
      <c r="G1" s="1909"/>
      <c r="H1" s="1909"/>
      <c r="I1" s="1909"/>
      <c r="J1" s="1909"/>
      <c r="K1" s="1909"/>
      <c r="L1" s="1909"/>
      <c r="M1" s="1909"/>
      <c r="N1" s="1909"/>
    </row>
    <row r="2" spans="3:23">
      <c r="C2" s="1909" t="s">
        <v>533</v>
      </c>
      <c r="D2" s="1909"/>
      <c r="E2" s="1909"/>
      <c r="F2" s="1909"/>
      <c r="G2" s="1909"/>
      <c r="H2" s="1909"/>
      <c r="I2" s="1909"/>
      <c r="J2" s="1909"/>
      <c r="K2" s="1909"/>
      <c r="L2" s="1909"/>
      <c r="M2" s="1909"/>
      <c r="N2" s="1909"/>
    </row>
    <row r="3" spans="3:23" ht="16.5" thickBot="1">
      <c r="C3" s="1910" t="s">
        <v>534</v>
      </c>
      <c r="D3" s="1910"/>
      <c r="E3" s="1910"/>
      <c r="F3" s="1910"/>
      <c r="G3" s="1910"/>
      <c r="H3" s="1910"/>
      <c r="I3" s="1910"/>
      <c r="J3" s="1910"/>
      <c r="K3" s="1910"/>
      <c r="L3" s="1910"/>
      <c r="M3" s="1910"/>
      <c r="N3" s="1910"/>
    </row>
    <row r="4" spans="3:23" ht="16.5" thickTop="1">
      <c r="C4" s="1911" t="s">
        <v>535</v>
      </c>
      <c r="D4" s="1912"/>
      <c r="E4" s="1912"/>
      <c r="F4" s="1912"/>
      <c r="G4" s="1913"/>
      <c r="H4" s="1920" t="s">
        <v>9</v>
      </c>
      <c r="I4" s="1913"/>
      <c r="J4" s="1912" t="s">
        <v>223</v>
      </c>
      <c r="K4" s="1913"/>
      <c r="L4" s="1921" t="s">
        <v>536</v>
      </c>
      <c r="M4" s="1923" t="s">
        <v>537</v>
      </c>
      <c r="N4" s="1924"/>
    </row>
    <row r="5" spans="3:23" ht="18.75" customHeight="1">
      <c r="C5" s="1914"/>
      <c r="D5" s="1915"/>
      <c r="E5" s="1915"/>
      <c r="F5" s="1915"/>
      <c r="G5" s="1916"/>
      <c r="H5" s="1918"/>
      <c r="I5" s="1919"/>
      <c r="J5" s="1918"/>
      <c r="K5" s="1919"/>
      <c r="L5" s="1922"/>
      <c r="M5" s="1925" t="s">
        <v>515</v>
      </c>
      <c r="N5" s="1926"/>
    </row>
    <row r="6" spans="3:23" ht="21" customHeight="1">
      <c r="C6" s="1917"/>
      <c r="D6" s="1918"/>
      <c r="E6" s="1918"/>
      <c r="F6" s="1918"/>
      <c r="G6" s="1919"/>
      <c r="H6" s="553" t="s">
        <v>538</v>
      </c>
      <c r="I6" s="553" t="s">
        <v>4</v>
      </c>
      <c r="J6" s="553" t="str">
        <f>H6</f>
        <v>Ten  Months</v>
      </c>
      <c r="K6" s="553" t="s">
        <v>4</v>
      </c>
      <c r="L6" s="553" t="str">
        <f>J6</f>
        <v>Ten  Months</v>
      </c>
      <c r="M6" s="553" t="s">
        <v>10</v>
      </c>
      <c r="N6" s="554" t="s">
        <v>11</v>
      </c>
    </row>
    <row r="7" spans="3:23">
      <c r="C7" s="555" t="s">
        <v>539</v>
      </c>
      <c r="D7" s="556"/>
      <c r="E7" s="556"/>
      <c r="F7" s="556"/>
      <c r="G7" s="556"/>
      <c r="H7" s="557">
        <v>-7565.030522427056</v>
      </c>
      <c r="I7" s="557">
        <v>-10130.609031744534</v>
      </c>
      <c r="J7" s="557">
        <v>-192051.692061548</v>
      </c>
      <c r="K7" s="557">
        <v>-245216.69563576556</v>
      </c>
      <c r="L7" s="558">
        <v>-221399.11792106426</v>
      </c>
      <c r="M7" s="567">
        <v>2438.6770283635669</v>
      </c>
      <c r="N7" s="568">
        <v>15.281003538417721</v>
      </c>
      <c r="P7" s="559"/>
      <c r="Q7" s="559"/>
      <c r="R7" s="559"/>
      <c r="S7" s="559"/>
      <c r="T7" s="559"/>
      <c r="U7" s="559"/>
      <c r="V7" s="559"/>
      <c r="W7" s="559"/>
    </row>
    <row r="8" spans="3:23">
      <c r="C8" s="560"/>
      <c r="D8" s="561" t="s">
        <v>540</v>
      </c>
      <c r="E8" s="561"/>
      <c r="F8" s="561"/>
      <c r="G8" s="561"/>
      <c r="H8" s="562">
        <v>68795.631812327774</v>
      </c>
      <c r="I8" s="562">
        <v>82127.4824455786</v>
      </c>
      <c r="J8" s="562">
        <v>76464.318939483055</v>
      </c>
      <c r="K8" s="562">
        <v>93305.169556849985</v>
      </c>
      <c r="L8" s="563">
        <v>91781.123011878575</v>
      </c>
      <c r="M8" s="564">
        <v>11.147055307341631</v>
      </c>
      <c r="N8" s="565">
        <v>20.031309092699644</v>
      </c>
      <c r="P8" s="559"/>
      <c r="Q8" s="559"/>
      <c r="R8" s="559"/>
      <c r="S8" s="559"/>
      <c r="T8" s="559"/>
      <c r="U8" s="559"/>
      <c r="V8" s="559"/>
      <c r="W8" s="559"/>
    </row>
    <row r="9" spans="3:23">
      <c r="C9" s="560"/>
      <c r="D9" s="561"/>
      <c r="E9" s="561" t="s">
        <v>541</v>
      </c>
      <c r="F9" s="561"/>
      <c r="G9" s="561"/>
      <c r="H9" s="1669">
        <v>8035.5</v>
      </c>
      <c r="I9" s="1669">
        <v>9429</v>
      </c>
      <c r="J9" s="1669">
        <v>9842</v>
      </c>
      <c r="K9" s="1669">
        <v>12134.1</v>
      </c>
      <c r="L9" s="1670">
        <v>13239.5212093099</v>
      </c>
      <c r="M9" s="1671">
        <v>22.481488395246089</v>
      </c>
      <c r="N9" s="1672">
        <v>34.52063817628428</v>
      </c>
      <c r="P9" s="559"/>
      <c r="Q9" s="559"/>
      <c r="R9" s="559"/>
      <c r="S9" s="559"/>
      <c r="T9" s="559"/>
      <c r="U9" s="559"/>
      <c r="V9" s="559"/>
      <c r="W9" s="559"/>
    </row>
    <row r="10" spans="3:23">
      <c r="C10" s="560"/>
      <c r="D10" s="561"/>
      <c r="E10" s="561" t="s">
        <v>174</v>
      </c>
      <c r="F10" s="561"/>
      <c r="G10" s="561"/>
      <c r="H10" s="1669">
        <v>60760.131812327767</v>
      </c>
      <c r="I10" s="1669">
        <v>72698.4824455786</v>
      </c>
      <c r="J10" s="1669">
        <v>66622.318939483055</v>
      </c>
      <c r="K10" s="1669">
        <v>81171.069556849994</v>
      </c>
      <c r="L10" s="1670">
        <v>78541.601802568679</v>
      </c>
      <c r="M10" s="1671">
        <v>9.6480816487726742</v>
      </c>
      <c r="N10" s="1672">
        <v>17.890825556391405</v>
      </c>
      <c r="P10" s="559"/>
      <c r="Q10" s="559"/>
      <c r="R10" s="559"/>
      <c r="S10" s="559"/>
      <c r="T10" s="559"/>
      <c r="U10" s="559"/>
      <c r="V10" s="559"/>
      <c r="W10" s="559"/>
    </row>
    <row r="11" spans="3:23">
      <c r="C11" s="560"/>
      <c r="D11" s="561" t="s">
        <v>542</v>
      </c>
      <c r="E11" s="561"/>
      <c r="F11" s="561"/>
      <c r="G11" s="561"/>
      <c r="H11" s="562">
        <v>-799310.04315139959</v>
      </c>
      <c r="I11" s="562">
        <v>-977945.75328046305</v>
      </c>
      <c r="J11" s="562">
        <v>-973041.28124487028</v>
      </c>
      <c r="K11" s="562">
        <v>-1227874.0446082694</v>
      </c>
      <c r="L11" s="563">
        <v>-1161147.0629900116</v>
      </c>
      <c r="M11" s="564">
        <v>21.735150156315967</v>
      </c>
      <c r="N11" s="565">
        <v>19.331737036324526</v>
      </c>
      <c r="P11" s="559"/>
      <c r="Q11" s="559"/>
      <c r="R11" s="559"/>
      <c r="S11" s="559"/>
      <c r="T11" s="559"/>
      <c r="U11" s="559"/>
      <c r="V11" s="559"/>
      <c r="W11" s="559"/>
    </row>
    <row r="12" spans="3:23">
      <c r="C12" s="560"/>
      <c r="D12" s="561"/>
      <c r="E12" s="561" t="s">
        <v>541</v>
      </c>
      <c r="F12" s="561"/>
      <c r="G12" s="561"/>
      <c r="H12" s="562">
        <v>-100050.99999999999</v>
      </c>
      <c r="I12" s="562">
        <v>-121413.79999999997</v>
      </c>
      <c r="J12" s="562">
        <v>-133455.80000000002</v>
      </c>
      <c r="K12" s="562">
        <v>-172243.20000000001</v>
      </c>
      <c r="L12" s="563">
        <v>-172912.5</v>
      </c>
      <c r="M12" s="564">
        <v>33.387772236159606</v>
      </c>
      <c r="N12" s="565">
        <v>29.565369208382066</v>
      </c>
      <c r="P12" s="559"/>
      <c r="Q12" s="559"/>
      <c r="R12" s="559"/>
      <c r="S12" s="559"/>
      <c r="T12" s="559"/>
      <c r="U12" s="559"/>
      <c r="V12" s="559"/>
      <c r="W12" s="559"/>
    </row>
    <row r="13" spans="3:23">
      <c r="C13" s="560"/>
      <c r="D13" s="561"/>
      <c r="E13" s="561" t="s">
        <v>174</v>
      </c>
      <c r="F13" s="561"/>
      <c r="G13" s="561"/>
      <c r="H13" s="562">
        <v>-699259.04315139959</v>
      </c>
      <c r="I13" s="562">
        <v>-856531.95328046312</v>
      </c>
      <c r="J13" s="562">
        <v>-839585.48124487023</v>
      </c>
      <c r="K13" s="562">
        <v>-1055630.8446082692</v>
      </c>
      <c r="L13" s="563">
        <v>-988234.56299001176</v>
      </c>
      <c r="M13" s="564">
        <v>20.067876056497127</v>
      </c>
      <c r="N13" s="565">
        <v>17.705056252847129</v>
      </c>
      <c r="P13" s="559"/>
      <c r="Q13" s="559"/>
      <c r="R13" s="559"/>
      <c r="S13" s="559"/>
      <c r="T13" s="559"/>
      <c r="U13" s="559"/>
      <c r="V13" s="559"/>
      <c r="W13" s="559"/>
    </row>
    <row r="14" spans="3:23">
      <c r="C14" s="555"/>
      <c r="D14" s="556" t="s">
        <v>543</v>
      </c>
      <c r="E14" s="556"/>
      <c r="F14" s="556"/>
      <c r="G14" s="556"/>
      <c r="H14" s="566">
        <v>-730514.41133907181</v>
      </c>
      <c r="I14" s="566">
        <v>-895818.27083488437</v>
      </c>
      <c r="J14" s="566">
        <v>-896576.96230538725</v>
      </c>
      <c r="K14" s="566">
        <v>-1134568.8750514193</v>
      </c>
      <c r="L14" s="558">
        <v>-1069365.9399781332</v>
      </c>
      <c r="M14" s="567">
        <v>22.732275830385589</v>
      </c>
      <c r="N14" s="568">
        <v>19.272074226450115</v>
      </c>
      <c r="P14" s="559"/>
      <c r="Q14" s="559"/>
      <c r="R14" s="559"/>
      <c r="S14" s="559"/>
      <c r="T14" s="559"/>
      <c r="U14" s="559"/>
      <c r="V14" s="559"/>
      <c r="W14" s="559"/>
    </row>
    <row r="15" spans="3:23">
      <c r="C15" s="555"/>
      <c r="D15" s="556" t="s">
        <v>544</v>
      </c>
      <c r="E15" s="556"/>
      <c r="F15" s="556"/>
      <c r="G15" s="556"/>
      <c r="H15" s="566">
        <v>7764.478823718222</v>
      </c>
      <c r="I15" s="566">
        <v>2891.333075273993</v>
      </c>
      <c r="J15" s="566">
        <v>-402.41676374225699</v>
      </c>
      <c r="K15" s="566">
        <v>2066.2912002975063</v>
      </c>
      <c r="L15" s="558">
        <v>-9457.0311080474348</v>
      </c>
      <c r="M15" s="567">
        <v>-105.18279169637235</v>
      </c>
      <c r="N15" s="568">
        <v>2250.0589339525</v>
      </c>
      <c r="P15" s="559"/>
      <c r="Q15" s="559"/>
      <c r="R15" s="559"/>
      <c r="S15" s="559"/>
      <c r="T15" s="559"/>
      <c r="U15" s="559"/>
      <c r="V15" s="559"/>
      <c r="W15" s="559"/>
    </row>
    <row r="16" spans="3:23">
      <c r="C16" s="560"/>
      <c r="D16" s="561"/>
      <c r="E16" s="561" t="s">
        <v>545</v>
      </c>
      <c r="F16" s="561"/>
      <c r="G16" s="561"/>
      <c r="H16" s="562">
        <v>133757.99090469501</v>
      </c>
      <c r="I16" s="562">
        <v>158264.88383626062</v>
      </c>
      <c r="J16" s="562">
        <v>142125.47231099618</v>
      </c>
      <c r="K16" s="562">
        <v>177472.98129687354</v>
      </c>
      <c r="L16" s="563">
        <v>157052.90284303058</v>
      </c>
      <c r="M16" s="564">
        <v>6.2556871179854738</v>
      </c>
      <c r="N16" s="565">
        <v>10.502994494449581</v>
      </c>
      <c r="P16" s="559"/>
      <c r="Q16" s="559"/>
      <c r="R16" s="559"/>
      <c r="S16" s="559"/>
      <c r="T16" s="559"/>
      <c r="U16" s="559"/>
      <c r="V16" s="559"/>
      <c r="W16" s="559"/>
    </row>
    <row r="17" spans="3:23">
      <c r="C17" s="560"/>
      <c r="D17" s="569"/>
      <c r="E17" s="569"/>
      <c r="F17" s="569" t="s">
        <v>546</v>
      </c>
      <c r="G17" s="569"/>
      <c r="H17" s="570">
        <v>50966.887651756682</v>
      </c>
      <c r="I17" s="570">
        <v>58526.918777624232</v>
      </c>
      <c r="J17" s="570">
        <v>57005.216348784379</v>
      </c>
      <c r="K17" s="570">
        <v>67094.585498442044</v>
      </c>
      <c r="L17" s="563">
        <v>63279.059990011636</v>
      </c>
      <c r="M17" s="564">
        <v>11.847552352590185</v>
      </c>
      <c r="N17" s="565">
        <v>11.005736041489541</v>
      </c>
      <c r="P17" s="559"/>
      <c r="Q17" s="559"/>
      <c r="R17" s="559"/>
      <c r="S17" s="559"/>
      <c r="T17" s="559"/>
      <c r="U17" s="559"/>
      <c r="V17" s="559"/>
      <c r="W17" s="559"/>
    </row>
    <row r="18" spans="3:23">
      <c r="C18" s="560"/>
      <c r="D18" s="561"/>
      <c r="E18" s="561"/>
      <c r="F18" s="561" t="s">
        <v>547</v>
      </c>
      <c r="G18" s="561"/>
      <c r="H18" s="562">
        <v>20624.96775</v>
      </c>
      <c r="I18" s="562">
        <v>25533.64675</v>
      </c>
      <c r="J18" s="562">
        <v>15216.814999999999</v>
      </c>
      <c r="K18" s="562">
        <v>22461.491999999998</v>
      </c>
      <c r="L18" s="563">
        <v>20214.83324</v>
      </c>
      <c r="M18" s="564">
        <v>-26.221387667381933</v>
      </c>
      <c r="N18" s="565">
        <v>32.845363763704825</v>
      </c>
      <c r="P18" s="559"/>
      <c r="Q18" s="559"/>
      <c r="R18" s="559"/>
      <c r="S18" s="559"/>
      <c r="T18" s="559"/>
      <c r="U18" s="559"/>
      <c r="V18" s="559"/>
      <c r="W18" s="559"/>
    </row>
    <row r="19" spans="3:23">
      <c r="C19" s="560"/>
      <c r="D19" s="561"/>
      <c r="E19" s="561"/>
      <c r="F19" s="561" t="s">
        <v>174</v>
      </c>
      <c r="G19" s="561"/>
      <c r="H19" s="562">
        <v>62166.135502938327</v>
      </c>
      <c r="I19" s="562">
        <v>74204.318308636401</v>
      </c>
      <c r="J19" s="562">
        <v>69903.440962211811</v>
      </c>
      <c r="K19" s="562">
        <v>87916.903798431522</v>
      </c>
      <c r="L19" s="563">
        <v>73559.009613018934</v>
      </c>
      <c r="M19" s="564">
        <v>12.446174105366069</v>
      </c>
      <c r="N19" s="565">
        <v>5.2294545168144708</v>
      </c>
      <c r="P19" s="559"/>
      <c r="Q19" s="559"/>
      <c r="R19" s="559"/>
      <c r="S19" s="559"/>
      <c r="T19" s="559"/>
      <c r="U19" s="559"/>
      <c r="V19" s="559"/>
      <c r="W19" s="559"/>
    </row>
    <row r="20" spans="3:23">
      <c r="C20" s="560"/>
      <c r="D20" s="561"/>
      <c r="E20" s="561" t="s">
        <v>548</v>
      </c>
      <c r="F20" s="561"/>
      <c r="G20" s="561"/>
      <c r="H20" s="562">
        <v>-125993.51208097677</v>
      </c>
      <c r="I20" s="562">
        <v>-155373.55076098663</v>
      </c>
      <c r="J20" s="562">
        <v>-142527.88907473843</v>
      </c>
      <c r="K20" s="562">
        <v>-175406.69009657606</v>
      </c>
      <c r="L20" s="563">
        <v>-166509.93395107801</v>
      </c>
      <c r="M20" s="564">
        <v>13.123197155687592</v>
      </c>
      <c r="N20" s="565">
        <v>16.826212071213604</v>
      </c>
      <c r="P20" s="559"/>
      <c r="Q20" s="559"/>
      <c r="R20" s="559"/>
      <c r="S20" s="559"/>
      <c r="T20" s="559"/>
      <c r="U20" s="559"/>
      <c r="V20" s="559"/>
      <c r="W20" s="559"/>
    </row>
    <row r="21" spans="3:23">
      <c r="C21" s="560"/>
      <c r="D21" s="561"/>
      <c r="E21" s="561"/>
      <c r="F21" s="561" t="s">
        <v>106</v>
      </c>
      <c r="G21" s="561"/>
      <c r="H21" s="562">
        <v>-37171.65080617198</v>
      </c>
      <c r="I21" s="562">
        <v>-46884.876526952678</v>
      </c>
      <c r="J21" s="562">
        <v>-51348.908367446784</v>
      </c>
      <c r="K21" s="562">
        <v>-63251.279543761921</v>
      </c>
      <c r="L21" s="563">
        <v>-56240.179385361509</v>
      </c>
      <c r="M21" s="564">
        <v>38.139972946589751</v>
      </c>
      <c r="N21" s="565">
        <v>9.5255598871028866</v>
      </c>
      <c r="P21" s="559"/>
      <c r="Q21" s="559"/>
      <c r="R21" s="559"/>
      <c r="S21" s="559"/>
      <c r="T21" s="559"/>
      <c r="U21" s="559"/>
      <c r="V21" s="559"/>
      <c r="W21" s="559"/>
    </row>
    <row r="22" spans="3:23">
      <c r="C22" s="560"/>
      <c r="D22" s="561"/>
      <c r="E22" s="561"/>
      <c r="F22" s="561" t="s">
        <v>546</v>
      </c>
      <c r="G22" s="561"/>
      <c r="H22" s="562">
        <v>-65376.213106304232</v>
      </c>
      <c r="I22" s="562">
        <v>-79926.888425358426</v>
      </c>
      <c r="J22" s="562">
        <v>-64210.636638147662</v>
      </c>
      <c r="K22" s="562">
        <v>-79596.535341102019</v>
      </c>
      <c r="L22" s="563">
        <v>-73652.428180843577</v>
      </c>
      <c r="M22" s="564">
        <v>-1.7828754722475395</v>
      </c>
      <c r="N22" s="565">
        <v>14.704404187586775</v>
      </c>
      <c r="P22" s="559"/>
      <c r="Q22" s="559"/>
      <c r="R22" s="559"/>
      <c r="S22" s="559"/>
      <c r="T22" s="559"/>
      <c r="U22" s="559"/>
      <c r="V22" s="559"/>
      <c r="W22" s="559"/>
    </row>
    <row r="23" spans="3:23">
      <c r="C23" s="560"/>
      <c r="D23" s="561"/>
      <c r="E23" s="561"/>
      <c r="F23" s="561"/>
      <c r="G23" s="571" t="s">
        <v>549</v>
      </c>
      <c r="H23" s="562">
        <v>-27148.322721448392</v>
      </c>
      <c r="I23" s="562">
        <v>-35024.898030045682</v>
      </c>
      <c r="J23" s="562">
        <v>-30211.992712809391</v>
      </c>
      <c r="K23" s="562">
        <v>-38089.452034555383</v>
      </c>
      <c r="L23" s="563">
        <v>-37672.160979728178</v>
      </c>
      <c r="M23" s="564">
        <v>11.284932858634988</v>
      </c>
      <c r="N23" s="565">
        <v>24.6927382044409</v>
      </c>
      <c r="P23" s="559"/>
      <c r="Q23" s="559"/>
      <c r="R23" s="559"/>
      <c r="S23" s="559"/>
      <c r="T23" s="559"/>
      <c r="U23" s="559"/>
      <c r="V23" s="559"/>
      <c r="W23" s="559"/>
    </row>
    <row r="24" spans="3:23">
      <c r="C24" s="560"/>
      <c r="D24" s="561"/>
      <c r="E24" s="561"/>
      <c r="F24" s="561" t="s">
        <v>550</v>
      </c>
      <c r="G24" s="561"/>
      <c r="H24" s="562">
        <v>-948.20100000000002</v>
      </c>
      <c r="I24" s="562">
        <v>-1331.9430000000002</v>
      </c>
      <c r="J24" s="562">
        <v>-2308.7199999999998</v>
      </c>
      <c r="K24" s="562">
        <v>-2483.498</v>
      </c>
      <c r="L24" s="563">
        <v>-4351.8980000000001</v>
      </c>
      <c r="M24" s="564">
        <v>143.48424015583191</v>
      </c>
      <c r="N24" s="565">
        <v>88.49830208946949</v>
      </c>
      <c r="P24" s="559"/>
      <c r="Q24" s="559"/>
      <c r="R24" s="559"/>
      <c r="S24" s="559"/>
      <c r="T24" s="559"/>
      <c r="U24" s="559"/>
      <c r="V24" s="559"/>
      <c r="W24" s="559"/>
    </row>
    <row r="25" spans="3:23">
      <c r="C25" s="560"/>
      <c r="D25" s="561"/>
      <c r="E25" s="561"/>
      <c r="F25" s="561" t="s">
        <v>174</v>
      </c>
      <c r="G25" s="561"/>
      <c r="H25" s="562">
        <v>-22497.447168500556</v>
      </c>
      <c r="I25" s="562">
        <v>-27229.84280867553</v>
      </c>
      <c r="J25" s="562">
        <v>-24659.624069144003</v>
      </c>
      <c r="K25" s="562">
        <v>-30075.377211712082</v>
      </c>
      <c r="L25" s="563">
        <v>-32265.428384872917</v>
      </c>
      <c r="M25" s="564">
        <v>9.6107655435270232</v>
      </c>
      <c r="N25" s="565">
        <v>30.843147869581173</v>
      </c>
      <c r="P25" s="559"/>
      <c r="Q25" s="559"/>
      <c r="R25" s="559"/>
      <c r="S25" s="559"/>
      <c r="T25" s="559"/>
      <c r="U25" s="559"/>
      <c r="V25" s="559"/>
      <c r="W25" s="559"/>
    </row>
    <row r="26" spans="3:23">
      <c r="C26" s="555"/>
      <c r="D26" s="556" t="s">
        <v>551</v>
      </c>
      <c r="E26" s="556"/>
      <c r="F26" s="556"/>
      <c r="G26" s="556"/>
      <c r="H26" s="566">
        <v>-722749.93251535366</v>
      </c>
      <c r="I26" s="566">
        <v>-892926.93775961048</v>
      </c>
      <c r="J26" s="566">
        <v>-896979.37906912947</v>
      </c>
      <c r="K26" s="566">
        <v>-1132502.5838511218</v>
      </c>
      <c r="L26" s="558">
        <v>-1078822.9710861805</v>
      </c>
      <c r="M26" s="567">
        <v>24.106463206079169</v>
      </c>
      <c r="N26" s="568">
        <v>20.272884333836686</v>
      </c>
      <c r="P26" s="559"/>
      <c r="Q26" s="559"/>
      <c r="R26" s="559"/>
      <c r="S26" s="559"/>
      <c r="T26" s="559"/>
      <c r="U26" s="559"/>
      <c r="V26" s="559"/>
      <c r="W26" s="559"/>
    </row>
    <row r="27" spans="3:23">
      <c r="C27" s="555"/>
      <c r="D27" s="556" t="s">
        <v>552</v>
      </c>
      <c r="E27" s="556"/>
      <c r="F27" s="556"/>
      <c r="G27" s="556"/>
      <c r="H27" s="566">
        <v>22427.352783210186</v>
      </c>
      <c r="I27" s="566">
        <v>30995.07234588014</v>
      </c>
      <c r="J27" s="566">
        <v>12693.4199410403</v>
      </c>
      <c r="K27" s="566">
        <v>22614.940647786825</v>
      </c>
      <c r="L27" s="558">
        <v>31224.464925264001</v>
      </c>
      <c r="M27" s="567">
        <v>-43.402058799632435</v>
      </c>
      <c r="N27" s="568">
        <v>145.98937930280889</v>
      </c>
      <c r="P27" s="559"/>
      <c r="Q27" s="559"/>
      <c r="R27" s="559"/>
      <c r="S27" s="559"/>
      <c r="T27" s="559"/>
      <c r="U27" s="559"/>
      <c r="V27" s="559"/>
      <c r="W27" s="559"/>
    </row>
    <row r="28" spans="3:23">
      <c r="C28" s="560"/>
      <c r="D28" s="561"/>
      <c r="E28" s="561" t="s">
        <v>553</v>
      </c>
      <c r="F28" s="561"/>
      <c r="G28" s="561"/>
      <c r="H28" s="562">
        <v>42128.055783210191</v>
      </c>
      <c r="I28" s="562">
        <v>51958.827345880141</v>
      </c>
      <c r="J28" s="562">
        <v>53759.968941040293</v>
      </c>
      <c r="K28" s="562">
        <v>69142.832647786825</v>
      </c>
      <c r="L28" s="563">
        <v>68220.312925264006</v>
      </c>
      <c r="M28" s="564">
        <v>27.610847312032632</v>
      </c>
      <c r="N28" s="565">
        <v>26.897976820043709</v>
      </c>
      <c r="P28" s="559"/>
      <c r="Q28" s="559"/>
      <c r="R28" s="559"/>
      <c r="S28" s="559"/>
      <c r="T28" s="559"/>
      <c r="U28" s="559"/>
      <c r="V28" s="559"/>
      <c r="W28" s="559"/>
    </row>
    <row r="29" spans="3:23">
      <c r="C29" s="560"/>
      <c r="D29" s="561"/>
      <c r="E29" s="561" t="s">
        <v>554</v>
      </c>
      <c r="F29" s="561"/>
      <c r="G29" s="561"/>
      <c r="H29" s="562">
        <v>-19700.702999999998</v>
      </c>
      <c r="I29" s="562">
        <v>-20963.754999999997</v>
      </c>
      <c r="J29" s="562">
        <v>-41066.548999999999</v>
      </c>
      <c r="K29" s="562">
        <v>-46527.892</v>
      </c>
      <c r="L29" s="563">
        <v>-36995.847999999998</v>
      </c>
      <c r="M29" s="564">
        <v>108.45220091892153</v>
      </c>
      <c r="N29" s="565">
        <v>-9.9124496679767304</v>
      </c>
      <c r="P29" s="559"/>
      <c r="Q29" s="559"/>
      <c r="R29" s="559"/>
      <c r="S29" s="559"/>
      <c r="T29" s="559"/>
      <c r="U29" s="559"/>
      <c r="V29" s="559"/>
      <c r="W29" s="559"/>
    </row>
    <row r="30" spans="3:23">
      <c r="C30" s="555"/>
      <c r="D30" s="556" t="s">
        <v>555</v>
      </c>
      <c r="E30" s="556"/>
      <c r="F30" s="556"/>
      <c r="G30" s="556"/>
      <c r="H30" s="566">
        <v>-700322.57973214344</v>
      </c>
      <c r="I30" s="566">
        <v>-861931.86541373027</v>
      </c>
      <c r="J30" s="566">
        <v>-884285.95912808913</v>
      </c>
      <c r="K30" s="566">
        <v>-1109887.6432033349</v>
      </c>
      <c r="L30" s="558">
        <v>-1047598.5061609168</v>
      </c>
      <c r="M30" s="567">
        <v>26.268377561995393</v>
      </c>
      <c r="N30" s="568">
        <v>18.468295843332712</v>
      </c>
      <c r="P30" s="559"/>
      <c r="Q30" s="559"/>
      <c r="R30" s="559"/>
      <c r="S30" s="559"/>
      <c r="T30" s="559"/>
      <c r="U30" s="559"/>
      <c r="V30" s="559"/>
      <c r="W30" s="559"/>
    </row>
    <row r="31" spans="3:23">
      <c r="C31" s="555"/>
      <c r="D31" s="556" t="s">
        <v>556</v>
      </c>
      <c r="E31" s="556"/>
      <c r="F31" s="556"/>
      <c r="G31" s="556"/>
      <c r="H31" s="566">
        <v>692757.54920971638</v>
      </c>
      <c r="I31" s="566">
        <v>851801.25638198573</v>
      </c>
      <c r="J31" s="566">
        <v>692234.26706654113</v>
      </c>
      <c r="K31" s="566">
        <v>864670.94756756944</v>
      </c>
      <c r="L31" s="558">
        <v>826199.38823985239</v>
      </c>
      <c r="M31" s="567">
        <v>-7.5536115596605669E-2</v>
      </c>
      <c r="N31" s="568">
        <v>19.352570010873777</v>
      </c>
      <c r="P31" s="559"/>
      <c r="Q31" s="559"/>
      <c r="R31" s="559"/>
      <c r="S31" s="559"/>
      <c r="T31" s="559"/>
      <c r="U31" s="559"/>
      <c r="V31" s="559"/>
      <c r="W31" s="559"/>
    </row>
    <row r="32" spans="3:23">
      <c r="C32" s="560"/>
      <c r="D32" s="561"/>
      <c r="E32" s="561" t="s">
        <v>557</v>
      </c>
      <c r="F32" s="561"/>
      <c r="G32" s="561"/>
      <c r="H32" s="562">
        <v>695649.78951581893</v>
      </c>
      <c r="I32" s="562">
        <v>855708.843463692</v>
      </c>
      <c r="J32" s="562">
        <v>697076.75219078315</v>
      </c>
      <c r="K32" s="562">
        <v>870475.70609414612</v>
      </c>
      <c r="L32" s="563">
        <v>835881.20689823898</v>
      </c>
      <c r="M32" s="564">
        <v>0.2051265876120425</v>
      </c>
      <c r="N32" s="565">
        <v>19.912363204083206</v>
      </c>
      <c r="P32" s="559"/>
      <c r="Q32" s="559"/>
      <c r="R32" s="559"/>
      <c r="S32" s="559"/>
      <c r="T32" s="559"/>
      <c r="U32" s="559"/>
      <c r="V32" s="559"/>
      <c r="W32" s="559"/>
    </row>
    <row r="33" spans="3:23">
      <c r="C33" s="560"/>
      <c r="D33" s="561"/>
      <c r="E33" s="561"/>
      <c r="F33" s="561" t="s">
        <v>558</v>
      </c>
      <c r="G33" s="561"/>
      <c r="H33" s="562">
        <v>88596.123000000007</v>
      </c>
      <c r="I33" s="562">
        <v>114663.875</v>
      </c>
      <c r="J33" s="562">
        <v>46892.861000000004</v>
      </c>
      <c r="K33" s="562">
        <v>61262.383000000002</v>
      </c>
      <c r="L33" s="563">
        <v>55368.353437612503</v>
      </c>
      <c r="M33" s="564">
        <v>-47.071204233169439</v>
      </c>
      <c r="N33" s="565">
        <v>18.074163650651428</v>
      </c>
      <c r="P33" s="559"/>
      <c r="Q33" s="559"/>
      <c r="R33" s="559"/>
      <c r="S33" s="559"/>
      <c r="T33" s="559"/>
      <c r="U33" s="559"/>
      <c r="V33" s="559"/>
      <c r="W33" s="559"/>
    </row>
    <row r="34" spans="3:23">
      <c r="C34" s="560"/>
      <c r="D34" s="569"/>
      <c r="E34" s="569"/>
      <c r="F34" s="569" t="s">
        <v>559</v>
      </c>
      <c r="G34" s="569"/>
      <c r="H34" s="570">
        <v>566971.84008661122</v>
      </c>
      <c r="I34" s="570">
        <v>695452.39585422631</v>
      </c>
      <c r="J34" s="570">
        <v>606680.00475067075</v>
      </c>
      <c r="K34" s="570">
        <v>755058.58393590862</v>
      </c>
      <c r="L34" s="563">
        <v>725296.95308297919</v>
      </c>
      <c r="M34" s="564">
        <v>7.0035514740897185</v>
      </c>
      <c r="N34" s="565">
        <v>19.551814367288543</v>
      </c>
      <c r="P34" s="559"/>
      <c r="Q34" s="559"/>
      <c r="R34" s="559"/>
      <c r="S34" s="559"/>
      <c r="T34" s="559"/>
      <c r="U34" s="559"/>
      <c r="V34" s="559"/>
      <c r="W34" s="559"/>
    </row>
    <row r="35" spans="3:23">
      <c r="C35" s="560"/>
      <c r="D35" s="561"/>
      <c r="E35" s="561"/>
      <c r="F35" s="561" t="s">
        <v>560</v>
      </c>
      <c r="G35" s="561"/>
      <c r="H35" s="562">
        <v>40081.8264292077</v>
      </c>
      <c r="I35" s="562">
        <v>45592.572609465722</v>
      </c>
      <c r="J35" s="562">
        <v>43503.886440112299</v>
      </c>
      <c r="K35" s="562">
        <v>54154.739158237586</v>
      </c>
      <c r="L35" s="563">
        <v>55215.900377647267</v>
      </c>
      <c r="M35" s="564">
        <v>8.5376848206970379</v>
      </c>
      <c r="N35" s="565">
        <v>26.921764687984364</v>
      </c>
      <c r="P35" s="559"/>
      <c r="Q35" s="559"/>
      <c r="R35" s="559"/>
      <c r="S35" s="559"/>
      <c r="T35" s="559"/>
      <c r="U35" s="559"/>
      <c r="V35" s="559"/>
      <c r="W35" s="559"/>
    </row>
    <row r="36" spans="3:23">
      <c r="C36" s="560"/>
      <c r="D36" s="561"/>
      <c r="E36" s="561"/>
      <c r="F36" s="561"/>
      <c r="G36" s="561"/>
      <c r="H36" s="562">
        <v>0</v>
      </c>
      <c r="I36" s="562">
        <v>0</v>
      </c>
      <c r="J36" s="562">
        <v>0</v>
      </c>
      <c r="K36" s="562">
        <v>0</v>
      </c>
      <c r="L36" s="563">
        <v>0</v>
      </c>
      <c r="M36" s="564" t="s">
        <v>257</v>
      </c>
      <c r="N36" s="565" t="s">
        <v>257</v>
      </c>
      <c r="P36" s="559"/>
      <c r="Q36" s="559"/>
      <c r="R36" s="559"/>
      <c r="S36" s="559"/>
      <c r="T36" s="559"/>
      <c r="U36" s="559"/>
      <c r="V36" s="559"/>
      <c r="W36" s="559"/>
    </row>
    <row r="37" spans="3:23">
      <c r="C37" s="560"/>
      <c r="D37" s="561"/>
      <c r="E37" s="561" t="s">
        <v>561</v>
      </c>
      <c r="F37" s="561"/>
      <c r="G37" s="561"/>
      <c r="H37" s="562">
        <v>-2892.2403061025439</v>
      </c>
      <c r="I37" s="562">
        <v>-3907.5870817062046</v>
      </c>
      <c r="J37" s="562">
        <v>-4842.4851242419936</v>
      </c>
      <c r="K37" s="562">
        <v>-5804.7585265767011</v>
      </c>
      <c r="L37" s="563">
        <v>-9681.8186583866336</v>
      </c>
      <c r="M37" s="564">
        <v>67.430248241285113</v>
      </c>
      <c r="N37" s="565">
        <v>99.934917918868223</v>
      </c>
      <c r="P37" s="559"/>
      <c r="Q37" s="559"/>
      <c r="R37" s="559"/>
      <c r="S37" s="559"/>
      <c r="T37" s="559"/>
      <c r="U37" s="559"/>
      <c r="V37" s="559"/>
      <c r="W37" s="559"/>
    </row>
    <row r="38" spans="3:23">
      <c r="C38" s="555" t="s">
        <v>23</v>
      </c>
      <c r="D38" s="556" t="s">
        <v>562</v>
      </c>
      <c r="E38" s="556"/>
      <c r="F38" s="556"/>
      <c r="G38" s="556"/>
      <c r="H38" s="566">
        <v>11299.630999999999</v>
      </c>
      <c r="I38" s="566">
        <v>13362.725999999999</v>
      </c>
      <c r="J38" s="566">
        <v>14154.434999999998</v>
      </c>
      <c r="K38" s="566">
        <v>17721.816999999999</v>
      </c>
      <c r="L38" s="558">
        <v>13484.551035637496</v>
      </c>
      <c r="M38" s="567">
        <v>25.264577223804906</v>
      </c>
      <c r="N38" s="568">
        <v>-4.7326789402932832</v>
      </c>
      <c r="P38" s="559"/>
      <c r="Q38" s="559"/>
      <c r="R38" s="559"/>
      <c r="S38" s="559"/>
      <c r="T38" s="559"/>
      <c r="U38" s="559"/>
      <c r="V38" s="559"/>
      <c r="W38" s="559"/>
    </row>
    <row r="39" spans="3:23">
      <c r="C39" s="555" t="s">
        <v>563</v>
      </c>
      <c r="D39" s="555"/>
      <c r="E39" s="556"/>
      <c r="F39" s="556"/>
      <c r="G39" s="556"/>
      <c r="H39" s="566">
        <v>3734.600477572938</v>
      </c>
      <c r="I39" s="566">
        <v>3232.1169682554901</v>
      </c>
      <c r="J39" s="566">
        <v>-177897.25706154801</v>
      </c>
      <c r="K39" s="566">
        <v>-227494.87863576558</v>
      </c>
      <c r="L39" s="558">
        <v>-207914.56688542676</v>
      </c>
      <c r="M39" s="572">
        <v>-4863.4883069784437</v>
      </c>
      <c r="N39" s="568">
        <v>16.873396655853739</v>
      </c>
      <c r="P39" s="559"/>
      <c r="Q39" s="559"/>
      <c r="R39" s="559"/>
      <c r="S39" s="559"/>
      <c r="T39" s="559"/>
      <c r="U39" s="559"/>
      <c r="V39" s="559"/>
      <c r="W39" s="559"/>
    </row>
    <row r="40" spans="3:23">
      <c r="C40" s="555" t="s">
        <v>32</v>
      </c>
      <c r="D40" s="556" t="s">
        <v>564</v>
      </c>
      <c r="E40" s="556"/>
      <c r="F40" s="556"/>
      <c r="G40" s="556"/>
      <c r="H40" s="566">
        <v>23711.653204767535</v>
      </c>
      <c r="I40" s="566">
        <v>26639.503710280282</v>
      </c>
      <c r="J40" s="566">
        <v>36852.246471026556</v>
      </c>
      <c r="K40" s="566">
        <v>102842.14581615054</v>
      </c>
      <c r="L40" s="558">
        <v>81231.636309745663</v>
      </c>
      <c r="M40" s="572">
        <v>55.418292232854242</v>
      </c>
      <c r="N40" s="568">
        <v>120.42519544530461</v>
      </c>
      <c r="P40" s="559"/>
      <c r="Q40" s="559"/>
      <c r="R40" s="559"/>
      <c r="S40" s="559"/>
      <c r="T40" s="559"/>
      <c r="U40" s="559"/>
      <c r="V40" s="559"/>
      <c r="W40" s="559"/>
    </row>
    <row r="41" spans="3:23">
      <c r="C41" s="560"/>
      <c r="D41" s="561" t="s">
        <v>565</v>
      </c>
      <c r="E41" s="561"/>
      <c r="F41" s="561"/>
      <c r="G41" s="561"/>
      <c r="H41" s="562">
        <v>11607.731</v>
      </c>
      <c r="I41" s="562">
        <v>13503.939999999999</v>
      </c>
      <c r="J41" s="562">
        <v>15510.412999999995</v>
      </c>
      <c r="K41" s="562">
        <v>17512.820999999996</v>
      </c>
      <c r="L41" s="563">
        <v>9473.1569999999992</v>
      </c>
      <c r="M41" s="564">
        <v>33.621402839193934</v>
      </c>
      <c r="N41" s="565">
        <v>-38.923889389663557</v>
      </c>
      <c r="P41" s="559"/>
      <c r="Q41" s="559"/>
      <c r="R41" s="559"/>
      <c r="S41" s="559"/>
      <c r="T41" s="559"/>
      <c r="U41" s="559"/>
      <c r="V41" s="559"/>
      <c r="W41" s="559"/>
    </row>
    <row r="42" spans="3:23">
      <c r="C42" s="560"/>
      <c r="D42" s="561" t="s">
        <v>566</v>
      </c>
      <c r="E42" s="561"/>
      <c r="F42" s="561"/>
      <c r="G42" s="561"/>
      <c r="H42" s="562">
        <v>0</v>
      </c>
      <c r="I42" s="562">
        <v>0</v>
      </c>
      <c r="J42" s="562">
        <v>0</v>
      </c>
      <c r="K42" s="562">
        <v>0</v>
      </c>
      <c r="L42" s="563">
        <v>0</v>
      </c>
      <c r="M42" s="564" t="s">
        <v>257</v>
      </c>
      <c r="N42" s="565" t="s">
        <v>257</v>
      </c>
      <c r="P42" s="559"/>
      <c r="Q42" s="559"/>
      <c r="R42" s="559"/>
      <c r="S42" s="559"/>
      <c r="T42" s="559"/>
      <c r="U42" s="559"/>
      <c r="V42" s="559"/>
      <c r="W42" s="559"/>
    </row>
    <row r="43" spans="3:23">
      <c r="C43" s="560"/>
      <c r="D43" s="561" t="s">
        <v>567</v>
      </c>
      <c r="E43" s="561"/>
      <c r="F43" s="561"/>
      <c r="G43" s="561"/>
      <c r="H43" s="562">
        <v>-29843.668645073139</v>
      </c>
      <c r="I43" s="562">
        <v>-48690.569181935425</v>
      </c>
      <c r="J43" s="562">
        <v>-36536.119176384404</v>
      </c>
      <c r="K43" s="562">
        <v>-40289.867533183555</v>
      </c>
      <c r="L43" s="563">
        <v>-12876.575503159645</v>
      </c>
      <c r="M43" s="564">
        <v>22.42502626236643</v>
      </c>
      <c r="N43" s="565">
        <v>-64.756586650607971</v>
      </c>
      <c r="P43" s="559"/>
      <c r="Q43" s="559"/>
      <c r="R43" s="559"/>
      <c r="S43" s="559"/>
      <c r="T43" s="559"/>
      <c r="U43" s="559"/>
      <c r="V43" s="559"/>
      <c r="W43" s="559"/>
    </row>
    <row r="44" spans="3:23">
      <c r="C44" s="560"/>
      <c r="D44" s="561"/>
      <c r="E44" s="561" t="s">
        <v>568</v>
      </c>
      <c r="F44" s="561"/>
      <c r="G44" s="561"/>
      <c r="H44" s="562">
        <v>-1037.470732581507</v>
      </c>
      <c r="I44" s="562">
        <v>-9005.2707325815081</v>
      </c>
      <c r="J44" s="562">
        <v>-314.06000000000074</v>
      </c>
      <c r="K44" s="562">
        <v>4193.5399999999991</v>
      </c>
      <c r="L44" s="563">
        <v>5713.1690513274571</v>
      </c>
      <c r="M44" s="564">
        <v>-69.72830267524418</v>
      </c>
      <c r="N44" s="565">
        <v>-1919.1329845658292</v>
      </c>
      <c r="P44" s="559"/>
      <c r="Q44" s="559"/>
      <c r="R44" s="559"/>
      <c r="S44" s="559"/>
      <c r="T44" s="559"/>
      <c r="U44" s="559"/>
      <c r="V44" s="559"/>
      <c r="W44" s="559"/>
    </row>
    <row r="45" spans="3:23">
      <c r="C45" s="560"/>
      <c r="D45" s="561"/>
      <c r="E45" s="561" t="s">
        <v>174</v>
      </c>
      <c r="F45" s="561"/>
      <c r="G45" s="561"/>
      <c r="H45" s="562">
        <v>-28806.197912491632</v>
      </c>
      <c r="I45" s="562">
        <v>-39685.298449353919</v>
      </c>
      <c r="J45" s="562">
        <v>-36222.059176384399</v>
      </c>
      <c r="K45" s="562">
        <v>-44483.407533183548</v>
      </c>
      <c r="L45" s="563">
        <v>-18589.744554487101</v>
      </c>
      <c r="M45" s="564">
        <v>25.743978037021407</v>
      </c>
      <c r="N45" s="565">
        <v>-48.678388315904996</v>
      </c>
      <c r="P45" s="559"/>
      <c r="Q45" s="559"/>
      <c r="R45" s="559"/>
      <c r="S45" s="559"/>
      <c r="T45" s="559"/>
      <c r="U45" s="559"/>
      <c r="V45" s="559"/>
      <c r="W45" s="559"/>
    </row>
    <row r="46" spans="3:23">
      <c r="C46" s="560"/>
      <c r="D46" s="561" t="s">
        <v>569</v>
      </c>
      <c r="E46" s="561"/>
      <c r="F46" s="561"/>
      <c r="G46" s="561"/>
      <c r="H46" s="562">
        <v>41947.590849840679</v>
      </c>
      <c r="I46" s="562">
        <v>61826.132892215712</v>
      </c>
      <c r="J46" s="562">
        <v>57877.952647410966</v>
      </c>
      <c r="K46" s="562">
        <v>125619.1923493341</v>
      </c>
      <c r="L46" s="563">
        <v>84635.05481290532</v>
      </c>
      <c r="M46" s="564">
        <v>37.976821731183605</v>
      </c>
      <c r="N46" s="565">
        <v>46.230215378379114</v>
      </c>
      <c r="P46" s="559"/>
      <c r="Q46" s="559"/>
      <c r="R46" s="559"/>
      <c r="S46" s="559"/>
      <c r="T46" s="559"/>
      <c r="U46" s="559"/>
      <c r="V46" s="559"/>
      <c r="W46" s="559"/>
    </row>
    <row r="47" spans="3:23">
      <c r="C47" s="560"/>
      <c r="D47" s="561"/>
      <c r="E47" s="561" t="s">
        <v>568</v>
      </c>
      <c r="F47" s="561"/>
      <c r="G47" s="561"/>
      <c r="H47" s="562">
        <v>17154.889877670372</v>
      </c>
      <c r="I47" s="562">
        <v>24381.269877670376</v>
      </c>
      <c r="J47" s="562">
        <v>36399.31</v>
      </c>
      <c r="K47" s="562">
        <v>54534.92</v>
      </c>
      <c r="L47" s="563">
        <v>24270.449673954725</v>
      </c>
      <c r="M47" s="564">
        <v>112.1803769045413</v>
      </c>
      <c r="N47" s="565">
        <v>-33.321676498937137</v>
      </c>
      <c r="P47" s="559"/>
      <c r="Q47" s="559"/>
      <c r="R47" s="559"/>
      <c r="S47" s="559"/>
      <c r="T47" s="559"/>
      <c r="U47" s="559"/>
      <c r="V47" s="559"/>
      <c r="W47" s="559"/>
    </row>
    <row r="48" spans="3:23">
      <c r="C48" s="560"/>
      <c r="D48" s="561"/>
      <c r="E48" s="561" t="s">
        <v>570</v>
      </c>
      <c r="F48" s="561"/>
      <c r="G48" s="561"/>
      <c r="H48" s="562">
        <v>31784.760972170301</v>
      </c>
      <c r="I48" s="562">
        <v>56109.153014545329</v>
      </c>
      <c r="J48" s="562">
        <v>38709.032647410968</v>
      </c>
      <c r="K48" s="562">
        <v>84441.392349334084</v>
      </c>
      <c r="L48" s="563">
        <v>47168.444287772356</v>
      </c>
      <c r="M48" s="564">
        <v>21.784878864759534</v>
      </c>
      <c r="N48" s="565">
        <v>21.853844081859762</v>
      </c>
      <c r="P48" s="559"/>
      <c r="Q48" s="559"/>
      <c r="R48" s="559"/>
      <c r="S48" s="559"/>
      <c r="T48" s="559"/>
      <c r="U48" s="559"/>
      <c r="V48" s="559"/>
      <c r="W48" s="559"/>
    </row>
    <row r="49" spans="3:23">
      <c r="C49" s="560"/>
      <c r="D49" s="561"/>
      <c r="E49" s="561"/>
      <c r="F49" s="561" t="s">
        <v>571</v>
      </c>
      <c r="G49" s="561"/>
      <c r="H49" s="562">
        <v>21141.060000000005</v>
      </c>
      <c r="I49" s="562">
        <v>44787.130000000005</v>
      </c>
      <c r="J49" s="562">
        <v>35992.160000000003</v>
      </c>
      <c r="K49" s="562">
        <v>81178.859999999986</v>
      </c>
      <c r="L49" s="563">
        <v>43070.398132180002</v>
      </c>
      <c r="M49" s="564">
        <v>70.247660240309585</v>
      </c>
      <c r="N49" s="565">
        <v>19.666055419235747</v>
      </c>
      <c r="P49" s="559"/>
      <c r="Q49" s="559"/>
      <c r="R49" s="559"/>
      <c r="S49" s="559"/>
      <c r="T49" s="559"/>
      <c r="U49" s="559"/>
      <c r="V49" s="559"/>
      <c r="W49" s="559"/>
    </row>
    <row r="50" spans="3:23">
      <c r="C50" s="560"/>
      <c r="D50" s="561"/>
      <c r="E50" s="561"/>
      <c r="F50" s="561"/>
      <c r="G50" s="561" t="s">
        <v>572</v>
      </c>
      <c r="H50" s="562">
        <v>34979.160000000003</v>
      </c>
      <c r="I50" s="562">
        <v>62601.73</v>
      </c>
      <c r="J50" s="562">
        <v>50110</v>
      </c>
      <c r="K50" s="562">
        <v>99768.099999999991</v>
      </c>
      <c r="L50" s="563">
        <v>55264.4</v>
      </c>
      <c r="M50" s="564">
        <v>43.256727720162502</v>
      </c>
      <c r="N50" s="565">
        <v>10.286170425064853</v>
      </c>
      <c r="P50" s="559"/>
      <c r="Q50" s="559"/>
      <c r="R50" s="559"/>
      <c r="S50" s="559"/>
      <c r="T50" s="559"/>
      <c r="U50" s="559"/>
      <c r="V50" s="559"/>
      <c r="W50" s="559"/>
    </row>
    <row r="51" spans="3:23">
      <c r="C51" s="560"/>
      <c r="D51" s="561"/>
      <c r="E51" s="561"/>
      <c r="F51" s="561"/>
      <c r="G51" s="561" t="s">
        <v>573</v>
      </c>
      <c r="H51" s="562">
        <v>-13838.1</v>
      </c>
      <c r="I51" s="562">
        <v>-17814.600000000002</v>
      </c>
      <c r="J51" s="562">
        <v>-14117.84</v>
      </c>
      <c r="K51" s="562">
        <v>-18589.240000000002</v>
      </c>
      <c r="L51" s="563">
        <v>-12194.001867820001</v>
      </c>
      <c r="M51" s="564">
        <v>2.0215202954162805</v>
      </c>
      <c r="N51" s="565">
        <v>-13.627000533934364</v>
      </c>
      <c r="P51" s="559"/>
      <c r="Q51" s="559"/>
      <c r="R51" s="559"/>
      <c r="S51" s="559"/>
      <c r="T51" s="559"/>
      <c r="U51" s="559"/>
      <c r="V51" s="559"/>
      <c r="W51" s="559"/>
    </row>
    <row r="52" spans="3:23">
      <c r="C52" s="560"/>
      <c r="D52" s="561"/>
      <c r="E52" s="561"/>
      <c r="F52" s="561" t="s">
        <v>574</v>
      </c>
      <c r="G52" s="561"/>
      <c r="H52" s="562">
        <v>10643.700972170294</v>
      </c>
      <c r="I52" s="562">
        <v>11322.023014545328</v>
      </c>
      <c r="J52" s="562">
        <v>2716.8726474109631</v>
      </c>
      <c r="K52" s="562">
        <v>3262.5323493341011</v>
      </c>
      <c r="L52" s="563">
        <v>4098.0461555923512</v>
      </c>
      <c r="M52" s="573">
        <v>-74.474361366270315</v>
      </c>
      <c r="N52" s="565">
        <v>50.836888121994747</v>
      </c>
      <c r="P52" s="559"/>
      <c r="Q52" s="559"/>
      <c r="R52" s="559"/>
      <c r="S52" s="559"/>
      <c r="T52" s="559"/>
      <c r="U52" s="559"/>
      <c r="V52" s="559"/>
      <c r="W52" s="559"/>
    </row>
    <row r="53" spans="3:23">
      <c r="C53" s="560"/>
      <c r="D53" s="561"/>
      <c r="E53" s="561"/>
      <c r="F53" s="561"/>
      <c r="G53" s="561" t="s">
        <v>572</v>
      </c>
      <c r="H53" s="562">
        <v>10967.185713913563</v>
      </c>
      <c r="I53" s="562">
        <v>11688.556459536429</v>
      </c>
      <c r="J53" s="562">
        <v>3639.2985149751835</v>
      </c>
      <c r="K53" s="562">
        <v>5317.1162640692046</v>
      </c>
      <c r="L53" s="563">
        <v>6909.7858783551264</v>
      </c>
      <c r="M53" s="573">
        <v>-66.816477718999749</v>
      </c>
      <c r="N53" s="565">
        <v>89.865872500493253</v>
      </c>
      <c r="P53" s="559"/>
      <c r="Q53" s="559"/>
      <c r="R53" s="559"/>
      <c r="S53" s="559"/>
      <c r="T53" s="559"/>
      <c r="U53" s="559"/>
      <c r="V53" s="559"/>
      <c r="W53" s="559"/>
    </row>
    <row r="54" spans="3:23">
      <c r="C54" s="560"/>
      <c r="D54" s="561"/>
      <c r="E54" s="561"/>
      <c r="F54" s="561"/>
      <c r="G54" s="561" t="s">
        <v>573</v>
      </c>
      <c r="H54" s="562">
        <v>-323.48474174326748</v>
      </c>
      <c r="I54" s="562">
        <v>-366.53344499110074</v>
      </c>
      <c r="J54" s="562">
        <v>-922.42586756422065</v>
      </c>
      <c r="K54" s="562">
        <v>-2054.5839147351044</v>
      </c>
      <c r="L54" s="563">
        <v>-2811.7397227627766</v>
      </c>
      <c r="M54" s="573">
        <v>185.15282130255798</v>
      </c>
      <c r="N54" s="565">
        <v>204.82012936037046</v>
      </c>
      <c r="P54" s="559"/>
      <c r="Q54" s="559"/>
      <c r="R54" s="559"/>
      <c r="S54" s="559"/>
      <c r="T54" s="559"/>
      <c r="U54" s="559"/>
      <c r="V54" s="559"/>
      <c r="W54" s="559"/>
    </row>
    <row r="55" spans="3:23">
      <c r="C55" s="560"/>
      <c r="D55" s="561"/>
      <c r="E55" s="561" t="s">
        <v>575</v>
      </c>
      <c r="F55" s="561"/>
      <c r="G55" s="561"/>
      <c r="H55" s="562">
        <v>-7145.8000000000011</v>
      </c>
      <c r="I55" s="562">
        <v>-18811.999999999993</v>
      </c>
      <c r="J55" s="562">
        <v>-17636.199999999993</v>
      </c>
      <c r="K55" s="562">
        <v>-13339.899999999989</v>
      </c>
      <c r="L55" s="563">
        <v>13081.900000000003</v>
      </c>
      <c r="M55" s="564">
        <v>146.80511629208752</v>
      </c>
      <c r="N55" s="565">
        <v>-174.17640988421545</v>
      </c>
      <c r="P55" s="559"/>
      <c r="Q55" s="559"/>
      <c r="R55" s="559"/>
      <c r="S55" s="559"/>
      <c r="T55" s="559"/>
      <c r="U55" s="559"/>
      <c r="V55" s="559"/>
      <c r="W55" s="559"/>
    </row>
    <row r="56" spans="3:23">
      <c r="C56" s="560"/>
      <c r="D56" s="561"/>
      <c r="E56" s="561"/>
      <c r="F56" s="561" t="s">
        <v>576</v>
      </c>
      <c r="G56" s="561"/>
      <c r="H56" s="562">
        <v>223.70000000000005</v>
      </c>
      <c r="I56" s="562">
        <v>231.9</v>
      </c>
      <c r="J56" s="562">
        <v>-125.8</v>
      </c>
      <c r="K56" s="562">
        <v>-178.6</v>
      </c>
      <c r="L56" s="563">
        <v>20.599999999999994</v>
      </c>
      <c r="M56" s="564">
        <v>-156.23603039785425</v>
      </c>
      <c r="N56" s="565">
        <v>-116.37519872813991</v>
      </c>
      <c r="P56" s="559"/>
      <c r="Q56" s="559"/>
      <c r="R56" s="559"/>
      <c r="S56" s="559"/>
      <c r="T56" s="559"/>
      <c r="U56" s="559"/>
      <c r="V56" s="559"/>
      <c r="W56" s="559"/>
    </row>
    <row r="57" spans="3:23">
      <c r="C57" s="560"/>
      <c r="D57" s="561"/>
      <c r="E57" s="561"/>
      <c r="F57" s="561" t="s">
        <v>577</v>
      </c>
      <c r="G57" s="561"/>
      <c r="H57" s="562">
        <v>-7369.5</v>
      </c>
      <c r="I57" s="562">
        <v>-19043.899999999994</v>
      </c>
      <c r="J57" s="562">
        <v>-17510.399999999994</v>
      </c>
      <c r="K57" s="562">
        <v>-13161.299999999988</v>
      </c>
      <c r="L57" s="563">
        <v>13061.300000000003</v>
      </c>
      <c r="M57" s="564">
        <v>137.60635049867693</v>
      </c>
      <c r="N57" s="565">
        <v>-174.59167123538015</v>
      </c>
      <c r="P57" s="559"/>
      <c r="Q57" s="559"/>
      <c r="R57" s="559"/>
      <c r="S57" s="559"/>
      <c r="T57" s="559"/>
      <c r="U57" s="559"/>
      <c r="V57" s="559"/>
      <c r="W57" s="559"/>
    </row>
    <row r="58" spans="3:23">
      <c r="C58" s="560"/>
      <c r="D58" s="561"/>
      <c r="E58" s="561" t="s">
        <v>578</v>
      </c>
      <c r="F58" s="561"/>
      <c r="G58" s="561"/>
      <c r="H58" s="562">
        <v>153.74000000000004</v>
      </c>
      <c r="I58" s="562">
        <v>147.70999999999998</v>
      </c>
      <c r="J58" s="562">
        <v>405.81</v>
      </c>
      <c r="K58" s="562">
        <v>-17.22</v>
      </c>
      <c r="L58" s="563">
        <v>114.26085117822888</v>
      </c>
      <c r="M58" s="573">
        <v>163.95863145570439</v>
      </c>
      <c r="N58" s="565">
        <v>-71.843756640243242</v>
      </c>
      <c r="P58" s="559"/>
      <c r="Q58" s="559"/>
      <c r="R58" s="559"/>
      <c r="S58" s="559"/>
      <c r="T58" s="559"/>
      <c r="U58" s="559"/>
      <c r="V58" s="559"/>
      <c r="W58" s="559"/>
    </row>
    <row r="59" spans="3:23">
      <c r="C59" s="555" t="s">
        <v>579</v>
      </c>
      <c r="D59" s="556"/>
      <c r="E59" s="556"/>
      <c r="F59" s="556"/>
      <c r="G59" s="556"/>
      <c r="H59" s="566">
        <v>27446.253682340437</v>
      </c>
      <c r="I59" s="566">
        <v>29871.620678535779</v>
      </c>
      <c r="J59" s="566">
        <v>-141045.0105905215</v>
      </c>
      <c r="K59" s="566">
        <v>-124652.73281961505</v>
      </c>
      <c r="L59" s="558">
        <v>-126682.93057568104</v>
      </c>
      <c r="M59" s="567">
        <v>-613.89531053293865</v>
      </c>
      <c r="N59" s="574">
        <v>-10.182621813214013</v>
      </c>
      <c r="P59" s="559"/>
      <c r="Q59" s="559"/>
      <c r="R59" s="559"/>
      <c r="S59" s="559"/>
      <c r="T59" s="559"/>
      <c r="U59" s="559"/>
      <c r="V59" s="559"/>
      <c r="W59" s="559"/>
    </row>
    <row r="60" spans="3:23">
      <c r="C60" s="555" t="s">
        <v>580</v>
      </c>
      <c r="D60" s="556" t="s">
        <v>581</v>
      </c>
      <c r="E60" s="556"/>
      <c r="F60" s="556"/>
      <c r="G60" s="556"/>
      <c r="H60" s="566">
        <v>19214.856317659491</v>
      </c>
      <c r="I60" s="566">
        <v>33422.499321464216</v>
      </c>
      <c r="J60" s="566">
        <v>104476.54059052153</v>
      </c>
      <c r="K60" s="566">
        <v>112273.02281961509</v>
      </c>
      <c r="L60" s="558">
        <v>71559.892676360265</v>
      </c>
      <c r="M60" s="567">
        <v>443.72793042694752</v>
      </c>
      <c r="N60" s="568">
        <v>-31.506257508250215</v>
      </c>
      <c r="P60" s="559"/>
      <c r="Q60" s="559"/>
      <c r="R60" s="559"/>
      <c r="S60" s="559"/>
      <c r="T60" s="559"/>
      <c r="U60" s="559"/>
      <c r="V60" s="559"/>
      <c r="W60" s="559"/>
    </row>
    <row r="61" spans="3:23">
      <c r="C61" s="555" t="s">
        <v>582</v>
      </c>
      <c r="D61" s="556"/>
      <c r="E61" s="556"/>
      <c r="F61" s="556"/>
      <c r="G61" s="556"/>
      <c r="H61" s="566">
        <v>46661.109999999928</v>
      </c>
      <c r="I61" s="566">
        <v>63294.119999999995</v>
      </c>
      <c r="J61" s="566">
        <v>-36568.469999999972</v>
      </c>
      <c r="K61" s="566">
        <v>-12379.709999999963</v>
      </c>
      <c r="L61" s="558">
        <v>-55123.037899320771</v>
      </c>
      <c r="M61" s="567">
        <v>-178.37033881105708</v>
      </c>
      <c r="N61" s="568">
        <v>50.739251325857509</v>
      </c>
      <c r="P61" s="559"/>
      <c r="Q61" s="559"/>
      <c r="R61" s="559"/>
      <c r="S61" s="559"/>
      <c r="T61" s="559"/>
      <c r="U61" s="559"/>
      <c r="V61" s="559"/>
      <c r="W61" s="559"/>
    </row>
    <row r="62" spans="3:23">
      <c r="C62" s="555" t="s">
        <v>583</v>
      </c>
      <c r="D62" s="556"/>
      <c r="E62" s="556"/>
      <c r="F62" s="556"/>
      <c r="G62" s="556"/>
      <c r="H62" s="566">
        <v>-46661.109999999986</v>
      </c>
      <c r="I62" s="566">
        <v>-63294.119999999981</v>
      </c>
      <c r="J62" s="566">
        <v>36568.469999999972</v>
      </c>
      <c r="K62" s="566">
        <v>12379.709999999963</v>
      </c>
      <c r="L62" s="566">
        <v>55123.0378993208</v>
      </c>
      <c r="M62" s="567">
        <v>-178.37033881105697</v>
      </c>
      <c r="N62" s="568">
        <v>50.739251325857595</v>
      </c>
      <c r="P62" s="559"/>
      <c r="Q62" s="559"/>
      <c r="R62" s="559"/>
      <c r="S62" s="559"/>
      <c r="T62" s="559"/>
      <c r="U62" s="559"/>
      <c r="V62" s="559"/>
      <c r="W62" s="559"/>
    </row>
    <row r="63" spans="3:23">
      <c r="C63" s="560"/>
      <c r="D63" s="561" t="s">
        <v>584</v>
      </c>
      <c r="E63" s="561"/>
      <c r="F63" s="561"/>
      <c r="G63" s="561"/>
      <c r="H63" s="562">
        <v>-45703.419999999984</v>
      </c>
      <c r="I63" s="562">
        <v>-61591.859999999986</v>
      </c>
      <c r="J63" s="562">
        <v>37130.52999999997</v>
      </c>
      <c r="K63" s="562">
        <v>13350.429999999964</v>
      </c>
      <c r="L63" s="562">
        <v>55562.917899320804</v>
      </c>
      <c r="M63" s="564">
        <v>-181.24234466479749</v>
      </c>
      <c r="N63" s="565">
        <v>49.642135189885124</v>
      </c>
      <c r="P63" s="559"/>
      <c r="Q63" s="559"/>
      <c r="R63" s="559"/>
      <c r="S63" s="559"/>
      <c r="T63" s="559"/>
      <c r="U63" s="559"/>
      <c r="V63" s="559"/>
      <c r="W63" s="559"/>
    </row>
    <row r="64" spans="3:23">
      <c r="C64" s="560"/>
      <c r="D64" s="561"/>
      <c r="E64" s="561" t="s">
        <v>576</v>
      </c>
      <c r="F64" s="561"/>
      <c r="G64" s="561"/>
      <c r="H64" s="562">
        <v>-37571.959999999977</v>
      </c>
      <c r="I64" s="562">
        <v>-61879.279999999984</v>
      </c>
      <c r="J64" s="562">
        <v>-9249.0300000000152</v>
      </c>
      <c r="K64" s="562">
        <v>-25781.810000000019</v>
      </c>
      <c r="L64" s="562">
        <v>87539.157899320795</v>
      </c>
      <c r="M64" s="564">
        <v>-75.38315807852446</v>
      </c>
      <c r="N64" s="565">
        <v>-1046.4685258813156</v>
      </c>
      <c r="P64" s="559"/>
      <c r="Q64" s="559"/>
      <c r="R64" s="559"/>
      <c r="S64" s="559"/>
      <c r="T64" s="559"/>
      <c r="U64" s="559"/>
      <c r="V64" s="559"/>
      <c r="W64" s="559"/>
    </row>
    <row r="65" spans="3:23">
      <c r="C65" s="560"/>
      <c r="D65" s="561"/>
      <c r="E65" s="561" t="s">
        <v>577</v>
      </c>
      <c r="F65" s="561"/>
      <c r="G65" s="561"/>
      <c r="H65" s="562">
        <v>-8131.4600000000064</v>
      </c>
      <c r="I65" s="562">
        <v>287.41999999999825</v>
      </c>
      <c r="J65" s="562">
        <v>46379.559999999983</v>
      </c>
      <c r="K65" s="562">
        <v>39132.239999999976</v>
      </c>
      <c r="L65" s="562">
        <v>-31976.239999999991</v>
      </c>
      <c r="M65" s="564">
        <v>-670.37186433924467</v>
      </c>
      <c r="N65" s="575">
        <v>-168.94468166580279</v>
      </c>
      <c r="P65" s="559"/>
      <c r="Q65" s="559"/>
      <c r="R65" s="559"/>
      <c r="S65" s="559"/>
      <c r="T65" s="559"/>
      <c r="U65" s="559"/>
      <c r="V65" s="559"/>
      <c r="W65" s="559"/>
    </row>
    <row r="66" spans="3:23">
      <c r="C66" s="560"/>
      <c r="D66" s="561" t="s">
        <v>585</v>
      </c>
      <c r="E66" s="561"/>
      <c r="F66" s="561"/>
      <c r="G66" s="561"/>
      <c r="H66" s="562">
        <v>-957.69000000000028</v>
      </c>
      <c r="I66" s="562">
        <v>-1702.26</v>
      </c>
      <c r="J66" s="562">
        <v>-562.06000000000017</v>
      </c>
      <c r="K66" s="562">
        <v>-970.72</v>
      </c>
      <c r="L66" s="562">
        <v>-439.88</v>
      </c>
      <c r="M66" s="564">
        <v>-41.310862596456047</v>
      </c>
      <c r="N66" s="565">
        <v>-21.737892751663537</v>
      </c>
      <c r="P66" s="559"/>
      <c r="Q66" s="559"/>
      <c r="R66" s="559"/>
      <c r="S66" s="559"/>
      <c r="T66" s="559"/>
      <c r="U66" s="559"/>
      <c r="V66" s="559"/>
      <c r="W66" s="559"/>
    </row>
    <row r="67" spans="3:23" ht="16.5" thickBot="1">
      <c r="C67" s="576" t="s">
        <v>586</v>
      </c>
      <c r="D67" s="577"/>
      <c r="E67" s="577"/>
      <c r="F67" s="577"/>
      <c r="G67" s="577"/>
      <c r="H67" s="578">
        <v>-53806.909999999989</v>
      </c>
      <c r="I67" s="578">
        <v>-82106.119999999966</v>
      </c>
      <c r="J67" s="578">
        <v>18932.269999999975</v>
      </c>
      <c r="K67" s="578">
        <v>-960.19000000003143</v>
      </c>
      <c r="L67" s="578">
        <v>68204.837899320803</v>
      </c>
      <c r="M67" s="579">
        <v>-135.18557374879913</v>
      </c>
      <c r="N67" s="580">
        <v>260.25758083590028</v>
      </c>
      <c r="P67" s="559"/>
      <c r="Q67" s="559"/>
      <c r="R67" s="559"/>
      <c r="S67" s="559"/>
      <c r="T67" s="559"/>
      <c r="U67" s="559"/>
      <c r="V67" s="559"/>
      <c r="W67" s="559"/>
    </row>
    <row r="68" spans="3:23" ht="20.25" customHeight="1" thickTop="1">
      <c r="C68" s="1907" t="s">
        <v>587</v>
      </c>
      <c r="D68" s="1907"/>
      <c r="E68" s="1907"/>
      <c r="F68" s="1907"/>
      <c r="G68" s="1907"/>
      <c r="H68" s="1907"/>
      <c r="I68" s="1907"/>
      <c r="J68" s="1907"/>
      <c r="K68" s="1907"/>
      <c r="L68" s="1907"/>
      <c r="M68" s="1907"/>
      <c r="N68" s="1907"/>
    </row>
    <row r="69" spans="3:23">
      <c r="C69" s="1908" t="s">
        <v>588</v>
      </c>
      <c r="D69" s="1908"/>
      <c r="E69" s="1908"/>
      <c r="F69" s="1908"/>
      <c r="G69" s="1908"/>
      <c r="H69" s="1908"/>
      <c r="I69" s="1908"/>
      <c r="J69" s="1908"/>
      <c r="K69" s="1908"/>
      <c r="L69" s="1908"/>
      <c r="M69" s="1908"/>
      <c r="N69" s="1908"/>
    </row>
    <row r="70" spans="3:23">
      <c r="C70" s="581" t="s">
        <v>34</v>
      </c>
    </row>
    <row r="72" spans="3:23">
      <c r="I72" s="559"/>
      <c r="K72" s="559"/>
    </row>
    <row r="73" spans="3:23">
      <c r="I73" s="559"/>
      <c r="K73" s="559"/>
    </row>
    <row r="74" spans="3:23">
      <c r="I74" s="559"/>
      <c r="K74" s="559"/>
    </row>
    <row r="75" spans="3:23">
      <c r="I75" s="559"/>
      <c r="J75" s="552" t="s">
        <v>34</v>
      </c>
      <c r="K75" s="559"/>
    </row>
    <row r="76" spans="3:23">
      <c r="I76" s="559"/>
      <c r="K76" s="559"/>
      <c r="M76" s="552" t="s">
        <v>34</v>
      </c>
    </row>
    <row r="77" spans="3:23">
      <c r="I77" s="559"/>
      <c r="K77" s="559"/>
    </row>
    <row r="78" spans="3:23">
      <c r="I78" s="559"/>
      <c r="K78" s="559"/>
    </row>
    <row r="79" spans="3:23">
      <c r="I79" s="559"/>
      <c r="K79" s="559"/>
    </row>
    <row r="80" spans="3:23">
      <c r="I80" s="559"/>
      <c r="K80" s="559"/>
    </row>
    <row r="81" spans="9:11">
      <c r="I81" s="559"/>
      <c r="K81" s="559"/>
    </row>
    <row r="82" spans="9:11">
      <c r="I82" s="559"/>
      <c r="K82" s="559"/>
    </row>
    <row r="83" spans="9:11">
      <c r="I83" s="559"/>
      <c r="K83" s="559"/>
    </row>
    <row r="84" spans="9:11">
      <c r="I84" s="559"/>
      <c r="K84" s="559"/>
    </row>
    <row r="85" spans="9:11">
      <c r="I85" s="559"/>
      <c r="K85" s="559"/>
    </row>
    <row r="86" spans="9:11">
      <c r="I86" s="559"/>
      <c r="K86" s="559"/>
    </row>
    <row r="87" spans="9:11">
      <c r="I87" s="559"/>
      <c r="K87" s="559"/>
    </row>
    <row r="88" spans="9:11">
      <c r="I88" s="559"/>
      <c r="K88" s="559"/>
    </row>
    <row r="89" spans="9:11">
      <c r="I89" s="559"/>
      <c r="K89" s="559"/>
    </row>
    <row r="90" spans="9:11">
      <c r="I90" s="559"/>
      <c r="K90" s="559"/>
    </row>
    <row r="91" spans="9:11">
      <c r="I91" s="559"/>
      <c r="K91" s="559"/>
    </row>
    <row r="92" spans="9:11">
      <c r="I92" s="559"/>
      <c r="K92" s="559"/>
    </row>
    <row r="93" spans="9:11">
      <c r="I93" s="559"/>
      <c r="K93" s="559"/>
    </row>
    <row r="94" spans="9:11">
      <c r="I94" s="559"/>
      <c r="K94" s="559"/>
    </row>
    <row r="95" spans="9:11">
      <c r="I95" s="559"/>
      <c r="K95" s="559"/>
    </row>
    <row r="96" spans="9:11">
      <c r="I96" s="559"/>
      <c r="K96" s="559"/>
    </row>
    <row r="97" spans="9:11">
      <c r="I97" s="559"/>
      <c r="K97" s="559"/>
    </row>
    <row r="98" spans="9:11">
      <c r="I98" s="559"/>
      <c r="K98" s="559"/>
    </row>
    <row r="99" spans="9:11">
      <c r="I99" s="559"/>
      <c r="K99" s="559"/>
    </row>
    <row r="100" spans="9:11">
      <c r="I100" s="559"/>
      <c r="K100" s="559"/>
    </row>
    <row r="101" spans="9:11">
      <c r="I101" s="559"/>
      <c r="K101" s="559"/>
    </row>
    <row r="102" spans="9:11">
      <c r="I102" s="559"/>
      <c r="K102" s="559"/>
    </row>
    <row r="103" spans="9:11">
      <c r="I103" s="559"/>
      <c r="K103" s="559"/>
    </row>
    <row r="104" spans="9:11">
      <c r="I104" s="559"/>
      <c r="K104" s="559"/>
    </row>
    <row r="105" spans="9:11">
      <c r="I105" s="559"/>
      <c r="K105" s="559"/>
    </row>
    <row r="106" spans="9:11">
      <c r="I106" s="559"/>
      <c r="K106" s="559"/>
    </row>
    <row r="107" spans="9:11">
      <c r="I107" s="559"/>
      <c r="K107" s="559"/>
    </row>
    <row r="108" spans="9:11">
      <c r="I108" s="559"/>
      <c r="K108" s="559"/>
    </row>
    <row r="109" spans="9:11">
      <c r="I109" s="559"/>
      <c r="K109" s="559"/>
    </row>
    <row r="110" spans="9:11">
      <c r="I110" s="559"/>
      <c r="K110" s="559"/>
    </row>
    <row r="111" spans="9:11">
      <c r="I111" s="559"/>
      <c r="K111" s="559"/>
    </row>
    <row r="112" spans="9:11">
      <c r="I112" s="559"/>
      <c r="K112" s="559"/>
    </row>
    <row r="113" spans="9:11">
      <c r="I113" s="559"/>
      <c r="K113" s="559"/>
    </row>
    <row r="114" spans="9:11">
      <c r="I114" s="559"/>
      <c r="K114" s="559"/>
    </row>
    <row r="115" spans="9:11">
      <c r="I115" s="559"/>
      <c r="K115" s="559"/>
    </row>
    <row r="116" spans="9:11">
      <c r="I116" s="559"/>
      <c r="K116" s="559"/>
    </row>
    <row r="117" spans="9:11">
      <c r="I117" s="559"/>
      <c r="K117" s="559"/>
    </row>
    <row r="118" spans="9:11">
      <c r="I118" s="559"/>
      <c r="K118" s="559"/>
    </row>
    <row r="119" spans="9:11">
      <c r="I119" s="559"/>
      <c r="K119" s="559"/>
    </row>
    <row r="120" spans="9:11">
      <c r="I120" s="559"/>
      <c r="K120" s="559"/>
    </row>
    <row r="121" spans="9:11">
      <c r="I121" s="559"/>
      <c r="K121" s="559"/>
    </row>
    <row r="122" spans="9:11">
      <c r="I122" s="559"/>
      <c r="K122" s="559"/>
    </row>
    <row r="123" spans="9:11">
      <c r="I123" s="559"/>
      <c r="K123" s="559"/>
    </row>
    <row r="124" spans="9:11">
      <c r="I124" s="559"/>
      <c r="K124" s="559"/>
    </row>
    <row r="125" spans="9:11">
      <c r="I125" s="559"/>
      <c r="K125" s="559"/>
    </row>
    <row r="126" spans="9:11">
      <c r="I126" s="559"/>
      <c r="K126" s="559"/>
    </row>
    <row r="127" spans="9:11">
      <c r="I127" s="559"/>
      <c r="K127" s="559"/>
    </row>
    <row r="128" spans="9:11">
      <c r="I128" s="559"/>
      <c r="K128" s="559"/>
    </row>
    <row r="129" spans="9:11">
      <c r="I129" s="559"/>
      <c r="K129" s="559"/>
    </row>
    <row r="130" spans="9:11">
      <c r="I130" s="559"/>
      <c r="K130" s="559"/>
    </row>
    <row r="131" spans="9:11">
      <c r="I131" s="559"/>
      <c r="K131" s="559"/>
    </row>
    <row r="132" spans="9:11">
      <c r="I132" s="559"/>
      <c r="K132" s="559"/>
    </row>
    <row r="133" spans="9:11">
      <c r="I133" s="559"/>
      <c r="K133" s="559"/>
    </row>
    <row r="134" spans="9:11">
      <c r="I134" s="559"/>
      <c r="K134" s="559"/>
    </row>
    <row r="135" spans="9:11">
      <c r="I135" s="559"/>
      <c r="K135" s="559"/>
    </row>
    <row r="136" spans="9:11">
      <c r="I136" s="559"/>
      <c r="K136" s="559"/>
    </row>
    <row r="137" spans="9:11">
      <c r="I137" s="559"/>
      <c r="K137" s="559"/>
    </row>
    <row r="138" spans="9:11">
      <c r="I138" s="559"/>
      <c r="K138" s="559"/>
    </row>
    <row r="139" spans="9:11">
      <c r="I139" s="559"/>
      <c r="K139" s="559"/>
    </row>
    <row r="140" spans="9:11">
      <c r="I140" s="559"/>
      <c r="K140" s="559"/>
    </row>
    <row r="141" spans="9:11">
      <c r="I141" s="559"/>
      <c r="K141" s="559"/>
    </row>
    <row r="142" spans="9:11">
      <c r="I142" s="559"/>
      <c r="K142" s="559"/>
    </row>
    <row r="143" spans="9:11">
      <c r="I143" s="559"/>
      <c r="K143" s="559"/>
    </row>
    <row r="144" spans="9:11">
      <c r="I144" s="559"/>
      <c r="K144" s="559"/>
    </row>
    <row r="145" spans="9:11">
      <c r="I145" s="559"/>
      <c r="K145" s="559"/>
    </row>
    <row r="146" spans="9:11">
      <c r="I146" s="559"/>
      <c r="K146" s="559"/>
    </row>
    <row r="147" spans="9:11">
      <c r="I147" s="559"/>
      <c r="K147" s="559"/>
    </row>
    <row r="148" spans="9:11">
      <c r="I148" s="559"/>
      <c r="K148" s="559"/>
    </row>
    <row r="149" spans="9:11">
      <c r="I149" s="559"/>
      <c r="K149" s="559"/>
    </row>
    <row r="150" spans="9:11">
      <c r="I150" s="559"/>
      <c r="K150" s="559"/>
    </row>
    <row r="151" spans="9:11">
      <c r="I151" s="559"/>
      <c r="K151" s="559"/>
    </row>
    <row r="152" spans="9:11">
      <c r="I152" s="559"/>
      <c r="K152" s="559"/>
    </row>
    <row r="153" spans="9:11">
      <c r="I153" s="559"/>
      <c r="K153" s="559"/>
    </row>
    <row r="154" spans="9:11">
      <c r="I154" s="559"/>
      <c r="K154" s="559"/>
    </row>
  </sheetData>
  <mergeCells count="11">
    <mergeCell ref="C68:N68"/>
    <mergeCell ref="C69:N69"/>
    <mergeCell ref="C1:N1"/>
    <mergeCell ref="C2:N2"/>
    <mergeCell ref="C3:N3"/>
    <mergeCell ref="C4:G6"/>
    <mergeCell ref="H4:I5"/>
    <mergeCell ref="J4:K5"/>
    <mergeCell ref="L4:L5"/>
    <mergeCell ref="M4:N4"/>
    <mergeCell ref="M5:N5"/>
  </mergeCells>
  <pageMargins left="0.39370078740157483" right="0.39370078740157483" top="0.39370078740157483" bottom="0.39370078740157483" header="0.51181102362204722" footer="0.51181102362204722"/>
  <pageSetup scale="65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C1:O87"/>
  <sheetViews>
    <sheetView showGridLines="0" zoomScaleSheetLayoutView="100" workbookViewId="0">
      <selection activeCell="Q11" sqref="Q11"/>
    </sheetView>
  </sheetViews>
  <sheetFormatPr defaultRowHeight="15.75"/>
  <cols>
    <col min="1" max="1" width="4.28515625" style="582" customWidth="1"/>
    <col min="2" max="2" width="3.28515625" style="582" customWidth="1"/>
    <col min="3" max="3" width="2.85546875" style="582" customWidth="1"/>
    <col min="4" max="4" width="3.42578125" style="582" customWidth="1"/>
    <col min="5" max="5" width="3.28515625" style="582" customWidth="1"/>
    <col min="6" max="6" width="3.5703125" style="582" customWidth="1"/>
    <col min="7" max="7" width="29.85546875" style="582" customWidth="1"/>
    <col min="8" max="12" width="15.42578125" style="582" customWidth="1"/>
    <col min="13" max="14" width="13.28515625" style="582" customWidth="1"/>
    <col min="15" max="240" width="9.140625" style="582"/>
    <col min="241" max="241" width="4.28515625" style="582" customWidth="1"/>
    <col min="242" max="242" width="3.28515625" style="582" customWidth="1"/>
    <col min="243" max="243" width="2.85546875" style="582" customWidth="1"/>
    <col min="244" max="244" width="3.42578125" style="582" customWidth="1"/>
    <col min="245" max="245" width="3.28515625" style="582" customWidth="1"/>
    <col min="246" max="246" width="3.5703125" style="582" customWidth="1"/>
    <col min="247" max="247" width="16.5703125" style="582" customWidth="1"/>
    <col min="248" max="248" width="8.140625" style="582" customWidth="1"/>
    <col min="249" max="249" width="8.5703125" style="582" customWidth="1"/>
    <col min="250" max="250" width="7.7109375" style="582" customWidth="1"/>
    <col min="251" max="251" width="8.140625" style="582" customWidth="1"/>
    <col min="252" max="252" width="8.42578125" style="582" customWidth="1"/>
    <col min="253" max="253" width="9" style="582" bestFit="1" customWidth="1"/>
    <col min="254" max="254" width="8.7109375" style="582" bestFit="1" customWidth="1"/>
    <col min="255" max="496" width="9.140625" style="582"/>
    <col min="497" max="497" width="4.28515625" style="582" customWidth="1"/>
    <col min="498" max="498" width="3.28515625" style="582" customWidth="1"/>
    <col min="499" max="499" width="2.85546875" style="582" customWidth="1"/>
    <col min="500" max="500" width="3.42578125" style="582" customWidth="1"/>
    <col min="501" max="501" width="3.28515625" style="582" customWidth="1"/>
    <col min="502" max="502" width="3.5703125" style="582" customWidth="1"/>
    <col min="503" max="503" width="16.5703125" style="582" customWidth="1"/>
    <col min="504" max="504" width="8.140625" style="582" customWidth="1"/>
    <col min="505" max="505" width="8.5703125" style="582" customWidth="1"/>
    <col min="506" max="506" width="7.7109375" style="582" customWidth="1"/>
    <col min="507" max="507" width="8.140625" style="582" customWidth="1"/>
    <col min="508" max="508" width="8.42578125" style="582" customWidth="1"/>
    <col min="509" max="509" width="9" style="582" bestFit="1" customWidth="1"/>
    <col min="510" max="510" width="8.7109375" style="582" bestFit="1" customWidth="1"/>
    <col min="511" max="752" width="9.140625" style="582"/>
    <col min="753" max="753" width="4.28515625" style="582" customWidth="1"/>
    <col min="754" max="754" width="3.28515625" style="582" customWidth="1"/>
    <col min="755" max="755" width="2.85546875" style="582" customWidth="1"/>
    <col min="756" max="756" width="3.42578125" style="582" customWidth="1"/>
    <col min="757" max="757" width="3.28515625" style="582" customWidth="1"/>
    <col min="758" max="758" width="3.5703125" style="582" customWidth="1"/>
    <col min="759" max="759" width="16.5703125" style="582" customWidth="1"/>
    <col min="760" max="760" width="8.140625" style="582" customWidth="1"/>
    <col min="761" max="761" width="8.5703125" style="582" customWidth="1"/>
    <col min="762" max="762" width="7.7109375" style="582" customWidth="1"/>
    <col min="763" max="763" width="8.140625" style="582" customWidth="1"/>
    <col min="764" max="764" width="8.42578125" style="582" customWidth="1"/>
    <col min="765" max="765" width="9" style="582" bestFit="1" customWidth="1"/>
    <col min="766" max="766" width="8.7109375" style="582" bestFit="1" customWidth="1"/>
    <col min="767" max="1008" width="9.140625" style="582"/>
    <col min="1009" max="1009" width="4.28515625" style="582" customWidth="1"/>
    <col min="1010" max="1010" width="3.28515625" style="582" customWidth="1"/>
    <col min="1011" max="1011" width="2.85546875" style="582" customWidth="1"/>
    <col min="1012" max="1012" width="3.42578125" style="582" customWidth="1"/>
    <col min="1013" max="1013" width="3.28515625" style="582" customWidth="1"/>
    <col min="1014" max="1014" width="3.5703125" style="582" customWidth="1"/>
    <col min="1015" max="1015" width="16.5703125" style="582" customWidth="1"/>
    <col min="1016" max="1016" width="8.140625" style="582" customWidth="1"/>
    <col min="1017" max="1017" width="8.5703125" style="582" customWidth="1"/>
    <col min="1018" max="1018" width="7.7109375" style="582" customWidth="1"/>
    <col min="1019" max="1019" width="8.140625" style="582" customWidth="1"/>
    <col min="1020" max="1020" width="8.42578125" style="582" customWidth="1"/>
    <col min="1021" max="1021" width="9" style="582" bestFit="1" customWidth="1"/>
    <col min="1022" max="1022" width="8.7109375" style="582" bestFit="1" customWidth="1"/>
    <col min="1023" max="1264" width="9.140625" style="582"/>
    <col min="1265" max="1265" width="4.28515625" style="582" customWidth="1"/>
    <col min="1266" max="1266" width="3.28515625" style="582" customWidth="1"/>
    <col min="1267" max="1267" width="2.85546875" style="582" customWidth="1"/>
    <col min="1268" max="1268" width="3.42578125" style="582" customWidth="1"/>
    <col min="1269" max="1269" width="3.28515625" style="582" customWidth="1"/>
    <col min="1270" max="1270" width="3.5703125" style="582" customWidth="1"/>
    <col min="1271" max="1271" width="16.5703125" style="582" customWidth="1"/>
    <col min="1272" max="1272" width="8.140625" style="582" customWidth="1"/>
    <col min="1273" max="1273" width="8.5703125" style="582" customWidth="1"/>
    <col min="1274" max="1274" width="7.7109375" style="582" customWidth="1"/>
    <col min="1275" max="1275" width="8.140625" style="582" customWidth="1"/>
    <col min="1276" max="1276" width="8.42578125" style="582" customWidth="1"/>
    <col min="1277" max="1277" width="9" style="582" bestFit="1" customWidth="1"/>
    <col min="1278" max="1278" width="8.7109375" style="582" bestFit="1" customWidth="1"/>
    <col min="1279" max="1520" width="9.140625" style="582"/>
    <col min="1521" max="1521" width="4.28515625" style="582" customWidth="1"/>
    <col min="1522" max="1522" width="3.28515625" style="582" customWidth="1"/>
    <col min="1523" max="1523" width="2.85546875" style="582" customWidth="1"/>
    <col min="1524" max="1524" width="3.42578125" style="582" customWidth="1"/>
    <col min="1525" max="1525" width="3.28515625" style="582" customWidth="1"/>
    <col min="1526" max="1526" width="3.5703125" style="582" customWidth="1"/>
    <col min="1527" max="1527" width="16.5703125" style="582" customWidth="1"/>
    <col min="1528" max="1528" width="8.140625" style="582" customWidth="1"/>
    <col min="1529" max="1529" width="8.5703125" style="582" customWidth="1"/>
    <col min="1530" max="1530" width="7.7109375" style="582" customWidth="1"/>
    <col min="1531" max="1531" width="8.140625" style="582" customWidth="1"/>
    <col min="1532" max="1532" width="8.42578125" style="582" customWidth="1"/>
    <col min="1533" max="1533" width="9" style="582" bestFit="1" customWidth="1"/>
    <col min="1534" max="1534" width="8.7109375" style="582" bestFit="1" customWidth="1"/>
    <col min="1535" max="1776" width="9.140625" style="582"/>
    <col min="1777" max="1777" width="4.28515625" style="582" customWidth="1"/>
    <col min="1778" max="1778" width="3.28515625" style="582" customWidth="1"/>
    <col min="1779" max="1779" width="2.85546875" style="582" customWidth="1"/>
    <col min="1780" max="1780" width="3.42578125" style="582" customWidth="1"/>
    <col min="1781" max="1781" width="3.28515625" style="582" customWidth="1"/>
    <col min="1782" max="1782" width="3.5703125" style="582" customWidth="1"/>
    <col min="1783" max="1783" width="16.5703125" style="582" customWidth="1"/>
    <col min="1784" max="1784" width="8.140625" style="582" customWidth="1"/>
    <col min="1785" max="1785" width="8.5703125" style="582" customWidth="1"/>
    <col min="1786" max="1786" width="7.7109375" style="582" customWidth="1"/>
    <col min="1787" max="1787" width="8.140625" style="582" customWidth="1"/>
    <col min="1788" max="1788" width="8.42578125" style="582" customWidth="1"/>
    <col min="1789" max="1789" width="9" style="582" bestFit="1" customWidth="1"/>
    <col min="1790" max="1790" width="8.7109375" style="582" bestFit="1" customWidth="1"/>
    <col min="1791" max="2032" width="9.140625" style="582"/>
    <col min="2033" max="2033" width="4.28515625" style="582" customWidth="1"/>
    <col min="2034" max="2034" width="3.28515625" style="582" customWidth="1"/>
    <col min="2035" max="2035" width="2.85546875" style="582" customWidth="1"/>
    <col min="2036" max="2036" width="3.42578125" style="582" customWidth="1"/>
    <col min="2037" max="2037" width="3.28515625" style="582" customWidth="1"/>
    <col min="2038" max="2038" width="3.5703125" style="582" customWidth="1"/>
    <col min="2039" max="2039" width="16.5703125" style="582" customWidth="1"/>
    <col min="2040" max="2040" width="8.140625" style="582" customWidth="1"/>
    <col min="2041" max="2041" width="8.5703125" style="582" customWidth="1"/>
    <col min="2042" max="2042" width="7.7109375" style="582" customWidth="1"/>
    <col min="2043" max="2043" width="8.140625" style="582" customWidth="1"/>
    <col min="2044" max="2044" width="8.42578125" style="582" customWidth="1"/>
    <col min="2045" max="2045" width="9" style="582" bestFit="1" customWidth="1"/>
    <col min="2046" max="2046" width="8.7109375" style="582" bestFit="1" customWidth="1"/>
    <col min="2047" max="2288" width="9.140625" style="582"/>
    <col min="2289" max="2289" width="4.28515625" style="582" customWidth="1"/>
    <col min="2290" max="2290" width="3.28515625" style="582" customWidth="1"/>
    <col min="2291" max="2291" width="2.85546875" style="582" customWidth="1"/>
    <col min="2292" max="2292" width="3.42578125" style="582" customWidth="1"/>
    <col min="2293" max="2293" width="3.28515625" style="582" customWidth="1"/>
    <col min="2294" max="2294" width="3.5703125" style="582" customWidth="1"/>
    <col min="2295" max="2295" width="16.5703125" style="582" customWidth="1"/>
    <col min="2296" max="2296" width="8.140625" style="582" customWidth="1"/>
    <col min="2297" max="2297" width="8.5703125" style="582" customWidth="1"/>
    <col min="2298" max="2298" width="7.7109375" style="582" customWidth="1"/>
    <col min="2299" max="2299" width="8.140625" style="582" customWidth="1"/>
    <col min="2300" max="2300" width="8.42578125" style="582" customWidth="1"/>
    <col min="2301" max="2301" width="9" style="582" bestFit="1" customWidth="1"/>
    <col min="2302" max="2302" width="8.7109375" style="582" bestFit="1" customWidth="1"/>
    <col min="2303" max="2544" width="9.140625" style="582"/>
    <col min="2545" max="2545" width="4.28515625" style="582" customWidth="1"/>
    <col min="2546" max="2546" width="3.28515625" style="582" customWidth="1"/>
    <col min="2547" max="2547" width="2.85546875" style="582" customWidth="1"/>
    <col min="2548" max="2548" width="3.42578125" style="582" customWidth="1"/>
    <col min="2549" max="2549" width="3.28515625" style="582" customWidth="1"/>
    <col min="2550" max="2550" width="3.5703125" style="582" customWidth="1"/>
    <col min="2551" max="2551" width="16.5703125" style="582" customWidth="1"/>
    <col min="2552" max="2552" width="8.140625" style="582" customWidth="1"/>
    <col min="2553" max="2553" width="8.5703125" style="582" customWidth="1"/>
    <col min="2554" max="2554" width="7.7109375" style="582" customWidth="1"/>
    <col min="2555" max="2555" width="8.140625" style="582" customWidth="1"/>
    <col min="2556" max="2556" width="8.42578125" style="582" customWidth="1"/>
    <col min="2557" max="2557" width="9" style="582" bestFit="1" customWidth="1"/>
    <col min="2558" max="2558" width="8.7109375" style="582" bestFit="1" customWidth="1"/>
    <col min="2559" max="2800" width="9.140625" style="582"/>
    <col min="2801" max="2801" width="4.28515625" style="582" customWidth="1"/>
    <col min="2802" max="2802" width="3.28515625" style="582" customWidth="1"/>
    <col min="2803" max="2803" width="2.85546875" style="582" customWidth="1"/>
    <col min="2804" max="2804" width="3.42578125" style="582" customWidth="1"/>
    <col min="2805" max="2805" width="3.28515625" style="582" customWidth="1"/>
    <col min="2806" max="2806" width="3.5703125" style="582" customWidth="1"/>
    <col min="2807" max="2807" width="16.5703125" style="582" customWidth="1"/>
    <col min="2808" max="2808" width="8.140625" style="582" customWidth="1"/>
    <col min="2809" max="2809" width="8.5703125" style="582" customWidth="1"/>
    <col min="2810" max="2810" width="7.7109375" style="582" customWidth="1"/>
    <col min="2811" max="2811" width="8.140625" style="582" customWidth="1"/>
    <col min="2812" max="2812" width="8.42578125" style="582" customWidth="1"/>
    <col min="2813" max="2813" width="9" style="582" bestFit="1" customWidth="1"/>
    <col min="2814" max="2814" width="8.7109375" style="582" bestFit="1" customWidth="1"/>
    <col min="2815" max="3056" width="9.140625" style="582"/>
    <col min="3057" max="3057" width="4.28515625" style="582" customWidth="1"/>
    <col min="3058" max="3058" width="3.28515625" style="582" customWidth="1"/>
    <col min="3059" max="3059" width="2.85546875" style="582" customWidth="1"/>
    <col min="3060" max="3060" width="3.42578125" style="582" customWidth="1"/>
    <col min="3061" max="3061" width="3.28515625" style="582" customWidth="1"/>
    <col min="3062" max="3062" width="3.5703125" style="582" customWidth="1"/>
    <col min="3063" max="3063" width="16.5703125" style="582" customWidth="1"/>
    <col min="3064" max="3064" width="8.140625" style="582" customWidth="1"/>
    <col min="3065" max="3065" width="8.5703125" style="582" customWidth="1"/>
    <col min="3066" max="3066" width="7.7109375" style="582" customWidth="1"/>
    <col min="3067" max="3067" width="8.140625" style="582" customWidth="1"/>
    <col min="3068" max="3068" width="8.42578125" style="582" customWidth="1"/>
    <col min="3069" max="3069" width="9" style="582" bestFit="1" customWidth="1"/>
    <col min="3070" max="3070" width="8.7109375" style="582" bestFit="1" customWidth="1"/>
    <col min="3071" max="3312" width="9.140625" style="582"/>
    <col min="3313" max="3313" width="4.28515625" style="582" customWidth="1"/>
    <col min="3314" max="3314" width="3.28515625" style="582" customWidth="1"/>
    <col min="3315" max="3315" width="2.85546875" style="582" customWidth="1"/>
    <col min="3316" max="3316" width="3.42578125" style="582" customWidth="1"/>
    <col min="3317" max="3317" width="3.28515625" style="582" customWidth="1"/>
    <col min="3318" max="3318" width="3.5703125" style="582" customWidth="1"/>
    <col min="3319" max="3319" width="16.5703125" style="582" customWidth="1"/>
    <col min="3320" max="3320" width="8.140625" style="582" customWidth="1"/>
    <col min="3321" max="3321" width="8.5703125" style="582" customWidth="1"/>
    <col min="3322" max="3322" width="7.7109375" style="582" customWidth="1"/>
    <col min="3323" max="3323" width="8.140625" style="582" customWidth="1"/>
    <col min="3324" max="3324" width="8.42578125" style="582" customWidth="1"/>
    <col min="3325" max="3325" width="9" style="582" bestFit="1" customWidth="1"/>
    <col min="3326" max="3326" width="8.7109375" style="582" bestFit="1" customWidth="1"/>
    <col min="3327" max="3568" width="9.140625" style="582"/>
    <col min="3569" max="3569" width="4.28515625" style="582" customWidth="1"/>
    <col min="3570" max="3570" width="3.28515625" style="582" customWidth="1"/>
    <col min="3571" max="3571" width="2.85546875" style="582" customWidth="1"/>
    <col min="3572" max="3572" width="3.42578125" style="582" customWidth="1"/>
    <col min="3573" max="3573" width="3.28515625" style="582" customWidth="1"/>
    <col min="3574" max="3574" width="3.5703125" style="582" customWidth="1"/>
    <col min="3575" max="3575" width="16.5703125" style="582" customWidth="1"/>
    <col min="3576" max="3576" width="8.140625" style="582" customWidth="1"/>
    <col min="3577" max="3577" width="8.5703125" style="582" customWidth="1"/>
    <col min="3578" max="3578" width="7.7109375" style="582" customWidth="1"/>
    <col min="3579" max="3579" width="8.140625" style="582" customWidth="1"/>
    <col min="3580" max="3580" width="8.42578125" style="582" customWidth="1"/>
    <col min="3581" max="3581" width="9" style="582" bestFit="1" customWidth="1"/>
    <col min="3582" max="3582" width="8.7109375" style="582" bestFit="1" customWidth="1"/>
    <col min="3583" max="3824" width="9.140625" style="582"/>
    <col min="3825" max="3825" width="4.28515625" style="582" customWidth="1"/>
    <col min="3826" max="3826" width="3.28515625" style="582" customWidth="1"/>
    <col min="3827" max="3827" width="2.85546875" style="582" customWidth="1"/>
    <col min="3828" max="3828" width="3.42578125" style="582" customWidth="1"/>
    <col min="3829" max="3829" width="3.28515625" style="582" customWidth="1"/>
    <col min="3830" max="3830" width="3.5703125" style="582" customWidth="1"/>
    <col min="3831" max="3831" width="16.5703125" style="582" customWidth="1"/>
    <col min="3832" max="3832" width="8.140625" style="582" customWidth="1"/>
    <col min="3833" max="3833" width="8.5703125" style="582" customWidth="1"/>
    <col min="3834" max="3834" width="7.7109375" style="582" customWidth="1"/>
    <col min="3835" max="3835" width="8.140625" style="582" customWidth="1"/>
    <col min="3836" max="3836" width="8.42578125" style="582" customWidth="1"/>
    <col min="3837" max="3837" width="9" style="582" bestFit="1" customWidth="1"/>
    <col min="3838" max="3838" width="8.7109375" style="582" bestFit="1" customWidth="1"/>
    <col min="3839" max="4080" width="9.140625" style="582"/>
    <col min="4081" max="4081" width="4.28515625" style="582" customWidth="1"/>
    <col min="4082" max="4082" width="3.28515625" style="582" customWidth="1"/>
    <col min="4083" max="4083" width="2.85546875" style="582" customWidth="1"/>
    <col min="4084" max="4084" width="3.42578125" style="582" customWidth="1"/>
    <col min="4085" max="4085" width="3.28515625" style="582" customWidth="1"/>
    <col min="4086" max="4086" width="3.5703125" style="582" customWidth="1"/>
    <col min="4087" max="4087" width="16.5703125" style="582" customWidth="1"/>
    <col min="4088" max="4088" width="8.140625" style="582" customWidth="1"/>
    <col min="4089" max="4089" width="8.5703125" style="582" customWidth="1"/>
    <col min="4090" max="4090" width="7.7109375" style="582" customWidth="1"/>
    <col min="4091" max="4091" width="8.140625" style="582" customWidth="1"/>
    <col min="4092" max="4092" width="8.42578125" style="582" customWidth="1"/>
    <col min="4093" max="4093" width="9" style="582" bestFit="1" customWidth="1"/>
    <col min="4094" max="4094" width="8.7109375" style="582" bestFit="1" customWidth="1"/>
    <col min="4095" max="4336" width="9.140625" style="582"/>
    <col min="4337" max="4337" width="4.28515625" style="582" customWidth="1"/>
    <col min="4338" max="4338" width="3.28515625" style="582" customWidth="1"/>
    <col min="4339" max="4339" width="2.85546875" style="582" customWidth="1"/>
    <col min="4340" max="4340" width="3.42578125" style="582" customWidth="1"/>
    <col min="4341" max="4341" width="3.28515625" style="582" customWidth="1"/>
    <col min="4342" max="4342" width="3.5703125" style="582" customWidth="1"/>
    <col min="4343" max="4343" width="16.5703125" style="582" customWidth="1"/>
    <col min="4344" max="4344" width="8.140625" style="582" customWidth="1"/>
    <col min="4345" max="4345" width="8.5703125" style="582" customWidth="1"/>
    <col min="4346" max="4346" width="7.7109375" style="582" customWidth="1"/>
    <col min="4347" max="4347" width="8.140625" style="582" customWidth="1"/>
    <col min="4348" max="4348" width="8.42578125" style="582" customWidth="1"/>
    <col min="4349" max="4349" width="9" style="582" bestFit="1" customWidth="1"/>
    <col min="4350" max="4350" width="8.7109375" style="582" bestFit="1" customWidth="1"/>
    <col min="4351" max="4592" width="9.140625" style="582"/>
    <col min="4593" max="4593" width="4.28515625" style="582" customWidth="1"/>
    <col min="4594" max="4594" width="3.28515625" style="582" customWidth="1"/>
    <col min="4595" max="4595" width="2.85546875" style="582" customWidth="1"/>
    <col min="4596" max="4596" width="3.42578125" style="582" customWidth="1"/>
    <col min="4597" max="4597" width="3.28515625" style="582" customWidth="1"/>
    <col min="4598" max="4598" width="3.5703125" style="582" customWidth="1"/>
    <col min="4599" max="4599" width="16.5703125" style="582" customWidth="1"/>
    <col min="4600" max="4600" width="8.140625" style="582" customWidth="1"/>
    <col min="4601" max="4601" width="8.5703125" style="582" customWidth="1"/>
    <col min="4602" max="4602" width="7.7109375" style="582" customWidth="1"/>
    <col min="4603" max="4603" width="8.140625" style="582" customWidth="1"/>
    <col min="4604" max="4604" width="8.42578125" style="582" customWidth="1"/>
    <col min="4605" max="4605" width="9" style="582" bestFit="1" customWidth="1"/>
    <col min="4606" max="4606" width="8.7109375" style="582" bestFit="1" customWidth="1"/>
    <col min="4607" max="4848" width="9.140625" style="582"/>
    <col min="4849" max="4849" width="4.28515625" style="582" customWidth="1"/>
    <col min="4850" max="4850" width="3.28515625" style="582" customWidth="1"/>
    <col min="4851" max="4851" width="2.85546875" style="582" customWidth="1"/>
    <col min="4852" max="4852" width="3.42578125" style="582" customWidth="1"/>
    <col min="4853" max="4853" width="3.28515625" style="582" customWidth="1"/>
    <col min="4854" max="4854" width="3.5703125" style="582" customWidth="1"/>
    <col min="4855" max="4855" width="16.5703125" style="582" customWidth="1"/>
    <col min="4856" max="4856" width="8.140625" style="582" customWidth="1"/>
    <col min="4857" max="4857" width="8.5703125" style="582" customWidth="1"/>
    <col min="4858" max="4858" width="7.7109375" style="582" customWidth="1"/>
    <col min="4859" max="4859" width="8.140625" style="582" customWidth="1"/>
    <col min="4860" max="4860" width="8.42578125" style="582" customWidth="1"/>
    <col min="4861" max="4861" width="9" style="582" bestFit="1" customWidth="1"/>
    <col min="4862" max="4862" width="8.7109375" style="582" bestFit="1" customWidth="1"/>
    <col min="4863" max="5104" width="9.140625" style="582"/>
    <col min="5105" max="5105" width="4.28515625" style="582" customWidth="1"/>
    <col min="5106" max="5106" width="3.28515625" style="582" customWidth="1"/>
    <col min="5107" max="5107" width="2.85546875" style="582" customWidth="1"/>
    <col min="5108" max="5108" width="3.42578125" style="582" customWidth="1"/>
    <col min="5109" max="5109" width="3.28515625" style="582" customWidth="1"/>
    <col min="5110" max="5110" width="3.5703125" style="582" customWidth="1"/>
    <col min="5111" max="5111" width="16.5703125" style="582" customWidth="1"/>
    <col min="5112" max="5112" width="8.140625" style="582" customWidth="1"/>
    <col min="5113" max="5113" width="8.5703125" style="582" customWidth="1"/>
    <col min="5114" max="5114" width="7.7109375" style="582" customWidth="1"/>
    <col min="5115" max="5115" width="8.140625" style="582" customWidth="1"/>
    <col min="5116" max="5116" width="8.42578125" style="582" customWidth="1"/>
    <col min="5117" max="5117" width="9" style="582" bestFit="1" customWidth="1"/>
    <col min="5118" max="5118" width="8.7109375" style="582" bestFit="1" customWidth="1"/>
    <col min="5119" max="5360" width="9.140625" style="582"/>
    <col min="5361" max="5361" width="4.28515625" style="582" customWidth="1"/>
    <col min="5362" max="5362" width="3.28515625" style="582" customWidth="1"/>
    <col min="5363" max="5363" width="2.85546875" style="582" customWidth="1"/>
    <col min="5364" max="5364" width="3.42578125" style="582" customWidth="1"/>
    <col min="5365" max="5365" width="3.28515625" style="582" customWidth="1"/>
    <col min="5366" max="5366" width="3.5703125" style="582" customWidth="1"/>
    <col min="5367" max="5367" width="16.5703125" style="582" customWidth="1"/>
    <col min="5368" max="5368" width="8.140625" style="582" customWidth="1"/>
    <col min="5369" max="5369" width="8.5703125" style="582" customWidth="1"/>
    <col min="5370" max="5370" width="7.7109375" style="582" customWidth="1"/>
    <col min="5371" max="5371" width="8.140625" style="582" customWidth="1"/>
    <col min="5372" max="5372" width="8.42578125" style="582" customWidth="1"/>
    <col min="5373" max="5373" width="9" style="582" bestFit="1" customWidth="1"/>
    <col min="5374" max="5374" width="8.7109375" style="582" bestFit="1" customWidth="1"/>
    <col min="5375" max="5616" width="9.140625" style="582"/>
    <col min="5617" max="5617" width="4.28515625" style="582" customWidth="1"/>
    <col min="5618" max="5618" width="3.28515625" style="582" customWidth="1"/>
    <col min="5619" max="5619" width="2.85546875" style="582" customWidth="1"/>
    <col min="5620" max="5620" width="3.42578125" style="582" customWidth="1"/>
    <col min="5621" max="5621" width="3.28515625" style="582" customWidth="1"/>
    <col min="5622" max="5622" width="3.5703125" style="582" customWidth="1"/>
    <col min="5623" max="5623" width="16.5703125" style="582" customWidth="1"/>
    <col min="5624" max="5624" width="8.140625" style="582" customWidth="1"/>
    <col min="5625" max="5625" width="8.5703125" style="582" customWidth="1"/>
    <col min="5626" max="5626" width="7.7109375" style="582" customWidth="1"/>
    <col min="5627" max="5627" width="8.140625" style="582" customWidth="1"/>
    <col min="5628" max="5628" width="8.42578125" style="582" customWidth="1"/>
    <col min="5629" max="5629" width="9" style="582" bestFit="1" customWidth="1"/>
    <col min="5630" max="5630" width="8.7109375" style="582" bestFit="1" customWidth="1"/>
    <col min="5631" max="5872" width="9.140625" style="582"/>
    <col min="5873" max="5873" width="4.28515625" style="582" customWidth="1"/>
    <col min="5874" max="5874" width="3.28515625" style="582" customWidth="1"/>
    <col min="5875" max="5875" width="2.85546875" style="582" customWidth="1"/>
    <col min="5876" max="5876" width="3.42578125" style="582" customWidth="1"/>
    <col min="5877" max="5877" width="3.28515625" style="582" customWidth="1"/>
    <col min="5878" max="5878" width="3.5703125" style="582" customWidth="1"/>
    <col min="5879" max="5879" width="16.5703125" style="582" customWidth="1"/>
    <col min="5880" max="5880" width="8.140625" style="582" customWidth="1"/>
    <col min="5881" max="5881" width="8.5703125" style="582" customWidth="1"/>
    <col min="5882" max="5882" width="7.7109375" style="582" customWidth="1"/>
    <col min="5883" max="5883" width="8.140625" style="582" customWidth="1"/>
    <col min="5884" max="5884" width="8.42578125" style="582" customWidth="1"/>
    <col min="5885" max="5885" width="9" style="582" bestFit="1" customWidth="1"/>
    <col min="5886" max="5886" width="8.7109375" style="582" bestFit="1" customWidth="1"/>
    <col min="5887" max="6128" width="9.140625" style="582"/>
    <col min="6129" max="6129" width="4.28515625" style="582" customWidth="1"/>
    <col min="6130" max="6130" width="3.28515625" style="582" customWidth="1"/>
    <col min="6131" max="6131" width="2.85546875" style="582" customWidth="1"/>
    <col min="6132" max="6132" width="3.42578125" style="582" customWidth="1"/>
    <col min="6133" max="6133" width="3.28515625" style="582" customWidth="1"/>
    <col min="6134" max="6134" width="3.5703125" style="582" customWidth="1"/>
    <col min="6135" max="6135" width="16.5703125" style="582" customWidth="1"/>
    <col min="6136" max="6136" width="8.140625" style="582" customWidth="1"/>
    <col min="6137" max="6137" width="8.5703125" style="582" customWidth="1"/>
    <col min="6138" max="6138" width="7.7109375" style="582" customWidth="1"/>
    <col min="6139" max="6139" width="8.140625" style="582" customWidth="1"/>
    <col min="6140" max="6140" width="8.42578125" style="582" customWidth="1"/>
    <col min="6141" max="6141" width="9" style="582" bestFit="1" customWidth="1"/>
    <col min="6142" max="6142" width="8.7109375" style="582" bestFit="1" customWidth="1"/>
    <col min="6143" max="6384" width="9.140625" style="582"/>
    <col min="6385" max="6385" width="4.28515625" style="582" customWidth="1"/>
    <col min="6386" max="6386" width="3.28515625" style="582" customWidth="1"/>
    <col min="6387" max="6387" width="2.85546875" style="582" customWidth="1"/>
    <col min="6388" max="6388" width="3.42578125" style="582" customWidth="1"/>
    <col min="6389" max="6389" width="3.28515625" style="582" customWidth="1"/>
    <col min="6390" max="6390" width="3.5703125" style="582" customWidth="1"/>
    <col min="6391" max="6391" width="16.5703125" style="582" customWidth="1"/>
    <col min="6392" max="6392" width="8.140625" style="582" customWidth="1"/>
    <col min="6393" max="6393" width="8.5703125" style="582" customWidth="1"/>
    <col min="6394" max="6394" width="7.7109375" style="582" customWidth="1"/>
    <col min="6395" max="6395" width="8.140625" style="582" customWidth="1"/>
    <col min="6396" max="6396" width="8.42578125" style="582" customWidth="1"/>
    <col min="6397" max="6397" width="9" style="582" bestFit="1" customWidth="1"/>
    <col min="6398" max="6398" width="8.7109375" style="582" bestFit="1" customWidth="1"/>
    <col min="6399" max="6640" width="9.140625" style="582"/>
    <col min="6641" max="6641" width="4.28515625" style="582" customWidth="1"/>
    <col min="6642" max="6642" width="3.28515625" style="582" customWidth="1"/>
    <col min="6643" max="6643" width="2.85546875" style="582" customWidth="1"/>
    <col min="6644" max="6644" width="3.42578125" style="582" customWidth="1"/>
    <col min="6645" max="6645" width="3.28515625" style="582" customWidth="1"/>
    <col min="6646" max="6646" width="3.5703125" style="582" customWidth="1"/>
    <col min="6647" max="6647" width="16.5703125" style="582" customWidth="1"/>
    <col min="6648" max="6648" width="8.140625" style="582" customWidth="1"/>
    <col min="6649" max="6649" width="8.5703125" style="582" customWidth="1"/>
    <col min="6650" max="6650" width="7.7109375" style="582" customWidth="1"/>
    <col min="6651" max="6651" width="8.140625" style="582" customWidth="1"/>
    <col min="6652" max="6652" width="8.42578125" style="582" customWidth="1"/>
    <col min="6653" max="6653" width="9" style="582" bestFit="1" customWidth="1"/>
    <col min="6654" max="6654" width="8.7109375" style="582" bestFit="1" customWidth="1"/>
    <col min="6655" max="6896" width="9.140625" style="582"/>
    <col min="6897" max="6897" width="4.28515625" style="582" customWidth="1"/>
    <col min="6898" max="6898" width="3.28515625" style="582" customWidth="1"/>
    <col min="6899" max="6899" width="2.85546875" style="582" customWidth="1"/>
    <col min="6900" max="6900" width="3.42578125" style="582" customWidth="1"/>
    <col min="6901" max="6901" width="3.28515625" style="582" customWidth="1"/>
    <col min="6902" max="6902" width="3.5703125" style="582" customWidth="1"/>
    <col min="6903" max="6903" width="16.5703125" style="582" customWidth="1"/>
    <col min="6904" max="6904" width="8.140625" style="582" customWidth="1"/>
    <col min="6905" max="6905" width="8.5703125" style="582" customWidth="1"/>
    <col min="6906" max="6906" width="7.7109375" style="582" customWidth="1"/>
    <col min="6907" max="6907" width="8.140625" style="582" customWidth="1"/>
    <col min="6908" max="6908" width="8.42578125" style="582" customWidth="1"/>
    <col min="6909" max="6909" width="9" style="582" bestFit="1" customWidth="1"/>
    <col min="6910" max="6910" width="8.7109375" style="582" bestFit="1" customWidth="1"/>
    <col min="6911" max="7152" width="9.140625" style="582"/>
    <col min="7153" max="7153" width="4.28515625" style="582" customWidth="1"/>
    <col min="7154" max="7154" width="3.28515625" style="582" customWidth="1"/>
    <col min="7155" max="7155" width="2.85546875" style="582" customWidth="1"/>
    <col min="7156" max="7156" width="3.42578125" style="582" customWidth="1"/>
    <col min="7157" max="7157" width="3.28515625" style="582" customWidth="1"/>
    <col min="7158" max="7158" width="3.5703125" style="582" customWidth="1"/>
    <col min="7159" max="7159" width="16.5703125" style="582" customWidth="1"/>
    <col min="7160" max="7160" width="8.140625" style="582" customWidth="1"/>
    <col min="7161" max="7161" width="8.5703125" style="582" customWidth="1"/>
    <col min="7162" max="7162" width="7.7109375" style="582" customWidth="1"/>
    <col min="7163" max="7163" width="8.140625" style="582" customWidth="1"/>
    <col min="7164" max="7164" width="8.42578125" style="582" customWidth="1"/>
    <col min="7165" max="7165" width="9" style="582" bestFit="1" customWidth="1"/>
    <col min="7166" max="7166" width="8.7109375" style="582" bestFit="1" customWidth="1"/>
    <col min="7167" max="7408" width="9.140625" style="582"/>
    <col min="7409" max="7409" width="4.28515625" style="582" customWidth="1"/>
    <col min="7410" max="7410" width="3.28515625" style="582" customWidth="1"/>
    <col min="7411" max="7411" width="2.85546875" style="582" customWidth="1"/>
    <col min="7412" max="7412" width="3.42578125" style="582" customWidth="1"/>
    <col min="7413" max="7413" width="3.28515625" style="582" customWidth="1"/>
    <col min="7414" max="7414" width="3.5703125" style="582" customWidth="1"/>
    <col min="7415" max="7415" width="16.5703125" style="582" customWidth="1"/>
    <col min="7416" max="7416" width="8.140625" style="582" customWidth="1"/>
    <col min="7417" max="7417" width="8.5703125" style="582" customWidth="1"/>
    <col min="7418" max="7418" width="7.7109375" style="582" customWidth="1"/>
    <col min="7419" max="7419" width="8.140625" style="582" customWidth="1"/>
    <col min="7420" max="7420" width="8.42578125" style="582" customWidth="1"/>
    <col min="7421" max="7421" width="9" style="582" bestFit="1" customWidth="1"/>
    <col min="7422" max="7422" width="8.7109375" style="582" bestFit="1" customWidth="1"/>
    <col min="7423" max="7664" width="9.140625" style="582"/>
    <col min="7665" max="7665" width="4.28515625" style="582" customWidth="1"/>
    <col min="7666" max="7666" width="3.28515625" style="582" customWidth="1"/>
    <col min="7667" max="7667" width="2.85546875" style="582" customWidth="1"/>
    <col min="7668" max="7668" width="3.42578125" style="582" customWidth="1"/>
    <col min="7669" max="7669" width="3.28515625" style="582" customWidth="1"/>
    <col min="7670" max="7670" width="3.5703125" style="582" customWidth="1"/>
    <col min="7671" max="7671" width="16.5703125" style="582" customWidth="1"/>
    <col min="7672" max="7672" width="8.140625" style="582" customWidth="1"/>
    <col min="7673" max="7673" width="8.5703125" style="582" customWidth="1"/>
    <col min="7674" max="7674" width="7.7109375" style="582" customWidth="1"/>
    <col min="7675" max="7675" width="8.140625" style="582" customWidth="1"/>
    <col min="7676" max="7676" width="8.42578125" style="582" customWidth="1"/>
    <col min="7677" max="7677" width="9" style="582" bestFit="1" customWidth="1"/>
    <col min="7678" max="7678" width="8.7109375" style="582" bestFit="1" customWidth="1"/>
    <col min="7679" max="7920" width="9.140625" style="582"/>
    <col min="7921" max="7921" width="4.28515625" style="582" customWidth="1"/>
    <col min="7922" max="7922" width="3.28515625" style="582" customWidth="1"/>
    <col min="7923" max="7923" width="2.85546875" style="582" customWidth="1"/>
    <col min="7924" max="7924" width="3.42578125" style="582" customWidth="1"/>
    <col min="7925" max="7925" width="3.28515625" style="582" customWidth="1"/>
    <col min="7926" max="7926" width="3.5703125" style="582" customWidth="1"/>
    <col min="7927" max="7927" width="16.5703125" style="582" customWidth="1"/>
    <col min="7928" max="7928" width="8.140625" style="582" customWidth="1"/>
    <col min="7929" max="7929" width="8.5703125" style="582" customWidth="1"/>
    <col min="7930" max="7930" width="7.7109375" style="582" customWidth="1"/>
    <col min="7931" max="7931" width="8.140625" style="582" customWidth="1"/>
    <col min="7932" max="7932" width="8.42578125" style="582" customWidth="1"/>
    <col min="7933" max="7933" width="9" style="582" bestFit="1" customWidth="1"/>
    <col min="7934" max="7934" width="8.7109375" style="582" bestFit="1" customWidth="1"/>
    <col min="7935" max="8176" width="9.140625" style="582"/>
    <col min="8177" max="8177" width="4.28515625" style="582" customWidth="1"/>
    <col min="8178" max="8178" width="3.28515625" style="582" customWidth="1"/>
    <col min="8179" max="8179" width="2.85546875" style="582" customWidth="1"/>
    <col min="8180" max="8180" width="3.42578125" style="582" customWidth="1"/>
    <col min="8181" max="8181" width="3.28515625" style="582" customWidth="1"/>
    <col min="8182" max="8182" width="3.5703125" style="582" customWidth="1"/>
    <col min="8183" max="8183" width="16.5703125" style="582" customWidth="1"/>
    <col min="8184" max="8184" width="8.140625" style="582" customWidth="1"/>
    <col min="8185" max="8185" width="8.5703125" style="582" customWidth="1"/>
    <col min="8186" max="8186" width="7.7109375" style="582" customWidth="1"/>
    <col min="8187" max="8187" width="8.140625" style="582" customWidth="1"/>
    <col min="8188" max="8188" width="8.42578125" style="582" customWidth="1"/>
    <col min="8189" max="8189" width="9" style="582" bestFit="1" customWidth="1"/>
    <col min="8190" max="8190" width="8.7109375" style="582" bestFit="1" customWidth="1"/>
    <col min="8191" max="8432" width="9.140625" style="582"/>
    <col min="8433" max="8433" width="4.28515625" style="582" customWidth="1"/>
    <col min="8434" max="8434" width="3.28515625" style="582" customWidth="1"/>
    <col min="8435" max="8435" width="2.85546875" style="582" customWidth="1"/>
    <col min="8436" max="8436" width="3.42578125" style="582" customWidth="1"/>
    <col min="8437" max="8437" width="3.28515625" style="582" customWidth="1"/>
    <col min="8438" max="8438" width="3.5703125" style="582" customWidth="1"/>
    <col min="8439" max="8439" width="16.5703125" style="582" customWidth="1"/>
    <col min="8440" max="8440" width="8.140625" style="582" customWidth="1"/>
    <col min="8441" max="8441" width="8.5703125" style="582" customWidth="1"/>
    <col min="8442" max="8442" width="7.7109375" style="582" customWidth="1"/>
    <col min="8443" max="8443" width="8.140625" style="582" customWidth="1"/>
    <col min="8444" max="8444" width="8.42578125" style="582" customWidth="1"/>
    <col min="8445" max="8445" width="9" style="582" bestFit="1" customWidth="1"/>
    <col min="8446" max="8446" width="8.7109375" style="582" bestFit="1" customWidth="1"/>
    <col min="8447" max="8688" width="9.140625" style="582"/>
    <col min="8689" max="8689" width="4.28515625" style="582" customWidth="1"/>
    <col min="8690" max="8690" width="3.28515625" style="582" customWidth="1"/>
    <col min="8691" max="8691" width="2.85546875" style="582" customWidth="1"/>
    <col min="8692" max="8692" width="3.42578125" style="582" customWidth="1"/>
    <col min="8693" max="8693" width="3.28515625" style="582" customWidth="1"/>
    <col min="8694" max="8694" width="3.5703125" style="582" customWidth="1"/>
    <col min="8695" max="8695" width="16.5703125" style="582" customWidth="1"/>
    <col min="8696" max="8696" width="8.140625" style="582" customWidth="1"/>
    <col min="8697" max="8697" width="8.5703125" style="582" customWidth="1"/>
    <col min="8698" max="8698" width="7.7109375" style="582" customWidth="1"/>
    <col min="8699" max="8699" width="8.140625" style="582" customWidth="1"/>
    <col min="8700" max="8700" width="8.42578125" style="582" customWidth="1"/>
    <col min="8701" max="8701" width="9" style="582" bestFit="1" customWidth="1"/>
    <col min="8702" max="8702" width="8.7109375" style="582" bestFit="1" customWidth="1"/>
    <col min="8703" max="8944" width="9.140625" style="582"/>
    <col min="8945" max="8945" width="4.28515625" style="582" customWidth="1"/>
    <col min="8946" max="8946" width="3.28515625" style="582" customWidth="1"/>
    <col min="8947" max="8947" width="2.85546875" style="582" customWidth="1"/>
    <col min="8948" max="8948" width="3.42578125" style="582" customWidth="1"/>
    <col min="8949" max="8949" width="3.28515625" style="582" customWidth="1"/>
    <col min="8950" max="8950" width="3.5703125" style="582" customWidth="1"/>
    <col min="8951" max="8951" width="16.5703125" style="582" customWidth="1"/>
    <col min="8952" max="8952" width="8.140625" style="582" customWidth="1"/>
    <col min="8953" max="8953" width="8.5703125" style="582" customWidth="1"/>
    <col min="8954" max="8954" width="7.7109375" style="582" customWidth="1"/>
    <col min="8955" max="8955" width="8.140625" style="582" customWidth="1"/>
    <col min="8956" max="8956" width="8.42578125" style="582" customWidth="1"/>
    <col min="8957" max="8957" width="9" style="582" bestFit="1" customWidth="1"/>
    <col min="8958" max="8958" width="8.7109375" style="582" bestFit="1" customWidth="1"/>
    <col min="8959" max="9200" width="9.140625" style="582"/>
    <col min="9201" max="9201" width="4.28515625" style="582" customWidth="1"/>
    <col min="9202" max="9202" width="3.28515625" style="582" customWidth="1"/>
    <col min="9203" max="9203" width="2.85546875" style="582" customWidth="1"/>
    <col min="9204" max="9204" width="3.42578125" style="582" customWidth="1"/>
    <col min="9205" max="9205" width="3.28515625" style="582" customWidth="1"/>
    <col min="9206" max="9206" width="3.5703125" style="582" customWidth="1"/>
    <col min="9207" max="9207" width="16.5703125" style="582" customWidth="1"/>
    <col min="9208" max="9208" width="8.140625" style="582" customWidth="1"/>
    <col min="9209" max="9209" width="8.5703125" style="582" customWidth="1"/>
    <col min="9210" max="9210" width="7.7109375" style="582" customWidth="1"/>
    <col min="9211" max="9211" width="8.140625" style="582" customWidth="1"/>
    <col min="9212" max="9212" width="8.42578125" style="582" customWidth="1"/>
    <col min="9213" max="9213" width="9" style="582" bestFit="1" customWidth="1"/>
    <col min="9214" max="9214" width="8.7109375" style="582" bestFit="1" customWidth="1"/>
    <col min="9215" max="9456" width="9.140625" style="582"/>
    <col min="9457" max="9457" width="4.28515625" style="582" customWidth="1"/>
    <col min="9458" max="9458" width="3.28515625" style="582" customWidth="1"/>
    <col min="9459" max="9459" width="2.85546875" style="582" customWidth="1"/>
    <col min="9460" max="9460" width="3.42578125" style="582" customWidth="1"/>
    <col min="9461" max="9461" width="3.28515625" style="582" customWidth="1"/>
    <col min="9462" max="9462" width="3.5703125" style="582" customWidth="1"/>
    <col min="9463" max="9463" width="16.5703125" style="582" customWidth="1"/>
    <col min="9464" max="9464" width="8.140625" style="582" customWidth="1"/>
    <col min="9465" max="9465" width="8.5703125" style="582" customWidth="1"/>
    <col min="9466" max="9466" width="7.7109375" style="582" customWidth="1"/>
    <col min="9467" max="9467" width="8.140625" style="582" customWidth="1"/>
    <col min="9468" max="9468" width="8.42578125" style="582" customWidth="1"/>
    <col min="9469" max="9469" width="9" style="582" bestFit="1" customWidth="1"/>
    <col min="9470" max="9470" width="8.7109375" style="582" bestFit="1" customWidth="1"/>
    <col min="9471" max="9712" width="9.140625" style="582"/>
    <col min="9713" max="9713" width="4.28515625" style="582" customWidth="1"/>
    <col min="9714" max="9714" width="3.28515625" style="582" customWidth="1"/>
    <col min="9715" max="9715" width="2.85546875" style="582" customWidth="1"/>
    <col min="9716" max="9716" width="3.42578125" style="582" customWidth="1"/>
    <col min="9717" max="9717" width="3.28515625" style="582" customWidth="1"/>
    <col min="9718" max="9718" width="3.5703125" style="582" customWidth="1"/>
    <col min="9719" max="9719" width="16.5703125" style="582" customWidth="1"/>
    <col min="9720" max="9720" width="8.140625" style="582" customWidth="1"/>
    <col min="9721" max="9721" width="8.5703125" style="582" customWidth="1"/>
    <col min="9722" max="9722" width="7.7109375" style="582" customWidth="1"/>
    <col min="9723" max="9723" width="8.140625" style="582" customWidth="1"/>
    <col min="9724" max="9724" width="8.42578125" style="582" customWidth="1"/>
    <col min="9725" max="9725" width="9" style="582" bestFit="1" customWidth="1"/>
    <col min="9726" max="9726" width="8.7109375" style="582" bestFit="1" customWidth="1"/>
    <col min="9727" max="9968" width="9.140625" style="582"/>
    <col min="9969" max="9969" width="4.28515625" style="582" customWidth="1"/>
    <col min="9970" max="9970" width="3.28515625" style="582" customWidth="1"/>
    <col min="9971" max="9971" width="2.85546875" style="582" customWidth="1"/>
    <col min="9972" max="9972" width="3.42578125" style="582" customWidth="1"/>
    <col min="9973" max="9973" width="3.28515625" style="582" customWidth="1"/>
    <col min="9974" max="9974" width="3.5703125" style="582" customWidth="1"/>
    <col min="9975" max="9975" width="16.5703125" style="582" customWidth="1"/>
    <col min="9976" max="9976" width="8.140625" style="582" customWidth="1"/>
    <col min="9977" max="9977" width="8.5703125" style="582" customWidth="1"/>
    <col min="9978" max="9978" width="7.7109375" style="582" customWidth="1"/>
    <col min="9979" max="9979" width="8.140625" style="582" customWidth="1"/>
    <col min="9980" max="9980" width="8.42578125" style="582" customWidth="1"/>
    <col min="9981" max="9981" width="9" style="582" bestFit="1" customWidth="1"/>
    <col min="9982" max="9982" width="8.7109375" style="582" bestFit="1" customWidth="1"/>
    <col min="9983" max="10224" width="9.140625" style="582"/>
    <col min="10225" max="10225" width="4.28515625" style="582" customWidth="1"/>
    <col min="10226" max="10226" width="3.28515625" style="582" customWidth="1"/>
    <col min="10227" max="10227" width="2.85546875" style="582" customWidth="1"/>
    <col min="10228" max="10228" width="3.42578125" style="582" customWidth="1"/>
    <col min="10229" max="10229" width="3.28515625" style="582" customWidth="1"/>
    <col min="10230" max="10230" width="3.5703125" style="582" customWidth="1"/>
    <col min="10231" max="10231" width="16.5703125" style="582" customWidth="1"/>
    <col min="10232" max="10232" width="8.140625" style="582" customWidth="1"/>
    <col min="10233" max="10233" width="8.5703125" style="582" customWidth="1"/>
    <col min="10234" max="10234" width="7.7109375" style="582" customWidth="1"/>
    <col min="10235" max="10235" width="8.140625" style="582" customWidth="1"/>
    <col min="10236" max="10236" width="8.42578125" style="582" customWidth="1"/>
    <col min="10237" max="10237" width="9" style="582" bestFit="1" customWidth="1"/>
    <col min="10238" max="10238" width="8.7109375" style="582" bestFit="1" customWidth="1"/>
    <col min="10239" max="10480" width="9.140625" style="582"/>
    <col min="10481" max="10481" width="4.28515625" style="582" customWidth="1"/>
    <col min="10482" max="10482" width="3.28515625" style="582" customWidth="1"/>
    <col min="10483" max="10483" width="2.85546875" style="582" customWidth="1"/>
    <col min="10484" max="10484" width="3.42578125" style="582" customWidth="1"/>
    <col min="10485" max="10485" width="3.28515625" style="582" customWidth="1"/>
    <col min="10486" max="10486" width="3.5703125" style="582" customWidth="1"/>
    <col min="10487" max="10487" width="16.5703125" style="582" customWidth="1"/>
    <col min="10488" max="10488" width="8.140625" style="582" customWidth="1"/>
    <col min="10489" max="10489" width="8.5703125" style="582" customWidth="1"/>
    <col min="10490" max="10490" width="7.7109375" style="582" customWidth="1"/>
    <col min="10491" max="10491" width="8.140625" style="582" customWidth="1"/>
    <col min="10492" max="10492" width="8.42578125" style="582" customWidth="1"/>
    <col min="10493" max="10493" width="9" style="582" bestFit="1" customWidth="1"/>
    <col min="10494" max="10494" width="8.7109375" style="582" bestFit="1" customWidth="1"/>
    <col min="10495" max="10736" width="9.140625" style="582"/>
    <col min="10737" max="10737" width="4.28515625" style="582" customWidth="1"/>
    <col min="10738" max="10738" width="3.28515625" style="582" customWidth="1"/>
    <col min="10739" max="10739" width="2.85546875" style="582" customWidth="1"/>
    <col min="10740" max="10740" width="3.42578125" style="582" customWidth="1"/>
    <col min="10741" max="10741" width="3.28515625" style="582" customWidth="1"/>
    <col min="10742" max="10742" width="3.5703125" style="582" customWidth="1"/>
    <col min="10743" max="10743" width="16.5703125" style="582" customWidth="1"/>
    <col min="10744" max="10744" width="8.140625" style="582" customWidth="1"/>
    <col min="10745" max="10745" width="8.5703125" style="582" customWidth="1"/>
    <col min="10746" max="10746" width="7.7109375" style="582" customWidth="1"/>
    <col min="10747" max="10747" width="8.140625" style="582" customWidth="1"/>
    <col min="10748" max="10748" width="8.42578125" style="582" customWidth="1"/>
    <col min="10749" max="10749" width="9" style="582" bestFit="1" customWidth="1"/>
    <col min="10750" max="10750" width="8.7109375" style="582" bestFit="1" customWidth="1"/>
    <col min="10751" max="10992" width="9.140625" style="582"/>
    <col min="10993" max="10993" width="4.28515625" style="582" customWidth="1"/>
    <col min="10994" max="10994" width="3.28515625" style="582" customWidth="1"/>
    <col min="10995" max="10995" width="2.85546875" style="582" customWidth="1"/>
    <col min="10996" max="10996" width="3.42578125" style="582" customWidth="1"/>
    <col min="10997" max="10997" width="3.28515625" style="582" customWidth="1"/>
    <col min="10998" max="10998" width="3.5703125" style="582" customWidth="1"/>
    <col min="10999" max="10999" width="16.5703125" style="582" customWidth="1"/>
    <col min="11000" max="11000" width="8.140625" style="582" customWidth="1"/>
    <col min="11001" max="11001" width="8.5703125" style="582" customWidth="1"/>
    <col min="11002" max="11002" width="7.7109375" style="582" customWidth="1"/>
    <col min="11003" max="11003" width="8.140625" style="582" customWidth="1"/>
    <col min="11004" max="11004" width="8.42578125" style="582" customWidth="1"/>
    <col min="11005" max="11005" width="9" style="582" bestFit="1" customWidth="1"/>
    <col min="11006" max="11006" width="8.7109375" style="582" bestFit="1" customWidth="1"/>
    <col min="11007" max="11248" width="9.140625" style="582"/>
    <col min="11249" max="11249" width="4.28515625" style="582" customWidth="1"/>
    <col min="11250" max="11250" width="3.28515625" style="582" customWidth="1"/>
    <col min="11251" max="11251" width="2.85546875" style="582" customWidth="1"/>
    <col min="11252" max="11252" width="3.42578125" style="582" customWidth="1"/>
    <col min="11253" max="11253" width="3.28515625" style="582" customWidth="1"/>
    <col min="11254" max="11254" width="3.5703125" style="582" customWidth="1"/>
    <col min="11255" max="11255" width="16.5703125" style="582" customWidth="1"/>
    <col min="11256" max="11256" width="8.140625" style="582" customWidth="1"/>
    <col min="11257" max="11257" width="8.5703125" style="582" customWidth="1"/>
    <col min="11258" max="11258" width="7.7109375" style="582" customWidth="1"/>
    <col min="11259" max="11259" width="8.140625" style="582" customWidth="1"/>
    <col min="11260" max="11260" width="8.42578125" style="582" customWidth="1"/>
    <col min="11261" max="11261" width="9" style="582" bestFit="1" customWidth="1"/>
    <col min="11262" max="11262" width="8.7109375" style="582" bestFit="1" customWidth="1"/>
    <col min="11263" max="11504" width="9.140625" style="582"/>
    <col min="11505" max="11505" width="4.28515625" style="582" customWidth="1"/>
    <col min="11506" max="11506" width="3.28515625" style="582" customWidth="1"/>
    <col min="11507" max="11507" width="2.85546875" style="582" customWidth="1"/>
    <col min="11508" max="11508" width="3.42578125" style="582" customWidth="1"/>
    <col min="11509" max="11509" width="3.28515625" style="582" customWidth="1"/>
    <col min="11510" max="11510" width="3.5703125" style="582" customWidth="1"/>
    <col min="11511" max="11511" width="16.5703125" style="582" customWidth="1"/>
    <col min="11512" max="11512" width="8.140625" style="582" customWidth="1"/>
    <col min="11513" max="11513" width="8.5703125" style="582" customWidth="1"/>
    <col min="11514" max="11514" width="7.7109375" style="582" customWidth="1"/>
    <col min="11515" max="11515" width="8.140625" style="582" customWidth="1"/>
    <col min="11516" max="11516" width="8.42578125" style="582" customWidth="1"/>
    <col min="11517" max="11517" width="9" style="582" bestFit="1" customWidth="1"/>
    <col min="11518" max="11518" width="8.7109375" style="582" bestFit="1" customWidth="1"/>
    <col min="11519" max="11760" width="9.140625" style="582"/>
    <col min="11761" max="11761" width="4.28515625" style="582" customWidth="1"/>
    <col min="11762" max="11762" width="3.28515625" style="582" customWidth="1"/>
    <col min="11763" max="11763" width="2.85546875" style="582" customWidth="1"/>
    <col min="11764" max="11764" width="3.42578125" style="582" customWidth="1"/>
    <col min="11765" max="11765" width="3.28515625" style="582" customWidth="1"/>
    <col min="11766" max="11766" width="3.5703125" style="582" customWidth="1"/>
    <col min="11767" max="11767" width="16.5703125" style="582" customWidth="1"/>
    <col min="11768" max="11768" width="8.140625" style="582" customWidth="1"/>
    <col min="11769" max="11769" width="8.5703125" style="582" customWidth="1"/>
    <col min="11770" max="11770" width="7.7109375" style="582" customWidth="1"/>
    <col min="11771" max="11771" width="8.140625" style="582" customWidth="1"/>
    <col min="11772" max="11772" width="8.42578125" style="582" customWidth="1"/>
    <col min="11773" max="11773" width="9" style="582" bestFit="1" customWidth="1"/>
    <col min="11774" max="11774" width="8.7109375" style="582" bestFit="1" customWidth="1"/>
    <col min="11775" max="12016" width="9.140625" style="582"/>
    <col min="12017" max="12017" width="4.28515625" style="582" customWidth="1"/>
    <col min="12018" max="12018" width="3.28515625" style="582" customWidth="1"/>
    <col min="12019" max="12019" width="2.85546875" style="582" customWidth="1"/>
    <col min="12020" max="12020" width="3.42578125" style="582" customWidth="1"/>
    <col min="12021" max="12021" width="3.28515625" style="582" customWidth="1"/>
    <col min="12022" max="12022" width="3.5703125" style="582" customWidth="1"/>
    <col min="12023" max="12023" width="16.5703125" style="582" customWidth="1"/>
    <col min="12024" max="12024" width="8.140625" style="582" customWidth="1"/>
    <col min="12025" max="12025" width="8.5703125" style="582" customWidth="1"/>
    <col min="12026" max="12026" width="7.7109375" style="582" customWidth="1"/>
    <col min="12027" max="12027" width="8.140625" style="582" customWidth="1"/>
    <col min="12028" max="12028" width="8.42578125" style="582" customWidth="1"/>
    <col min="12029" max="12029" width="9" style="582" bestFit="1" customWidth="1"/>
    <col min="12030" max="12030" width="8.7109375" style="582" bestFit="1" customWidth="1"/>
    <col min="12031" max="12272" width="9.140625" style="582"/>
    <col min="12273" max="12273" width="4.28515625" style="582" customWidth="1"/>
    <col min="12274" max="12274" width="3.28515625" style="582" customWidth="1"/>
    <col min="12275" max="12275" width="2.85546875" style="582" customWidth="1"/>
    <col min="12276" max="12276" width="3.42578125" style="582" customWidth="1"/>
    <col min="12277" max="12277" width="3.28515625" style="582" customWidth="1"/>
    <col min="12278" max="12278" width="3.5703125" style="582" customWidth="1"/>
    <col min="12279" max="12279" width="16.5703125" style="582" customWidth="1"/>
    <col min="12280" max="12280" width="8.140625" style="582" customWidth="1"/>
    <col min="12281" max="12281" width="8.5703125" style="582" customWidth="1"/>
    <col min="12282" max="12282" width="7.7109375" style="582" customWidth="1"/>
    <col min="12283" max="12283" width="8.140625" style="582" customWidth="1"/>
    <col min="12284" max="12284" width="8.42578125" style="582" customWidth="1"/>
    <col min="12285" max="12285" width="9" style="582" bestFit="1" customWidth="1"/>
    <col min="12286" max="12286" width="8.7109375" style="582" bestFit="1" customWidth="1"/>
    <col min="12287" max="12528" width="9.140625" style="582"/>
    <col min="12529" max="12529" width="4.28515625" style="582" customWidth="1"/>
    <col min="12530" max="12530" width="3.28515625" style="582" customWidth="1"/>
    <col min="12531" max="12531" width="2.85546875" style="582" customWidth="1"/>
    <col min="12532" max="12532" width="3.42578125" style="582" customWidth="1"/>
    <col min="12533" max="12533" width="3.28515625" style="582" customWidth="1"/>
    <col min="12534" max="12534" width="3.5703125" style="582" customWidth="1"/>
    <col min="12535" max="12535" width="16.5703125" style="582" customWidth="1"/>
    <col min="12536" max="12536" width="8.140625" style="582" customWidth="1"/>
    <col min="12537" max="12537" width="8.5703125" style="582" customWidth="1"/>
    <col min="12538" max="12538" width="7.7109375" style="582" customWidth="1"/>
    <col min="12539" max="12539" width="8.140625" style="582" customWidth="1"/>
    <col min="12540" max="12540" width="8.42578125" style="582" customWidth="1"/>
    <col min="12541" max="12541" width="9" style="582" bestFit="1" customWidth="1"/>
    <col min="12542" max="12542" width="8.7109375" style="582" bestFit="1" customWidth="1"/>
    <col min="12543" max="12784" width="9.140625" style="582"/>
    <col min="12785" max="12785" width="4.28515625" style="582" customWidth="1"/>
    <col min="12786" max="12786" width="3.28515625" style="582" customWidth="1"/>
    <col min="12787" max="12787" width="2.85546875" style="582" customWidth="1"/>
    <col min="12788" max="12788" width="3.42578125" style="582" customWidth="1"/>
    <col min="12789" max="12789" width="3.28515625" style="582" customWidth="1"/>
    <col min="12790" max="12790" width="3.5703125" style="582" customWidth="1"/>
    <col min="12791" max="12791" width="16.5703125" style="582" customWidth="1"/>
    <col min="12792" max="12792" width="8.140625" style="582" customWidth="1"/>
    <col min="12793" max="12793" width="8.5703125" style="582" customWidth="1"/>
    <col min="12794" max="12794" width="7.7109375" style="582" customWidth="1"/>
    <col min="12795" max="12795" width="8.140625" style="582" customWidth="1"/>
    <col min="12796" max="12796" width="8.42578125" style="582" customWidth="1"/>
    <col min="12797" max="12797" width="9" style="582" bestFit="1" customWidth="1"/>
    <col min="12798" max="12798" width="8.7109375" style="582" bestFit="1" customWidth="1"/>
    <col min="12799" max="13040" width="9.140625" style="582"/>
    <col min="13041" max="13041" width="4.28515625" style="582" customWidth="1"/>
    <col min="13042" max="13042" width="3.28515625" style="582" customWidth="1"/>
    <col min="13043" max="13043" width="2.85546875" style="582" customWidth="1"/>
    <col min="13044" max="13044" width="3.42578125" style="582" customWidth="1"/>
    <col min="13045" max="13045" width="3.28515625" style="582" customWidth="1"/>
    <col min="13046" max="13046" width="3.5703125" style="582" customWidth="1"/>
    <col min="13047" max="13047" width="16.5703125" style="582" customWidth="1"/>
    <col min="13048" max="13048" width="8.140625" style="582" customWidth="1"/>
    <col min="13049" max="13049" width="8.5703125" style="582" customWidth="1"/>
    <col min="13050" max="13050" width="7.7109375" style="582" customWidth="1"/>
    <col min="13051" max="13051" width="8.140625" style="582" customWidth="1"/>
    <col min="13052" max="13052" width="8.42578125" style="582" customWidth="1"/>
    <col min="13053" max="13053" width="9" style="582" bestFit="1" customWidth="1"/>
    <col min="13054" max="13054" width="8.7109375" style="582" bestFit="1" customWidth="1"/>
    <col min="13055" max="13296" width="9.140625" style="582"/>
    <col min="13297" max="13297" width="4.28515625" style="582" customWidth="1"/>
    <col min="13298" max="13298" width="3.28515625" style="582" customWidth="1"/>
    <col min="13299" max="13299" width="2.85546875" style="582" customWidth="1"/>
    <col min="13300" max="13300" width="3.42578125" style="582" customWidth="1"/>
    <col min="13301" max="13301" width="3.28515625" style="582" customWidth="1"/>
    <col min="13302" max="13302" width="3.5703125" style="582" customWidth="1"/>
    <col min="13303" max="13303" width="16.5703125" style="582" customWidth="1"/>
    <col min="13304" max="13304" width="8.140625" style="582" customWidth="1"/>
    <col min="13305" max="13305" width="8.5703125" style="582" customWidth="1"/>
    <col min="13306" max="13306" width="7.7109375" style="582" customWidth="1"/>
    <col min="13307" max="13307" width="8.140625" style="582" customWidth="1"/>
    <col min="13308" max="13308" width="8.42578125" style="582" customWidth="1"/>
    <col min="13309" max="13309" width="9" style="582" bestFit="1" customWidth="1"/>
    <col min="13310" max="13310" width="8.7109375" style="582" bestFit="1" customWidth="1"/>
    <col min="13311" max="13552" width="9.140625" style="582"/>
    <col min="13553" max="13553" width="4.28515625" style="582" customWidth="1"/>
    <col min="13554" max="13554" width="3.28515625" style="582" customWidth="1"/>
    <col min="13555" max="13555" width="2.85546875" style="582" customWidth="1"/>
    <col min="13556" max="13556" width="3.42578125" style="582" customWidth="1"/>
    <col min="13557" max="13557" width="3.28515625" style="582" customWidth="1"/>
    <col min="13558" max="13558" width="3.5703125" style="582" customWidth="1"/>
    <col min="13559" max="13559" width="16.5703125" style="582" customWidth="1"/>
    <col min="13560" max="13560" width="8.140625" style="582" customWidth="1"/>
    <col min="13561" max="13561" width="8.5703125" style="582" customWidth="1"/>
    <col min="13562" max="13562" width="7.7109375" style="582" customWidth="1"/>
    <col min="13563" max="13563" width="8.140625" style="582" customWidth="1"/>
    <col min="13564" max="13564" width="8.42578125" style="582" customWidth="1"/>
    <col min="13565" max="13565" width="9" style="582" bestFit="1" customWidth="1"/>
    <col min="13566" max="13566" width="8.7109375" style="582" bestFit="1" customWidth="1"/>
    <col min="13567" max="13808" width="9.140625" style="582"/>
    <col min="13809" max="13809" width="4.28515625" style="582" customWidth="1"/>
    <col min="13810" max="13810" width="3.28515625" style="582" customWidth="1"/>
    <col min="13811" max="13811" width="2.85546875" style="582" customWidth="1"/>
    <col min="13812" max="13812" width="3.42578125" style="582" customWidth="1"/>
    <col min="13813" max="13813" width="3.28515625" style="582" customWidth="1"/>
    <col min="13814" max="13814" width="3.5703125" style="582" customWidth="1"/>
    <col min="13815" max="13815" width="16.5703125" style="582" customWidth="1"/>
    <col min="13816" max="13816" width="8.140625" style="582" customWidth="1"/>
    <col min="13817" max="13817" width="8.5703125" style="582" customWidth="1"/>
    <col min="13818" max="13818" width="7.7109375" style="582" customWidth="1"/>
    <col min="13819" max="13819" width="8.140625" style="582" customWidth="1"/>
    <col min="13820" max="13820" width="8.42578125" style="582" customWidth="1"/>
    <col min="13821" max="13821" width="9" style="582" bestFit="1" customWidth="1"/>
    <col min="13822" max="13822" width="8.7109375" style="582" bestFit="1" customWidth="1"/>
    <col min="13823" max="14064" width="9.140625" style="582"/>
    <col min="14065" max="14065" width="4.28515625" style="582" customWidth="1"/>
    <col min="14066" max="14066" width="3.28515625" style="582" customWidth="1"/>
    <col min="14067" max="14067" width="2.85546875" style="582" customWidth="1"/>
    <col min="14068" max="14068" width="3.42578125" style="582" customWidth="1"/>
    <col min="14069" max="14069" width="3.28515625" style="582" customWidth="1"/>
    <col min="14070" max="14070" width="3.5703125" style="582" customWidth="1"/>
    <col min="14071" max="14071" width="16.5703125" style="582" customWidth="1"/>
    <col min="14072" max="14072" width="8.140625" style="582" customWidth="1"/>
    <col min="14073" max="14073" width="8.5703125" style="582" customWidth="1"/>
    <col min="14074" max="14074" width="7.7109375" style="582" customWidth="1"/>
    <col min="14075" max="14075" width="8.140625" style="582" customWidth="1"/>
    <col min="14076" max="14076" width="8.42578125" style="582" customWidth="1"/>
    <col min="14077" max="14077" width="9" style="582" bestFit="1" customWidth="1"/>
    <col min="14078" max="14078" width="8.7109375" style="582" bestFit="1" customWidth="1"/>
    <col min="14079" max="14320" width="9.140625" style="582"/>
    <col min="14321" max="14321" width="4.28515625" style="582" customWidth="1"/>
    <col min="14322" max="14322" width="3.28515625" style="582" customWidth="1"/>
    <col min="14323" max="14323" width="2.85546875" style="582" customWidth="1"/>
    <col min="14324" max="14324" width="3.42578125" style="582" customWidth="1"/>
    <col min="14325" max="14325" width="3.28515625" style="582" customWidth="1"/>
    <col min="14326" max="14326" width="3.5703125" style="582" customWidth="1"/>
    <col min="14327" max="14327" width="16.5703125" style="582" customWidth="1"/>
    <col min="14328" max="14328" width="8.140625" style="582" customWidth="1"/>
    <col min="14329" max="14329" width="8.5703125" style="582" customWidth="1"/>
    <col min="14330" max="14330" width="7.7109375" style="582" customWidth="1"/>
    <col min="14331" max="14331" width="8.140625" style="582" customWidth="1"/>
    <col min="14332" max="14332" width="8.42578125" style="582" customWidth="1"/>
    <col min="14333" max="14333" width="9" style="582" bestFit="1" customWidth="1"/>
    <col min="14334" max="14334" width="8.7109375" style="582" bestFit="1" customWidth="1"/>
    <col min="14335" max="14576" width="9.140625" style="582"/>
    <col min="14577" max="14577" width="4.28515625" style="582" customWidth="1"/>
    <col min="14578" max="14578" width="3.28515625" style="582" customWidth="1"/>
    <col min="14579" max="14579" width="2.85546875" style="582" customWidth="1"/>
    <col min="14580" max="14580" width="3.42578125" style="582" customWidth="1"/>
    <col min="14581" max="14581" width="3.28515625" style="582" customWidth="1"/>
    <col min="14582" max="14582" width="3.5703125" style="582" customWidth="1"/>
    <col min="14583" max="14583" width="16.5703125" style="582" customWidth="1"/>
    <col min="14584" max="14584" width="8.140625" style="582" customWidth="1"/>
    <col min="14585" max="14585" width="8.5703125" style="582" customWidth="1"/>
    <col min="14586" max="14586" width="7.7109375" style="582" customWidth="1"/>
    <col min="14587" max="14587" width="8.140625" style="582" customWidth="1"/>
    <col min="14588" max="14588" width="8.42578125" style="582" customWidth="1"/>
    <col min="14589" max="14589" width="9" style="582" bestFit="1" customWidth="1"/>
    <col min="14590" max="14590" width="8.7109375" style="582" bestFit="1" customWidth="1"/>
    <col min="14591" max="14832" width="9.140625" style="582"/>
    <col min="14833" max="14833" width="4.28515625" style="582" customWidth="1"/>
    <col min="14834" max="14834" width="3.28515625" style="582" customWidth="1"/>
    <col min="14835" max="14835" width="2.85546875" style="582" customWidth="1"/>
    <col min="14836" max="14836" width="3.42578125" style="582" customWidth="1"/>
    <col min="14837" max="14837" width="3.28515625" style="582" customWidth="1"/>
    <col min="14838" max="14838" width="3.5703125" style="582" customWidth="1"/>
    <col min="14839" max="14839" width="16.5703125" style="582" customWidth="1"/>
    <col min="14840" max="14840" width="8.140625" style="582" customWidth="1"/>
    <col min="14841" max="14841" width="8.5703125" style="582" customWidth="1"/>
    <col min="14842" max="14842" width="7.7109375" style="582" customWidth="1"/>
    <col min="14843" max="14843" width="8.140625" style="582" customWidth="1"/>
    <col min="14844" max="14844" width="8.42578125" style="582" customWidth="1"/>
    <col min="14845" max="14845" width="9" style="582" bestFit="1" customWidth="1"/>
    <col min="14846" max="14846" width="8.7109375" style="582" bestFit="1" customWidth="1"/>
    <col min="14847" max="15088" width="9.140625" style="582"/>
    <col min="15089" max="15089" width="4.28515625" style="582" customWidth="1"/>
    <col min="15090" max="15090" width="3.28515625" style="582" customWidth="1"/>
    <col min="15091" max="15091" width="2.85546875" style="582" customWidth="1"/>
    <col min="15092" max="15092" width="3.42578125" style="582" customWidth="1"/>
    <col min="15093" max="15093" width="3.28515625" style="582" customWidth="1"/>
    <col min="15094" max="15094" width="3.5703125" style="582" customWidth="1"/>
    <col min="15095" max="15095" width="16.5703125" style="582" customWidth="1"/>
    <col min="15096" max="15096" width="8.140625" style="582" customWidth="1"/>
    <col min="15097" max="15097" width="8.5703125" style="582" customWidth="1"/>
    <col min="15098" max="15098" width="7.7109375" style="582" customWidth="1"/>
    <col min="15099" max="15099" width="8.140625" style="582" customWidth="1"/>
    <col min="15100" max="15100" width="8.42578125" style="582" customWidth="1"/>
    <col min="15101" max="15101" width="9" style="582" bestFit="1" customWidth="1"/>
    <col min="15102" max="15102" width="8.7109375" style="582" bestFit="1" customWidth="1"/>
    <col min="15103" max="15344" width="9.140625" style="582"/>
    <col min="15345" max="15345" width="4.28515625" style="582" customWidth="1"/>
    <col min="15346" max="15346" width="3.28515625" style="582" customWidth="1"/>
    <col min="15347" max="15347" width="2.85546875" style="582" customWidth="1"/>
    <col min="15348" max="15348" width="3.42578125" style="582" customWidth="1"/>
    <col min="15349" max="15349" width="3.28515625" style="582" customWidth="1"/>
    <col min="15350" max="15350" width="3.5703125" style="582" customWidth="1"/>
    <col min="15351" max="15351" width="16.5703125" style="582" customWidth="1"/>
    <col min="15352" max="15352" width="8.140625" style="582" customWidth="1"/>
    <col min="15353" max="15353" width="8.5703125" style="582" customWidth="1"/>
    <col min="15354" max="15354" width="7.7109375" style="582" customWidth="1"/>
    <col min="15355" max="15355" width="8.140625" style="582" customWidth="1"/>
    <col min="15356" max="15356" width="8.42578125" style="582" customWidth="1"/>
    <col min="15357" max="15357" width="9" style="582" bestFit="1" customWidth="1"/>
    <col min="15358" max="15358" width="8.7109375" style="582" bestFit="1" customWidth="1"/>
    <col min="15359" max="15600" width="9.140625" style="582"/>
    <col min="15601" max="15601" width="4.28515625" style="582" customWidth="1"/>
    <col min="15602" max="15602" width="3.28515625" style="582" customWidth="1"/>
    <col min="15603" max="15603" width="2.85546875" style="582" customWidth="1"/>
    <col min="15604" max="15604" width="3.42578125" style="582" customWidth="1"/>
    <col min="15605" max="15605" width="3.28515625" style="582" customWidth="1"/>
    <col min="15606" max="15606" width="3.5703125" style="582" customWidth="1"/>
    <col min="15607" max="15607" width="16.5703125" style="582" customWidth="1"/>
    <col min="15608" max="15608" width="8.140625" style="582" customWidth="1"/>
    <col min="15609" max="15609" width="8.5703125" style="582" customWidth="1"/>
    <col min="15610" max="15610" width="7.7109375" style="582" customWidth="1"/>
    <col min="15611" max="15611" width="8.140625" style="582" customWidth="1"/>
    <col min="15612" max="15612" width="8.42578125" style="582" customWidth="1"/>
    <col min="15613" max="15613" width="9" style="582" bestFit="1" customWidth="1"/>
    <col min="15614" max="15614" width="8.7109375" style="582" bestFit="1" customWidth="1"/>
    <col min="15615" max="15856" width="9.140625" style="582"/>
    <col min="15857" max="15857" width="4.28515625" style="582" customWidth="1"/>
    <col min="15858" max="15858" width="3.28515625" style="582" customWidth="1"/>
    <col min="15859" max="15859" width="2.85546875" style="582" customWidth="1"/>
    <col min="15860" max="15860" width="3.42578125" style="582" customWidth="1"/>
    <col min="15861" max="15861" width="3.28515625" style="582" customWidth="1"/>
    <col min="15862" max="15862" width="3.5703125" style="582" customWidth="1"/>
    <col min="15863" max="15863" width="16.5703125" style="582" customWidth="1"/>
    <col min="15864" max="15864" width="8.140625" style="582" customWidth="1"/>
    <col min="15865" max="15865" width="8.5703125" style="582" customWidth="1"/>
    <col min="15866" max="15866" width="7.7109375" style="582" customWidth="1"/>
    <col min="15867" max="15867" width="8.140625" style="582" customWidth="1"/>
    <col min="15868" max="15868" width="8.42578125" style="582" customWidth="1"/>
    <col min="15869" max="15869" width="9" style="582" bestFit="1" customWidth="1"/>
    <col min="15870" max="15870" width="8.7109375" style="582" bestFit="1" customWidth="1"/>
    <col min="15871" max="16112" width="9.140625" style="582"/>
    <col min="16113" max="16113" width="4.28515625" style="582" customWidth="1"/>
    <col min="16114" max="16114" width="3.28515625" style="582" customWidth="1"/>
    <col min="16115" max="16115" width="2.85546875" style="582" customWidth="1"/>
    <col min="16116" max="16116" width="3.42578125" style="582" customWidth="1"/>
    <col min="16117" max="16117" width="3.28515625" style="582" customWidth="1"/>
    <col min="16118" max="16118" width="3.5703125" style="582" customWidth="1"/>
    <col min="16119" max="16119" width="16.5703125" style="582" customWidth="1"/>
    <col min="16120" max="16120" width="8.140625" style="582" customWidth="1"/>
    <col min="16121" max="16121" width="8.5703125" style="582" customWidth="1"/>
    <col min="16122" max="16122" width="7.7109375" style="582" customWidth="1"/>
    <col min="16123" max="16123" width="8.140625" style="582" customWidth="1"/>
    <col min="16124" max="16124" width="8.42578125" style="582" customWidth="1"/>
    <col min="16125" max="16125" width="9" style="582" bestFit="1" customWidth="1"/>
    <col min="16126" max="16126" width="8.7109375" style="582" bestFit="1" customWidth="1"/>
    <col min="16127" max="16384" width="9.140625" style="582"/>
  </cols>
  <sheetData>
    <row r="1" spans="3:15">
      <c r="C1" s="1927" t="s">
        <v>602</v>
      </c>
      <c r="D1" s="1927"/>
      <c r="E1" s="1927"/>
      <c r="F1" s="1927"/>
      <c r="G1" s="1927"/>
      <c r="H1" s="1927"/>
      <c r="I1" s="1927"/>
      <c r="J1" s="1927"/>
      <c r="K1" s="1927"/>
      <c r="L1" s="1927"/>
      <c r="M1" s="1927"/>
      <c r="N1" s="1927"/>
    </row>
    <row r="2" spans="3:15">
      <c r="C2" s="1927" t="s">
        <v>533</v>
      </c>
      <c r="D2" s="1927"/>
      <c r="E2" s="1927"/>
      <c r="F2" s="1927"/>
      <c r="G2" s="1927"/>
      <c r="H2" s="1927"/>
      <c r="I2" s="1927"/>
      <c r="J2" s="1927"/>
      <c r="K2" s="1927"/>
      <c r="L2" s="1927"/>
      <c r="M2" s="1927"/>
      <c r="N2" s="1927"/>
    </row>
    <row r="3" spans="3:15" ht="16.5" thickBot="1">
      <c r="C3" s="1928"/>
      <c r="D3" s="1928"/>
      <c r="E3" s="1928"/>
      <c r="F3" s="1928"/>
      <c r="G3" s="1928"/>
      <c r="H3" s="583"/>
      <c r="M3" s="584"/>
      <c r="N3" s="585" t="s">
        <v>590</v>
      </c>
    </row>
    <row r="4" spans="3:15" ht="21.75" customHeight="1" thickTop="1">
      <c r="C4" s="1929" t="s">
        <v>591</v>
      </c>
      <c r="D4" s="1930"/>
      <c r="E4" s="1930"/>
      <c r="F4" s="1930"/>
      <c r="G4" s="1931"/>
      <c r="H4" s="1938" t="s">
        <v>9</v>
      </c>
      <c r="I4" s="1939"/>
      <c r="J4" s="1942" t="s">
        <v>223</v>
      </c>
      <c r="K4" s="1939"/>
      <c r="L4" s="1943" t="s">
        <v>536</v>
      </c>
      <c r="M4" s="1945" t="s">
        <v>537</v>
      </c>
      <c r="N4" s="1946"/>
    </row>
    <row r="5" spans="3:15" ht="21.75" customHeight="1">
      <c r="C5" s="1932"/>
      <c r="D5" s="1933"/>
      <c r="E5" s="1933"/>
      <c r="F5" s="1933"/>
      <c r="G5" s="1934"/>
      <c r="H5" s="1940"/>
      <c r="I5" s="1941"/>
      <c r="J5" s="1940"/>
      <c r="K5" s="1941"/>
      <c r="L5" s="1944"/>
      <c r="M5" s="1925" t="s">
        <v>515</v>
      </c>
      <c r="N5" s="1926"/>
    </row>
    <row r="6" spans="3:15" ht="21.75" customHeight="1">
      <c r="C6" s="1935"/>
      <c r="D6" s="1936"/>
      <c r="E6" s="1936"/>
      <c r="F6" s="1936"/>
      <c r="G6" s="1937"/>
      <c r="H6" s="553" t="s">
        <v>221</v>
      </c>
      <c r="I6" s="553" t="s">
        <v>4</v>
      </c>
      <c r="J6" s="553" t="str">
        <f>H6</f>
        <v>Ten Months</v>
      </c>
      <c r="K6" s="553" t="s">
        <v>4</v>
      </c>
      <c r="L6" s="553" t="str">
        <f>J6</f>
        <v>Ten Months</v>
      </c>
      <c r="M6" s="553" t="s">
        <v>10</v>
      </c>
      <c r="N6" s="554" t="s">
        <v>11</v>
      </c>
    </row>
    <row r="7" spans="3:15" ht="18" customHeight="1">
      <c r="C7" s="586" t="s">
        <v>539</v>
      </c>
      <c r="D7" s="587"/>
      <c r="E7" s="587"/>
      <c r="F7" s="587"/>
      <c r="G7" s="587"/>
      <c r="H7" s="588">
        <v>-68.728406045742503</v>
      </c>
      <c r="I7" s="588">
        <v>-93.500734272370835</v>
      </c>
      <c r="J7" s="588">
        <v>-1859.8211016789946</v>
      </c>
      <c r="K7" s="588">
        <v>-2346.9503472674737</v>
      </c>
      <c r="L7" s="589">
        <v>-1952.4958168670537</v>
      </c>
      <c r="M7" s="590">
        <v>2606.0442816630757</v>
      </c>
      <c r="N7" s="591">
        <v>4.9829908427426091</v>
      </c>
      <c r="O7" s="592"/>
    </row>
    <row r="8" spans="3:15" ht="18" customHeight="1">
      <c r="C8" s="593"/>
      <c r="D8" s="594" t="s">
        <v>540</v>
      </c>
      <c r="E8" s="594"/>
      <c r="F8" s="594"/>
      <c r="G8" s="594"/>
      <c r="H8" s="595">
        <v>644.50504816554258</v>
      </c>
      <c r="I8" s="595">
        <v>773.69423403299299</v>
      </c>
      <c r="J8" s="595">
        <v>738.96826411524444</v>
      </c>
      <c r="K8" s="595">
        <v>893.79443232856875</v>
      </c>
      <c r="L8" s="596">
        <v>810.69587878795176</v>
      </c>
      <c r="M8" s="597">
        <v>14.656706913091355</v>
      </c>
      <c r="N8" s="598">
        <v>9.7064540056514659</v>
      </c>
      <c r="O8" s="592"/>
    </row>
    <row r="9" spans="3:15" ht="18" customHeight="1">
      <c r="C9" s="593"/>
      <c r="D9" s="594"/>
      <c r="E9" s="594" t="s">
        <v>541</v>
      </c>
      <c r="F9" s="594"/>
      <c r="G9" s="594"/>
      <c r="H9" s="1673">
        <v>75.327951459953766</v>
      </c>
      <c r="I9" s="1673">
        <v>88.83118128582349</v>
      </c>
      <c r="J9" s="1673">
        <v>94.991694839651515</v>
      </c>
      <c r="K9" s="1673">
        <v>116.07860296631615</v>
      </c>
      <c r="L9" s="1674">
        <v>116.56582021395646</v>
      </c>
      <c r="M9" s="1675">
        <v>26.104179124201309</v>
      </c>
      <c r="N9" s="1676">
        <v>22.711591166704238</v>
      </c>
    </row>
    <row r="10" spans="3:15" ht="18" customHeight="1">
      <c r="C10" s="593"/>
      <c r="D10" s="594"/>
      <c r="E10" s="594" t="s">
        <v>174</v>
      </c>
      <c r="F10" s="594"/>
      <c r="G10" s="594"/>
      <c r="H10" s="1673">
        <v>569.17709670558872</v>
      </c>
      <c r="I10" s="1673">
        <v>684.86305274716949</v>
      </c>
      <c r="J10" s="1673">
        <v>643.97656927559296</v>
      </c>
      <c r="K10" s="1673">
        <v>777.71582936225275</v>
      </c>
      <c r="L10" s="1674">
        <v>694.13005857399526</v>
      </c>
      <c r="M10" s="1675">
        <v>13.141687007953323</v>
      </c>
      <c r="N10" s="1676">
        <v>7.7880922523034997</v>
      </c>
    </row>
    <row r="11" spans="3:15" ht="18" customHeight="1">
      <c r="C11" s="593"/>
      <c r="D11" s="594" t="s">
        <v>542</v>
      </c>
      <c r="E11" s="594"/>
      <c r="F11" s="594"/>
      <c r="G11" s="594"/>
      <c r="H11" s="595">
        <v>-7488.3972863645831</v>
      </c>
      <c r="I11" s="595">
        <v>-9219.333436580624</v>
      </c>
      <c r="J11" s="595">
        <v>-9399.2143212776864</v>
      </c>
      <c r="K11" s="595">
        <v>-11739.865969972105</v>
      </c>
      <c r="L11" s="596">
        <v>-10253.3470821426</v>
      </c>
      <c r="M11" s="597">
        <v>25.517036047118609</v>
      </c>
      <c r="N11" s="598">
        <v>9.0872782731568407</v>
      </c>
    </row>
    <row r="12" spans="3:15" ht="18" customHeight="1">
      <c r="C12" s="593"/>
      <c r="D12" s="594"/>
      <c r="E12" s="594" t="s">
        <v>541</v>
      </c>
      <c r="F12" s="594"/>
      <c r="G12" s="594"/>
      <c r="H12" s="595">
        <v>-938.35581616701211</v>
      </c>
      <c r="I12" s="595">
        <v>-1145.3845235936735</v>
      </c>
      <c r="J12" s="595">
        <v>-1288.4736340224779</v>
      </c>
      <c r="K12" s="595">
        <v>-1644.9638539463035</v>
      </c>
      <c r="L12" s="596">
        <v>-1526.8065617797522</v>
      </c>
      <c r="M12" s="597">
        <v>37.311839690579632</v>
      </c>
      <c r="N12" s="598">
        <v>18.497307314952522</v>
      </c>
    </row>
    <row r="13" spans="3:15" ht="18" customHeight="1">
      <c r="C13" s="593"/>
      <c r="D13" s="594"/>
      <c r="E13" s="594" t="s">
        <v>174</v>
      </c>
      <c r="F13" s="594"/>
      <c r="G13" s="594"/>
      <c r="H13" s="595">
        <v>-6550.0414701975715</v>
      </c>
      <c r="I13" s="595">
        <v>-8073.9489129869507</v>
      </c>
      <c r="J13" s="595">
        <v>-8110.7406872552092</v>
      </c>
      <c r="K13" s="595">
        <v>-10094.9021160258</v>
      </c>
      <c r="L13" s="596">
        <v>-8726.5405203628488</v>
      </c>
      <c r="M13" s="597">
        <v>23.827318104148759</v>
      </c>
      <c r="N13" s="598">
        <v>7.5923994719159964</v>
      </c>
    </row>
    <row r="14" spans="3:15" ht="18" customHeight="1">
      <c r="C14" s="599"/>
      <c r="D14" s="600" t="s">
        <v>543</v>
      </c>
      <c r="E14" s="600"/>
      <c r="F14" s="600"/>
      <c r="G14" s="600"/>
      <c r="H14" s="601">
        <v>-6843.8922381990405</v>
      </c>
      <c r="I14" s="601">
        <v>-8445.6392025476307</v>
      </c>
      <c r="J14" s="601">
        <v>-8660.2460571624433</v>
      </c>
      <c r="K14" s="601">
        <v>-10846.071537643533</v>
      </c>
      <c r="L14" s="602">
        <v>-9442.6512033546478</v>
      </c>
      <c r="M14" s="603">
        <v>26.539778180981017</v>
      </c>
      <c r="N14" s="604">
        <v>9.0344447608981966</v>
      </c>
    </row>
    <row r="15" spans="3:15" ht="18" customHeight="1">
      <c r="C15" s="599"/>
      <c r="D15" s="600" t="s">
        <v>544</v>
      </c>
      <c r="E15" s="600"/>
      <c r="F15" s="600"/>
      <c r="G15" s="600"/>
      <c r="H15" s="601">
        <v>73.32302518911122</v>
      </c>
      <c r="I15" s="601">
        <v>26.112814428879172</v>
      </c>
      <c r="J15" s="601">
        <v>-5.1095398785502262</v>
      </c>
      <c r="K15" s="601">
        <v>17.719357961504425</v>
      </c>
      <c r="L15" s="602">
        <v>-83.12218049149115</v>
      </c>
      <c r="M15" s="603">
        <v>-106.96853391601334</v>
      </c>
      <c r="N15" s="604">
        <v>1526.8036353026005</v>
      </c>
    </row>
    <row r="16" spans="3:15" ht="18" customHeight="1">
      <c r="C16" s="593"/>
      <c r="D16" s="594"/>
      <c r="E16" s="594" t="s">
        <v>545</v>
      </c>
      <c r="F16" s="594"/>
      <c r="G16" s="594"/>
      <c r="H16" s="595">
        <v>1254.3775864327679</v>
      </c>
      <c r="I16" s="595">
        <v>1491.8479560838475</v>
      </c>
      <c r="J16" s="595">
        <v>1372.5540363536822</v>
      </c>
      <c r="K16" s="595">
        <v>1697.4583177837947</v>
      </c>
      <c r="L16" s="596">
        <v>1386.1051981738922</v>
      </c>
      <c r="M16" s="597">
        <v>9.4211225709945694</v>
      </c>
      <c r="N16" s="598">
        <v>0.98729532399393349</v>
      </c>
    </row>
    <row r="17" spans="3:14" ht="18" customHeight="1">
      <c r="C17" s="593"/>
      <c r="D17" s="605"/>
      <c r="E17" s="605"/>
      <c r="F17" s="605" t="s">
        <v>546</v>
      </c>
      <c r="G17" s="605"/>
      <c r="H17" s="606">
        <v>478.99877586078162</v>
      </c>
      <c r="I17" s="606">
        <v>552.26181494785521</v>
      </c>
      <c r="J17" s="606">
        <v>549.81378166878233</v>
      </c>
      <c r="K17" s="606">
        <v>642.58872221743286</v>
      </c>
      <c r="L17" s="607">
        <v>557.97964041407249</v>
      </c>
      <c r="M17" s="608">
        <v>14.783963838058469</v>
      </c>
      <c r="N17" s="609">
        <v>1.4852044487690677</v>
      </c>
    </row>
    <row r="18" spans="3:14" ht="18" customHeight="1">
      <c r="C18" s="593"/>
      <c r="D18" s="594"/>
      <c r="E18" s="594"/>
      <c r="F18" s="594" t="s">
        <v>592</v>
      </c>
      <c r="G18" s="594"/>
      <c r="H18" s="595">
        <v>193.27911313142229</v>
      </c>
      <c r="I18" s="595">
        <v>240.83994300843079</v>
      </c>
      <c r="J18" s="595">
        <v>146.90277809664846</v>
      </c>
      <c r="K18" s="595">
        <v>213.49983042802276</v>
      </c>
      <c r="L18" s="596">
        <v>177.49666832945164</v>
      </c>
      <c r="M18" s="597">
        <v>-23.994488738801138</v>
      </c>
      <c r="N18" s="598">
        <v>20.825943953677452</v>
      </c>
    </row>
    <row r="19" spans="3:14" ht="18" customHeight="1">
      <c r="C19" s="593"/>
      <c r="D19" s="594"/>
      <c r="E19" s="594"/>
      <c r="F19" s="594" t="s">
        <v>174</v>
      </c>
      <c r="G19" s="594"/>
      <c r="H19" s="595">
        <v>582.09969744056411</v>
      </c>
      <c r="I19" s="595">
        <v>698.74619812756168</v>
      </c>
      <c r="J19" s="595">
        <v>675.83747658825155</v>
      </c>
      <c r="K19" s="595">
        <v>841.3697651383394</v>
      </c>
      <c r="L19" s="596">
        <v>650.62888943036842</v>
      </c>
      <c r="M19" s="597">
        <v>16.103389086069498</v>
      </c>
      <c r="N19" s="598">
        <v>-3.7299776989492557</v>
      </c>
    </row>
    <row r="20" spans="3:14" ht="18" customHeight="1">
      <c r="C20" s="593"/>
      <c r="D20" s="594"/>
      <c r="E20" s="594" t="s">
        <v>548</v>
      </c>
      <c r="F20" s="594"/>
      <c r="G20" s="594"/>
      <c r="H20" s="595">
        <v>-1181.0545612436565</v>
      </c>
      <c r="I20" s="595">
        <v>-1465.7351416549682</v>
      </c>
      <c r="J20" s="595">
        <v>-1377.6635762322323</v>
      </c>
      <c r="K20" s="595">
        <v>-1679.7389598222903</v>
      </c>
      <c r="L20" s="596">
        <v>-1469.2273786653836</v>
      </c>
      <c r="M20" s="597">
        <v>16.64690366053415</v>
      </c>
      <c r="N20" s="598">
        <v>6.6463107548773905</v>
      </c>
    </row>
    <row r="21" spans="3:14" ht="18" customHeight="1">
      <c r="C21" s="593"/>
      <c r="D21" s="594"/>
      <c r="E21" s="594"/>
      <c r="F21" s="594" t="s">
        <v>106</v>
      </c>
      <c r="G21" s="594"/>
      <c r="H21" s="595">
        <v>-348.39952032213938</v>
      </c>
      <c r="I21" s="595">
        <v>-442.51014543543573</v>
      </c>
      <c r="J21" s="595">
        <v>-496.24331772095161</v>
      </c>
      <c r="K21" s="595">
        <v>-605.57395383734831</v>
      </c>
      <c r="L21" s="596">
        <v>-495.80179892137653</v>
      </c>
      <c r="M21" s="597">
        <v>42.435132305036461</v>
      </c>
      <c r="N21" s="598">
        <v>-8.8972240795669677E-2</v>
      </c>
    </row>
    <row r="22" spans="3:14" ht="18" customHeight="1">
      <c r="C22" s="593"/>
      <c r="D22" s="594"/>
      <c r="E22" s="594"/>
      <c r="F22" s="594" t="s">
        <v>546</v>
      </c>
      <c r="G22" s="594"/>
      <c r="H22" s="595">
        <v>-613.04417641753105</v>
      </c>
      <c r="I22" s="595">
        <v>-754.04337179929303</v>
      </c>
      <c r="J22" s="595">
        <v>-620.82082424206089</v>
      </c>
      <c r="K22" s="595">
        <v>-762.20919624529643</v>
      </c>
      <c r="L22" s="596">
        <v>-649.77731384978779</v>
      </c>
      <c r="M22" s="597">
        <v>1.2685297607709884</v>
      </c>
      <c r="N22" s="598">
        <v>4.6642265331674224</v>
      </c>
    </row>
    <row r="23" spans="3:14" ht="18" customHeight="1">
      <c r="C23" s="593"/>
      <c r="D23" s="594"/>
      <c r="E23" s="594" t="s">
        <v>593</v>
      </c>
      <c r="F23" s="594"/>
      <c r="G23" s="610"/>
      <c r="H23" s="595">
        <v>-254.50203873387457</v>
      </c>
      <c r="I23" s="595">
        <v>-330.82715583823995</v>
      </c>
      <c r="J23" s="595">
        <v>-292.2930593771066</v>
      </c>
      <c r="K23" s="595">
        <v>-364.69355166940295</v>
      </c>
      <c r="L23" s="596">
        <v>-332.08711284370793</v>
      </c>
      <c r="M23" s="597">
        <v>14.849005073294919</v>
      </c>
      <c r="N23" s="598">
        <v>13.614436672360526</v>
      </c>
    </row>
    <row r="24" spans="3:14" ht="18" customHeight="1">
      <c r="C24" s="593"/>
      <c r="D24" s="594"/>
      <c r="E24" s="594"/>
      <c r="F24" s="594" t="s">
        <v>594</v>
      </c>
      <c r="G24" s="594"/>
      <c r="H24" s="595">
        <v>-8.9615276150879524</v>
      </c>
      <c r="I24" s="595">
        <v>-12.678968584645656</v>
      </c>
      <c r="J24" s="595">
        <v>-22.359918117307945</v>
      </c>
      <c r="K24" s="595">
        <v>-23.973121567864091</v>
      </c>
      <c r="L24" s="596">
        <v>-38.67114450215788</v>
      </c>
      <c r="M24" s="597">
        <v>149.51011789175294</v>
      </c>
      <c r="N24" s="598">
        <v>72.948506784665057</v>
      </c>
    </row>
    <row r="25" spans="3:14" ht="18" customHeight="1">
      <c r="C25" s="593"/>
      <c r="D25" s="594"/>
      <c r="E25" s="594"/>
      <c r="F25" s="594" t="s">
        <v>174</v>
      </c>
      <c r="G25" s="594"/>
      <c r="H25" s="595">
        <v>-210.64933688889823</v>
      </c>
      <c r="I25" s="595">
        <v>-256.50265583559406</v>
      </c>
      <c r="J25" s="595">
        <v>-238.239516151912</v>
      </c>
      <c r="K25" s="595">
        <v>-287.98268817178121</v>
      </c>
      <c r="L25" s="596">
        <v>-284.97712139206135</v>
      </c>
      <c r="M25" s="597">
        <v>13.097681516826</v>
      </c>
      <c r="N25" s="598">
        <v>19.617906380546614</v>
      </c>
    </row>
    <row r="26" spans="3:14" ht="18" customHeight="1">
      <c r="C26" s="599"/>
      <c r="D26" s="600" t="s">
        <v>551</v>
      </c>
      <c r="E26" s="600"/>
      <c r="F26" s="600"/>
      <c r="G26" s="600"/>
      <c r="H26" s="601">
        <v>-6770.5692130099305</v>
      </c>
      <c r="I26" s="601">
        <v>-8419.5263881187511</v>
      </c>
      <c r="J26" s="601">
        <v>-8665.3555970409943</v>
      </c>
      <c r="K26" s="601">
        <v>-10828.35217968203</v>
      </c>
      <c r="L26" s="602">
        <v>-9525.773383846139</v>
      </c>
      <c r="M26" s="603">
        <v>27.98562904268303</v>
      </c>
      <c r="N26" s="604">
        <v>9.9293996324739027</v>
      </c>
    </row>
    <row r="27" spans="3:14" ht="18" customHeight="1">
      <c r="C27" s="599"/>
      <c r="D27" s="600" t="s">
        <v>552</v>
      </c>
      <c r="E27" s="600"/>
      <c r="F27" s="600"/>
      <c r="G27" s="600"/>
      <c r="H27" s="601">
        <v>211.18460374469097</v>
      </c>
      <c r="I27" s="601">
        <v>294.19686464937354</v>
      </c>
      <c r="J27" s="601">
        <v>119.03406254309326</v>
      </c>
      <c r="K27" s="601">
        <v>210.47611248614498</v>
      </c>
      <c r="L27" s="602">
        <v>279.04501031769706</v>
      </c>
      <c r="M27" s="603">
        <v>-43.635065988523479</v>
      </c>
      <c r="N27" s="604">
        <v>134.42450367236347</v>
      </c>
    </row>
    <row r="28" spans="3:14" ht="18" customHeight="1">
      <c r="C28" s="593"/>
      <c r="D28" s="594"/>
      <c r="E28" s="594" t="s">
        <v>553</v>
      </c>
      <c r="F28" s="594"/>
      <c r="G28" s="594"/>
      <c r="H28" s="595">
        <v>394.89099411333592</v>
      </c>
      <c r="I28" s="595">
        <v>490.14225421518154</v>
      </c>
      <c r="J28" s="595">
        <v>518.96551351679852</v>
      </c>
      <c r="K28" s="595">
        <v>660.40215464380321</v>
      </c>
      <c r="L28" s="596">
        <v>602.4775082032005</v>
      </c>
      <c r="M28" s="597">
        <v>31.419941516278925</v>
      </c>
      <c r="N28" s="598">
        <v>16.092012380645158</v>
      </c>
    </row>
    <row r="29" spans="3:14" ht="18" customHeight="1">
      <c r="C29" s="593"/>
      <c r="D29" s="594"/>
      <c r="E29" s="594" t="s">
        <v>554</v>
      </c>
      <c r="F29" s="594"/>
      <c r="G29" s="594"/>
      <c r="H29" s="595">
        <v>-183.70639036864483</v>
      </c>
      <c r="I29" s="595">
        <v>-195.94538956580797</v>
      </c>
      <c r="J29" s="595">
        <v>-399.93145097370541</v>
      </c>
      <c r="K29" s="595">
        <v>-449.92604215765834</v>
      </c>
      <c r="L29" s="596">
        <v>-323.43249788550338</v>
      </c>
      <c r="M29" s="597">
        <v>117.70143660825318</v>
      </c>
      <c r="N29" s="598">
        <v>-19.128016289279444</v>
      </c>
    </row>
    <row r="30" spans="3:14" ht="18" customHeight="1">
      <c r="C30" s="599"/>
      <c r="D30" s="600" t="s">
        <v>595</v>
      </c>
      <c r="E30" s="600"/>
      <c r="F30" s="600"/>
      <c r="G30" s="600"/>
      <c r="H30" s="601">
        <v>-6559.3846092652366</v>
      </c>
      <c r="I30" s="601">
        <v>-8125.3295234693751</v>
      </c>
      <c r="J30" s="601">
        <v>-8546.3215344978998</v>
      </c>
      <c r="K30" s="601">
        <v>-10617.876067195884</v>
      </c>
      <c r="L30" s="602">
        <v>-9246.7283735284436</v>
      </c>
      <c r="M30" s="603">
        <v>30.291514274465356</v>
      </c>
      <c r="N30" s="604">
        <v>8.1954187682185307</v>
      </c>
    </row>
    <row r="31" spans="3:14" ht="18" customHeight="1">
      <c r="C31" s="599"/>
      <c r="D31" s="600" t="s">
        <v>556</v>
      </c>
      <c r="E31" s="600"/>
      <c r="F31" s="600"/>
      <c r="G31" s="600"/>
      <c r="H31" s="601">
        <v>6490.6562032194961</v>
      </c>
      <c r="I31" s="601">
        <v>8031.8287891970067</v>
      </c>
      <c r="J31" s="601">
        <v>6686.5004328189052</v>
      </c>
      <c r="K31" s="601">
        <v>8270.9257199284111</v>
      </c>
      <c r="L31" s="602">
        <v>7294.232556661389</v>
      </c>
      <c r="M31" s="603">
        <v>3.01732557491286</v>
      </c>
      <c r="N31" s="604">
        <v>9.0889416661007232</v>
      </c>
    </row>
    <row r="32" spans="3:14" ht="18" customHeight="1">
      <c r="C32" s="593"/>
      <c r="D32" s="594"/>
      <c r="E32" s="594" t="s">
        <v>557</v>
      </c>
      <c r="F32" s="594"/>
      <c r="G32" s="594"/>
      <c r="H32" s="595">
        <v>6517.8199889831121</v>
      </c>
      <c r="I32" s="595">
        <v>8068.8324578677857</v>
      </c>
      <c r="J32" s="595">
        <v>6733.3321478063663</v>
      </c>
      <c r="K32" s="595">
        <v>8326.6096902903228</v>
      </c>
      <c r="L32" s="596">
        <v>7380.1062882917904</v>
      </c>
      <c r="M32" s="597">
        <v>3.3065067643403552</v>
      </c>
      <c r="N32" s="598">
        <v>9.605558233097625</v>
      </c>
    </row>
    <row r="33" spans="3:14" ht="18" customHeight="1">
      <c r="C33" s="593"/>
      <c r="D33" s="594"/>
      <c r="E33" s="594"/>
      <c r="F33" s="594" t="s">
        <v>558</v>
      </c>
      <c r="G33" s="594"/>
      <c r="H33" s="595">
        <v>831.9973791902928</v>
      </c>
      <c r="I33" s="595">
        <v>1084.6184323472864</v>
      </c>
      <c r="J33" s="595">
        <v>452.96589361068425</v>
      </c>
      <c r="K33" s="595">
        <v>584.84584480224771</v>
      </c>
      <c r="L33" s="596">
        <v>489.61110895673465</v>
      </c>
      <c r="M33" s="597">
        <v>-45.556812444347521</v>
      </c>
      <c r="N33" s="598">
        <v>8.0900606122778669</v>
      </c>
    </row>
    <row r="34" spans="3:14" ht="18" customHeight="1">
      <c r="C34" s="593"/>
      <c r="D34" s="605"/>
      <c r="E34" s="605"/>
      <c r="F34" s="605" t="s">
        <v>559</v>
      </c>
      <c r="G34" s="605"/>
      <c r="H34" s="606">
        <v>5311.33392013908</v>
      </c>
      <c r="I34" s="606">
        <v>6556.3344592357098</v>
      </c>
      <c r="J34" s="606">
        <v>5860.3404330265603</v>
      </c>
      <c r="K34" s="606">
        <v>7223.7880740471237</v>
      </c>
      <c r="L34" s="607">
        <v>6402.4747903425441</v>
      </c>
      <c r="M34" s="608">
        <v>10.33650907930685</v>
      </c>
      <c r="N34" s="609">
        <v>9.2509021192818182</v>
      </c>
    </row>
    <row r="35" spans="3:14" ht="18" customHeight="1">
      <c r="C35" s="593"/>
      <c r="D35" s="594"/>
      <c r="E35" s="594"/>
      <c r="F35" s="594" t="s">
        <v>560</v>
      </c>
      <c r="G35" s="594"/>
      <c r="H35" s="595">
        <v>374.48868965373765</v>
      </c>
      <c r="I35" s="595">
        <v>427.87956628478804</v>
      </c>
      <c r="J35" s="595">
        <v>420.02582116912009</v>
      </c>
      <c r="K35" s="595">
        <v>517.97577144095158</v>
      </c>
      <c r="L35" s="596">
        <v>488.02038899251141</v>
      </c>
      <c r="M35" s="597">
        <v>12.159814908558999</v>
      </c>
      <c r="N35" s="598">
        <v>16.188187581928162</v>
      </c>
    </row>
    <row r="36" spans="3:14" ht="18" customHeight="1">
      <c r="C36" s="593"/>
      <c r="D36" s="594"/>
      <c r="E36" s="594"/>
      <c r="F36" s="594" t="s">
        <v>174</v>
      </c>
      <c r="G36" s="594"/>
      <c r="H36" s="595">
        <v>0</v>
      </c>
      <c r="I36" s="595">
        <v>0</v>
      </c>
      <c r="J36" s="595">
        <v>0</v>
      </c>
      <c r="K36" s="595">
        <v>0</v>
      </c>
      <c r="L36" s="596">
        <v>0</v>
      </c>
      <c r="M36" s="597" t="s">
        <v>257</v>
      </c>
      <c r="N36" s="598" t="s">
        <v>257</v>
      </c>
    </row>
    <row r="37" spans="3:14" ht="18" customHeight="1">
      <c r="C37" s="593"/>
      <c r="D37" s="594"/>
      <c r="E37" s="594" t="s">
        <v>561</v>
      </c>
      <c r="F37" s="594"/>
      <c r="G37" s="594"/>
      <c r="H37" s="595">
        <v>-27.163785763615614</v>
      </c>
      <c r="I37" s="595">
        <v>-37.003668670778261</v>
      </c>
      <c r="J37" s="595">
        <v>-46.831714987459847</v>
      </c>
      <c r="K37" s="595">
        <v>-55.683970361910426</v>
      </c>
      <c r="L37" s="596">
        <v>-85.87373163040148</v>
      </c>
      <c r="M37" s="597">
        <v>72.404963707924423</v>
      </c>
      <c r="N37" s="598">
        <v>83.366617373282025</v>
      </c>
    </row>
    <row r="38" spans="3:14" ht="18" customHeight="1">
      <c r="C38" s="599" t="s">
        <v>23</v>
      </c>
      <c r="D38" s="600" t="s">
        <v>562</v>
      </c>
      <c r="E38" s="600"/>
      <c r="F38" s="600"/>
      <c r="G38" s="600"/>
      <c r="H38" s="601">
        <v>105.16735883151003</v>
      </c>
      <c r="I38" s="601">
        <v>125.15715312860414</v>
      </c>
      <c r="J38" s="601">
        <v>136.63436843899356</v>
      </c>
      <c r="K38" s="601">
        <v>169.32034828486562</v>
      </c>
      <c r="L38" s="602">
        <v>119.4886248487785</v>
      </c>
      <c r="M38" s="603">
        <v>29.920889862697067</v>
      </c>
      <c r="N38" s="604">
        <v>-12.548631640852889</v>
      </c>
    </row>
    <row r="39" spans="3:14" ht="18" customHeight="1">
      <c r="C39" s="599" t="s">
        <v>596</v>
      </c>
      <c r="D39" s="599"/>
      <c r="E39" s="600"/>
      <c r="F39" s="600"/>
      <c r="G39" s="600"/>
      <c r="H39" s="601">
        <v>36.438952785767476</v>
      </c>
      <c r="I39" s="601">
        <v>31.656418856233543</v>
      </c>
      <c r="J39" s="601">
        <v>-1723.1867332400013</v>
      </c>
      <c r="K39" s="601">
        <v>-2177.6299989826084</v>
      </c>
      <c r="L39" s="602">
        <v>-1833.0071920182754</v>
      </c>
      <c r="M39" s="611">
        <v>-4828.9688684825569</v>
      </c>
      <c r="N39" s="604">
        <v>6.3731026162083708</v>
      </c>
    </row>
    <row r="40" spans="3:14" ht="18" customHeight="1">
      <c r="C40" s="599" t="s">
        <v>32</v>
      </c>
      <c r="D40" s="600" t="s">
        <v>564</v>
      </c>
      <c r="E40" s="600"/>
      <c r="F40" s="600"/>
      <c r="G40" s="600"/>
      <c r="H40" s="601">
        <v>221.72211617756776</v>
      </c>
      <c r="I40" s="601">
        <v>250.02394029823051</v>
      </c>
      <c r="J40" s="601">
        <v>353.56115097667725</v>
      </c>
      <c r="K40" s="601">
        <v>959.68867408583219</v>
      </c>
      <c r="L40" s="602">
        <v>722.38500264067409</v>
      </c>
      <c r="M40" s="611">
        <v>59.461382144452045</v>
      </c>
      <c r="N40" s="604">
        <v>104.31684890864221</v>
      </c>
    </row>
    <row r="41" spans="3:14" ht="18" customHeight="1">
      <c r="C41" s="593"/>
      <c r="D41" s="594" t="s">
        <v>565</v>
      </c>
      <c r="E41" s="594"/>
      <c r="F41" s="594"/>
      <c r="G41" s="594"/>
      <c r="H41" s="595">
        <v>109.11591875852878</v>
      </c>
      <c r="I41" s="595">
        <v>127.4857610801094</v>
      </c>
      <c r="J41" s="595">
        <v>150.22648111421896</v>
      </c>
      <c r="K41" s="595">
        <v>168.56061033235039</v>
      </c>
      <c r="L41" s="596">
        <v>83.116496236535298</v>
      </c>
      <c r="M41" s="597">
        <v>37.676044726954075</v>
      </c>
      <c r="N41" s="598">
        <v>-44.672540007549763</v>
      </c>
    </row>
    <row r="42" spans="3:14" ht="18" customHeight="1">
      <c r="C42" s="593"/>
      <c r="D42" s="594" t="s">
        <v>566</v>
      </c>
      <c r="E42" s="594"/>
      <c r="F42" s="594"/>
      <c r="G42" s="594"/>
      <c r="H42" s="595">
        <v>0</v>
      </c>
      <c r="I42" s="595">
        <v>0</v>
      </c>
      <c r="J42" s="595">
        <v>0</v>
      </c>
      <c r="K42" s="595">
        <v>0</v>
      </c>
      <c r="L42" s="596">
        <v>0</v>
      </c>
      <c r="M42" s="597" t="s">
        <v>257</v>
      </c>
      <c r="N42" s="598" t="s">
        <v>257</v>
      </c>
    </row>
    <row r="43" spans="3:14" ht="18" customHeight="1">
      <c r="C43" s="593"/>
      <c r="D43" s="594" t="s">
        <v>567</v>
      </c>
      <c r="E43" s="594"/>
      <c r="F43" s="594"/>
      <c r="G43" s="594"/>
      <c r="H43" s="595">
        <v>-280.31182127787031</v>
      </c>
      <c r="I43" s="595">
        <v>-462.90261348682697</v>
      </c>
      <c r="J43" s="595">
        <v>-353.15544102373599</v>
      </c>
      <c r="K43" s="595">
        <v>-387.92147940738272</v>
      </c>
      <c r="L43" s="596">
        <v>-114.81389856521288</v>
      </c>
      <c r="M43" s="597">
        <v>25.986638527690388</v>
      </c>
      <c r="N43" s="598">
        <v>-67.48913219844853</v>
      </c>
    </row>
    <row r="44" spans="3:14" ht="18" customHeight="1">
      <c r="C44" s="593"/>
      <c r="D44" s="594"/>
      <c r="E44" s="594" t="s">
        <v>568</v>
      </c>
      <c r="F44" s="594"/>
      <c r="G44" s="594"/>
      <c r="H44" s="595">
        <v>-9.7161190939500131</v>
      </c>
      <c r="I44" s="595">
        <v>-86.870009878092077</v>
      </c>
      <c r="J44" s="595">
        <v>-3.0917715524005072</v>
      </c>
      <c r="K44" s="595">
        <v>38.080615435264917</v>
      </c>
      <c r="L44" s="596">
        <v>48.839708485325779</v>
      </c>
      <c r="M44" s="612">
        <v>-68.178945497635198</v>
      </c>
      <c r="N44" s="613">
        <v>-1679.6674384757098</v>
      </c>
    </row>
    <row r="45" spans="3:14" ht="18" customHeight="1">
      <c r="C45" s="593"/>
      <c r="D45" s="594"/>
      <c r="E45" s="594" t="s">
        <v>174</v>
      </c>
      <c r="F45" s="594"/>
      <c r="G45" s="594"/>
      <c r="H45" s="595">
        <v>-270.59570218392037</v>
      </c>
      <c r="I45" s="595">
        <v>-376.03260360873492</v>
      </c>
      <c r="J45" s="595">
        <v>-350.06366947133546</v>
      </c>
      <c r="K45" s="595">
        <v>-426.00209484264758</v>
      </c>
      <c r="L45" s="596">
        <v>-163.65360705053865</v>
      </c>
      <c r="M45" s="597">
        <v>29.367786201349844</v>
      </c>
      <c r="N45" s="598">
        <v>-53.250330919033217</v>
      </c>
    </row>
    <row r="46" spans="3:14" ht="18" customHeight="1">
      <c r="C46" s="593"/>
      <c r="D46" s="594" t="s">
        <v>569</v>
      </c>
      <c r="E46" s="594"/>
      <c r="F46" s="594"/>
      <c r="G46" s="594"/>
      <c r="H46" s="595">
        <v>392.91801869690943</v>
      </c>
      <c r="I46" s="595">
        <v>585.44079270494819</v>
      </c>
      <c r="J46" s="595">
        <v>556.49011088619443</v>
      </c>
      <c r="K46" s="595">
        <v>1179.0495431608645</v>
      </c>
      <c r="L46" s="596">
        <v>754.08240496935173</v>
      </c>
      <c r="M46" s="597">
        <v>41.630081697897879</v>
      </c>
      <c r="N46" s="598">
        <v>35.506883270305963</v>
      </c>
    </row>
    <row r="47" spans="3:14" ht="18" customHeight="1">
      <c r="C47" s="593"/>
      <c r="D47" s="594"/>
      <c r="E47" s="594" t="s">
        <v>568</v>
      </c>
      <c r="F47" s="594"/>
      <c r="G47" s="594"/>
      <c r="H47" s="595">
        <v>160.98250117558672</v>
      </c>
      <c r="I47" s="595">
        <v>230.9917345505242</v>
      </c>
      <c r="J47" s="595">
        <v>351.13024483120313</v>
      </c>
      <c r="K47" s="595">
        <v>517.75588608269243</v>
      </c>
      <c r="L47" s="596">
        <v>218.39854595052699</v>
      </c>
      <c r="M47" s="597">
        <v>118.11702655074205</v>
      </c>
      <c r="N47" s="598">
        <v>-37.801271987972299</v>
      </c>
    </row>
    <row r="48" spans="3:14" ht="18" customHeight="1">
      <c r="C48" s="593"/>
      <c r="D48" s="594"/>
      <c r="E48" s="594" t="s">
        <v>570</v>
      </c>
      <c r="F48" s="594"/>
      <c r="G48" s="594"/>
      <c r="H48" s="595">
        <v>297.15387392866353</v>
      </c>
      <c r="I48" s="595">
        <v>532.84423990388689</v>
      </c>
      <c r="J48" s="595">
        <v>374.97469482368996</v>
      </c>
      <c r="K48" s="595">
        <v>795.08129791715839</v>
      </c>
      <c r="L48" s="596">
        <v>416.32485411291668</v>
      </c>
      <c r="M48" s="612">
        <v>26.188728373673683</v>
      </c>
      <c r="N48" s="613">
        <v>11.027453281525894</v>
      </c>
    </row>
    <row r="49" spans="3:14" ht="18" customHeight="1">
      <c r="C49" s="593"/>
      <c r="D49" s="594"/>
      <c r="E49" s="594"/>
      <c r="F49" s="594" t="s">
        <v>571</v>
      </c>
      <c r="G49" s="594"/>
      <c r="H49" s="595">
        <v>197.01106386667655</v>
      </c>
      <c r="I49" s="595">
        <v>426.12295587250071</v>
      </c>
      <c r="J49" s="595">
        <v>348.46542029611652</v>
      </c>
      <c r="K49" s="595">
        <v>763.53717895834495</v>
      </c>
      <c r="L49" s="596">
        <v>380.14673767776043</v>
      </c>
      <c r="M49" s="612">
        <v>76.876066479156606</v>
      </c>
      <c r="N49" s="613">
        <v>9.0916675045466491</v>
      </c>
    </row>
    <row r="50" spans="3:14" ht="18" customHeight="1">
      <c r="C50" s="593"/>
      <c r="D50" s="594"/>
      <c r="E50" s="594"/>
      <c r="F50" s="594"/>
      <c r="G50" s="594" t="s">
        <v>572</v>
      </c>
      <c r="H50" s="595">
        <v>327.42259511690696</v>
      </c>
      <c r="I50" s="595">
        <v>595.0619643040767</v>
      </c>
      <c r="J50" s="595">
        <v>484.38144126910237</v>
      </c>
      <c r="K50" s="595">
        <v>940.52778712842257</v>
      </c>
      <c r="L50" s="596">
        <v>488.07843603708102</v>
      </c>
      <c r="M50" s="597">
        <v>47.937695349385677</v>
      </c>
      <c r="N50" s="598">
        <v>0.76324038309402908</v>
      </c>
    </row>
    <row r="51" spans="3:14" ht="18" customHeight="1">
      <c r="C51" s="593"/>
      <c r="D51" s="594"/>
      <c r="E51" s="594"/>
      <c r="F51" s="594"/>
      <c r="G51" s="594" t="s">
        <v>573</v>
      </c>
      <c r="H51" s="595">
        <v>-130.4115312502305</v>
      </c>
      <c r="I51" s="595">
        <v>-168.9390084315761</v>
      </c>
      <c r="J51" s="595">
        <v>-135.91602097298593</v>
      </c>
      <c r="K51" s="595">
        <v>-176.99060817007771</v>
      </c>
      <c r="L51" s="596">
        <v>-107.93169835932062</v>
      </c>
      <c r="M51" s="597">
        <v>4.2208611999145518</v>
      </c>
      <c r="N51" s="598">
        <v>-20.589421624715868</v>
      </c>
    </row>
    <row r="52" spans="3:14" ht="18" customHeight="1">
      <c r="C52" s="593"/>
      <c r="D52" s="594"/>
      <c r="E52" s="594"/>
      <c r="F52" s="594" t="s">
        <v>574</v>
      </c>
      <c r="G52" s="594"/>
      <c r="H52" s="595">
        <v>100.14281006198695</v>
      </c>
      <c r="I52" s="595">
        <v>106.72128403138619</v>
      </c>
      <c r="J52" s="595">
        <v>26.509274527573432</v>
      </c>
      <c r="K52" s="595">
        <v>31.544118958813488</v>
      </c>
      <c r="L52" s="596">
        <v>36.178116435156163</v>
      </c>
      <c r="M52" s="612">
        <v>-73.528529396004984</v>
      </c>
      <c r="N52" s="613">
        <v>36.473430827108274</v>
      </c>
    </row>
    <row r="53" spans="3:14" ht="18" customHeight="1">
      <c r="C53" s="593"/>
      <c r="D53" s="594"/>
      <c r="E53" s="594"/>
      <c r="F53" s="594"/>
      <c r="G53" s="594" t="s">
        <v>572</v>
      </c>
      <c r="H53" s="595">
        <v>103.14952499964843</v>
      </c>
      <c r="I53" s="595">
        <v>110.14493015605524</v>
      </c>
      <c r="J53" s="595">
        <v>35.441124534481702</v>
      </c>
      <c r="K53" s="595">
        <v>50.832250254395873</v>
      </c>
      <c r="L53" s="596">
        <v>61.190883247786218</v>
      </c>
      <c r="M53" s="612">
        <v>-65.641020126265744</v>
      </c>
      <c r="N53" s="613">
        <v>72.655027320738185</v>
      </c>
    </row>
    <row r="54" spans="3:14" ht="18" customHeight="1">
      <c r="C54" s="593"/>
      <c r="D54" s="594"/>
      <c r="E54" s="594"/>
      <c r="F54" s="594"/>
      <c r="G54" s="594" t="s">
        <v>573</v>
      </c>
      <c r="H54" s="595">
        <v>-3.0067149376614886</v>
      </c>
      <c r="I54" s="595">
        <v>-3.4236461246690579</v>
      </c>
      <c r="J54" s="595">
        <v>-8.9318500069082738</v>
      </c>
      <c r="K54" s="595">
        <v>-19.288131295582396</v>
      </c>
      <c r="L54" s="596">
        <v>-25.012766812630055</v>
      </c>
      <c r="M54" s="612">
        <v>197.06341279746113</v>
      </c>
      <c r="N54" s="613">
        <v>180.04015733900718</v>
      </c>
    </row>
    <row r="55" spans="3:14" ht="18" customHeight="1">
      <c r="C55" s="593"/>
      <c r="D55" s="594"/>
      <c r="E55" s="594" t="s">
        <v>575</v>
      </c>
      <c r="F55" s="594"/>
      <c r="G55" s="594"/>
      <c r="H55" s="595">
        <v>-66.695134378423447</v>
      </c>
      <c r="I55" s="595">
        <v>-179.8110863139753</v>
      </c>
      <c r="J55" s="595">
        <v>-173.49134734797505</v>
      </c>
      <c r="K55" s="595">
        <v>-133.79758314353228</v>
      </c>
      <c r="L55" s="596">
        <v>118.39101727075382</v>
      </c>
      <c r="M55" s="597">
        <v>160.12594316640474</v>
      </c>
      <c r="N55" s="598">
        <v>-168.24030078762061</v>
      </c>
    </row>
    <row r="56" spans="3:14" ht="18" customHeight="1">
      <c r="C56" s="593"/>
      <c r="D56" s="594"/>
      <c r="E56" s="594"/>
      <c r="F56" s="594" t="s">
        <v>576</v>
      </c>
      <c r="G56" s="594"/>
      <c r="H56" s="595">
        <v>2.1304762195567575</v>
      </c>
      <c r="I56" s="595">
        <v>2.2097713816835296</v>
      </c>
      <c r="J56" s="595">
        <v>-1.2457462067551131</v>
      </c>
      <c r="K56" s="595">
        <v>-1.7336701174124338</v>
      </c>
      <c r="L56" s="596">
        <v>0.18523138586961757</v>
      </c>
      <c r="M56" s="597">
        <v>-158.47266424847908</v>
      </c>
      <c r="N56" s="598">
        <v>-114.86911096860599</v>
      </c>
    </row>
    <row r="57" spans="3:14" ht="18" customHeight="1">
      <c r="C57" s="593"/>
      <c r="D57" s="594"/>
      <c r="E57" s="594"/>
      <c r="F57" s="594" t="s">
        <v>577</v>
      </c>
      <c r="G57" s="594"/>
      <c r="H57" s="595">
        <v>-68.825610597980202</v>
      </c>
      <c r="I57" s="595">
        <v>-182.02085769565883</v>
      </c>
      <c r="J57" s="595">
        <v>-172.24560114121994</v>
      </c>
      <c r="K57" s="595">
        <v>-132.06391302611982</v>
      </c>
      <c r="L57" s="596">
        <v>118.20578588488418</v>
      </c>
      <c r="M57" s="597">
        <v>150.2638184313831</v>
      </c>
      <c r="N57" s="598">
        <v>-168.62630168881361</v>
      </c>
    </row>
    <row r="58" spans="3:14" ht="18" customHeight="1">
      <c r="C58" s="593"/>
      <c r="D58" s="594"/>
      <c r="E58" s="594" t="s">
        <v>597</v>
      </c>
      <c r="F58" s="594"/>
      <c r="G58" s="594"/>
      <c r="H58" s="595">
        <v>1.4767779710825903</v>
      </c>
      <c r="I58" s="595">
        <v>1.4159045645124284</v>
      </c>
      <c r="J58" s="595">
        <v>3.8765185792762753</v>
      </c>
      <c r="K58" s="595">
        <v>9.9423045458175707E-3</v>
      </c>
      <c r="L58" s="596">
        <v>0.96798763515432773</v>
      </c>
      <c r="M58" s="612">
        <v>162.49840227739128</v>
      </c>
      <c r="N58" s="598" t="s">
        <v>257</v>
      </c>
    </row>
    <row r="59" spans="3:14" ht="18" customHeight="1">
      <c r="C59" s="599" t="s">
        <v>598</v>
      </c>
      <c r="D59" s="600"/>
      <c r="E59" s="600"/>
      <c r="F59" s="600"/>
      <c r="G59" s="600"/>
      <c r="H59" s="601">
        <v>258.16106896333491</v>
      </c>
      <c r="I59" s="601">
        <v>281.68035915446416</v>
      </c>
      <c r="J59" s="601">
        <v>-1369.6255822633245</v>
      </c>
      <c r="K59" s="601">
        <v>-1217.9413248967762</v>
      </c>
      <c r="L59" s="602">
        <v>-1110.6221893776008</v>
      </c>
      <c r="M59" s="603">
        <v>-630.53141891732889</v>
      </c>
      <c r="N59" s="614">
        <v>-18.910525346475879</v>
      </c>
    </row>
    <row r="60" spans="3:14" ht="18" customHeight="1">
      <c r="C60" s="599" t="s">
        <v>580</v>
      </c>
      <c r="D60" s="600" t="s">
        <v>581</v>
      </c>
      <c r="E60" s="600"/>
      <c r="F60" s="600"/>
      <c r="G60" s="600"/>
      <c r="H60" s="601">
        <v>177.48297106137179</v>
      </c>
      <c r="I60" s="601">
        <v>315.15928565511831</v>
      </c>
      <c r="J60" s="601">
        <v>1011.3228991936824</v>
      </c>
      <c r="K60" s="601">
        <v>1083.083594480144</v>
      </c>
      <c r="L60" s="602">
        <v>628.82152045976477</v>
      </c>
      <c r="M60" s="611">
        <v>469.81404646645069</v>
      </c>
      <c r="N60" s="614">
        <v>-37.821884488018824</v>
      </c>
    </row>
    <row r="61" spans="3:14" ht="18" customHeight="1">
      <c r="C61" s="599" t="s">
        <v>599</v>
      </c>
      <c r="D61" s="600"/>
      <c r="E61" s="600"/>
      <c r="F61" s="600"/>
      <c r="G61" s="600"/>
      <c r="H61" s="601">
        <v>435.64404002470673</v>
      </c>
      <c r="I61" s="601">
        <v>596.83964480958252</v>
      </c>
      <c r="J61" s="601">
        <v>-358.30268306964206</v>
      </c>
      <c r="K61" s="601">
        <v>-134.85773041663214</v>
      </c>
      <c r="L61" s="602">
        <v>-481.80066891783588</v>
      </c>
      <c r="M61" s="603">
        <v>-182.246662447011</v>
      </c>
      <c r="N61" s="604">
        <v>34.4675023893667</v>
      </c>
    </row>
    <row r="62" spans="3:14" ht="18" customHeight="1">
      <c r="C62" s="599" t="s">
        <v>583</v>
      </c>
      <c r="D62" s="600"/>
      <c r="E62" s="600"/>
      <c r="F62" s="600"/>
      <c r="G62" s="600"/>
      <c r="H62" s="601">
        <v>-435.64404002470724</v>
      </c>
      <c r="I62" s="601">
        <v>-596.83964480958241</v>
      </c>
      <c r="J62" s="601">
        <v>358.30268306964211</v>
      </c>
      <c r="K62" s="601">
        <v>134.85773041663217</v>
      </c>
      <c r="L62" s="601">
        <v>481.80066891783622</v>
      </c>
      <c r="M62" s="603">
        <v>-182.24666244701092</v>
      </c>
      <c r="N62" s="604">
        <v>34.467502389366757</v>
      </c>
    </row>
    <row r="63" spans="3:14" ht="18" customHeight="1">
      <c r="C63" s="593"/>
      <c r="D63" s="594" t="s">
        <v>584</v>
      </c>
      <c r="E63" s="594"/>
      <c r="F63" s="594"/>
      <c r="G63" s="594"/>
      <c r="H63" s="595">
        <v>-426.76685245018547</v>
      </c>
      <c r="I63" s="595">
        <v>-580.75082071283452</v>
      </c>
      <c r="J63" s="595">
        <v>363.78788505486489</v>
      </c>
      <c r="K63" s="595">
        <v>144.07669530167536</v>
      </c>
      <c r="L63" s="595">
        <v>485.71347105670105</v>
      </c>
      <c r="M63" s="597">
        <v>-185.24276966832332</v>
      </c>
      <c r="N63" s="598">
        <v>33.515570751743923</v>
      </c>
    </row>
    <row r="64" spans="3:14" ht="18" customHeight="1">
      <c r="C64" s="593"/>
      <c r="D64" s="594"/>
      <c r="E64" s="594" t="s">
        <v>576</v>
      </c>
      <c r="F64" s="594"/>
      <c r="G64" s="594"/>
      <c r="H64" s="595">
        <v>-351.02452822389245</v>
      </c>
      <c r="I64" s="595">
        <v>-586.60537557732516</v>
      </c>
      <c r="J64" s="595">
        <v>-87.305176066587407</v>
      </c>
      <c r="K64" s="595">
        <v>-239.33827914130529</v>
      </c>
      <c r="L64" s="595">
        <v>773.99927554414899</v>
      </c>
      <c r="M64" s="597">
        <v>-75.128468512347965</v>
      </c>
      <c r="N64" s="598">
        <v>-986.54454456837925</v>
      </c>
    </row>
    <row r="65" spans="3:14" ht="18" customHeight="1">
      <c r="C65" s="593"/>
      <c r="D65" s="594"/>
      <c r="E65" s="594" t="s">
        <v>577</v>
      </c>
      <c r="F65" s="594"/>
      <c r="G65" s="594"/>
      <c r="H65" s="595">
        <v>-75.742324226292894</v>
      </c>
      <c r="I65" s="595">
        <v>5.8545548644908401</v>
      </c>
      <c r="J65" s="595">
        <v>451.09306112145219</v>
      </c>
      <c r="K65" s="595">
        <v>383.41497444298051</v>
      </c>
      <c r="L65" s="595">
        <v>-288.28580448744782</v>
      </c>
      <c r="M65" s="612">
        <v>-695.56273949784804</v>
      </c>
      <c r="N65" s="613">
        <v>-163.90827732325278</v>
      </c>
    </row>
    <row r="66" spans="3:14" ht="18" customHeight="1">
      <c r="C66" s="593"/>
      <c r="D66" s="594" t="s">
        <v>585</v>
      </c>
      <c r="E66" s="594"/>
      <c r="F66" s="594"/>
      <c r="G66" s="594"/>
      <c r="H66" s="595">
        <v>-8.8771875745218551</v>
      </c>
      <c r="I66" s="595">
        <v>-16.088824096747995</v>
      </c>
      <c r="J66" s="595">
        <v>-5.4852019852227922</v>
      </c>
      <c r="K66" s="595">
        <v>-9.2189648850431709</v>
      </c>
      <c r="L66" s="595">
        <v>-3.912802138864826</v>
      </c>
      <c r="M66" s="597">
        <v>-38.210137623252407</v>
      </c>
      <c r="N66" s="598">
        <v>-28.666215949641099</v>
      </c>
    </row>
    <row r="67" spans="3:14" ht="18" customHeight="1" thickBot="1">
      <c r="C67" s="615" t="s">
        <v>600</v>
      </c>
      <c r="D67" s="616"/>
      <c r="E67" s="616"/>
      <c r="F67" s="616"/>
      <c r="G67" s="616"/>
      <c r="H67" s="617">
        <v>-502.33917440313076</v>
      </c>
      <c r="I67" s="617">
        <v>-776.65073112355753</v>
      </c>
      <c r="J67" s="617">
        <v>184.81133572166704</v>
      </c>
      <c r="K67" s="617">
        <v>1.0601472730997799</v>
      </c>
      <c r="L67" s="617">
        <v>600.19168618858987</v>
      </c>
      <c r="M67" s="618">
        <v>-136.79014999004528</v>
      </c>
      <c r="N67" s="619">
        <v>224.75913008523543</v>
      </c>
    </row>
    <row r="68" spans="3:14" ht="18" customHeight="1" thickTop="1">
      <c r="C68" s="620" t="s">
        <v>601</v>
      </c>
    </row>
    <row r="72" spans="3:14">
      <c r="H72" s="592"/>
    </row>
    <row r="73" spans="3:14">
      <c r="N73" s="582" t="s">
        <v>34</v>
      </c>
    </row>
    <row r="87" spans="11:11">
      <c r="K87" s="582" t="s">
        <v>34</v>
      </c>
    </row>
  </sheetData>
  <mergeCells count="9">
    <mergeCell ref="C1:N1"/>
    <mergeCell ref="C2:N2"/>
    <mergeCell ref="C3:G3"/>
    <mergeCell ref="C4:G6"/>
    <mergeCell ref="H4:I5"/>
    <mergeCell ref="J4:K5"/>
    <mergeCell ref="L4:L5"/>
    <mergeCell ref="M4:N4"/>
    <mergeCell ref="M5:N5"/>
  </mergeCells>
  <pageMargins left="0.39370078740157483" right="0.39370078740157483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53"/>
  <sheetViews>
    <sheetView showGridLines="0" zoomScaleSheetLayoutView="70" workbookViewId="0">
      <selection activeCell="B2" sqref="B2:I2"/>
    </sheetView>
  </sheetViews>
  <sheetFormatPr defaultRowHeight="15.75"/>
  <cols>
    <col min="1" max="1" width="9.140625" style="341"/>
    <col min="2" max="2" width="6.85546875" style="341" customWidth="1"/>
    <col min="3" max="3" width="31.28515625" style="341" customWidth="1"/>
    <col min="4" max="4" width="14.85546875" style="341" customWidth="1"/>
    <col min="5" max="5" width="15.85546875" style="341" customWidth="1"/>
    <col min="6" max="7" width="12.85546875" style="341" customWidth="1"/>
    <col min="8" max="8" width="12.42578125" style="341" customWidth="1"/>
    <col min="9" max="9" width="11.85546875" style="341" customWidth="1"/>
    <col min="10" max="254" width="9.140625" style="341"/>
    <col min="255" max="255" width="6.85546875" style="341" customWidth="1"/>
    <col min="256" max="256" width="31.28515625" style="341" customWidth="1"/>
    <col min="257" max="257" width="14.85546875" style="341" customWidth="1"/>
    <col min="258" max="258" width="15.85546875" style="341" customWidth="1"/>
    <col min="259" max="260" width="12.85546875" style="341" customWidth="1"/>
    <col min="261" max="261" width="12.42578125" style="341" customWidth="1"/>
    <col min="262" max="262" width="11.85546875" style="341" customWidth="1"/>
    <col min="263" max="510" width="9.140625" style="341"/>
    <col min="511" max="511" width="6.85546875" style="341" customWidth="1"/>
    <col min="512" max="512" width="31.28515625" style="341" customWidth="1"/>
    <col min="513" max="513" width="14.85546875" style="341" customWidth="1"/>
    <col min="514" max="514" width="15.85546875" style="341" customWidth="1"/>
    <col min="515" max="516" width="12.85546875" style="341" customWidth="1"/>
    <col min="517" max="517" width="12.42578125" style="341" customWidth="1"/>
    <col min="518" max="518" width="11.85546875" style="341" customWidth="1"/>
    <col min="519" max="766" width="9.140625" style="341"/>
    <col min="767" max="767" width="6.85546875" style="341" customWidth="1"/>
    <col min="768" max="768" width="31.28515625" style="341" customWidth="1"/>
    <col min="769" max="769" width="14.85546875" style="341" customWidth="1"/>
    <col min="770" max="770" width="15.85546875" style="341" customWidth="1"/>
    <col min="771" max="772" width="12.85546875" style="341" customWidth="1"/>
    <col min="773" max="773" width="12.42578125" style="341" customWidth="1"/>
    <col min="774" max="774" width="11.85546875" style="341" customWidth="1"/>
    <col min="775" max="1022" width="9.140625" style="341"/>
    <col min="1023" max="1023" width="6.85546875" style="341" customWidth="1"/>
    <col min="1024" max="1024" width="31.28515625" style="341" customWidth="1"/>
    <col min="1025" max="1025" width="14.85546875" style="341" customWidth="1"/>
    <col min="1026" max="1026" width="15.85546875" style="341" customWidth="1"/>
    <col min="1027" max="1028" width="12.85546875" style="341" customWidth="1"/>
    <col min="1029" max="1029" width="12.42578125" style="341" customWidth="1"/>
    <col min="1030" max="1030" width="11.85546875" style="341" customWidth="1"/>
    <col min="1031" max="1278" width="9.140625" style="341"/>
    <col min="1279" max="1279" width="6.85546875" style="341" customWidth="1"/>
    <col min="1280" max="1280" width="31.28515625" style="341" customWidth="1"/>
    <col min="1281" max="1281" width="14.85546875" style="341" customWidth="1"/>
    <col min="1282" max="1282" width="15.85546875" style="341" customWidth="1"/>
    <col min="1283" max="1284" width="12.85546875" style="341" customWidth="1"/>
    <col min="1285" max="1285" width="12.42578125" style="341" customWidth="1"/>
    <col min="1286" max="1286" width="11.85546875" style="341" customWidth="1"/>
    <col min="1287" max="1534" width="9.140625" style="341"/>
    <col min="1535" max="1535" width="6.85546875" style="341" customWidth="1"/>
    <col min="1536" max="1536" width="31.28515625" style="341" customWidth="1"/>
    <col min="1537" max="1537" width="14.85546875" style="341" customWidth="1"/>
    <col min="1538" max="1538" width="15.85546875" style="341" customWidth="1"/>
    <col min="1539" max="1540" width="12.85546875" style="341" customWidth="1"/>
    <col min="1541" max="1541" width="12.42578125" style="341" customWidth="1"/>
    <col min="1542" max="1542" width="11.85546875" style="341" customWidth="1"/>
    <col min="1543" max="1790" width="9.140625" style="341"/>
    <col min="1791" max="1791" width="6.85546875" style="341" customWidth="1"/>
    <col min="1792" max="1792" width="31.28515625" style="341" customWidth="1"/>
    <col min="1793" max="1793" width="14.85546875" style="341" customWidth="1"/>
    <col min="1794" max="1794" width="15.85546875" style="341" customWidth="1"/>
    <col min="1795" max="1796" width="12.85546875" style="341" customWidth="1"/>
    <col min="1797" max="1797" width="12.42578125" style="341" customWidth="1"/>
    <col min="1798" max="1798" width="11.85546875" style="341" customWidth="1"/>
    <col min="1799" max="2046" width="9.140625" style="341"/>
    <col min="2047" max="2047" width="6.85546875" style="341" customWidth="1"/>
    <col min="2048" max="2048" width="31.28515625" style="341" customWidth="1"/>
    <col min="2049" max="2049" width="14.85546875" style="341" customWidth="1"/>
    <col min="2050" max="2050" width="15.85546875" style="341" customWidth="1"/>
    <col min="2051" max="2052" width="12.85546875" style="341" customWidth="1"/>
    <col min="2053" max="2053" width="12.42578125" style="341" customWidth="1"/>
    <col min="2054" max="2054" width="11.85546875" style="341" customWidth="1"/>
    <col min="2055" max="2302" width="9.140625" style="341"/>
    <col min="2303" max="2303" width="6.85546875" style="341" customWidth="1"/>
    <col min="2304" max="2304" width="31.28515625" style="341" customWidth="1"/>
    <col min="2305" max="2305" width="14.85546875" style="341" customWidth="1"/>
    <col min="2306" max="2306" width="15.85546875" style="341" customWidth="1"/>
    <col min="2307" max="2308" width="12.85546875" style="341" customWidth="1"/>
    <col min="2309" max="2309" width="12.42578125" style="341" customWidth="1"/>
    <col min="2310" max="2310" width="11.85546875" style="341" customWidth="1"/>
    <col min="2311" max="2558" width="9.140625" style="341"/>
    <col min="2559" max="2559" width="6.85546875" style="341" customWidth="1"/>
    <col min="2560" max="2560" width="31.28515625" style="341" customWidth="1"/>
    <col min="2561" max="2561" width="14.85546875" style="341" customWidth="1"/>
    <col min="2562" max="2562" width="15.85546875" style="341" customWidth="1"/>
    <col min="2563" max="2564" width="12.85546875" style="341" customWidth="1"/>
    <col min="2565" max="2565" width="12.42578125" style="341" customWidth="1"/>
    <col min="2566" max="2566" width="11.85546875" style="341" customWidth="1"/>
    <col min="2567" max="2814" width="9.140625" style="341"/>
    <col min="2815" max="2815" width="6.85546875" style="341" customWidth="1"/>
    <col min="2816" max="2816" width="31.28515625" style="341" customWidth="1"/>
    <col min="2817" max="2817" width="14.85546875" style="341" customWidth="1"/>
    <col min="2818" max="2818" width="15.85546875" style="341" customWidth="1"/>
    <col min="2819" max="2820" width="12.85546875" style="341" customWidth="1"/>
    <col min="2821" max="2821" width="12.42578125" style="341" customWidth="1"/>
    <col min="2822" max="2822" width="11.85546875" style="341" customWidth="1"/>
    <col min="2823" max="3070" width="9.140625" style="341"/>
    <col min="3071" max="3071" width="6.85546875" style="341" customWidth="1"/>
    <col min="3072" max="3072" width="31.28515625" style="341" customWidth="1"/>
    <col min="3073" max="3073" width="14.85546875" style="341" customWidth="1"/>
    <col min="3074" max="3074" width="15.85546875" style="341" customWidth="1"/>
    <col min="3075" max="3076" width="12.85546875" style="341" customWidth="1"/>
    <col min="3077" max="3077" width="12.42578125" style="341" customWidth="1"/>
    <col min="3078" max="3078" width="11.85546875" style="341" customWidth="1"/>
    <col min="3079" max="3326" width="9.140625" style="341"/>
    <col min="3327" max="3327" width="6.85546875" style="341" customWidth="1"/>
    <col min="3328" max="3328" width="31.28515625" style="341" customWidth="1"/>
    <col min="3329" max="3329" width="14.85546875" style="341" customWidth="1"/>
    <col min="3330" max="3330" width="15.85546875" style="341" customWidth="1"/>
    <col min="3331" max="3332" width="12.85546875" style="341" customWidth="1"/>
    <col min="3333" max="3333" width="12.42578125" style="341" customWidth="1"/>
    <col min="3334" max="3334" width="11.85546875" style="341" customWidth="1"/>
    <col min="3335" max="3582" width="9.140625" style="341"/>
    <col min="3583" max="3583" width="6.85546875" style="341" customWidth="1"/>
    <col min="3584" max="3584" width="31.28515625" style="341" customWidth="1"/>
    <col min="3585" max="3585" width="14.85546875" style="341" customWidth="1"/>
    <col min="3586" max="3586" width="15.85546875" style="341" customWidth="1"/>
    <col min="3587" max="3588" width="12.85546875" style="341" customWidth="1"/>
    <col min="3589" max="3589" width="12.42578125" style="341" customWidth="1"/>
    <col min="3590" max="3590" width="11.85546875" style="341" customWidth="1"/>
    <col min="3591" max="3838" width="9.140625" style="341"/>
    <col min="3839" max="3839" width="6.85546875" style="341" customWidth="1"/>
    <col min="3840" max="3840" width="31.28515625" style="341" customWidth="1"/>
    <col min="3841" max="3841" width="14.85546875" style="341" customWidth="1"/>
    <col min="3842" max="3842" width="15.85546875" style="341" customWidth="1"/>
    <col min="3843" max="3844" width="12.85546875" style="341" customWidth="1"/>
    <col min="3845" max="3845" width="12.42578125" style="341" customWidth="1"/>
    <col min="3846" max="3846" width="11.85546875" style="341" customWidth="1"/>
    <col min="3847" max="4094" width="9.140625" style="341"/>
    <col min="4095" max="4095" width="6.85546875" style="341" customWidth="1"/>
    <col min="4096" max="4096" width="31.28515625" style="341" customWidth="1"/>
    <col min="4097" max="4097" width="14.85546875" style="341" customWidth="1"/>
    <col min="4098" max="4098" width="15.85546875" style="341" customWidth="1"/>
    <col min="4099" max="4100" width="12.85546875" style="341" customWidth="1"/>
    <col min="4101" max="4101" width="12.42578125" style="341" customWidth="1"/>
    <col min="4102" max="4102" width="11.85546875" style="341" customWidth="1"/>
    <col min="4103" max="4350" width="9.140625" style="341"/>
    <col min="4351" max="4351" width="6.85546875" style="341" customWidth="1"/>
    <col min="4352" max="4352" width="31.28515625" style="341" customWidth="1"/>
    <col min="4353" max="4353" width="14.85546875" style="341" customWidth="1"/>
    <col min="4354" max="4354" width="15.85546875" style="341" customWidth="1"/>
    <col min="4355" max="4356" width="12.85546875" style="341" customWidth="1"/>
    <col min="4357" max="4357" width="12.42578125" style="341" customWidth="1"/>
    <col min="4358" max="4358" width="11.85546875" style="341" customWidth="1"/>
    <col min="4359" max="4606" width="9.140625" style="341"/>
    <col min="4607" max="4607" width="6.85546875" style="341" customWidth="1"/>
    <col min="4608" max="4608" width="31.28515625" style="341" customWidth="1"/>
    <col min="4609" max="4609" width="14.85546875" style="341" customWidth="1"/>
    <col min="4610" max="4610" width="15.85546875" style="341" customWidth="1"/>
    <col min="4611" max="4612" width="12.85546875" style="341" customWidth="1"/>
    <col min="4613" max="4613" width="12.42578125" style="341" customWidth="1"/>
    <col min="4614" max="4614" width="11.85546875" style="341" customWidth="1"/>
    <col min="4615" max="4862" width="9.140625" style="341"/>
    <col min="4863" max="4863" width="6.85546875" style="341" customWidth="1"/>
    <col min="4864" max="4864" width="31.28515625" style="341" customWidth="1"/>
    <col min="4865" max="4865" width="14.85546875" style="341" customWidth="1"/>
    <col min="4866" max="4866" width="15.85546875" style="341" customWidth="1"/>
    <col min="4867" max="4868" width="12.85546875" style="341" customWidth="1"/>
    <col min="4869" max="4869" width="12.42578125" style="341" customWidth="1"/>
    <col min="4870" max="4870" width="11.85546875" style="341" customWidth="1"/>
    <col min="4871" max="5118" width="9.140625" style="341"/>
    <col min="5119" max="5119" width="6.85546875" style="341" customWidth="1"/>
    <col min="5120" max="5120" width="31.28515625" style="341" customWidth="1"/>
    <col min="5121" max="5121" width="14.85546875" style="341" customWidth="1"/>
    <col min="5122" max="5122" width="15.85546875" style="341" customWidth="1"/>
    <col min="5123" max="5124" width="12.85546875" style="341" customWidth="1"/>
    <col min="5125" max="5125" width="12.42578125" style="341" customWidth="1"/>
    <col min="5126" max="5126" width="11.85546875" style="341" customWidth="1"/>
    <col min="5127" max="5374" width="9.140625" style="341"/>
    <col min="5375" max="5375" width="6.85546875" style="341" customWidth="1"/>
    <col min="5376" max="5376" width="31.28515625" style="341" customWidth="1"/>
    <col min="5377" max="5377" width="14.85546875" style="341" customWidth="1"/>
    <col min="5378" max="5378" width="15.85546875" style="341" customWidth="1"/>
    <col min="5379" max="5380" width="12.85546875" style="341" customWidth="1"/>
    <col min="5381" max="5381" width="12.42578125" style="341" customWidth="1"/>
    <col min="5382" max="5382" width="11.85546875" style="341" customWidth="1"/>
    <col min="5383" max="5630" width="9.140625" style="341"/>
    <col min="5631" max="5631" width="6.85546875" style="341" customWidth="1"/>
    <col min="5632" max="5632" width="31.28515625" style="341" customWidth="1"/>
    <col min="5633" max="5633" width="14.85546875" style="341" customWidth="1"/>
    <col min="5634" max="5634" width="15.85546875" style="341" customWidth="1"/>
    <col min="5635" max="5636" width="12.85546875" style="341" customWidth="1"/>
    <col min="5637" max="5637" width="12.42578125" style="341" customWidth="1"/>
    <col min="5638" max="5638" width="11.85546875" style="341" customWidth="1"/>
    <col min="5639" max="5886" width="9.140625" style="341"/>
    <col min="5887" max="5887" width="6.85546875" style="341" customWidth="1"/>
    <col min="5888" max="5888" width="31.28515625" style="341" customWidth="1"/>
    <col min="5889" max="5889" width="14.85546875" style="341" customWidth="1"/>
    <col min="5890" max="5890" width="15.85546875" style="341" customWidth="1"/>
    <col min="5891" max="5892" width="12.85546875" style="341" customWidth="1"/>
    <col min="5893" max="5893" width="12.42578125" style="341" customWidth="1"/>
    <col min="5894" max="5894" width="11.85546875" style="341" customWidth="1"/>
    <col min="5895" max="6142" width="9.140625" style="341"/>
    <col min="6143" max="6143" width="6.85546875" style="341" customWidth="1"/>
    <col min="6144" max="6144" width="31.28515625" style="341" customWidth="1"/>
    <col min="6145" max="6145" width="14.85546875" style="341" customWidth="1"/>
    <col min="6146" max="6146" width="15.85546875" style="341" customWidth="1"/>
    <col min="6147" max="6148" width="12.85546875" style="341" customWidth="1"/>
    <col min="6149" max="6149" width="12.42578125" style="341" customWidth="1"/>
    <col min="6150" max="6150" width="11.85546875" style="341" customWidth="1"/>
    <col min="6151" max="6398" width="9.140625" style="341"/>
    <col min="6399" max="6399" width="6.85546875" style="341" customWidth="1"/>
    <col min="6400" max="6400" width="31.28515625" style="341" customWidth="1"/>
    <col min="6401" max="6401" width="14.85546875" style="341" customWidth="1"/>
    <col min="6402" max="6402" width="15.85546875" style="341" customWidth="1"/>
    <col min="6403" max="6404" width="12.85546875" style="341" customWidth="1"/>
    <col min="6405" max="6405" width="12.42578125" style="341" customWidth="1"/>
    <col min="6406" max="6406" width="11.85546875" style="341" customWidth="1"/>
    <col min="6407" max="6654" width="9.140625" style="341"/>
    <col min="6655" max="6655" width="6.85546875" style="341" customWidth="1"/>
    <col min="6656" max="6656" width="31.28515625" style="341" customWidth="1"/>
    <col min="6657" max="6657" width="14.85546875" style="341" customWidth="1"/>
    <col min="6658" max="6658" width="15.85546875" style="341" customWidth="1"/>
    <col min="6659" max="6660" width="12.85546875" style="341" customWidth="1"/>
    <col min="6661" max="6661" width="12.42578125" style="341" customWidth="1"/>
    <col min="6662" max="6662" width="11.85546875" style="341" customWidth="1"/>
    <col min="6663" max="6910" width="9.140625" style="341"/>
    <col min="6911" max="6911" width="6.85546875" style="341" customWidth="1"/>
    <col min="6912" max="6912" width="31.28515625" style="341" customWidth="1"/>
    <col min="6913" max="6913" width="14.85546875" style="341" customWidth="1"/>
    <col min="6914" max="6914" width="15.85546875" style="341" customWidth="1"/>
    <col min="6915" max="6916" width="12.85546875" style="341" customWidth="1"/>
    <col min="6917" max="6917" width="12.42578125" style="341" customWidth="1"/>
    <col min="6918" max="6918" width="11.85546875" style="341" customWidth="1"/>
    <col min="6919" max="7166" width="9.140625" style="341"/>
    <col min="7167" max="7167" width="6.85546875" style="341" customWidth="1"/>
    <col min="7168" max="7168" width="31.28515625" style="341" customWidth="1"/>
    <col min="7169" max="7169" width="14.85546875" style="341" customWidth="1"/>
    <col min="7170" max="7170" width="15.85546875" style="341" customWidth="1"/>
    <col min="7171" max="7172" width="12.85546875" style="341" customWidth="1"/>
    <col min="7173" max="7173" width="12.42578125" style="341" customWidth="1"/>
    <col min="7174" max="7174" width="11.85546875" style="341" customWidth="1"/>
    <col min="7175" max="7422" width="9.140625" style="341"/>
    <col min="7423" max="7423" width="6.85546875" style="341" customWidth="1"/>
    <col min="7424" max="7424" width="31.28515625" style="341" customWidth="1"/>
    <col min="7425" max="7425" width="14.85546875" style="341" customWidth="1"/>
    <col min="7426" max="7426" width="15.85546875" style="341" customWidth="1"/>
    <col min="7427" max="7428" width="12.85546875" style="341" customWidth="1"/>
    <col min="7429" max="7429" width="12.42578125" style="341" customWidth="1"/>
    <col min="7430" max="7430" width="11.85546875" style="341" customWidth="1"/>
    <col min="7431" max="7678" width="9.140625" style="341"/>
    <col min="7679" max="7679" width="6.85546875" style="341" customWidth="1"/>
    <col min="7680" max="7680" width="31.28515625" style="341" customWidth="1"/>
    <col min="7681" max="7681" width="14.85546875" style="341" customWidth="1"/>
    <col min="7682" max="7682" width="15.85546875" style="341" customWidth="1"/>
    <col min="7683" max="7684" width="12.85546875" style="341" customWidth="1"/>
    <col min="7685" max="7685" width="12.42578125" style="341" customWidth="1"/>
    <col min="7686" max="7686" width="11.85546875" style="341" customWidth="1"/>
    <col min="7687" max="7934" width="9.140625" style="341"/>
    <col min="7935" max="7935" width="6.85546875" style="341" customWidth="1"/>
    <col min="7936" max="7936" width="31.28515625" style="341" customWidth="1"/>
    <col min="7937" max="7937" width="14.85546875" style="341" customWidth="1"/>
    <col min="7938" max="7938" width="15.85546875" style="341" customWidth="1"/>
    <col min="7939" max="7940" width="12.85546875" style="341" customWidth="1"/>
    <col min="7941" max="7941" width="12.42578125" style="341" customWidth="1"/>
    <col min="7942" max="7942" width="11.85546875" style="341" customWidth="1"/>
    <col min="7943" max="8190" width="9.140625" style="341"/>
    <col min="8191" max="8191" width="6.85546875" style="341" customWidth="1"/>
    <col min="8192" max="8192" width="31.28515625" style="341" customWidth="1"/>
    <col min="8193" max="8193" width="14.85546875" style="341" customWidth="1"/>
    <col min="8194" max="8194" width="15.85546875" style="341" customWidth="1"/>
    <col min="8195" max="8196" width="12.85546875" style="341" customWidth="1"/>
    <col min="8197" max="8197" width="12.42578125" style="341" customWidth="1"/>
    <col min="8198" max="8198" width="11.85546875" style="341" customWidth="1"/>
    <col min="8199" max="8446" width="9.140625" style="341"/>
    <col min="8447" max="8447" width="6.85546875" style="341" customWidth="1"/>
    <col min="8448" max="8448" width="31.28515625" style="341" customWidth="1"/>
    <col min="8449" max="8449" width="14.85546875" style="341" customWidth="1"/>
    <col min="8450" max="8450" width="15.85546875" style="341" customWidth="1"/>
    <col min="8451" max="8452" width="12.85546875" style="341" customWidth="1"/>
    <col min="8453" max="8453" width="12.42578125" style="341" customWidth="1"/>
    <col min="8454" max="8454" width="11.85546875" style="341" customWidth="1"/>
    <col min="8455" max="8702" width="9.140625" style="341"/>
    <col min="8703" max="8703" width="6.85546875" style="341" customWidth="1"/>
    <col min="8704" max="8704" width="31.28515625" style="341" customWidth="1"/>
    <col min="8705" max="8705" width="14.85546875" style="341" customWidth="1"/>
    <col min="8706" max="8706" width="15.85546875" style="341" customWidth="1"/>
    <col min="8707" max="8708" width="12.85546875" style="341" customWidth="1"/>
    <col min="8709" max="8709" width="12.42578125" style="341" customWidth="1"/>
    <col min="8710" max="8710" width="11.85546875" style="341" customWidth="1"/>
    <col min="8711" max="8958" width="9.140625" style="341"/>
    <col min="8959" max="8959" width="6.85546875" style="341" customWidth="1"/>
    <col min="8960" max="8960" width="31.28515625" style="341" customWidth="1"/>
    <col min="8961" max="8961" width="14.85546875" style="341" customWidth="1"/>
    <col min="8962" max="8962" width="15.85546875" style="341" customWidth="1"/>
    <col min="8963" max="8964" width="12.85546875" style="341" customWidth="1"/>
    <col min="8965" max="8965" width="12.42578125" style="341" customWidth="1"/>
    <col min="8966" max="8966" width="11.85546875" style="341" customWidth="1"/>
    <col min="8967" max="9214" width="9.140625" style="341"/>
    <col min="9215" max="9215" width="6.85546875" style="341" customWidth="1"/>
    <col min="9216" max="9216" width="31.28515625" style="341" customWidth="1"/>
    <col min="9217" max="9217" width="14.85546875" style="341" customWidth="1"/>
    <col min="9218" max="9218" width="15.85546875" style="341" customWidth="1"/>
    <col min="9219" max="9220" width="12.85546875" style="341" customWidth="1"/>
    <col min="9221" max="9221" width="12.42578125" style="341" customWidth="1"/>
    <col min="9222" max="9222" width="11.85546875" style="341" customWidth="1"/>
    <col min="9223" max="9470" width="9.140625" style="341"/>
    <col min="9471" max="9471" width="6.85546875" style="341" customWidth="1"/>
    <col min="9472" max="9472" width="31.28515625" style="341" customWidth="1"/>
    <col min="9473" max="9473" width="14.85546875" style="341" customWidth="1"/>
    <col min="9474" max="9474" width="15.85546875" style="341" customWidth="1"/>
    <col min="9475" max="9476" width="12.85546875" style="341" customWidth="1"/>
    <col min="9477" max="9477" width="12.42578125" style="341" customWidth="1"/>
    <col min="9478" max="9478" width="11.85546875" style="341" customWidth="1"/>
    <col min="9479" max="9726" width="9.140625" style="341"/>
    <col min="9727" max="9727" width="6.85546875" style="341" customWidth="1"/>
    <col min="9728" max="9728" width="31.28515625" style="341" customWidth="1"/>
    <col min="9729" max="9729" width="14.85546875" style="341" customWidth="1"/>
    <col min="9730" max="9730" width="15.85546875" style="341" customWidth="1"/>
    <col min="9731" max="9732" width="12.85546875" style="341" customWidth="1"/>
    <col min="9733" max="9733" width="12.42578125" style="341" customWidth="1"/>
    <col min="9734" max="9734" width="11.85546875" style="341" customWidth="1"/>
    <col min="9735" max="9982" width="9.140625" style="341"/>
    <col min="9983" max="9983" width="6.85546875" style="341" customWidth="1"/>
    <col min="9984" max="9984" width="31.28515625" style="341" customWidth="1"/>
    <col min="9985" max="9985" width="14.85546875" style="341" customWidth="1"/>
    <col min="9986" max="9986" width="15.85546875" style="341" customWidth="1"/>
    <col min="9987" max="9988" width="12.85546875" style="341" customWidth="1"/>
    <col min="9989" max="9989" width="12.42578125" style="341" customWidth="1"/>
    <col min="9990" max="9990" width="11.85546875" style="341" customWidth="1"/>
    <col min="9991" max="10238" width="9.140625" style="341"/>
    <col min="10239" max="10239" width="6.85546875" style="341" customWidth="1"/>
    <col min="10240" max="10240" width="31.28515625" style="341" customWidth="1"/>
    <col min="10241" max="10241" width="14.85546875" style="341" customWidth="1"/>
    <col min="10242" max="10242" width="15.85546875" style="341" customWidth="1"/>
    <col min="10243" max="10244" width="12.85546875" style="341" customWidth="1"/>
    <col min="10245" max="10245" width="12.42578125" style="341" customWidth="1"/>
    <col min="10246" max="10246" width="11.85546875" style="341" customWidth="1"/>
    <col min="10247" max="10494" width="9.140625" style="341"/>
    <col min="10495" max="10495" width="6.85546875" style="341" customWidth="1"/>
    <col min="10496" max="10496" width="31.28515625" style="341" customWidth="1"/>
    <col min="10497" max="10497" width="14.85546875" style="341" customWidth="1"/>
    <col min="10498" max="10498" width="15.85546875" style="341" customWidth="1"/>
    <col min="10499" max="10500" width="12.85546875" style="341" customWidth="1"/>
    <col min="10501" max="10501" width="12.42578125" style="341" customWidth="1"/>
    <col min="10502" max="10502" width="11.85546875" style="341" customWidth="1"/>
    <col min="10503" max="10750" width="9.140625" style="341"/>
    <col min="10751" max="10751" width="6.85546875" style="341" customWidth="1"/>
    <col min="10752" max="10752" width="31.28515625" style="341" customWidth="1"/>
    <col min="10753" max="10753" width="14.85546875" style="341" customWidth="1"/>
    <col min="10754" max="10754" width="15.85546875" style="341" customWidth="1"/>
    <col min="10755" max="10756" width="12.85546875" style="341" customWidth="1"/>
    <col min="10757" max="10757" width="12.42578125" style="341" customWidth="1"/>
    <col min="10758" max="10758" width="11.85546875" style="341" customWidth="1"/>
    <col min="10759" max="11006" width="9.140625" style="341"/>
    <col min="11007" max="11007" width="6.85546875" style="341" customWidth="1"/>
    <col min="11008" max="11008" width="31.28515625" style="341" customWidth="1"/>
    <col min="11009" max="11009" width="14.85546875" style="341" customWidth="1"/>
    <col min="11010" max="11010" width="15.85546875" style="341" customWidth="1"/>
    <col min="11011" max="11012" width="12.85546875" style="341" customWidth="1"/>
    <col min="11013" max="11013" width="12.42578125" style="341" customWidth="1"/>
    <col min="11014" max="11014" width="11.85546875" style="341" customWidth="1"/>
    <col min="11015" max="11262" width="9.140625" style="341"/>
    <col min="11263" max="11263" width="6.85546875" style="341" customWidth="1"/>
    <col min="11264" max="11264" width="31.28515625" style="341" customWidth="1"/>
    <col min="11265" max="11265" width="14.85546875" style="341" customWidth="1"/>
    <col min="11266" max="11266" width="15.85546875" style="341" customWidth="1"/>
    <col min="11267" max="11268" width="12.85546875" style="341" customWidth="1"/>
    <col min="11269" max="11269" width="12.42578125" style="341" customWidth="1"/>
    <col min="11270" max="11270" width="11.85546875" style="341" customWidth="1"/>
    <col min="11271" max="11518" width="9.140625" style="341"/>
    <col min="11519" max="11519" width="6.85546875" style="341" customWidth="1"/>
    <col min="11520" max="11520" width="31.28515625" style="341" customWidth="1"/>
    <col min="11521" max="11521" width="14.85546875" style="341" customWidth="1"/>
    <col min="11522" max="11522" width="15.85546875" style="341" customWidth="1"/>
    <col min="11523" max="11524" width="12.85546875" style="341" customWidth="1"/>
    <col min="11525" max="11525" width="12.42578125" style="341" customWidth="1"/>
    <col min="11526" max="11526" width="11.85546875" style="341" customWidth="1"/>
    <col min="11527" max="11774" width="9.140625" style="341"/>
    <col min="11775" max="11775" width="6.85546875" style="341" customWidth="1"/>
    <col min="11776" max="11776" width="31.28515625" style="341" customWidth="1"/>
    <col min="11777" max="11777" width="14.85546875" style="341" customWidth="1"/>
    <col min="11778" max="11778" width="15.85546875" style="341" customWidth="1"/>
    <col min="11779" max="11780" width="12.85546875" style="341" customWidth="1"/>
    <col min="11781" max="11781" width="12.42578125" style="341" customWidth="1"/>
    <col min="11782" max="11782" width="11.85546875" style="341" customWidth="1"/>
    <col min="11783" max="12030" width="9.140625" style="341"/>
    <col min="12031" max="12031" width="6.85546875" style="341" customWidth="1"/>
    <col min="12032" max="12032" width="31.28515625" style="341" customWidth="1"/>
    <col min="12033" max="12033" width="14.85546875" style="341" customWidth="1"/>
    <col min="12034" max="12034" width="15.85546875" style="341" customWidth="1"/>
    <col min="12035" max="12036" width="12.85546875" style="341" customWidth="1"/>
    <col min="12037" max="12037" width="12.42578125" style="341" customWidth="1"/>
    <col min="12038" max="12038" width="11.85546875" style="341" customWidth="1"/>
    <col min="12039" max="12286" width="9.140625" style="341"/>
    <col min="12287" max="12287" width="6.85546875" style="341" customWidth="1"/>
    <col min="12288" max="12288" width="31.28515625" style="341" customWidth="1"/>
    <col min="12289" max="12289" width="14.85546875" style="341" customWidth="1"/>
    <col min="12290" max="12290" width="15.85546875" style="341" customWidth="1"/>
    <col min="12291" max="12292" width="12.85546875" style="341" customWidth="1"/>
    <col min="12293" max="12293" width="12.42578125" style="341" customWidth="1"/>
    <col min="12294" max="12294" width="11.85546875" style="341" customWidth="1"/>
    <col min="12295" max="12542" width="9.140625" style="341"/>
    <col min="12543" max="12543" width="6.85546875" style="341" customWidth="1"/>
    <col min="12544" max="12544" width="31.28515625" style="341" customWidth="1"/>
    <col min="12545" max="12545" width="14.85546875" style="341" customWidth="1"/>
    <col min="12546" max="12546" width="15.85546875" style="341" customWidth="1"/>
    <col min="12547" max="12548" width="12.85546875" style="341" customWidth="1"/>
    <col min="12549" max="12549" width="12.42578125" style="341" customWidth="1"/>
    <col min="12550" max="12550" width="11.85546875" style="341" customWidth="1"/>
    <col min="12551" max="12798" width="9.140625" style="341"/>
    <col min="12799" max="12799" width="6.85546875" style="341" customWidth="1"/>
    <col min="12800" max="12800" width="31.28515625" style="341" customWidth="1"/>
    <col min="12801" max="12801" width="14.85546875" style="341" customWidth="1"/>
    <col min="12802" max="12802" width="15.85546875" style="341" customWidth="1"/>
    <col min="12803" max="12804" width="12.85546875" style="341" customWidth="1"/>
    <col min="12805" max="12805" width="12.42578125" style="341" customWidth="1"/>
    <col min="12806" max="12806" width="11.85546875" style="341" customWidth="1"/>
    <col min="12807" max="13054" width="9.140625" style="341"/>
    <col min="13055" max="13055" width="6.85546875" style="341" customWidth="1"/>
    <col min="13056" max="13056" width="31.28515625" style="341" customWidth="1"/>
    <col min="13057" max="13057" width="14.85546875" style="341" customWidth="1"/>
    <col min="13058" max="13058" width="15.85546875" style="341" customWidth="1"/>
    <col min="13059" max="13060" width="12.85546875" style="341" customWidth="1"/>
    <col min="13061" max="13061" width="12.42578125" style="341" customWidth="1"/>
    <col min="13062" max="13062" width="11.85546875" style="341" customWidth="1"/>
    <col min="13063" max="13310" width="9.140625" style="341"/>
    <col min="13311" max="13311" width="6.85546875" style="341" customWidth="1"/>
    <col min="13312" max="13312" width="31.28515625" style="341" customWidth="1"/>
    <col min="13313" max="13313" width="14.85546875" style="341" customWidth="1"/>
    <col min="13314" max="13314" width="15.85546875" style="341" customWidth="1"/>
    <col min="13315" max="13316" width="12.85546875" style="341" customWidth="1"/>
    <col min="13317" max="13317" width="12.42578125" style="341" customWidth="1"/>
    <col min="13318" max="13318" width="11.85546875" style="341" customWidth="1"/>
    <col min="13319" max="13566" width="9.140625" style="341"/>
    <col min="13567" max="13567" width="6.85546875" style="341" customWidth="1"/>
    <col min="13568" max="13568" width="31.28515625" style="341" customWidth="1"/>
    <col min="13569" max="13569" width="14.85546875" style="341" customWidth="1"/>
    <col min="13570" max="13570" width="15.85546875" style="341" customWidth="1"/>
    <col min="13571" max="13572" width="12.85546875" style="341" customWidth="1"/>
    <col min="13573" max="13573" width="12.42578125" style="341" customWidth="1"/>
    <col min="13574" max="13574" width="11.85546875" style="341" customWidth="1"/>
    <col min="13575" max="13822" width="9.140625" style="341"/>
    <col min="13823" max="13823" width="6.85546875" style="341" customWidth="1"/>
    <col min="13824" max="13824" width="31.28515625" style="341" customWidth="1"/>
    <col min="13825" max="13825" width="14.85546875" style="341" customWidth="1"/>
    <col min="13826" max="13826" width="15.85546875" style="341" customWidth="1"/>
    <col min="13827" max="13828" width="12.85546875" style="341" customWidth="1"/>
    <col min="13829" max="13829" width="12.42578125" style="341" customWidth="1"/>
    <col min="13830" max="13830" width="11.85546875" style="341" customWidth="1"/>
    <col min="13831" max="14078" width="9.140625" style="341"/>
    <col min="14079" max="14079" width="6.85546875" style="341" customWidth="1"/>
    <col min="14080" max="14080" width="31.28515625" style="341" customWidth="1"/>
    <col min="14081" max="14081" width="14.85546875" style="341" customWidth="1"/>
    <col min="14082" max="14082" width="15.85546875" style="341" customWidth="1"/>
    <col min="14083" max="14084" width="12.85546875" style="341" customWidth="1"/>
    <col min="14085" max="14085" width="12.42578125" style="341" customWidth="1"/>
    <col min="14086" max="14086" width="11.85546875" style="341" customWidth="1"/>
    <col min="14087" max="14334" width="9.140625" style="341"/>
    <col min="14335" max="14335" width="6.85546875" style="341" customWidth="1"/>
    <col min="14336" max="14336" width="31.28515625" style="341" customWidth="1"/>
    <col min="14337" max="14337" width="14.85546875" style="341" customWidth="1"/>
    <col min="14338" max="14338" width="15.85546875" style="341" customWidth="1"/>
    <col min="14339" max="14340" width="12.85546875" style="341" customWidth="1"/>
    <col min="14341" max="14341" width="12.42578125" style="341" customWidth="1"/>
    <col min="14342" max="14342" width="11.85546875" style="341" customWidth="1"/>
    <col min="14343" max="14590" width="9.140625" style="341"/>
    <col min="14591" max="14591" width="6.85546875" style="341" customWidth="1"/>
    <col min="14592" max="14592" width="31.28515625" style="341" customWidth="1"/>
    <col min="14593" max="14593" width="14.85546875" style="341" customWidth="1"/>
    <col min="14594" max="14594" width="15.85546875" style="341" customWidth="1"/>
    <col min="14595" max="14596" width="12.85546875" style="341" customWidth="1"/>
    <col min="14597" max="14597" width="12.42578125" style="341" customWidth="1"/>
    <col min="14598" max="14598" width="11.85546875" style="341" customWidth="1"/>
    <col min="14599" max="14846" width="9.140625" style="341"/>
    <col min="14847" max="14847" width="6.85546875" style="341" customWidth="1"/>
    <col min="14848" max="14848" width="31.28515625" style="341" customWidth="1"/>
    <col min="14849" max="14849" width="14.85546875" style="341" customWidth="1"/>
    <col min="14850" max="14850" width="15.85546875" style="341" customWidth="1"/>
    <col min="14851" max="14852" width="12.85546875" style="341" customWidth="1"/>
    <col min="14853" max="14853" width="12.42578125" style="341" customWidth="1"/>
    <col min="14854" max="14854" width="11.85546875" style="341" customWidth="1"/>
    <col min="14855" max="15102" width="9.140625" style="341"/>
    <col min="15103" max="15103" width="6.85546875" style="341" customWidth="1"/>
    <col min="15104" max="15104" width="31.28515625" style="341" customWidth="1"/>
    <col min="15105" max="15105" width="14.85546875" style="341" customWidth="1"/>
    <col min="15106" max="15106" width="15.85546875" style="341" customWidth="1"/>
    <col min="15107" max="15108" width="12.85546875" style="341" customWidth="1"/>
    <col min="15109" max="15109" width="12.42578125" style="341" customWidth="1"/>
    <col min="15110" max="15110" width="11.85546875" style="341" customWidth="1"/>
    <col min="15111" max="15358" width="9.140625" style="341"/>
    <col min="15359" max="15359" width="6.85546875" style="341" customWidth="1"/>
    <col min="15360" max="15360" width="31.28515625" style="341" customWidth="1"/>
    <col min="15361" max="15361" width="14.85546875" style="341" customWidth="1"/>
    <col min="15362" max="15362" width="15.85546875" style="341" customWidth="1"/>
    <col min="15363" max="15364" width="12.85546875" style="341" customWidth="1"/>
    <col min="15365" max="15365" width="12.42578125" style="341" customWidth="1"/>
    <col min="15366" max="15366" width="11.85546875" style="341" customWidth="1"/>
    <col min="15367" max="15614" width="9.140625" style="341"/>
    <col min="15615" max="15615" width="6.85546875" style="341" customWidth="1"/>
    <col min="15616" max="15616" width="31.28515625" style="341" customWidth="1"/>
    <col min="15617" max="15617" width="14.85546875" style="341" customWidth="1"/>
    <col min="15618" max="15618" width="15.85546875" style="341" customWidth="1"/>
    <col min="15619" max="15620" width="12.85546875" style="341" customWidth="1"/>
    <col min="15621" max="15621" width="12.42578125" style="341" customWidth="1"/>
    <col min="15622" max="15622" width="11.85546875" style="341" customWidth="1"/>
    <col min="15623" max="15870" width="9.140625" style="341"/>
    <col min="15871" max="15871" width="6.85546875" style="341" customWidth="1"/>
    <col min="15872" max="15872" width="31.28515625" style="341" customWidth="1"/>
    <col min="15873" max="15873" width="14.85546875" style="341" customWidth="1"/>
    <col min="15874" max="15874" width="15.85546875" style="341" customWidth="1"/>
    <col min="15875" max="15876" width="12.85546875" style="341" customWidth="1"/>
    <col min="15877" max="15877" width="12.42578125" style="341" customWidth="1"/>
    <col min="15878" max="15878" width="11.85546875" style="341" customWidth="1"/>
    <col min="15879" max="16126" width="9.140625" style="341"/>
    <col min="16127" max="16127" width="6.85546875" style="341" customWidth="1"/>
    <col min="16128" max="16128" width="31.28515625" style="341" customWidth="1"/>
    <col min="16129" max="16129" width="14.85546875" style="341" customWidth="1"/>
    <col min="16130" max="16130" width="15.85546875" style="341" customWidth="1"/>
    <col min="16131" max="16132" width="12.85546875" style="341" customWidth="1"/>
    <col min="16133" max="16133" width="12.42578125" style="341" customWidth="1"/>
    <col min="16134" max="16134" width="11.85546875" style="341" customWidth="1"/>
    <col min="16135" max="16384" width="9.140625" style="341"/>
  </cols>
  <sheetData>
    <row r="1" spans="2:11" ht="15" customHeight="1">
      <c r="B1" s="1882" t="s">
        <v>633</v>
      </c>
      <c r="C1" s="1882"/>
      <c r="D1" s="1882"/>
      <c r="E1" s="1882"/>
      <c r="F1" s="1882"/>
      <c r="G1" s="1882"/>
      <c r="H1" s="1882"/>
      <c r="I1" s="1882"/>
      <c r="J1" s="621"/>
    </row>
    <row r="2" spans="2:11" ht="15" customHeight="1">
      <c r="B2" s="1952" t="s">
        <v>603</v>
      </c>
      <c r="C2" s="1952"/>
      <c r="D2" s="1952"/>
      <c r="E2" s="1952"/>
      <c r="F2" s="1952"/>
      <c r="G2" s="1952"/>
      <c r="H2" s="1952"/>
      <c r="I2" s="1952"/>
    </row>
    <row r="3" spans="2:11" ht="15" customHeight="1">
      <c r="B3" s="1953" t="s">
        <v>604</v>
      </c>
      <c r="C3" s="1953"/>
      <c r="D3" s="1953"/>
      <c r="E3" s="1953"/>
      <c r="F3" s="1953"/>
      <c r="G3" s="1953"/>
      <c r="H3" s="1953"/>
      <c r="I3" s="1953"/>
    </row>
    <row r="4" spans="2:11" ht="12" customHeight="1" thickBot="1">
      <c r="B4" s="622"/>
      <c r="C4" s="622"/>
      <c r="D4" s="622"/>
      <c r="E4" s="622"/>
      <c r="F4" s="622"/>
      <c r="G4" s="622"/>
      <c r="H4" s="622"/>
      <c r="I4" s="622"/>
    </row>
    <row r="5" spans="2:11" ht="15" customHeight="1" thickTop="1">
      <c r="B5" s="1954" t="s">
        <v>535</v>
      </c>
      <c r="C5" s="1955"/>
      <c r="D5" s="623"/>
      <c r="E5" s="624"/>
      <c r="F5" s="623"/>
      <c r="G5" s="623"/>
      <c r="H5" s="1960" t="s">
        <v>146</v>
      </c>
      <c r="I5" s="1961"/>
    </row>
    <row r="6" spans="2:11" ht="15" customHeight="1">
      <c r="B6" s="1956"/>
      <c r="C6" s="1957"/>
      <c r="D6" s="625" t="s">
        <v>605</v>
      </c>
      <c r="E6" s="626" t="s">
        <v>5</v>
      </c>
      <c r="F6" s="625" t="s">
        <v>605</v>
      </c>
      <c r="G6" s="626" t="str">
        <f>E6</f>
        <v>Mid-May</v>
      </c>
      <c r="H6" s="627" t="s">
        <v>606</v>
      </c>
      <c r="I6" s="628" t="str">
        <f>E6</f>
        <v>Mid-May</v>
      </c>
    </row>
    <row r="7" spans="2:11" ht="15" customHeight="1">
      <c r="B7" s="1958"/>
      <c r="C7" s="1959"/>
      <c r="D7" s="629">
        <v>2017</v>
      </c>
      <c r="E7" s="630">
        <v>2018</v>
      </c>
      <c r="F7" s="629">
        <v>2018</v>
      </c>
      <c r="G7" s="629">
        <v>2019</v>
      </c>
      <c r="H7" s="631" t="s">
        <v>607</v>
      </c>
      <c r="I7" s="632" t="s">
        <v>608</v>
      </c>
    </row>
    <row r="8" spans="2:11" ht="15" customHeight="1">
      <c r="B8" s="633"/>
      <c r="C8" s="634"/>
      <c r="D8" s="635"/>
      <c r="E8" s="635"/>
      <c r="F8" s="634"/>
      <c r="G8" s="635"/>
      <c r="H8" s="636"/>
      <c r="I8" s="637"/>
    </row>
    <row r="9" spans="2:11" ht="15" customHeight="1">
      <c r="B9" s="1947" t="s">
        <v>609</v>
      </c>
      <c r="C9" s="1948"/>
      <c r="D9" s="638">
        <v>955657.73971067986</v>
      </c>
      <c r="E9" s="638">
        <v>999420.67370037001</v>
      </c>
      <c r="F9" s="638">
        <v>1020106.31942692</v>
      </c>
      <c r="G9" s="638">
        <v>948126.93759000069</v>
      </c>
      <c r="H9" s="639">
        <v>4.5793522273925475</v>
      </c>
      <c r="I9" s="640">
        <v>-7.0560666536558898</v>
      </c>
      <c r="K9" s="286"/>
    </row>
    <row r="10" spans="2:11" ht="15" customHeight="1">
      <c r="B10" s="641" t="s">
        <v>610</v>
      </c>
      <c r="C10" s="642"/>
      <c r="D10" s="643">
        <v>28391.375846990002</v>
      </c>
      <c r="E10" s="643">
        <v>32509.361159440003</v>
      </c>
      <c r="F10" s="643">
        <v>30710.003094740001</v>
      </c>
      <c r="G10" s="643">
        <v>32739.727516650721</v>
      </c>
      <c r="H10" s="644">
        <v>14.504352781785258</v>
      </c>
      <c r="I10" s="645">
        <v>6.6093266602710514</v>
      </c>
      <c r="K10" s="286"/>
    </row>
    <row r="11" spans="2:11" ht="15" customHeight="1">
      <c r="B11" s="641" t="s">
        <v>611</v>
      </c>
      <c r="C11" s="642"/>
      <c r="D11" s="638">
        <v>927266.36386368982</v>
      </c>
      <c r="E11" s="638">
        <v>966911.31254093</v>
      </c>
      <c r="F11" s="638">
        <v>989396.31633218005</v>
      </c>
      <c r="G11" s="638">
        <v>915387.21007335</v>
      </c>
      <c r="H11" s="639">
        <v>4.275464982041342</v>
      </c>
      <c r="I11" s="640">
        <v>-7.4802286037602528</v>
      </c>
      <c r="K11" s="286"/>
    </row>
    <row r="12" spans="2:11" ht="15" customHeight="1">
      <c r="B12" s="646"/>
      <c r="C12" s="647" t="s">
        <v>612</v>
      </c>
      <c r="D12" s="643">
        <v>683870.35827257985</v>
      </c>
      <c r="E12" s="643">
        <v>717707.87365961005</v>
      </c>
      <c r="F12" s="643">
        <v>737632.07076531998</v>
      </c>
      <c r="G12" s="643">
        <v>677296.77287652995</v>
      </c>
      <c r="H12" s="644">
        <v>4.9479429803774337</v>
      </c>
      <c r="I12" s="645">
        <v>-8.1795925475677791</v>
      </c>
      <c r="K12" s="286"/>
    </row>
    <row r="13" spans="2:11" ht="15" customHeight="1">
      <c r="B13" s="646"/>
      <c r="C13" s="648" t="s">
        <v>613</v>
      </c>
      <c r="D13" s="643">
        <v>243396.00559111001</v>
      </c>
      <c r="E13" s="643">
        <v>249203.43888132001</v>
      </c>
      <c r="F13" s="643">
        <v>251764.24556686002</v>
      </c>
      <c r="G13" s="643">
        <v>238090.43719681998</v>
      </c>
      <c r="H13" s="644">
        <v>2.3860018886119718</v>
      </c>
      <c r="I13" s="645">
        <v>-5.4311954976977574</v>
      </c>
      <c r="K13" s="286"/>
    </row>
    <row r="14" spans="2:11" ht="15" customHeight="1">
      <c r="B14" s="646"/>
      <c r="C14" s="648"/>
      <c r="D14" s="649"/>
      <c r="E14" s="649"/>
      <c r="F14" s="649"/>
      <c r="G14" s="649"/>
      <c r="H14" s="644"/>
      <c r="I14" s="645"/>
      <c r="K14" s="286"/>
    </row>
    <row r="15" spans="2:11" ht="15" customHeight="1">
      <c r="B15" s="650"/>
      <c r="C15" s="634"/>
      <c r="D15" s="651"/>
      <c r="E15" s="651"/>
      <c r="F15" s="651"/>
      <c r="G15" s="651"/>
      <c r="H15" s="652"/>
      <c r="I15" s="637"/>
      <c r="K15" s="286"/>
    </row>
    <row r="16" spans="2:11" ht="15" customHeight="1">
      <c r="B16" s="1947" t="s">
        <v>614</v>
      </c>
      <c r="C16" s="1948"/>
      <c r="D16" s="638">
        <v>152165.7633257861</v>
      </c>
      <c r="E16" s="638">
        <v>105938.76087710868</v>
      </c>
      <c r="F16" s="638">
        <v>113188.89634090001</v>
      </c>
      <c r="G16" s="638">
        <v>145308.84525364498</v>
      </c>
      <c r="H16" s="639">
        <v>-30.379371442251198</v>
      </c>
      <c r="I16" s="640">
        <v>28.377296670520366</v>
      </c>
      <c r="K16" s="286"/>
    </row>
    <row r="17" spans="2:11" ht="15" customHeight="1">
      <c r="B17" s="646"/>
      <c r="C17" s="653" t="s">
        <v>612</v>
      </c>
      <c r="D17" s="643">
        <v>141502.96432003897</v>
      </c>
      <c r="E17" s="643">
        <v>97347.588501509206</v>
      </c>
      <c r="F17" s="643">
        <v>102007.38248562046</v>
      </c>
      <c r="G17" s="643">
        <v>133573.24477268694</v>
      </c>
      <c r="H17" s="644">
        <v>-31.204558880238736</v>
      </c>
      <c r="I17" s="645">
        <v>30.944684117854109</v>
      </c>
      <c r="K17" s="286"/>
    </row>
    <row r="18" spans="2:11" ht="15" customHeight="1">
      <c r="B18" s="646"/>
      <c r="C18" s="653" t="s">
        <v>613</v>
      </c>
      <c r="D18" s="643">
        <v>10662.799005747132</v>
      </c>
      <c r="E18" s="643">
        <v>8591.1723755994699</v>
      </c>
      <c r="F18" s="643">
        <v>11181.513855279552</v>
      </c>
      <c r="G18" s="643">
        <v>11735.600480958046</v>
      </c>
      <c r="H18" s="644">
        <v>-19.428544315906905</v>
      </c>
      <c r="I18" s="645">
        <v>4.9553811125214793</v>
      </c>
      <c r="K18" s="286"/>
    </row>
    <row r="19" spans="2:11" ht="15" customHeight="1">
      <c r="B19" s="654"/>
      <c r="C19" s="655"/>
      <c r="D19" s="655"/>
      <c r="E19" s="655"/>
      <c r="F19" s="655"/>
      <c r="G19" s="655"/>
      <c r="H19" s="656"/>
      <c r="I19" s="657"/>
      <c r="K19" s="286"/>
    </row>
    <row r="20" spans="2:11" ht="15" customHeight="1">
      <c r="B20" s="658"/>
      <c r="C20" s="653"/>
      <c r="D20" s="659"/>
      <c r="E20" s="659"/>
      <c r="F20" s="659"/>
      <c r="G20" s="659"/>
      <c r="H20" s="660"/>
      <c r="I20" s="661"/>
      <c r="K20" s="286"/>
    </row>
    <row r="21" spans="2:11" ht="15" customHeight="1">
      <c r="B21" s="1947" t="s">
        <v>615</v>
      </c>
      <c r="C21" s="1949"/>
      <c r="D21" s="638">
        <v>1079432.127189476</v>
      </c>
      <c r="E21" s="638">
        <v>1072850.0734180387</v>
      </c>
      <c r="F21" s="638">
        <v>1102585.2126730799</v>
      </c>
      <c r="G21" s="638">
        <v>1060696.055326995</v>
      </c>
      <c r="H21" s="639">
        <v>-0.60977004534551327</v>
      </c>
      <c r="I21" s="640">
        <v>-3.7991764141775377</v>
      </c>
      <c r="K21" s="286"/>
    </row>
    <row r="22" spans="2:11" ht="15" customHeight="1">
      <c r="B22" s="646"/>
      <c r="C22" s="653" t="s">
        <v>612</v>
      </c>
      <c r="D22" s="643">
        <v>825373.32259261888</v>
      </c>
      <c r="E22" s="643">
        <v>815055.46216111921</v>
      </c>
      <c r="F22" s="643">
        <v>839639.45325094042</v>
      </c>
      <c r="G22" s="643">
        <v>810870.01764921693</v>
      </c>
      <c r="H22" s="644">
        <v>-1.250084070937703</v>
      </c>
      <c r="I22" s="645">
        <v>-3.426403498588968</v>
      </c>
      <c r="K22" s="286"/>
    </row>
    <row r="23" spans="2:11" ht="15" customHeight="1">
      <c r="B23" s="646"/>
      <c r="C23" s="653" t="s">
        <v>616</v>
      </c>
      <c r="D23" s="643">
        <v>76.463661012355487</v>
      </c>
      <c r="E23" s="643">
        <v>75.971049670006479</v>
      </c>
      <c r="F23" s="643">
        <v>76.151887727148065</v>
      </c>
      <c r="G23" s="643">
        <v>76.446972115799866</v>
      </c>
      <c r="H23" s="644" t="s">
        <v>257</v>
      </c>
      <c r="I23" s="645"/>
      <c r="K23" s="286"/>
    </row>
    <row r="24" spans="2:11" ht="15" customHeight="1">
      <c r="B24" s="646"/>
      <c r="C24" s="653" t="s">
        <v>613</v>
      </c>
      <c r="D24" s="643">
        <v>254058.80459685714</v>
      </c>
      <c r="E24" s="643">
        <v>257794.61125691948</v>
      </c>
      <c r="F24" s="643">
        <v>262945.75942213956</v>
      </c>
      <c r="G24" s="643">
        <v>249826.03767777802</v>
      </c>
      <c r="H24" s="644">
        <v>1.4704495937428135</v>
      </c>
      <c r="I24" s="645">
        <v>-4.9895163828441156</v>
      </c>
      <c r="K24" s="286"/>
    </row>
    <row r="25" spans="2:11" ht="15" customHeight="1">
      <c r="B25" s="646"/>
      <c r="C25" s="653" t="s">
        <v>616</v>
      </c>
      <c r="D25" s="643">
        <v>23.536338987644513</v>
      </c>
      <c r="E25" s="643">
        <v>24.028950329993513</v>
      </c>
      <c r="F25" s="643">
        <v>23.848112272851949</v>
      </c>
      <c r="G25" s="643">
        <v>23.553027884200134</v>
      </c>
      <c r="H25" s="644" t="s">
        <v>257</v>
      </c>
      <c r="I25" s="645"/>
      <c r="K25" s="286"/>
    </row>
    <row r="26" spans="2:11" ht="15" customHeight="1">
      <c r="B26" s="654"/>
      <c r="C26" s="655"/>
      <c r="D26" s="662"/>
      <c r="E26" s="662"/>
      <c r="F26" s="662"/>
      <c r="G26" s="662"/>
      <c r="H26" s="656"/>
      <c r="I26" s="657"/>
      <c r="K26" s="286"/>
    </row>
    <row r="27" spans="2:11" ht="15" customHeight="1">
      <c r="B27" s="646"/>
      <c r="C27" s="647"/>
      <c r="D27" s="647"/>
      <c r="E27" s="647"/>
      <c r="F27" s="647"/>
      <c r="G27" s="647"/>
      <c r="H27" s="644"/>
      <c r="I27" s="645"/>
      <c r="K27" s="286"/>
    </row>
    <row r="28" spans="2:11" ht="15" customHeight="1">
      <c r="B28" s="1947" t="s">
        <v>617</v>
      </c>
      <c r="C28" s="1949"/>
      <c r="D28" s="638">
        <v>1107823.503036466</v>
      </c>
      <c r="E28" s="638">
        <v>1105359.4345774788</v>
      </c>
      <c r="F28" s="638">
        <v>1133295.2157678201</v>
      </c>
      <c r="G28" s="638">
        <v>1093435.7828436457</v>
      </c>
      <c r="H28" s="639">
        <v>-0.22242428078419607</v>
      </c>
      <c r="I28" s="640">
        <v>-3.5171270794758698</v>
      </c>
      <c r="K28" s="286"/>
    </row>
    <row r="29" spans="2:11" ht="15" customHeight="1">
      <c r="B29" s="663"/>
      <c r="C29" s="664"/>
      <c r="D29" s="665"/>
      <c r="E29" s="665"/>
      <c r="F29" s="665"/>
      <c r="G29" s="665"/>
      <c r="H29" s="666"/>
      <c r="I29" s="667"/>
      <c r="K29" s="286"/>
    </row>
    <row r="30" spans="2:11" ht="15" customHeight="1">
      <c r="B30" s="668" t="s">
        <v>618</v>
      </c>
      <c r="C30" s="669"/>
      <c r="D30" s="647"/>
      <c r="E30" s="647"/>
      <c r="F30" s="647"/>
      <c r="G30" s="647"/>
      <c r="H30" s="652"/>
      <c r="I30" s="637"/>
      <c r="K30" s="286"/>
    </row>
    <row r="31" spans="2:11" ht="9.75" hidden="1" customHeight="1">
      <c r="B31" s="670"/>
      <c r="C31" s="671"/>
      <c r="D31" s="638"/>
      <c r="E31" s="638"/>
      <c r="F31" s="638"/>
      <c r="G31" s="638"/>
      <c r="H31" s="639"/>
      <c r="I31" s="640"/>
      <c r="K31" s="286"/>
    </row>
    <row r="32" spans="2:11" ht="15" customHeight="1">
      <c r="B32" s="1950" t="s">
        <v>619</v>
      </c>
      <c r="C32" s="1951"/>
      <c r="D32" s="647"/>
      <c r="E32" s="647"/>
      <c r="F32" s="647"/>
      <c r="G32" s="647"/>
      <c r="H32" s="644"/>
      <c r="I32" s="645"/>
      <c r="K32" s="286"/>
    </row>
    <row r="33" spans="2:11" ht="15" customHeight="1">
      <c r="B33" s="646"/>
      <c r="C33" s="647" t="s">
        <v>620</v>
      </c>
      <c r="D33" s="643">
        <v>13.245300022019331</v>
      </c>
      <c r="E33" s="643">
        <v>11.035812806232997</v>
      </c>
      <c r="F33" s="643">
        <v>10.775553575854007</v>
      </c>
      <c r="G33" s="643">
        <v>9.1182381837417523</v>
      </c>
      <c r="H33" s="644" t="s">
        <v>257</v>
      </c>
      <c r="I33" s="645" t="s">
        <v>257</v>
      </c>
      <c r="K33" s="286"/>
    </row>
    <row r="34" spans="2:11" ht="15" customHeight="1">
      <c r="B34" s="646"/>
      <c r="C34" s="647" t="s">
        <v>621</v>
      </c>
      <c r="D34" s="643">
        <v>11.4294218613691</v>
      </c>
      <c r="E34" s="643">
        <v>9.6259648589548714</v>
      </c>
      <c r="F34" s="643">
        <v>9.4286355002656421</v>
      </c>
      <c r="G34" s="643">
        <v>7.9889782725426164</v>
      </c>
      <c r="H34" s="644" t="s">
        <v>257</v>
      </c>
      <c r="I34" s="645" t="s">
        <v>257</v>
      </c>
      <c r="K34" s="286"/>
    </row>
    <row r="35" spans="2:11" ht="15" customHeight="1">
      <c r="B35" s="646"/>
      <c r="C35" s="647"/>
      <c r="D35" s="643"/>
      <c r="E35" s="643"/>
      <c r="F35" s="643"/>
      <c r="G35" s="643"/>
      <c r="H35" s="644"/>
      <c r="I35" s="645"/>
      <c r="K35" s="286"/>
    </row>
    <row r="36" spans="2:11" ht="15" customHeight="1">
      <c r="B36" s="1950" t="s">
        <v>622</v>
      </c>
      <c r="C36" s="1951"/>
      <c r="D36" s="638"/>
      <c r="E36" s="638"/>
      <c r="F36" s="638"/>
      <c r="G36" s="638"/>
      <c r="H36" s="639"/>
      <c r="I36" s="640"/>
      <c r="K36" s="286"/>
    </row>
    <row r="37" spans="2:11" ht="15" customHeight="1">
      <c r="B37" s="672"/>
      <c r="C37" s="647" t="s">
        <v>620</v>
      </c>
      <c r="D37" s="643">
        <v>13.593679768794539</v>
      </c>
      <c r="E37" s="643">
        <v>11.370218547626841</v>
      </c>
      <c r="F37" s="643">
        <v>11.075682110010334</v>
      </c>
      <c r="G37" s="643">
        <v>9.3996841569480853</v>
      </c>
      <c r="H37" s="644" t="s">
        <v>257</v>
      </c>
      <c r="I37" s="645" t="s">
        <v>257</v>
      </c>
      <c r="K37" s="286"/>
    </row>
    <row r="38" spans="2:11" ht="15" customHeight="1">
      <c r="B38" s="672"/>
      <c r="C38" s="673" t="s">
        <v>621</v>
      </c>
      <c r="D38" s="643">
        <v>11.730040124997057</v>
      </c>
      <c r="E38" s="643">
        <v>9.917649574146111</v>
      </c>
      <c r="F38" s="643">
        <v>9.6912486952044237</v>
      </c>
      <c r="G38" s="643">
        <v>8.2355682079589911</v>
      </c>
      <c r="H38" s="644" t="s">
        <v>257</v>
      </c>
      <c r="I38" s="645" t="s">
        <v>257</v>
      </c>
      <c r="K38" s="286"/>
    </row>
    <row r="39" spans="2:11" ht="15" customHeight="1">
      <c r="B39" s="674"/>
      <c r="C39" s="655"/>
      <c r="D39" s="662"/>
      <c r="E39" s="662"/>
      <c r="F39" s="662"/>
      <c r="G39" s="662"/>
      <c r="H39" s="656"/>
      <c r="I39" s="657"/>
      <c r="K39" s="286"/>
    </row>
    <row r="40" spans="2:11">
      <c r="B40" s="675"/>
      <c r="C40" s="676"/>
      <c r="D40" s="677"/>
      <c r="E40" s="677"/>
      <c r="F40" s="677"/>
      <c r="G40" s="677"/>
      <c r="H40" s="678"/>
      <c r="I40" s="679"/>
      <c r="K40" s="286"/>
    </row>
    <row r="41" spans="2:11">
      <c r="B41" s="680" t="s">
        <v>623</v>
      </c>
      <c r="C41" s="647"/>
      <c r="D41" s="649">
        <v>93188.607279228629</v>
      </c>
      <c r="E41" s="649">
        <v>75146.256852403152</v>
      </c>
      <c r="F41" s="649">
        <v>79003.518910631596</v>
      </c>
      <c r="G41" s="649">
        <v>91661.330710492592</v>
      </c>
      <c r="H41" s="644">
        <v>-19.361111785653918</v>
      </c>
      <c r="I41" s="645">
        <v>16.021832918834235</v>
      </c>
      <c r="K41" s="286"/>
    </row>
    <row r="42" spans="2:11">
      <c r="B42" s="680" t="s">
        <v>624</v>
      </c>
      <c r="C42" s="647"/>
      <c r="D42" s="649">
        <v>1014634.8957572373</v>
      </c>
      <c r="E42" s="649">
        <v>1030213.1777250754</v>
      </c>
      <c r="F42" s="649">
        <v>1054291.6968571884</v>
      </c>
      <c r="G42" s="649">
        <v>1001774.4521331531</v>
      </c>
      <c r="H42" s="644">
        <v>1.5353583868423755</v>
      </c>
      <c r="I42" s="645">
        <v>-4.9812822087651512</v>
      </c>
      <c r="K42" s="286"/>
    </row>
    <row r="43" spans="2:11">
      <c r="B43" s="680" t="s">
        <v>625</v>
      </c>
      <c r="C43" s="647"/>
      <c r="D43" s="649">
        <v>-58654.01280804514</v>
      </c>
      <c r="E43" s="649">
        <v>-15578.281967838062</v>
      </c>
      <c r="F43" s="649">
        <v>-39656.80109995103</v>
      </c>
      <c r="G43" s="649">
        <v>52517.244724035263</v>
      </c>
      <c r="H43" s="681" t="s">
        <v>257</v>
      </c>
      <c r="I43" s="645" t="s">
        <v>257</v>
      </c>
      <c r="K43" s="286"/>
    </row>
    <row r="44" spans="2:11">
      <c r="B44" s="680" t="s">
        <v>626</v>
      </c>
      <c r="C44" s="647"/>
      <c r="D44" s="649">
        <v>-23452.11585906001</v>
      </c>
      <c r="E44" s="649">
        <v>34510.56387553551</v>
      </c>
      <c r="F44" s="649">
        <v>38696.607862119992</v>
      </c>
      <c r="G44" s="649">
        <v>15687.532970377282</v>
      </c>
      <c r="H44" s="681" t="s">
        <v>257</v>
      </c>
      <c r="I44" s="645" t="s">
        <v>257</v>
      </c>
      <c r="K44" s="286"/>
    </row>
    <row r="45" spans="2:11" ht="16.5" thickBot="1">
      <c r="B45" s="682" t="s">
        <v>627</v>
      </c>
      <c r="C45" s="683"/>
      <c r="D45" s="684">
        <v>-82106.128667105149</v>
      </c>
      <c r="E45" s="684">
        <v>18932.281907697448</v>
      </c>
      <c r="F45" s="684">
        <v>-960.19323783103755</v>
      </c>
      <c r="G45" s="684">
        <v>68204.777694412551</v>
      </c>
      <c r="H45" s="685" t="s">
        <v>257</v>
      </c>
      <c r="I45" s="686" t="s">
        <v>257</v>
      </c>
      <c r="K45" s="286"/>
    </row>
    <row r="46" spans="2:11" ht="16.5" thickTop="1">
      <c r="B46" s="687" t="s">
        <v>628</v>
      </c>
      <c r="C46" s="622"/>
      <c r="D46" s="622"/>
      <c r="E46" s="622"/>
      <c r="F46" s="622"/>
      <c r="G46" s="622"/>
      <c r="H46" s="622"/>
      <c r="I46" s="622"/>
    </row>
    <row r="47" spans="2:11">
      <c r="B47" s="688" t="s">
        <v>629</v>
      </c>
      <c r="C47" s="622"/>
      <c r="D47" s="622"/>
      <c r="E47" s="622"/>
      <c r="F47" s="622"/>
      <c r="G47" s="622"/>
      <c r="H47" s="622"/>
      <c r="I47" s="622"/>
    </row>
    <row r="48" spans="2:11">
      <c r="B48" s="689" t="s">
        <v>630</v>
      </c>
      <c r="C48" s="690"/>
      <c r="D48" s="622"/>
      <c r="E48" s="622"/>
      <c r="F48" s="622"/>
      <c r="G48" s="622"/>
      <c r="H48" s="622"/>
      <c r="I48" s="622"/>
    </row>
    <row r="49" spans="2:9">
      <c r="B49" s="691" t="s">
        <v>631</v>
      </c>
      <c r="C49" s="690"/>
      <c r="D49" s="622"/>
      <c r="E49" s="622"/>
      <c r="F49" s="622"/>
      <c r="G49" s="622"/>
      <c r="H49" s="622"/>
      <c r="I49" s="622"/>
    </row>
    <row r="50" spans="2:9">
      <c r="B50" s="690" t="s">
        <v>632</v>
      </c>
      <c r="C50" s="673"/>
      <c r="D50" s="692">
        <v>102.86</v>
      </c>
      <c r="E50" s="693">
        <v>107.43</v>
      </c>
      <c r="F50" s="692">
        <v>109.34</v>
      </c>
      <c r="G50" s="693">
        <v>112.56</v>
      </c>
      <c r="H50" s="673"/>
      <c r="I50" s="622"/>
    </row>
    <row r="52" spans="2:9">
      <c r="D52" s="694"/>
      <c r="E52" s="694"/>
      <c r="F52" s="694"/>
      <c r="G52" s="694"/>
    </row>
    <row r="53" spans="2:9">
      <c r="D53" s="694"/>
      <c r="E53" s="694"/>
      <c r="F53" s="694"/>
      <c r="G53" s="694"/>
    </row>
  </sheetData>
  <mergeCells count="11">
    <mergeCell ref="B9:C9"/>
    <mergeCell ref="B1:I1"/>
    <mergeCell ref="B2:I2"/>
    <mergeCell ref="B3:I3"/>
    <mergeCell ref="B5:C7"/>
    <mergeCell ref="H5:I5"/>
    <mergeCell ref="B16:C16"/>
    <mergeCell ref="B21:C21"/>
    <mergeCell ref="B28:C28"/>
    <mergeCell ref="B32:C32"/>
    <mergeCell ref="B36:C36"/>
  </mergeCells>
  <pageMargins left="0.39370078740157483" right="0.39370078740157483" top="0.39370078740157483" bottom="0.39370078740157483" header="0.51181102362204722" footer="0.51181102362204722"/>
  <pageSetup scale="8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0"/>
  <sheetViews>
    <sheetView showGridLines="0" zoomScaleSheetLayoutView="55" workbookViewId="0">
      <selection activeCell="B2" sqref="B2:I2"/>
    </sheetView>
  </sheetViews>
  <sheetFormatPr defaultRowHeight="15.75"/>
  <cols>
    <col min="1" max="1" width="9.140625" style="308"/>
    <col min="2" max="2" width="5.85546875" style="308" customWidth="1"/>
    <col min="3" max="3" width="35.5703125" style="308" customWidth="1"/>
    <col min="4" max="7" width="13.85546875" style="308" customWidth="1"/>
    <col min="8" max="9" width="13.140625" style="308" customWidth="1"/>
    <col min="10" max="11" width="9.140625" style="308"/>
    <col min="12" max="12" width="9.28515625" style="308" customWidth="1"/>
    <col min="13" max="254" width="9.140625" style="308"/>
    <col min="255" max="255" width="5.85546875" style="308" customWidth="1"/>
    <col min="256" max="256" width="25.5703125" style="308" customWidth="1"/>
    <col min="257" max="257" width="13.28515625" style="308" customWidth="1"/>
    <col min="258" max="258" width="12" style="308" customWidth="1"/>
    <col min="259" max="259" width="12.28515625" style="308" customWidth="1"/>
    <col min="260" max="260" width="11.7109375" style="308" customWidth="1"/>
    <col min="261" max="261" width="10.42578125" style="308" customWidth="1"/>
    <col min="262" max="262" width="10.7109375" style="308" customWidth="1"/>
    <col min="263" max="510" width="9.140625" style="308"/>
    <col min="511" max="511" width="5.85546875" style="308" customWidth="1"/>
    <col min="512" max="512" width="25.5703125" style="308" customWidth="1"/>
    <col min="513" max="513" width="13.28515625" style="308" customWidth="1"/>
    <col min="514" max="514" width="12" style="308" customWidth="1"/>
    <col min="515" max="515" width="12.28515625" style="308" customWidth="1"/>
    <col min="516" max="516" width="11.7109375" style="308" customWidth="1"/>
    <col min="517" max="517" width="10.42578125" style="308" customWidth="1"/>
    <col min="518" max="518" width="10.7109375" style="308" customWidth="1"/>
    <col min="519" max="766" width="9.140625" style="308"/>
    <col min="767" max="767" width="5.85546875" style="308" customWidth="1"/>
    <col min="768" max="768" width="25.5703125" style="308" customWidth="1"/>
    <col min="769" max="769" width="13.28515625" style="308" customWidth="1"/>
    <col min="770" max="770" width="12" style="308" customWidth="1"/>
    <col min="771" max="771" width="12.28515625" style="308" customWidth="1"/>
    <col min="772" max="772" width="11.7109375" style="308" customWidth="1"/>
    <col min="773" max="773" width="10.42578125" style="308" customWidth="1"/>
    <col min="774" max="774" width="10.7109375" style="308" customWidth="1"/>
    <col min="775" max="1022" width="9.140625" style="308"/>
    <col min="1023" max="1023" width="5.85546875" style="308" customWidth="1"/>
    <col min="1024" max="1024" width="25.5703125" style="308" customWidth="1"/>
    <col min="1025" max="1025" width="13.28515625" style="308" customWidth="1"/>
    <col min="1026" max="1026" width="12" style="308" customWidth="1"/>
    <col min="1027" max="1027" width="12.28515625" style="308" customWidth="1"/>
    <col min="1028" max="1028" width="11.7109375" style="308" customWidth="1"/>
    <col min="1029" max="1029" width="10.42578125" style="308" customWidth="1"/>
    <col min="1030" max="1030" width="10.7109375" style="308" customWidth="1"/>
    <col min="1031" max="1278" width="9.140625" style="308"/>
    <col min="1279" max="1279" width="5.85546875" style="308" customWidth="1"/>
    <col min="1280" max="1280" width="25.5703125" style="308" customWidth="1"/>
    <col min="1281" max="1281" width="13.28515625" style="308" customWidth="1"/>
    <col min="1282" max="1282" width="12" style="308" customWidth="1"/>
    <col min="1283" max="1283" width="12.28515625" style="308" customWidth="1"/>
    <col min="1284" max="1284" width="11.7109375" style="308" customWidth="1"/>
    <col min="1285" max="1285" width="10.42578125" style="308" customWidth="1"/>
    <col min="1286" max="1286" width="10.7109375" style="308" customWidth="1"/>
    <col min="1287" max="1534" width="9.140625" style="308"/>
    <col min="1535" max="1535" width="5.85546875" style="308" customWidth="1"/>
    <col min="1536" max="1536" width="25.5703125" style="308" customWidth="1"/>
    <col min="1537" max="1537" width="13.28515625" style="308" customWidth="1"/>
    <col min="1538" max="1538" width="12" style="308" customWidth="1"/>
    <col min="1539" max="1539" width="12.28515625" style="308" customWidth="1"/>
    <col min="1540" max="1540" width="11.7109375" style="308" customWidth="1"/>
    <col min="1541" max="1541" width="10.42578125" style="308" customWidth="1"/>
    <col min="1542" max="1542" width="10.7109375" style="308" customWidth="1"/>
    <col min="1543" max="1790" width="9.140625" style="308"/>
    <col min="1791" max="1791" width="5.85546875" style="308" customWidth="1"/>
    <col min="1792" max="1792" width="25.5703125" style="308" customWidth="1"/>
    <col min="1793" max="1793" width="13.28515625" style="308" customWidth="1"/>
    <col min="1794" max="1794" width="12" style="308" customWidth="1"/>
    <col min="1795" max="1795" width="12.28515625" style="308" customWidth="1"/>
    <col min="1796" max="1796" width="11.7109375" style="308" customWidth="1"/>
    <col min="1797" max="1797" width="10.42578125" style="308" customWidth="1"/>
    <col min="1798" max="1798" width="10.7109375" style="308" customWidth="1"/>
    <col min="1799" max="2046" width="9.140625" style="308"/>
    <col min="2047" max="2047" width="5.85546875" style="308" customWidth="1"/>
    <col min="2048" max="2048" width="25.5703125" style="308" customWidth="1"/>
    <col min="2049" max="2049" width="13.28515625" style="308" customWidth="1"/>
    <col min="2050" max="2050" width="12" style="308" customWidth="1"/>
    <col min="2051" max="2051" width="12.28515625" style="308" customWidth="1"/>
    <col min="2052" max="2052" width="11.7109375" style="308" customWidth="1"/>
    <col min="2053" max="2053" width="10.42578125" style="308" customWidth="1"/>
    <col min="2054" max="2054" width="10.7109375" style="308" customWidth="1"/>
    <col min="2055" max="2302" width="9.140625" style="308"/>
    <col min="2303" max="2303" width="5.85546875" style="308" customWidth="1"/>
    <col min="2304" max="2304" width="25.5703125" style="308" customWidth="1"/>
    <col min="2305" max="2305" width="13.28515625" style="308" customWidth="1"/>
    <col min="2306" max="2306" width="12" style="308" customWidth="1"/>
    <col min="2307" max="2307" width="12.28515625" style="308" customWidth="1"/>
    <col min="2308" max="2308" width="11.7109375" style="308" customWidth="1"/>
    <col min="2309" max="2309" width="10.42578125" style="308" customWidth="1"/>
    <col min="2310" max="2310" width="10.7109375" style="308" customWidth="1"/>
    <col min="2311" max="2558" width="9.140625" style="308"/>
    <col min="2559" max="2559" width="5.85546875" style="308" customWidth="1"/>
    <col min="2560" max="2560" width="25.5703125" style="308" customWidth="1"/>
    <col min="2561" max="2561" width="13.28515625" style="308" customWidth="1"/>
    <col min="2562" max="2562" width="12" style="308" customWidth="1"/>
    <col min="2563" max="2563" width="12.28515625" style="308" customWidth="1"/>
    <col min="2564" max="2564" width="11.7109375" style="308" customWidth="1"/>
    <col min="2565" max="2565" width="10.42578125" style="308" customWidth="1"/>
    <col min="2566" max="2566" width="10.7109375" style="308" customWidth="1"/>
    <col min="2567" max="2814" width="9.140625" style="308"/>
    <col min="2815" max="2815" width="5.85546875" style="308" customWidth="1"/>
    <col min="2816" max="2816" width="25.5703125" style="308" customWidth="1"/>
    <col min="2817" max="2817" width="13.28515625" style="308" customWidth="1"/>
    <col min="2818" max="2818" width="12" style="308" customWidth="1"/>
    <col min="2819" max="2819" width="12.28515625" style="308" customWidth="1"/>
    <col min="2820" max="2820" width="11.7109375" style="308" customWidth="1"/>
    <col min="2821" max="2821" width="10.42578125" style="308" customWidth="1"/>
    <col min="2822" max="2822" width="10.7109375" style="308" customWidth="1"/>
    <col min="2823" max="3070" width="9.140625" style="308"/>
    <col min="3071" max="3071" width="5.85546875" style="308" customWidth="1"/>
    <col min="3072" max="3072" width="25.5703125" style="308" customWidth="1"/>
    <col min="3073" max="3073" width="13.28515625" style="308" customWidth="1"/>
    <col min="3074" max="3074" width="12" style="308" customWidth="1"/>
    <col min="3075" max="3075" width="12.28515625" style="308" customWidth="1"/>
    <col min="3076" max="3076" width="11.7109375" style="308" customWidth="1"/>
    <col min="3077" max="3077" width="10.42578125" style="308" customWidth="1"/>
    <col min="3078" max="3078" width="10.7109375" style="308" customWidth="1"/>
    <col min="3079" max="3326" width="9.140625" style="308"/>
    <col min="3327" max="3327" width="5.85546875" style="308" customWidth="1"/>
    <col min="3328" max="3328" width="25.5703125" style="308" customWidth="1"/>
    <col min="3329" max="3329" width="13.28515625" style="308" customWidth="1"/>
    <col min="3330" max="3330" width="12" style="308" customWidth="1"/>
    <col min="3331" max="3331" width="12.28515625" style="308" customWidth="1"/>
    <col min="3332" max="3332" width="11.7109375" style="308" customWidth="1"/>
    <col min="3333" max="3333" width="10.42578125" style="308" customWidth="1"/>
    <col min="3334" max="3334" width="10.7109375" style="308" customWidth="1"/>
    <col min="3335" max="3582" width="9.140625" style="308"/>
    <col min="3583" max="3583" width="5.85546875" style="308" customWidth="1"/>
    <col min="3584" max="3584" width="25.5703125" style="308" customWidth="1"/>
    <col min="3585" max="3585" width="13.28515625" style="308" customWidth="1"/>
    <col min="3586" max="3586" width="12" style="308" customWidth="1"/>
    <col min="3587" max="3587" width="12.28515625" style="308" customWidth="1"/>
    <col min="3588" max="3588" width="11.7109375" style="308" customWidth="1"/>
    <col min="3589" max="3589" width="10.42578125" style="308" customWidth="1"/>
    <col min="3590" max="3590" width="10.7109375" style="308" customWidth="1"/>
    <col min="3591" max="3838" width="9.140625" style="308"/>
    <col min="3839" max="3839" width="5.85546875" style="308" customWidth="1"/>
    <col min="3840" max="3840" width="25.5703125" style="308" customWidth="1"/>
    <col min="3841" max="3841" width="13.28515625" style="308" customWidth="1"/>
    <col min="3842" max="3842" width="12" style="308" customWidth="1"/>
    <col min="3843" max="3843" width="12.28515625" style="308" customWidth="1"/>
    <col min="3844" max="3844" width="11.7109375" style="308" customWidth="1"/>
    <col min="3845" max="3845" width="10.42578125" style="308" customWidth="1"/>
    <col min="3846" max="3846" width="10.7109375" style="308" customWidth="1"/>
    <col min="3847" max="4094" width="9.140625" style="308"/>
    <col min="4095" max="4095" width="5.85546875" style="308" customWidth="1"/>
    <col min="4096" max="4096" width="25.5703125" style="308" customWidth="1"/>
    <col min="4097" max="4097" width="13.28515625" style="308" customWidth="1"/>
    <col min="4098" max="4098" width="12" style="308" customWidth="1"/>
    <col min="4099" max="4099" width="12.28515625" style="308" customWidth="1"/>
    <col min="4100" max="4100" width="11.7109375" style="308" customWidth="1"/>
    <col min="4101" max="4101" width="10.42578125" style="308" customWidth="1"/>
    <col min="4102" max="4102" width="10.7109375" style="308" customWidth="1"/>
    <col min="4103" max="4350" width="9.140625" style="308"/>
    <col min="4351" max="4351" width="5.85546875" style="308" customWidth="1"/>
    <col min="4352" max="4352" width="25.5703125" style="308" customWidth="1"/>
    <col min="4353" max="4353" width="13.28515625" style="308" customWidth="1"/>
    <col min="4354" max="4354" width="12" style="308" customWidth="1"/>
    <col min="4355" max="4355" width="12.28515625" style="308" customWidth="1"/>
    <col min="4356" max="4356" width="11.7109375" style="308" customWidth="1"/>
    <col min="4357" max="4357" width="10.42578125" style="308" customWidth="1"/>
    <col min="4358" max="4358" width="10.7109375" style="308" customWidth="1"/>
    <col min="4359" max="4606" width="9.140625" style="308"/>
    <col min="4607" max="4607" width="5.85546875" style="308" customWidth="1"/>
    <col min="4608" max="4608" width="25.5703125" style="308" customWidth="1"/>
    <col min="4609" max="4609" width="13.28515625" style="308" customWidth="1"/>
    <col min="4610" max="4610" width="12" style="308" customWidth="1"/>
    <col min="4611" max="4611" width="12.28515625" style="308" customWidth="1"/>
    <col min="4612" max="4612" width="11.7109375" style="308" customWidth="1"/>
    <col min="4613" max="4613" width="10.42578125" style="308" customWidth="1"/>
    <col min="4614" max="4614" width="10.7109375" style="308" customWidth="1"/>
    <col min="4615" max="4862" width="9.140625" style="308"/>
    <col min="4863" max="4863" width="5.85546875" style="308" customWidth="1"/>
    <col min="4864" max="4864" width="25.5703125" style="308" customWidth="1"/>
    <col min="4865" max="4865" width="13.28515625" style="308" customWidth="1"/>
    <col min="4866" max="4866" width="12" style="308" customWidth="1"/>
    <col min="4867" max="4867" width="12.28515625" style="308" customWidth="1"/>
    <col min="4868" max="4868" width="11.7109375" style="308" customWidth="1"/>
    <col min="4869" max="4869" width="10.42578125" style="308" customWidth="1"/>
    <col min="4870" max="4870" width="10.7109375" style="308" customWidth="1"/>
    <col min="4871" max="5118" width="9.140625" style="308"/>
    <col min="5119" max="5119" width="5.85546875" style="308" customWidth="1"/>
    <col min="5120" max="5120" width="25.5703125" style="308" customWidth="1"/>
    <col min="5121" max="5121" width="13.28515625" style="308" customWidth="1"/>
    <col min="5122" max="5122" width="12" style="308" customWidth="1"/>
    <col min="5123" max="5123" width="12.28515625" style="308" customWidth="1"/>
    <col min="5124" max="5124" width="11.7109375" style="308" customWidth="1"/>
    <col min="5125" max="5125" width="10.42578125" style="308" customWidth="1"/>
    <col min="5126" max="5126" width="10.7109375" style="308" customWidth="1"/>
    <col min="5127" max="5374" width="9.140625" style="308"/>
    <col min="5375" max="5375" width="5.85546875" style="308" customWidth="1"/>
    <col min="5376" max="5376" width="25.5703125" style="308" customWidth="1"/>
    <col min="5377" max="5377" width="13.28515625" style="308" customWidth="1"/>
    <col min="5378" max="5378" width="12" style="308" customWidth="1"/>
    <col min="5379" max="5379" width="12.28515625" style="308" customWidth="1"/>
    <col min="5380" max="5380" width="11.7109375" style="308" customWidth="1"/>
    <col min="5381" max="5381" width="10.42578125" style="308" customWidth="1"/>
    <col min="5382" max="5382" width="10.7109375" style="308" customWidth="1"/>
    <col min="5383" max="5630" width="9.140625" style="308"/>
    <col min="5631" max="5631" width="5.85546875" style="308" customWidth="1"/>
    <col min="5632" max="5632" width="25.5703125" style="308" customWidth="1"/>
    <col min="5633" max="5633" width="13.28515625" style="308" customWidth="1"/>
    <col min="5634" max="5634" width="12" style="308" customWidth="1"/>
    <col min="5635" max="5635" width="12.28515625" style="308" customWidth="1"/>
    <col min="5636" max="5636" width="11.7109375" style="308" customWidth="1"/>
    <col min="5637" max="5637" width="10.42578125" style="308" customWidth="1"/>
    <col min="5638" max="5638" width="10.7109375" style="308" customWidth="1"/>
    <col min="5639" max="5886" width="9.140625" style="308"/>
    <col min="5887" max="5887" width="5.85546875" style="308" customWidth="1"/>
    <col min="5888" max="5888" width="25.5703125" style="308" customWidth="1"/>
    <col min="5889" max="5889" width="13.28515625" style="308" customWidth="1"/>
    <col min="5890" max="5890" width="12" style="308" customWidth="1"/>
    <col min="5891" max="5891" width="12.28515625" style="308" customWidth="1"/>
    <col min="5892" max="5892" width="11.7109375" style="308" customWidth="1"/>
    <col min="5893" max="5893" width="10.42578125" style="308" customWidth="1"/>
    <col min="5894" max="5894" width="10.7109375" style="308" customWidth="1"/>
    <col min="5895" max="6142" width="9.140625" style="308"/>
    <col min="6143" max="6143" width="5.85546875" style="308" customWidth="1"/>
    <col min="6144" max="6144" width="25.5703125" style="308" customWidth="1"/>
    <col min="6145" max="6145" width="13.28515625" style="308" customWidth="1"/>
    <col min="6146" max="6146" width="12" style="308" customWidth="1"/>
    <col min="6147" max="6147" width="12.28515625" style="308" customWidth="1"/>
    <col min="6148" max="6148" width="11.7109375" style="308" customWidth="1"/>
    <col min="6149" max="6149" width="10.42578125" style="308" customWidth="1"/>
    <col min="6150" max="6150" width="10.7109375" style="308" customWidth="1"/>
    <col min="6151" max="6398" width="9.140625" style="308"/>
    <col min="6399" max="6399" width="5.85546875" style="308" customWidth="1"/>
    <col min="6400" max="6400" width="25.5703125" style="308" customWidth="1"/>
    <col min="6401" max="6401" width="13.28515625" style="308" customWidth="1"/>
    <col min="6402" max="6402" width="12" style="308" customWidth="1"/>
    <col min="6403" max="6403" width="12.28515625" style="308" customWidth="1"/>
    <col min="6404" max="6404" width="11.7109375" style="308" customWidth="1"/>
    <col min="6405" max="6405" width="10.42578125" style="308" customWidth="1"/>
    <col min="6406" max="6406" width="10.7109375" style="308" customWidth="1"/>
    <col min="6407" max="6654" width="9.140625" style="308"/>
    <col min="6655" max="6655" width="5.85546875" style="308" customWidth="1"/>
    <col min="6656" max="6656" width="25.5703125" style="308" customWidth="1"/>
    <col min="6657" max="6657" width="13.28515625" style="308" customWidth="1"/>
    <col min="6658" max="6658" width="12" style="308" customWidth="1"/>
    <col min="6659" max="6659" width="12.28515625" style="308" customWidth="1"/>
    <col min="6660" max="6660" width="11.7109375" style="308" customWidth="1"/>
    <col min="6661" max="6661" width="10.42578125" style="308" customWidth="1"/>
    <col min="6662" max="6662" width="10.7109375" style="308" customWidth="1"/>
    <col min="6663" max="6910" width="9.140625" style="308"/>
    <col min="6911" max="6911" width="5.85546875" style="308" customWidth="1"/>
    <col min="6912" max="6912" width="25.5703125" style="308" customWidth="1"/>
    <col min="6913" max="6913" width="13.28515625" style="308" customWidth="1"/>
    <col min="6914" max="6914" width="12" style="308" customWidth="1"/>
    <col min="6915" max="6915" width="12.28515625" style="308" customWidth="1"/>
    <col min="6916" max="6916" width="11.7109375" style="308" customWidth="1"/>
    <col min="6917" max="6917" width="10.42578125" style="308" customWidth="1"/>
    <col min="6918" max="6918" width="10.7109375" style="308" customWidth="1"/>
    <col min="6919" max="7166" width="9.140625" style="308"/>
    <col min="7167" max="7167" width="5.85546875" style="308" customWidth="1"/>
    <col min="7168" max="7168" width="25.5703125" style="308" customWidth="1"/>
    <col min="7169" max="7169" width="13.28515625" style="308" customWidth="1"/>
    <col min="7170" max="7170" width="12" style="308" customWidth="1"/>
    <col min="7171" max="7171" width="12.28515625" style="308" customWidth="1"/>
    <col min="7172" max="7172" width="11.7109375" style="308" customWidth="1"/>
    <col min="7173" max="7173" width="10.42578125" style="308" customWidth="1"/>
    <col min="7174" max="7174" width="10.7109375" style="308" customWidth="1"/>
    <col min="7175" max="7422" width="9.140625" style="308"/>
    <col min="7423" max="7423" width="5.85546875" style="308" customWidth="1"/>
    <col min="7424" max="7424" width="25.5703125" style="308" customWidth="1"/>
    <col min="7425" max="7425" width="13.28515625" style="308" customWidth="1"/>
    <col min="7426" max="7426" width="12" style="308" customWidth="1"/>
    <col min="7427" max="7427" width="12.28515625" style="308" customWidth="1"/>
    <col min="7428" max="7428" width="11.7109375" style="308" customWidth="1"/>
    <col min="7429" max="7429" width="10.42578125" style="308" customWidth="1"/>
    <col min="7430" max="7430" width="10.7109375" style="308" customWidth="1"/>
    <col min="7431" max="7678" width="9.140625" style="308"/>
    <col min="7679" max="7679" width="5.85546875" style="308" customWidth="1"/>
    <col min="7680" max="7680" width="25.5703125" style="308" customWidth="1"/>
    <col min="7681" max="7681" width="13.28515625" style="308" customWidth="1"/>
    <col min="7682" max="7682" width="12" style="308" customWidth="1"/>
    <col min="7683" max="7683" width="12.28515625" style="308" customWidth="1"/>
    <col min="7684" max="7684" width="11.7109375" style="308" customWidth="1"/>
    <col min="7685" max="7685" width="10.42578125" style="308" customWidth="1"/>
    <col min="7686" max="7686" width="10.7109375" style="308" customWidth="1"/>
    <col min="7687" max="7934" width="9.140625" style="308"/>
    <col min="7935" max="7935" width="5.85546875" style="308" customWidth="1"/>
    <col min="7936" max="7936" width="25.5703125" style="308" customWidth="1"/>
    <col min="7937" max="7937" width="13.28515625" style="308" customWidth="1"/>
    <col min="7938" max="7938" width="12" style="308" customWidth="1"/>
    <col min="7939" max="7939" width="12.28515625" style="308" customWidth="1"/>
    <col min="7940" max="7940" width="11.7109375" style="308" customWidth="1"/>
    <col min="7941" max="7941" width="10.42578125" style="308" customWidth="1"/>
    <col min="7942" max="7942" width="10.7109375" style="308" customWidth="1"/>
    <col min="7943" max="8190" width="9.140625" style="308"/>
    <col min="8191" max="8191" width="5.85546875" style="308" customWidth="1"/>
    <col min="8192" max="8192" width="25.5703125" style="308" customWidth="1"/>
    <col min="8193" max="8193" width="13.28515625" style="308" customWidth="1"/>
    <col min="8194" max="8194" width="12" style="308" customWidth="1"/>
    <col min="8195" max="8195" width="12.28515625" style="308" customWidth="1"/>
    <col min="8196" max="8196" width="11.7109375" style="308" customWidth="1"/>
    <col min="8197" max="8197" width="10.42578125" style="308" customWidth="1"/>
    <col min="8198" max="8198" width="10.7109375" style="308" customWidth="1"/>
    <col min="8199" max="8446" width="9.140625" style="308"/>
    <col min="8447" max="8447" width="5.85546875" style="308" customWidth="1"/>
    <col min="8448" max="8448" width="25.5703125" style="308" customWidth="1"/>
    <col min="8449" max="8449" width="13.28515625" style="308" customWidth="1"/>
    <col min="8450" max="8450" width="12" style="308" customWidth="1"/>
    <col min="8451" max="8451" width="12.28515625" style="308" customWidth="1"/>
    <col min="8452" max="8452" width="11.7109375" style="308" customWidth="1"/>
    <col min="8453" max="8453" width="10.42578125" style="308" customWidth="1"/>
    <col min="8454" max="8454" width="10.7109375" style="308" customWidth="1"/>
    <col min="8455" max="8702" width="9.140625" style="308"/>
    <col min="8703" max="8703" width="5.85546875" style="308" customWidth="1"/>
    <col min="8704" max="8704" width="25.5703125" style="308" customWidth="1"/>
    <col min="8705" max="8705" width="13.28515625" style="308" customWidth="1"/>
    <col min="8706" max="8706" width="12" style="308" customWidth="1"/>
    <col min="8707" max="8707" width="12.28515625" style="308" customWidth="1"/>
    <col min="8708" max="8708" width="11.7109375" style="308" customWidth="1"/>
    <col min="8709" max="8709" width="10.42578125" style="308" customWidth="1"/>
    <col min="8710" max="8710" width="10.7109375" style="308" customWidth="1"/>
    <col min="8711" max="8958" width="9.140625" style="308"/>
    <col min="8959" max="8959" width="5.85546875" style="308" customWidth="1"/>
    <col min="8960" max="8960" width="25.5703125" style="308" customWidth="1"/>
    <col min="8961" max="8961" width="13.28515625" style="308" customWidth="1"/>
    <col min="8962" max="8962" width="12" style="308" customWidth="1"/>
    <col min="8963" max="8963" width="12.28515625" style="308" customWidth="1"/>
    <col min="8964" max="8964" width="11.7109375" style="308" customWidth="1"/>
    <col min="8965" max="8965" width="10.42578125" style="308" customWidth="1"/>
    <col min="8966" max="8966" width="10.7109375" style="308" customWidth="1"/>
    <col min="8967" max="9214" width="9.140625" style="308"/>
    <col min="9215" max="9215" width="5.85546875" style="308" customWidth="1"/>
    <col min="9216" max="9216" width="25.5703125" style="308" customWidth="1"/>
    <col min="9217" max="9217" width="13.28515625" style="308" customWidth="1"/>
    <col min="9218" max="9218" width="12" style="308" customWidth="1"/>
    <col min="9219" max="9219" width="12.28515625" style="308" customWidth="1"/>
    <col min="9220" max="9220" width="11.7109375" style="308" customWidth="1"/>
    <col min="9221" max="9221" width="10.42578125" style="308" customWidth="1"/>
    <col min="9222" max="9222" width="10.7109375" style="308" customWidth="1"/>
    <col min="9223" max="9470" width="9.140625" style="308"/>
    <col min="9471" max="9471" width="5.85546875" style="308" customWidth="1"/>
    <col min="9472" max="9472" width="25.5703125" style="308" customWidth="1"/>
    <col min="9473" max="9473" width="13.28515625" style="308" customWidth="1"/>
    <col min="9474" max="9474" width="12" style="308" customWidth="1"/>
    <col min="9475" max="9475" width="12.28515625" style="308" customWidth="1"/>
    <col min="9476" max="9476" width="11.7109375" style="308" customWidth="1"/>
    <col min="9477" max="9477" width="10.42578125" style="308" customWidth="1"/>
    <col min="9478" max="9478" width="10.7109375" style="308" customWidth="1"/>
    <col min="9479" max="9726" width="9.140625" style="308"/>
    <col min="9727" max="9727" width="5.85546875" style="308" customWidth="1"/>
    <col min="9728" max="9728" width="25.5703125" style="308" customWidth="1"/>
    <col min="9729" max="9729" width="13.28515625" style="308" customWidth="1"/>
    <col min="9730" max="9730" width="12" style="308" customWidth="1"/>
    <col min="9731" max="9731" width="12.28515625" style="308" customWidth="1"/>
    <col min="9732" max="9732" width="11.7109375" style="308" customWidth="1"/>
    <col min="9733" max="9733" width="10.42578125" style="308" customWidth="1"/>
    <col min="9734" max="9734" width="10.7109375" style="308" customWidth="1"/>
    <col min="9735" max="9982" width="9.140625" style="308"/>
    <col min="9983" max="9983" width="5.85546875" style="308" customWidth="1"/>
    <col min="9984" max="9984" width="25.5703125" style="308" customWidth="1"/>
    <col min="9985" max="9985" width="13.28515625" style="308" customWidth="1"/>
    <col min="9986" max="9986" width="12" style="308" customWidth="1"/>
    <col min="9987" max="9987" width="12.28515625" style="308" customWidth="1"/>
    <col min="9988" max="9988" width="11.7109375" style="308" customWidth="1"/>
    <col min="9989" max="9989" width="10.42578125" style="308" customWidth="1"/>
    <col min="9990" max="9990" width="10.7109375" style="308" customWidth="1"/>
    <col min="9991" max="10238" width="9.140625" style="308"/>
    <col min="10239" max="10239" width="5.85546875" style="308" customWidth="1"/>
    <col min="10240" max="10240" width="25.5703125" style="308" customWidth="1"/>
    <col min="10241" max="10241" width="13.28515625" style="308" customWidth="1"/>
    <col min="10242" max="10242" width="12" style="308" customWidth="1"/>
    <col min="10243" max="10243" width="12.28515625" style="308" customWidth="1"/>
    <col min="10244" max="10244" width="11.7109375" style="308" customWidth="1"/>
    <col min="10245" max="10245" width="10.42578125" style="308" customWidth="1"/>
    <col min="10246" max="10246" width="10.7109375" style="308" customWidth="1"/>
    <col min="10247" max="10494" width="9.140625" style="308"/>
    <col min="10495" max="10495" width="5.85546875" style="308" customWidth="1"/>
    <col min="10496" max="10496" width="25.5703125" style="308" customWidth="1"/>
    <col min="10497" max="10497" width="13.28515625" style="308" customWidth="1"/>
    <col min="10498" max="10498" width="12" style="308" customWidth="1"/>
    <col min="10499" max="10499" width="12.28515625" style="308" customWidth="1"/>
    <col min="10500" max="10500" width="11.7109375" style="308" customWidth="1"/>
    <col min="10501" max="10501" width="10.42578125" style="308" customWidth="1"/>
    <col min="10502" max="10502" width="10.7109375" style="308" customWidth="1"/>
    <col min="10503" max="10750" width="9.140625" style="308"/>
    <col min="10751" max="10751" width="5.85546875" style="308" customWidth="1"/>
    <col min="10752" max="10752" width="25.5703125" style="308" customWidth="1"/>
    <col min="10753" max="10753" width="13.28515625" style="308" customWidth="1"/>
    <col min="10754" max="10754" width="12" style="308" customWidth="1"/>
    <col min="10755" max="10755" width="12.28515625" style="308" customWidth="1"/>
    <col min="10756" max="10756" width="11.7109375" style="308" customWidth="1"/>
    <col min="10757" max="10757" width="10.42578125" style="308" customWidth="1"/>
    <col min="10758" max="10758" width="10.7109375" style="308" customWidth="1"/>
    <col min="10759" max="11006" width="9.140625" style="308"/>
    <col min="11007" max="11007" width="5.85546875" style="308" customWidth="1"/>
    <col min="11008" max="11008" width="25.5703125" style="308" customWidth="1"/>
    <col min="11009" max="11009" width="13.28515625" style="308" customWidth="1"/>
    <col min="11010" max="11010" width="12" style="308" customWidth="1"/>
    <col min="11011" max="11011" width="12.28515625" style="308" customWidth="1"/>
    <col min="11012" max="11012" width="11.7109375" style="308" customWidth="1"/>
    <col min="11013" max="11013" width="10.42578125" style="308" customWidth="1"/>
    <col min="11014" max="11014" width="10.7109375" style="308" customWidth="1"/>
    <col min="11015" max="11262" width="9.140625" style="308"/>
    <col min="11263" max="11263" width="5.85546875" style="308" customWidth="1"/>
    <col min="11264" max="11264" width="25.5703125" style="308" customWidth="1"/>
    <col min="11265" max="11265" width="13.28515625" style="308" customWidth="1"/>
    <col min="11266" max="11266" width="12" style="308" customWidth="1"/>
    <col min="11267" max="11267" width="12.28515625" style="308" customWidth="1"/>
    <col min="11268" max="11268" width="11.7109375" style="308" customWidth="1"/>
    <col min="11269" max="11269" width="10.42578125" style="308" customWidth="1"/>
    <col min="11270" max="11270" width="10.7109375" style="308" customWidth="1"/>
    <col min="11271" max="11518" width="9.140625" style="308"/>
    <col min="11519" max="11519" width="5.85546875" style="308" customWidth="1"/>
    <col min="11520" max="11520" width="25.5703125" style="308" customWidth="1"/>
    <col min="11521" max="11521" width="13.28515625" style="308" customWidth="1"/>
    <col min="11522" max="11522" width="12" style="308" customWidth="1"/>
    <col min="11523" max="11523" width="12.28515625" style="308" customWidth="1"/>
    <col min="11524" max="11524" width="11.7109375" style="308" customWidth="1"/>
    <col min="11525" max="11525" width="10.42578125" style="308" customWidth="1"/>
    <col min="11526" max="11526" width="10.7109375" style="308" customWidth="1"/>
    <col min="11527" max="11774" width="9.140625" style="308"/>
    <col min="11775" max="11775" width="5.85546875" style="308" customWidth="1"/>
    <col min="11776" max="11776" width="25.5703125" style="308" customWidth="1"/>
    <col min="11777" max="11777" width="13.28515625" style="308" customWidth="1"/>
    <col min="11778" max="11778" width="12" style="308" customWidth="1"/>
    <col min="11779" max="11779" width="12.28515625" style="308" customWidth="1"/>
    <col min="11780" max="11780" width="11.7109375" style="308" customWidth="1"/>
    <col min="11781" max="11781" width="10.42578125" style="308" customWidth="1"/>
    <col min="11782" max="11782" width="10.7109375" style="308" customWidth="1"/>
    <col min="11783" max="12030" width="9.140625" style="308"/>
    <col min="12031" max="12031" width="5.85546875" style="308" customWidth="1"/>
    <col min="12032" max="12032" width="25.5703125" style="308" customWidth="1"/>
    <col min="12033" max="12033" width="13.28515625" style="308" customWidth="1"/>
    <col min="12034" max="12034" width="12" style="308" customWidth="1"/>
    <col min="12035" max="12035" width="12.28515625" style="308" customWidth="1"/>
    <col min="12036" max="12036" width="11.7109375" style="308" customWidth="1"/>
    <col min="12037" max="12037" width="10.42578125" style="308" customWidth="1"/>
    <col min="12038" max="12038" width="10.7109375" style="308" customWidth="1"/>
    <col min="12039" max="12286" width="9.140625" style="308"/>
    <col min="12287" max="12287" width="5.85546875" style="308" customWidth="1"/>
    <col min="12288" max="12288" width="25.5703125" style="308" customWidth="1"/>
    <col min="12289" max="12289" width="13.28515625" style="308" customWidth="1"/>
    <col min="12290" max="12290" width="12" style="308" customWidth="1"/>
    <col min="12291" max="12291" width="12.28515625" style="308" customWidth="1"/>
    <col min="12292" max="12292" width="11.7109375" style="308" customWidth="1"/>
    <col min="12293" max="12293" width="10.42578125" style="308" customWidth="1"/>
    <col min="12294" max="12294" width="10.7109375" style="308" customWidth="1"/>
    <col min="12295" max="12542" width="9.140625" style="308"/>
    <col min="12543" max="12543" width="5.85546875" style="308" customWidth="1"/>
    <col min="12544" max="12544" width="25.5703125" style="308" customWidth="1"/>
    <col min="12545" max="12545" width="13.28515625" style="308" customWidth="1"/>
    <col min="12546" max="12546" width="12" style="308" customWidth="1"/>
    <col min="12547" max="12547" width="12.28515625" style="308" customWidth="1"/>
    <col min="12548" max="12548" width="11.7109375" style="308" customWidth="1"/>
    <col min="12549" max="12549" width="10.42578125" style="308" customWidth="1"/>
    <col min="12550" max="12550" width="10.7109375" style="308" customWidth="1"/>
    <col min="12551" max="12798" width="9.140625" style="308"/>
    <col min="12799" max="12799" width="5.85546875" style="308" customWidth="1"/>
    <col min="12800" max="12800" width="25.5703125" style="308" customWidth="1"/>
    <col min="12801" max="12801" width="13.28515625" style="308" customWidth="1"/>
    <col min="12802" max="12802" width="12" style="308" customWidth="1"/>
    <col min="12803" max="12803" width="12.28515625" style="308" customWidth="1"/>
    <col min="12804" max="12804" width="11.7109375" style="308" customWidth="1"/>
    <col min="12805" max="12805" width="10.42578125" style="308" customWidth="1"/>
    <col min="12806" max="12806" width="10.7109375" style="308" customWidth="1"/>
    <col min="12807" max="13054" width="9.140625" style="308"/>
    <col min="13055" max="13055" width="5.85546875" style="308" customWidth="1"/>
    <col min="13056" max="13056" width="25.5703125" style="308" customWidth="1"/>
    <col min="13057" max="13057" width="13.28515625" style="308" customWidth="1"/>
    <col min="13058" max="13058" width="12" style="308" customWidth="1"/>
    <col min="13059" max="13059" width="12.28515625" style="308" customWidth="1"/>
    <col min="13060" max="13060" width="11.7109375" style="308" customWidth="1"/>
    <col min="13061" max="13061" width="10.42578125" style="308" customWidth="1"/>
    <col min="13062" max="13062" width="10.7109375" style="308" customWidth="1"/>
    <col min="13063" max="13310" width="9.140625" style="308"/>
    <col min="13311" max="13311" width="5.85546875" style="308" customWidth="1"/>
    <col min="13312" max="13312" width="25.5703125" style="308" customWidth="1"/>
    <col min="13313" max="13313" width="13.28515625" style="308" customWidth="1"/>
    <col min="13314" max="13314" width="12" style="308" customWidth="1"/>
    <col min="13315" max="13315" width="12.28515625" style="308" customWidth="1"/>
    <col min="13316" max="13316" width="11.7109375" style="308" customWidth="1"/>
    <col min="13317" max="13317" width="10.42578125" style="308" customWidth="1"/>
    <col min="13318" max="13318" width="10.7109375" style="308" customWidth="1"/>
    <col min="13319" max="13566" width="9.140625" style="308"/>
    <col min="13567" max="13567" width="5.85546875" style="308" customWidth="1"/>
    <col min="13568" max="13568" width="25.5703125" style="308" customWidth="1"/>
    <col min="13569" max="13569" width="13.28515625" style="308" customWidth="1"/>
    <col min="13570" max="13570" width="12" style="308" customWidth="1"/>
    <col min="13571" max="13571" width="12.28515625" style="308" customWidth="1"/>
    <col min="13572" max="13572" width="11.7109375" style="308" customWidth="1"/>
    <col min="13573" max="13573" width="10.42578125" style="308" customWidth="1"/>
    <col min="13574" max="13574" width="10.7109375" style="308" customWidth="1"/>
    <col min="13575" max="13822" width="9.140625" style="308"/>
    <col min="13823" max="13823" width="5.85546875" style="308" customWidth="1"/>
    <col min="13824" max="13824" width="25.5703125" style="308" customWidth="1"/>
    <col min="13825" max="13825" width="13.28515625" style="308" customWidth="1"/>
    <col min="13826" max="13826" width="12" style="308" customWidth="1"/>
    <col min="13827" max="13827" width="12.28515625" style="308" customWidth="1"/>
    <col min="13828" max="13828" width="11.7109375" style="308" customWidth="1"/>
    <col min="13829" max="13829" width="10.42578125" style="308" customWidth="1"/>
    <col min="13830" max="13830" width="10.7109375" style="308" customWidth="1"/>
    <col min="13831" max="14078" width="9.140625" style="308"/>
    <col min="14079" max="14079" width="5.85546875" style="308" customWidth="1"/>
    <col min="14080" max="14080" width="25.5703125" style="308" customWidth="1"/>
    <col min="14081" max="14081" width="13.28515625" style="308" customWidth="1"/>
    <col min="14082" max="14082" width="12" style="308" customWidth="1"/>
    <col min="14083" max="14083" width="12.28515625" style="308" customWidth="1"/>
    <col min="14084" max="14084" width="11.7109375" style="308" customWidth="1"/>
    <col min="14085" max="14085" width="10.42578125" style="308" customWidth="1"/>
    <col min="14086" max="14086" width="10.7109375" style="308" customWidth="1"/>
    <col min="14087" max="14334" width="9.140625" style="308"/>
    <col min="14335" max="14335" width="5.85546875" style="308" customWidth="1"/>
    <col min="14336" max="14336" width="25.5703125" style="308" customWidth="1"/>
    <col min="14337" max="14337" width="13.28515625" style="308" customWidth="1"/>
    <col min="14338" max="14338" width="12" style="308" customWidth="1"/>
    <col min="14339" max="14339" width="12.28515625" style="308" customWidth="1"/>
    <col min="14340" max="14340" width="11.7109375" style="308" customWidth="1"/>
    <col min="14341" max="14341" width="10.42578125" style="308" customWidth="1"/>
    <col min="14342" max="14342" width="10.7109375" style="308" customWidth="1"/>
    <col min="14343" max="14590" width="9.140625" style="308"/>
    <col min="14591" max="14591" width="5.85546875" style="308" customWidth="1"/>
    <col min="14592" max="14592" width="25.5703125" style="308" customWidth="1"/>
    <col min="14593" max="14593" width="13.28515625" style="308" customWidth="1"/>
    <col min="14594" max="14594" width="12" style="308" customWidth="1"/>
    <col min="14595" max="14595" width="12.28515625" style="308" customWidth="1"/>
    <col min="14596" max="14596" width="11.7109375" style="308" customWidth="1"/>
    <col min="14597" max="14597" width="10.42578125" style="308" customWidth="1"/>
    <col min="14598" max="14598" width="10.7109375" style="308" customWidth="1"/>
    <col min="14599" max="14846" width="9.140625" style="308"/>
    <col min="14847" max="14847" width="5.85546875" style="308" customWidth="1"/>
    <col min="14848" max="14848" width="25.5703125" style="308" customWidth="1"/>
    <col min="14849" max="14849" width="13.28515625" style="308" customWidth="1"/>
    <col min="14850" max="14850" width="12" style="308" customWidth="1"/>
    <col min="14851" max="14851" width="12.28515625" style="308" customWidth="1"/>
    <col min="14852" max="14852" width="11.7109375" style="308" customWidth="1"/>
    <col min="14853" max="14853" width="10.42578125" style="308" customWidth="1"/>
    <col min="14854" max="14854" width="10.7109375" style="308" customWidth="1"/>
    <col min="14855" max="15102" width="9.140625" style="308"/>
    <col min="15103" max="15103" width="5.85546875" style="308" customWidth="1"/>
    <col min="15104" max="15104" width="25.5703125" style="308" customWidth="1"/>
    <col min="15105" max="15105" width="13.28515625" style="308" customWidth="1"/>
    <col min="15106" max="15106" width="12" style="308" customWidth="1"/>
    <col min="15107" max="15107" width="12.28515625" style="308" customWidth="1"/>
    <col min="15108" max="15108" width="11.7109375" style="308" customWidth="1"/>
    <col min="15109" max="15109" width="10.42578125" style="308" customWidth="1"/>
    <col min="15110" max="15110" width="10.7109375" style="308" customWidth="1"/>
    <col min="15111" max="15358" width="9.140625" style="308"/>
    <col min="15359" max="15359" width="5.85546875" style="308" customWidth="1"/>
    <col min="15360" max="15360" width="25.5703125" style="308" customWidth="1"/>
    <col min="15361" max="15361" width="13.28515625" style="308" customWidth="1"/>
    <col min="15362" max="15362" width="12" style="308" customWidth="1"/>
    <col min="15363" max="15363" width="12.28515625" style="308" customWidth="1"/>
    <col min="15364" max="15364" width="11.7109375" style="308" customWidth="1"/>
    <col min="15365" max="15365" width="10.42578125" style="308" customWidth="1"/>
    <col min="15366" max="15366" width="10.7109375" style="308" customWidth="1"/>
    <col min="15367" max="15614" width="9.140625" style="308"/>
    <col min="15615" max="15615" width="5.85546875" style="308" customWidth="1"/>
    <col min="15616" max="15616" width="25.5703125" style="308" customWidth="1"/>
    <col min="15617" max="15617" width="13.28515625" style="308" customWidth="1"/>
    <col min="15618" max="15618" width="12" style="308" customWidth="1"/>
    <col min="15619" max="15619" width="12.28515625" style="308" customWidth="1"/>
    <col min="15620" max="15620" width="11.7109375" style="308" customWidth="1"/>
    <col min="15621" max="15621" width="10.42578125" style="308" customWidth="1"/>
    <col min="15622" max="15622" width="10.7109375" style="308" customWidth="1"/>
    <col min="15623" max="15870" width="9.140625" style="308"/>
    <col min="15871" max="15871" width="5.85546875" style="308" customWidth="1"/>
    <col min="15872" max="15872" width="25.5703125" style="308" customWidth="1"/>
    <col min="15873" max="15873" width="13.28515625" style="308" customWidth="1"/>
    <col min="15874" max="15874" width="12" style="308" customWidth="1"/>
    <col min="15875" max="15875" width="12.28515625" style="308" customWidth="1"/>
    <col min="15876" max="15876" width="11.7109375" style="308" customWidth="1"/>
    <col min="15877" max="15877" width="10.42578125" style="308" customWidth="1"/>
    <col min="15878" max="15878" width="10.7109375" style="308" customWidth="1"/>
    <col min="15879" max="16126" width="9.140625" style="308"/>
    <col min="16127" max="16127" width="5.85546875" style="308" customWidth="1"/>
    <col min="16128" max="16128" width="25.5703125" style="308" customWidth="1"/>
    <col min="16129" max="16129" width="13.28515625" style="308" customWidth="1"/>
    <col min="16130" max="16130" width="12" style="308" customWidth="1"/>
    <col min="16131" max="16131" width="12.28515625" style="308" customWidth="1"/>
    <col min="16132" max="16132" width="11.7109375" style="308" customWidth="1"/>
    <col min="16133" max="16133" width="10.42578125" style="308" customWidth="1"/>
    <col min="16134" max="16134" width="10.7109375" style="308" customWidth="1"/>
    <col min="16135" max="16384" width="9.140625" style="308"/>
  </cols>
  <sheetData>
    <row r="1" spans="2:21">
      <c r="B1" s="1823" t="s">
        <v>636</v>
      </c>
      <c r="C1" s="1823"/>
      <c r="D1" s="1823"/>
      <c r="E1" s="1823"/>
      <c r="F1" s="1823"/>
      <c r="G1" s="1823"/>
      <c r="H1" s="1823"/>
      <c r="I1" s="1823"/>
      <c r="J1" s="695"/>
    </row>
    <row r="2" spans="2:21">
      <c r="B2" s="1952" t="s">
        <v>603</v>
      </c>
      <c r="C2" s="1952"/>
      <c r="D2" s="1952"/>
      <c r="E2" s="1952"/>
      <c r="F2" s="1952"/>
      <c r="G2" s="1952"/>
      <c r="H2" s="1952"/>
      <c r="I2" s="1952"/>
      <c r="J2" s="696"/>
    </row>
    <row r="3" spans="2:21" ht="18" customHeight="1" thickBot="1">
      <c r="B3" s="1963" t="s">
        <v>634</v>
      </c>
      <c r="C3" s="1963"/>
      <c r="D3" s="1963"/>
      <c r="E3" s="1963"/>
      <c r="F3" s="1963"/>
      <c r="G3" s="1963"/>
      <c r="H3" s="1963"/>
      <c r="I3" s="1963"/>
      <c r="J3" s="696"/>
    </row>
    <row r="4" spans="2:21" ht="30" customHeight="1" thickTop="1">
      <c r="B4" s="1954" t="s">
        <v>535</v>
      </c>
      <c r="C4" s="1955"/>
      <c r="D4" s="623"/>
      <c r="E4" s="624"/>
      <c r="F4" s="623"/>
      <c r="G4" s="623"/>
      <c r="H4" s="1960" t="s">
        <v>146</v>
      </c>
      <c r="I4" s="1961"/>
      <c r="J4" s="696"/>
    </row>
    <row r="5" spans="2:21" ht="16.5" customHeight="1">
      <c r="B5" s="1956"/>
      <c r="C5" s="1957"/>
      <c r="D5" s="625" t="s">
        <v>605</v>
      </c>
      <c r="E5" s="626" t="s">
        <v>5</v>
      </c>
      <c r="F5" s="625" t="s">
        <v>605</v>
      </c>
      <c r="G5" s="626" t="str">
        <f>E5</f>
        <v>Mid-May</v>
      </c>
      <c r="H5" s="627" t="s">
        <v>606</v>
      </c>
      <c r="I5" s="697" t="str">
        <f>G5</f>
        <v>Mid-May</v>
      </c>
      <c r="J5" s="696"/>
    </row>
    <row r="6" spans="2:21" ht="22.5" customHeight="1">
      <c r="B6" s="1958"/>
      <c r="C6" s="1959"/>
      <c r="D6" s="629">
        <v>2017</v>
      </c>
      <c r="E6" s="630">
        <v>2018</v>
      </c>
      <c r="F6" s="629">
        <v>2018</v>
      </c>
      <c r="G6" s="629">
        <v>2019</v>
      </c>
      <c r="H6" s="631" t="s">
        <v>607</v>
      </c>
      <c r="I6" s="632" t="s">
        <v>608</v>
      </c>
      <c r="J6" s="696"/>
    </row>
    <row r="7" spans="2:21" ht="21.75" customHeight="1">
      <c r="B7" s="633"/>
      <c r="C7" s="634"/>
      <c r="D7" s="635"/>
      <c r="E7" s="635"/>
      <c r="F7" s="635"/>
      <c r="G7" s="635"/>
      <c r="H7" s="698"/>
      <c r="I7" s="699"/>
      <c r="J7" s="696"/>
    </row>
    <row r="8" spans="2:21" ht="20.25" customHeight="1">
      <c r="B8" s="672" t="s">
        <v>609</v>
      </c>
      <c r="C8" s="700"/>
      <c r="D8" s="638">
        <v>9290.858834441764</v>
      </c>
      <c r="E8" s="638">
        <v>9302.9942632446237</v>
      </c>
      <c r="F8" s="638">
        <v>9329.6718440362165</v>
      </c>
      <c r="G8" s="638">
        <v>8423.3025727612003</v>
      </c>
      <c r="H8" s="639">
        <v>0.13061686781713888</v>
      </c>
      <c r="I8" s="640">
        <v>-9.7149105180413358</v>
      </c>
      <c r="J8" s="696"/>
      <c r="K8" s="347"/>
      <c r="L8" s="347"/>
      <c r="N8" s="347"/>
      <c r="O8" s="347"/>
      <c r="P8" s="347"/>
      <c r="Q8" s="347"/>
      <c r="R8" s="261"/>
      <c r="S8" s="261"/>
      <c r="T8" s="261"/>
      <c r="U8" s="261"/>
    </row>
    <row r="9" spans="2:21" ht="22.5" customHeight="1">
      <c r="B9" s="641" t="s">
        <v>610</v>
      </c>
      <c r="C9" s="642"/>
      <c r="D9" s="638">
        <v>276.01959796801481</v>
      </c>
      <c r="E9" s="638">
        <v>302.6097101316206</v>
      </c>
      <c r="F9" s="638">
        <v>280.86704860746295</v>
      </c>
      <c r="G9" s="638">
        <v>290.8646723227676</v>
      </c>
      <c r="H9" s="644">
        <v>9.6334145688767592</v>
      </c>
      <c r="I9" s="645">
        <v>3.5595573652633163</v>
      </c>
      <c r="J9" s="696"/>
      <c r="K9" s="347"/>
      <c r="L9" s="347"/>
      <c r="N9" s="347"/>
      <c r="O9" s="347"/>
      <c r="P9" s="347"/>
      <c r="Q9" s="347"/>
      <c r="R9" s="261"/>
      <c r="S9" s="261"/>
      <c r="T9" s="261"/>
      <c r="U9" s="261"/>
    </row>
    <row r="10" spans="2:21" ht="18" customHeight="1">
      <c r="B10" s="641" t="s">
        <v>611</v>
      </c>
      <c r="C10" s="642"/>
      <c r="D10" s="638">
        <v>9014.8392364737483</v>
      </c>
      <c r="E10" s="638">
        <v>9000.3845531130028</v>
      </c>
      <c r="F10" s="638">
        <v>9048.804795428754</v>
      </c>
      <c r="G10" s="638">
        <v>8132.4379004384327</v>
      </c>
      <c r="H10" s="639">
        <v>-0.16034321834894172</v>
      </c>
      <c r="I10" s="640">
        <v>-10.1269384820109</v>
      </c>
      <c r="J10" s="696"/>
      <c r="K10" s="347"/>
      <c r="L10" s="347"/>
      <c r="N10" s="347"/>
      <c r="O10" s="347"/>
      <c r="P10" s="347"/>
      <c r="Q10" s="347"/>
      <c r="R10" s="261"/>
      <c r="S10" s="261"/>
      <c r="T10" s="261"/>
      <c r="U10" s="261"/>
    </row>
    <row r="11" spans="2:21" ht="18" customHeight="1">
      <c r="B11" s="646"/>
      <c r="C11" s="647" t="s">
        <v>612</v>
      </c>
      <c r="D11" s="643">
        <v>6648.5549122358534</v>
      </c>
      <c r="E11" s="643">
        <v>6680.7025380211298</v>
      </c>
      <c r="F11" s="643">
        <v>6746.22343849753</v>
      </c>
      <c r="G11" s="643">
        <v>6017.2065820587241</v>
      </c>
      <c r="H11" s="644">
        <v>0.48352801788720967</v>
      </c>
      <c r="I11" s="645">
        <v>-10.806295745833864</v>
      </c>
      <c r="J11" s="696"/>
      <c r="K11" s="347"/>
      <c r="L11" s="347"/>
      <c r="N11" s="347"/>
      <c r="O11" s="347"/>
      <c r="P11" s="347"/>
      <c r="Q11" s="347"/>
      <c r="R11" s="261"/>
      <c r="S11" s="261"/>
      <c r="T11" s="261"/>
      <c r="U11" s="261"/>
    </row>
    <row r="12" spans="2:21" ht="18" customHeight="1">
      <c r="B12" s="646"/>
      <c r="C12" s="648" t="s">
        <v>613</v>
      </c>
      <c r="D12" s="643">
        <v>2366.2843242378963</v>
      </c>
      <c r="E12" s="643">
        <v>2319.6820150918738</v>
      </c>
      <c r="F12" s="643">
        <v>2302.5813569312236</v>
      </c>
      <c r="G12" s="643">
        <v>2115.2313183797082</v>
      </c>
      <c r="H12" s="644">
        <v>-1.9694298216268464</v>
      </c>
      <c r="I12" s="645">
        <v>-8.13652199465416</v>
      </c>
      <c r="J12" s="696"/>
      <c r="K12" s="347"/>
      <c r="L12" s="347"/>
      <c r="N12" s="347"/>
      <c r="O12" s="347"/>
      <c r="P12" s="347"/>
      <c r="Q12" s="347"/>
      <c r="R12" s="261"/>
      <c r="S12" s="261"/>
      <c r="T12" s="261"/>
      <c r="U12" s="261"/>
    </row>
    <row r="13" spans="2:21" ht="17.25" customHeight="1">
      <c r="B13" s="654"/>
      <c r="C13" s="701"/>
      <c r="D13" s="649"/>
      <c r="E13" s="649"/>
      <c r="F13" s="649"/>
      <c r="G13" s="649"/>
      <c r="H13" s="644"/>
      <c r="I13" s="645"/>
      <c r="J13" s="696"/>
      <c r="K13" s="347"/>
      <c r="L13" s="347"/>
      <c r="N13" s="347"/>
      <c r="O13" s="347"/>
      <c r="P13" s="347"/>
      <c r="Q13" s="347"/>
      <c r="R13" s="261"/>
      <c r="S13" s="261"/>
      <c r="T13" s="261"/>
      <c r="U13" s="261"/>
    </row>
    <row r="14" spans="2:21" ht="18" customHeight="1">
      <c r="B14" s="650"/>
      <c r="C14" s="634"/>
      <c r="D14" s="651"/>
      <c r="E14" s="651"/>
      <c r="F14" s="651"/>
      <c r="G14" s="651"/>
      <c r="H14" s="652"/>
      <c r="I14" s="637"/>
      <c r="J14" s="696"/>
      <c r="K14" s="347"/>
      <c r="L14" s="347"/>
      <c r="N14" s="347"/>
      <c r="O14" s="347"/>
      <c r="P14" s="347"/>
      <c r="Q14" s="347"/>
      <c r="R14" s="261"/>
      <c r="S14" s="261"/>
      <c r="T14" s="261"/>
      <c r="U14" s="261"/>
    </row>
    <row r="15" spans="2:21" ht="18" customHeight="1">
      <c r="B15" s="672" t="s">
        <v>635</v>
      </c>
      <c r="C15" s="700"/>
      <c r="D15" s="638">
        <v>1479.3482726597911</v>
      </c>
      <c r="E15" s="638">
        <v>986.11896934849369</v>
      </c>
      <c r="F15" s="638">
        <v>1035.2011737781233</v>
      </c>
      <c r="G15" s="638">
        <v>1290.9456756720413</v>
      </c>
      <c r="H15" s="639">
        <v>-33.340986191473149</v>
      </c>
      <c r="I15" s="640">
        <v>24.704811815517914</v>
      </c>
      <c r="J15" s="696"/>
      <c r="K15" s="347"/>
      <c r="L15" s="347"/>
      <c r="N15" s="347"/>
      <c r="O15" s="347"/>
      <c r="P15" s="347"/>
      <c r="Q15" s="347"/>
      <c r="R15" s="261"/>
      <c r="S15" s="261"/>
      <c r="T15" s="261"/>
      <c r="U15" s="261"/>
    </row>
    <row r="16" spans="2:21" ht="18" customHeight="1">
      <c r="B16" s="646"/>
      <c r="C16" s="653" t="s">
        <v>612</v>
      </c>
      <c r="D16" s="643">
        <v>1375.6850507489692</v>
      </c>
      <c r="E16" s="643">
        <v>906.14901332504144</v>
      </c>
      <c r="F16" s="643">
        <v>932.93746557179861</v>
      </c>
      <c r="G16" s="643">
        <v>1186.6848327353139</v>
      </c>
      <c r="H16" s="644">
        <v>-34.131070710428716</v>
      </c>
      <c r="I16" s="645">
        <v>27.198754099557277</v>
      </c>
      <c r="J16" s="696"/>
      <c r="K16" s="347"/>
      <c r="L16" s="347"/>
      <c r="N16" s="347"/>
      <c r="O16" s="347"/>
      <c r="P16" s="347"/>
      <c r="Q16" s="347"/>
      <c r="R16" s="261"/>
      <c r="S16" s="261"/>
      <c r="T16" s="261"/>
      <c r="U16" s="261"/>
    </row>
    <row r="17" spans="2:21" ht="18" customHeight="1">
      <c r="B17" s="646"/>
      <c r="C17" s="653" t="s">
        <v>613</v>
      </c>
      <c r="D17" s="643">
        <v>103.66322191082182</v>
      </c>
      <c r="E17" s="643">
        <v>79.969956023452198</v>
      </c>
      <c r="F17" s="643">
        <v>102.26370820632478</v>
      </c>
      <c r="G17" s="643">
        <v>104.26084293672749</v>
      </c>
      <c r="H17" s="644">
        <v>-22.855999891410079</v>
      </c>
      <c r="I17" s="645">
        <v>1.9529261801980908</v>
      </c>
      <c r="J17" s="696"/>
      <c r="K17" s="347"/>
      <c r="L17" s="347"/>
      <c r="N17" s="347"/>
      <c r="O17" s="347"/>
      <c r="P17" s="347"/>
      <c r="Q17" s="347"/>
      <c r="R17" s="261"/>
      <c r="S17" s="261"/>
      <c r="T17" s="261"/>
      <c r="U17" s="261"/>
    </row>
    <row r="18" spans="2:21" ht="18" customHeight="1">
      <c r="B18" s="654"/>
      <c r="C18" s="655"/>
      <c r="D18" s="702"/>
      <c r="E18" s="702"/>
      <c r="F18" s="702"/>
      <c r="G18" s="702"/>
      <c r="H18" s="656"/>
      <c r="I18" s="657"/>
      <c r="J18" s="696"/>
      <c r="K18" s="347"/>
      <c r="L18" s="347"/>
      <c r="N18" s="347"/>
      <c r="O18" s="347"/>
      <c r="P18" s="347"/>
      <c r="Q18" s="347"/>
      <c r="R18" s="261"/>
      <c r="S18" s="261"/>
      <c r="T18" s="261"/>
      <c r="U18" s="261"/>
    </row>
    <row r="19" spans="2:21" ht="18" customHeight="1">
      <c r="B19" s="703"/>
      <c r="C19" s="704"/>
      <c r="D19" s="659"/>
      <c r="E19" s="659"/>
      <c r="F19" s="659"/>
      <c r="G19" s="659"/>
      <c r="H19" s="660"/>
      <c r="I19" s="661"/>
      <c r="J19" s="696"/>
      <c r="K19" s="347"/>
      <c r="L19" s="347"/>
      <c r="N19" s="347"/>
      <c r="O19" s="347"/>
      <c r="P19" s="347"/>
      <c r="Q19" s="347"/>
      <c r="R19" s="261"/>
      <c r="S19" s="261"/>
      <c r="T19" s="261"/>
      <c r="U19" s="261"/>
    </row>
    <row r="20" spans="2:21" ht="18" customHeight="1">
      <c r="B20" s="672" t="s">
        <v>615</v>
      </c>
      <c r="C20" s="700"/>
      <c r="D20" s="638">
        <v>10494.187509133542</v>
      </c>
      <c r="E20" s="638">
        <v>9986.5035224614967</v>
      </c>
      <c r="F20" s="638">
        <v>10084.005969206877</v>
      </c>
      <c r="G20" s="638">
        <v>9423.3835761104729</v>
      </c>
      <c r="H20" s="639">
        <v>-4.8377636308688636</v>
      </c>
      <c r="I20" s="640">
        <v>-6.5511900242197498</v>
      </c>
      <c r="J20" s="696"/>
      <c r="K20" s="347"/>
      <c r="L20" s="347"/>
      <c r="N20" s="347"/>
      <c r="O20" s="347"/>
      <c r="P20" s="347"/>
      <c r="Q20" s="347"/>
      <c r="R20" s="261"/>
      <c r="S20" s="261"/>
      <c r="T20" s="261"/>
      <c r="U20" s="261"/>
    </row>
    <row r="21" spans="2:21" ht="18" customHeight="1">
      <c r="B21" s="646"/>
      <c r="C21" s="653" t="s">
        <v>612</v>
      </c>
      <c r="D21" s="643">
        <v>8024.2399629848233</v>
      </c>
      <c r="E21" s="643">
        <v>7586.8515513461707</v>
      </c>
      <c r="F21" s="643">
        <v>7679.1609040693284</v>
      </c>
      <c r="G21" s="643">
        <v>7203.8914147940377</v>
      </c>
      <c r="H21" s="644">
        <v>-5.450839128145347</v>
      </c>
      <c r="I21" s="645">
        <v>-6.1890810104452498</v>
      </c>
      <c r="J21" s="696"/>
      <c r="K21" s="347"/>
      <c r="L21" s="347"/>
      <c r="N21" s="347"/>
      <c r="O21" s="347"/>
      <c r="P21" s="347"/>
      <c r="Q21" s="347"/>
      <c r="R21" s="261"/>
      <c r="S21" s="261"/>
      <c r="T21" s="261"/>
      <c r="U21" s="261"/>
    </row>
    <row r="22" spans="2:21" ht="18" customHeight="1">
      <c r="B22" s="646"/>
      <c r="C22" s="653" t="s">
        <v>616</v>
      </c>
      <c r="D22" s="643">
        <v>76.463661012355487</v>
      </c>
      <c r="E22" s="643">
        <v>75.971049670006479</v>
      </c>
      <c r="F22" s="643">
        <v>76.151887727148065</v>
      </c>
      <c r="G22" s="643">
        <v>76.446972115799866</v>
      </c>
      <c r="H22" s="644" t="s">
        <v>257</v>
      </c>
      <c r="I22" s="645"/>
      <c r="J22" s="696"/>
      <c r="K22" s="347"/>
      <c r="L22" s="347"/>
      <c r="N22" s="347"/>
      <c r="O22" s="347"/>
      <c r="P22" s="347"/>
      <c r="Q22" s="347"/>
      <c r="R22" s="261"/>
      <c r="S22" s="261"/>
      <c r="T22" s="261"/>
      <c r="U22" s="261"/>
    </row>
    <row r="23" spans="2:21" ht="18" customHeight="1">
      <c r="B23" s="646"/>
      <c r="C23" s="653" t="s">
        <v>613</v>
      </c>
      <c r="D23" s="643">
        <v>2469.9475461487182</v>
      </c>
      <c r="E23" s="643">
        <v>2399.651971115326</v>
      </c>
      <c r="F23" s="643">
        <v>2404.8450651375483</v>
      </c>
      <c r="G23" s="643">
        <v>2219.4921613164356</v>
      </c>
      <c r="H23" s="644">
        <v>-2.8460351371834207</v>
      </c>
      <c r="I23" s="645">
        <v>-7.7074779788572982</v>
      </c>
      <c r="J23" s="696"/>
      <c r="K23" s="347"/>
      <c r="L23" s="347"/>
      <c r="N23" s="347"/>
      <c r="O23" s="347"/>
      <c r="P23" s="347"/>
      <c r="Q23" s="347"/>
      <c r="R23" s="261"/>
      <c r="S23" s="261"/>
      <c r="T23" s="261"/>
      <c r="U23" s="261"/>
    </row>
    <row r="24" spans="2:21" ht="18" customHeight="1">
      <c r="B24" s="646"/>
      <c r="C24" s="653" t="s">
        <v>616</v>
      </c>
      <c r="D24" s="643">
        <v>23.536338987644513</v>
      </c>
      <c r="E24" s="643">
        <v>24.028950329993513</v>
      </c>
      <c r="F24" s="643">
        <v>23.848112272851949</v>
      </c>
      <c r="G24" s="643">
        <v>23.553027884200134</v>
      </c>
      <c r="H24" s="644" t="s">
        <v>257</v>
      </c>
      <c r="I24" s="645"/>
      <c r="J24" s="696"/>
      <c r="K24" s="347"/>
      <c r="L24" s="347"/>
      <c r="N24" s="347"/>
      <c r="O24" s="347"/>
      <c r="P24" s="347"/>
      <c r="Q24" s="347"/>
      <c r="R24" s="261"/>
      <c r="S24" s="261"/>
      <c r="T24" s="261"/>
      <c r="U24" s="261"/>
    </row>
    <row r="25" spans="2:21" ht="18" customHeight="1">
      <c r="B25" s="654"/>
      <c r="C25" s="655"/>
      <c r="D25" s="662"/>
      <c r="E25" s="662"/>
      <c r="F25" s="662"/>
      <c r="G25" s="662"/>
      <c r="H25" s="656"/>
      <c r="I25" s="657"/>
      <c r="J25" s="696"/>
      <c r="K25" s="347"/>
      <c r="L25" s="347"/>
      <c r="N25" s="347"/>
      <c r="O25" s="347"/>
      <c r="P25" s="347"/>
      <c r="Q25" s="347"/>
      <c r="R25" s="261"/>
      <c r="S25" s="261"/>
      <c r="T25" s="261"/>
      <c r="U25" s="261"/>
    </row>
    <row r="26" spans="2:21" ht="18" customHeight="1">
      <c r="B26" s="650"/>
      <c r="C26" s="634"/>
      <c r="D26" s="647"/>
      <c r="E26" s="647"/>
      <c r="F26" s="647"/>
      <c r="G26" s="647"/>
      <c r="H26" s="644"/>
      <c r="I26" s="645"/>
      <c r="J26" s="696"/>
      <c r="K26" s="347"/>
      <c r="L26" s="347"/>
      <c r="N26" s="347"/>
      <c r="O26" s="347"/>
      <c r="P26" s="347"/>
      <c r="Q26" s="347"/>
      <c r="R26" s="261"/>
      <c r="S26" s="261"/>
      <c r="T26" s="261"/>
      <c r="U26" s="261"/>
    </row>
    <row r="27" spans="2:21" ht="18" customHeight="1">
      <c r="B27" s="672" t="s">
        <v>617</v>
      </c>
      <c r="C27" s="700"/>
      <c r="D27" s="638">
        <v>10770.207107101554</v>
      </c>
      <c r="E27" s="638">
        <v>10289.113232593119</v>
      </c>
      <c r="F27" s="638">
        <v>10364.873017814341</v>
      </c>
      <c r="G27" s="638">
        <v>9714.2482484332413</v>
      </c>
      <c r="H27" s="639">
        <v>-4.4668952948102145</v>
      </c>
      <c r="I27" s="640">
        <v>-6.2772092650132549</v>
      </c>
      <c r="J27" s="696"/>
      <c r="K27" s="347"/>
      <c r="L27" s="347"/>
      <c r="N27" s="347"/>
      <c r="O27" s="347"/>
      <c r="P27" s="347"/>
      <c r="Q27" s="347"/>
      <c r="R27" s="261"/>
      <c r="S27" s="261"/>
      <c r="T27" s="261"/>
      <c r="U27" s="261"/>
    </row>
    <row r="28" spans="2:21" ht="18" customHeight="1">
      <c r="B28" s="663"/>
      <c r="C28" s="705"/>
      <c r="D28" s="665"/>
      <c r="E28" s="665"/>
      <c r="F28" s="665"/>
      <c r="G28" s="665"/>
      <c r="H28" s="666"/>
      <c r="I28" s="667"/>
      <c r="J28" s="696"/>
      <c r="K28" s="347"/>
      <c r="L28" s="347"/>
      <c r="N28" s="347"/>
      <c r="O28" s="347"/>
      <c r="P28" s="347"/>
      <c r="Q28" s="347"/>
      <c r="R28" s="261"/>
      <c r="S28" s="261"/>
      <c r="T28" s="261"/>
      <c r="U28" s="261"/>
    </row>
    <row r="29" spans="2:21" ht="18" customHeight="1">
      <c r="B29" s="706" t="s">
        <v>618</v>
      </c>
      <c r="C29" s="707"/>
      <c r="D29" s="647"/>
      <c r="E29" s="647"/>
      <c r="F29" s="647"/>
      <c r="G29" s="647"/>
      <c r="H29" s="652"/>
      <c r="I29" s="637"/>
      <c r="J29" s="696"/>
      <c r="K29" s="347"/>
      <c r="L29" s="347"/>
      <c r="N29" s="347"/>
      <c r="O29" s="347"/>
      <c r="P29" s="347"/>
      <c r="Q29" s="347"/>
      <c r="R29" s="261"/>
      <c r="S29" s="261"/>
      <c r="T29" s="261"/>
      <c r="U29" s="261"/>
    </row>
    <row r="30" spans="2:21" ht="18" customHeight="1">
      <c r="B30" s="708"/>
      <c r="C30" s="709"/>
      <c r="D30" s="638"/>
      <c r="E30" s="638"/>
      <c r="F30" s="638"/>
      <c r="G30" s="638"/>
      <c r="H30" s="639"/>
      <c r="I30" s="640"/>
      <c r="J30" s="696"/>
      <c r="K30" s="347"/>
      <c r="L30" s="347"/>
      <c r="N30" s="347"/>
      <c r="O30" s="347"/>
      <c r="P30" s="347"/>
      <c r="Q30" s="347"/>
      <c r="R30" s="261"/>
      <c r="S30" s="261"/>
      <c r="T30" s="261"/>
      <c r="U30" s="261"/>
    </row>
    <row r="31" spans="2:21" ht="18" customHeight="1">
      <c r="B31" s="1950" t="s">
        <v>619</v>
      </c>
      <c r="C31" s="1964"/>
      <c r="D31" s="647"/>
      <c r="E31" s="647"/>
      <c r="F31" s="647"/>
      <c r="G31" s="647"/>
      <c r="H31" s="644"/>
      <c r="I31" s="645"/>
      <c r="J31" s="696"/>
      <c r="K31" s="347"/>
      <c r="L31" s="347"/>
      <c r="N31" s="347"/>
      <c r="O31" s="347"/>
      <c r="P31" s="347"/>
      <c r="Q31" s="347"/>
      <c r="R31" s="261"/>
      <c r="S31" s="261"/>
      <c r="T31" s="261"/>
      <c r="U31" s="261"/>
    </row>
    <row r="32" spans="2:21" ht="18" customHeight="1">
      <c r="B32" s="646"/>
      <c r="C32" s="647" t="s">
        <v>620</v>
      </c>
      <c r="D32" s="643">
        <v>13.245300022019331</v>
      </c>
      <c r="E32" s="643">
        <v>11.035812806232997</v>
      </c>
      <c r="F32" s="643">
        <v>10.775553575854007</v>
      </c>
      <c r="G32" s="643">
        <v>9.1182381837417523</v>
      </c>
      <c r="H32" s="644" t="s">
        <v>257</v>
      </c>
      <c r="I32" s="645"/>
      <c r="J32" s="696"/>
      <c r="K32" s="347"/>
      <c r="L32" s="347"/>
      <c r="N32" s="347"/>
      <c r="O32" s="347"/>
      <c r="P32" s="347"/>
      <c r="Q32" s="347"/>
      <c r="R32" s="261"/>
      <c r="S32" s="261"/>
      <c r="T32" s="261"/>
      <c r="U32" s="261"/>
    </row>
    <row r="33" spans="2:21" ht="18" customHeight="1">
      <c r="B33" s="646"/>
      <c r="C33" s="647" t="s">
        <v>621</v>
      </c>
      <c r="D33" s="643">
        <v>11.4294218613691</v>
      </c>
      <c r="E33" s="643">
        <v>9.6259648589548714</v>
      </c>
      <c r="F33" s="643">
        <v>9.4286355002656421</v>
      </c>
      <c r="G33" s="643">
        <v>7.9889782725426164</v>
      </c>
      <c r="H33" s="644" t="s">
        <v>257</v>
      </c>
      <c r="I33" s="645"/>
      <c r="J33" s="696"/>
      <c r="K33" s="347"/>
      <c r="L33" s="347"/>
      <c r="N33" s="347"/>
      <c r="O33" s="347"/>
      <c r="P33" s="347"/>
      <c r="Q33" s="347"/>
      <c r="R33" s="261"/>
      <c r="S33" s="261"/>
      <c r="T33" s="261"/>
      <c r="U33" s="261"/>
    </row>
    <row r="34" spans="2:21" ht="18" customHeight="1">
      <c r="B34" s="646"/>
      <c r="C34" s="647"/>
      <c r="D34" s="643"/>
      <c r="E34" s="643"/>
      <c r="F34" s="643"/>
      <c r="G34" s="643"/>
      <c r="H34" s="644"/>
      <c r="I34" s="645"/>
      <c r="J34" s="696"/>
      <c r="K34" s="347"/>
      <c r="L34" s="347"/>
      <c r="N34" s="347"/>
      <c r="O34" s="347"/>
      <c r="P34" s="347"/>
      <c r="Q34" s="347"/>
      <c r="R34" s="261"/>
      <c r="S34" s="261"/>
      <c r="T34" s="261"/>
      <c r="U34" s="261"/>
    </row>
    <row r="35" spans="2:21" ht="18" customHeight="1">
      <c r="B35" s="1950" t="s">
        <v>622</v>
      </c>
      <c r="C35" s="1964"/>
      <c r="D35" s="638"/>
      <c r="E35" s="638"/>
      <c r="F35" s="638"/>
      <c r="G35" s="638"/>
      <c r="H35" s="639"/>
      <c r="I35" s="640"/>
      <c r="J35" s="696"/>
      <c r="K35" s="347"/>
      <c r="L35" s="347"/>
      <c r="N35" s="347"/>
      <c r="O35" s="347"/>
      <c r="P35" s="347"/>
      <c r="Q35" s="347"/>
      <c r="R35" s="261"/>
      <c r="S35" s="261"/>
      <c r="T35" s="261"/>
      <c r="U35" s="261"/>
    </row>
    <row r="36" spans="2:21" ht="18" customHeight="1">
      <c r="B36" s="672"/>
      <c r="C36" s="673" t="s">
        <v>620</v>
      </c>
      <c r="D36" s="643">
        <v>13.593679768794539</v>
      </c>
      <c r="E36" s="643">
        <v>11.370218547626841</v>
      </c>
      <c r="F36" s="643">
        <v>11.075682110010334</v>
      </c>
      <c r="G36" s="643">
        <v>9.3996841569480853</v>
      </c>
      <c r="H36" s="644" t="s">
        <v>257</v>
      </c>
      <c r="I36" s="645"/>
      <c r="J36" s="696"/>
      <c r="K36" s="347"/>
      <c r="L36" s="347"/>
      <c r="N36" s="347"/>
      <c r="O36" s="347"/>
      <c r="P36" s="347"/>
      <c r="Q36" s="347"/>
      <c r="R36" s="261"/>
      <c r="S36" s="261"/>
      <c r="T36" s="261"/>
      <c r="U36" s="261"/>
    </row>
    <row r="37" spans="2:21" ht="18" customHeight="1">
      <c r="B37" s="672"/>
      <c r="C37" s="673" t="s">
        <v>621</v>
      </c>
      <c r="D37" s="643">
        <v>11.730040124997057</v>
      </c>
      <c r="E37" s="643">
        <v>9.917649574146111</v>
      </c>
      <c r="F37" s="643">
        <v>9.6912486952044237</v>
      </c>
      <c r="G37" s="643">
        <v>8.2355682079589911</v>
      </c>
      <c r="H37" s="644" t="s">
        <v>257</v>
      </c>
      <c r="I37" s="645"/>
      <c r="J37" s="696"/>
      <c r="K37" s="347"/>
      <c r="L37" s="347"/>
      <c r="N37" s="347"/>
      <c r="O37" s="347"/>
      <c r="P37" s="347"/>
      <c r="Q37" s="347"/>
      <c r="R37" s="261"/>
      <c r="S37" s="261"/>
      <c r="T37" s="261"/>
      <c r="U37" s="261"/>
    </row>
    <row r="38" spans="2:21" ht="18" customHeight="1">
      <c r="B38" s="674"/>
      <c r="C38" s="655"/>
      <c r="D38" s="662"/>
      <c r="E38" s="662"/>
      <c r="F38" s="662"/>
      <c r="G38" s="662"/>
      <c r="H38" s="656"/>
      <c r="I38" s="657"/>
      <c r="J38" s="696"/>
      <c r="K38" s="347"/>
      <c r="L38" s="347"/>
      <c r="N38" s="347"/>
      <c r="O38" s="347"/>
      <c r="P38" s="347"/>
      <c r="Q38" s="347"/>
      <c r="R38" s="261"/>
      <c r="S38" s="261"/>
      <c r="T38" s="261"/>
      <c r="U38" s="261"/>
    </row>
    <row r="39" spans="2:21" ht="18" customHeight="1">
      <c r="B39" s="675"/>
      <c r="C39" s="676"/>
      <c r="D39" s="677"/>
      <c r="E39" s="677"/>
      <c r="F39" s="677"/>
      <c r="G39" s="677"/>
      <c r="H39" s="678"/>
      <c r="I39" s="679"/>
      <c r="J39" s="696"/>
      <c r="K39" s="347"/>
      <c r="L39" s="347"/>
      <c r="N39" s="347"/>
      <c r="O39" s="347"/>
      <c r="P39" s="347"/>
      <c r="Q39" s="347"/>
      <c r="R39" s="261"/>
      <c r="S39" s="261"/>
      <c r="T39" s="261"/>
      <c r="U39" s="261"/>
    </row>
    <row r="40" spans="2:21" ht="18" customHeight="1">
      <c r="B40" s="680" t="s">
        <v>623</v>
      </c>
      <c r="C40" s="647"/>
      <c r="D40" s="649">
        <v>905.97518257076251</v>
      </c>
      <c r="E40" s="649">
        <v>699.49042960442284</v>
      </c>
      <c r="F40" s="649">
        <v>722.54910289584404</v>
      </c>
      <c r="G40" s="649">
        <v>814.33307312093632</v>
      </c>
      <c r="H40" s="644">
        <v>-22.791435895674965</v>
      </c>
      <c r="I40" s="645">
        <v>12.702800385086491</v>
      </c>
      <c r="J40" s="696"/>
      <c r="K40" s="347"/>
      <c r="L40" s="347"/>
      <c r="N40" s="347"/>
      <c r="O40" s="347"/>
      <c r="P40" s="347"/>
      <c r="Q40" s="347"/>
      <c r="R40" s="261"/>
      <c r="S40" s="261"/>
      <c r="T40" s="261"/>
      <c r="U40" s="261"/>
    </row>
    <row r="41" spans="2:21" ht="18" customHeight="1">
      <c r="B41" s="680" t="s">
        <v>624</v>
      </c>
      <c r="C41" s="647"/>
      <c r="D41" s="649">
        <v>9864.2319245307935</v>
      </c>
      <c r="E41" s="649">
        <v>9589.6228029886934</v>
      </c>
      <c r="F41" s="649">
        <v>9642.3239149184956</v>
      </c>
      <c r="G41" s="649">
        <v>8899.915175312306</v>
      </c>
      <c r="H41" s="644">
        <v>-2.7838875205193716</v>
      </c>
      <c r="I41" s="645">
        <v>-7.6994793595094109</v>
      </c>
      <c r="J41" s="696"/>
      <c r="K41" s="347"/>
      <c r="L41" s="347"/>
      <c r="N41" s="347"/>
      <c r="O41" s="347"/>
      <c r="P41" s="347"/>
      <c r="Q41" s="347"/>
      <c r="R41" s="261"/>
      <c r="S41" s="261"/>
      <c r="T41" s="261"/>
      <c r="U41" s="261"/>
    </row>
    <row r="42" spans="2:21" ht="18" customHeight="1">
      <c r="B42" s="680" t="s">
        <v>625</v>
      </c>
      <c r="C42" s="647"/>
      <c r="D42" s="649">
        <v>-570.23150698080053</v>
      </c>
      <c r="E42" s="649">
        <v>-145.00867511717453</v>
      </c>
      <c r="F42" s="649">
        <v>-362.69252880877104</v>
      </c>
      <c r="G42" s="649">
        <v>466.57111517444264</v>
      </c>
      <c r="H42" s="681" t="s">
        <v>257</v>
      </c>
      <c r="I42" s="645"/>
      <c r="J42" s="696"/>
      <c r="K42" s="347"/>
      <c r="L42" s="347"/>
      <c r="N42" s="347"/>
      <c r="O42" s="347"/>
      <c r="P42" s="347"/>
      <c r="Q42" s="347"/>
      <c r="R42" s="261"/>
      <c r="S42" s="261"/>
      <c r="T42" s="261"/>
      <c r="U42" s="261"/>
    </row>
    <row r="43" spans="2:21" ht="18" customHeight="1">
      <c r="B43" s="680" t="s">
        <v>626</v>
      </c>
      <c r="C43" s="647"/>
      <c r="D43" s="649">
        <v>-228.00034862006621</v>
      </c>
      <c r="E43" s="649">
        <v>321.23767919143171</v>
      </c>
      <c r="F43" s="649">
        <v>353.91080905542339</v>
      </c>
      <c r="G43" s="649">
        <v>139.37040663092824</v>
      </c>
      <c r="H43" s="681" t="s">
        <v>257</v>
      </c>
      <c r="I43" s="645"/>
      <c r="J43" s="696"/>
      <c r="K43" s="347"/>
      <c r="L43" s="347"/>
      <c r="N43" s="347"/>
      <c r="O43" s="347"/>
      <c r="P43" s="347"/>
      <c r="Q43" s="347"/>
      <c r="R43" s="261"/>
      <c r="S43" s="261"/>
      <c r="T43" s="261"/>
      <c r="U43" s="261"/>
    </row>
    <row r="44" spans="2:21" ht="21" customHeight="1" thickBot="1">
      <c r="B44" s="682" t="s">
        <v>627</v>
      </c>
      <c r="C44" s="683"/>
      <c r="D44" s="684">
        <v>-798.23185560086677</v>
      </c>
      <c r="E44" s="684">
        <v>176.22900407425718</v>
      </c>
      <c r="F44" s="684">
        <v>-8.7817197533476996</v>
      </c>
      <c r="G44" s="684">
        <v>605.94152180537094</v>
      </c>
      <c r="H44" s="685" t="s">
        <v>257</v>
      </c>
      <c r="I44" s="686"/>
      <c r="J44" s="696"/>
      <c r="K44" s="347"/>
      <c r="L44" s="347"/>
      <c r="N44" s="347"/>
      <c r="O44" s="347"/>
      <c r="P44" s="347"/>
      <c r="Q44" s="347"/>
      <c r="R44" s="261"/>
      <c r="S44" s="261"/>
      <c r="T44" s="261"/>
      <c r="U44" s="261"/>
    </row>
    <row r="45" spans="2:21" ht="17.25" customHeight="1" thickTop="1">
      <c r="B45" s="1965" t="s">
        <v>628</v>
      </c>
      <c r="C45" s="1965"/>
      <c r="D45" s="1965"/>
      <c r="E45" s="1965"/>
      <c r="F45" s="1965"/>
      <c r="G45" s="1965"/>
      <c r="H45" s="1965"/>
      <c r="I45" s="1965"/>
      <c r="J45" s="696"/>
    </row>
    <row r="46" spans="2:21" ht="17.25" customHeight="1">
      <c r="B46" s="1966" t="s">
        <v>629</v>
      </c>
      <c r="C46" s="1966"/>
      <c r="D46" s="1966"/>
      <c r="E46" s="1966"/>
      <c r="F46" s="1966"/>
      <c r="G46" s="1966"/>
      <c r="H46" s="1966"/>
      <c r="I46" s="1966"/>
      <c r="J46" s="696"/>
    </row>
    <row r="47" spans="2:21" ht="17.25" customHeight="1">
      <c r="B47" s="1967" t="s">
        <v>630</v>
      </c>
      <c r="C47" s="1967"/>
      <c r="D47" s="1967"/>
      <c r="E47" s="1967"/>
      <c r="F47" s="1967"/>
      <c r="G47" s="1967"/>
      <c r="H47" s="1967"/>
      <c r="I47" s="1967"/>
      <c r="J47" s="696"/>
    </row>
    <row r="48" spans="2:21" ht="17.25" customHeight="1">
      <c r="B48" s="1968" t="s">
        <v>631</v>
      </c>
      <c r="C48" s="1968"/>
      <c r="D48" s="1968"/>
      <c r="E48" s="1968"/>
      <c r="F48" s="1968"/>
      <c r="G48" s="1968"/>
      <c r="H48" s="1968"/>
      <c r="I48" s="1968"/>
      <c r="J48" s="696"/>
    </row>
    <row r="49" spans="2:10" ht="17.25" customHeight="1">
      <c r="B49" s="1962" t="s">
        <v>632</v>
      </c>
      <c r="C49" s="1962"/>
      <c r="D49" s="692">
        <v>102.86</v>
      </c>
      <c r="E49" s="692">
        <v>107.43</v>
      </c>
      <c r="F49" s="692">
        <v>109.34</v>
      </c>
      <c r="G49" s="692">
        <v>112.56</v>
      </c>
      <c r="H49" s="622"/>
      <c r="I49" s="622"/>
      <c r="J49" s="696"/>
    </row>
    <row r="50" spans="2:10">
      <c r="B50" s="696"/>
      <c r="C50" s="696"/>
      <c r="D50" s="696"/>
      <c r="E50" s="696"/>
      <c r="F50" s="696"/>
      <c r="G50" s="696"/>
      <c r="H50" s="696"/>
      <c r="I50" s="696"/>
      <c r="J50" s="696"/>
    </row>
  </sheetData>
  <mergeCells count="12">
    <mergeCell ref="B49:C49"/>
    <mergeCell ref="B1:I1"/>
    <mergeCell ref="B2:I2"/>
    <mergeCell ref="B3:I3"/>
    <mergeCell ref="B4:C6"/>
    <mergeCell ref="H4:I4"/>
    <mergeCell ref="B31:C31"/>
    <mergeCell ref="B35:C35"/>
    <mergeCell ref="B45:I45"/>
    <mergeCell ref="B46:I46"/>
    <mergeCell ref="B47:I47"/>
    <mergeCell ref="B48:I48"/>
  </mergeCells>
  <pageMargins left="0.39370078740157483" right="0.39370078740157483" top="0.39370078740157483" bottom="0.39370078740157483" header="0.51181102362204722" footer="0.51181102362204722"/>
  <pageSetup scale="7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118"/>
  <sheetViews>
    <sheetView showGridLines="0" topLeftCell="A93" workbookViewId="0">
      <selection activeCell="G125" sqref="G125"/>
    </sheetView>
  </sheetViews>
  <sheetFormatPr defaultRowHeight="15"/>
  <cols>
    <col min="1" max="1" width="14.42578125" bestFit="1" customWidth="1"/>
    <col min="2" max="2" width="16.5703125" bestFit="1" customWidth="1"/>
    <col min="3" max="11" width="9.28515625" customWidth="1"/>
    <col min="255" max="255" width="5.85546875" customWidth="1"/>
    <col min="257" max="257" width="16" customWidth="1"/>
    <col min="258" max="258" width="18.28515625" customWidth="1"/>
    <col min="259" max="260" width="9.28515625" bestFit="1" customWidth="1"/>
    <col min="261" max="261" width="9.42578125" bestFit="1" customWidth="1"/>
    <col min="262" max="262" width="11.28515625" customWidth="1"/>
    <col min="263" max="263" width="10.7109375" customWidth="1"/>
    <col min="264" max="267" width="9.28515625" bestFit="1" customWidth="1"/>
    <col min="511" max="511" width="5.85546875" customWidth="1"/>
    <col min="513" max="513" width="16" customWidth="1"/>
    <col min="514" max="514" width="18.28515625" customWidth="1"/>
    <col min="515" max="516" width="9.28515625" bestFit="1" customWidth="1"/>
    <col min="517" max="517" width="9.42578125" bestFit="1" customWidth="1"/>
    <col min="518" max="518" width="11.28515625" customWidth="1"/>
    <col min="519" max="519" width="10.7109375" customWidth="1"/>
    <col min="520" max="523" width="9.28515625" bestFit="1" customWidth="1"/>
    <col min="767" max="767" width="5.85546875" customWidth="1"/>
    <col min="769" max="769" width="16" customWidth="1"/>
    <col min="770" max="770" width="18.28515625" customWidth="1"/>
    <col min="771" max="772" width="9.28515625" bestFit="1" customWidth="1"/>
    <col min="773" max="773" width="9.42578125" bestFit="1" customWidth="1"/>
    <col min="774" max="774" width="11.28515625" customWidth="1"/>
    <col min="775" max="775" width="10.7109375" customWidth="1"/>
    <col min="776" max="779" width="9.28515625" bestFit="1" customWidth="1"/>
    <col min="1023" max="1023" width="5.85546875" customWidth="1"/>
    <col min="1025" max="1025" width="16" customWidth="1"/>
    <col min="1026" max="1026" width="18.28515625" customWidth="1"/>
    <col min="1027" max="1028" width="9.28515625" bestFit="1" customWidth="1"/>
    <col min="1029" max="1029" width="9.42578125" bestFit="1" customWidth="1"/>
    <col min="1030" max="1030" width="11.28515625" customWidth="1"/>
    <col min="1031" max="1031" width="10.7109375" customWidth="1"/>
    <col min="1032" max="1035" width="9.28515625" bestFit="1" customWidth="1"/>
    <col min="1279" max="1279" width="5.85546875" customWidth="1"/>
    <col min="1281" max="1281" width="16" customWidth="1"/>
    <col min="1282" max="1282" width="18.28515625" customWidth="1"/>
    <col min="1283" max="1284" width="9.28515625" bestFit="1" customWidth="1"/>
    <col min="1285" max="1285" width="9.42578125" bestFit="1" customWidth="1"/>
    <col min="1286" max="1286" width="11.28515625" customWidth="1"/>
    <col min="1287" max="1287" width="10.7109375" customWidth="1"/>
    <col min="1288" max="1291" width="9.28515625" bestFit="1" customWidth="1"/>
    <col min="1535" max="1535" width="5.85546875" customWidth="1"/>
    <col min="1537" max="1537" width="16" customWidth="1"/>
    <col min="1538" max="1538" width="18.28515625" customWidth="1"/>
    <col min="1539" max="1540" width="9.28515625" bestFit="1" customWidth="1"/>
    <col min="1541" max="1541" width="9.42578125" bestFit="1" customWidth="1"/>
    <col min="1542" max="1542" width="11.28515625" customWidth="1"/>
    <col min="1543" max="1543" width="10.7109375" customWidth="1"/>
    <col min="1544" max="1547" width="9.28515625" bestFit="1" customWidth="1"/>
    <col min="1791" max="1791" width="5.85546875" customWidth="1"/>
    <col min="1793" max="1793" width="16" customWidth="1"/>
    <col min="1794" max="1794" width="18.28515625" customWidth="1"/>
    <col min="1795" max="1796" width="9.28515625" bestFit="1" customWidth="1"/>
    <col min="1797" max="1797" width="9.42578125" bestFit="1" customWidth="1"/>
    <col min="1798" max="1798" width="11.28515625" customWidth="1"/>
    <col min="1799" max="1799" width="10.7109375" customWidth="1"/>
    <col min="1800" max="1803" width="9.28515625" bestFit="1" customWidth="1"/>
    <col min="2047" max="2047" width="5.85546875" customWidth="1"/>
    <col min="2049" max="2049" width="16" customWidth="1"/>
    <col min="2050" max="2050" width="18.28515625" customWidth="1"/>
    <col min="2051" max="2052" width="9.28515625" bestFit="1" customWidth="1"/>
    <col min="2053" max="2053" width="9.42578125" bestFit="1" customWidth="1"/>
    <col min="2054" max="2054" width="11.28515625" customWidth="1"/>
    <col min="2055" max="2055" width="10.7109375" customWidth="1"/>
    <col min="2056" max="2059" width="9.28515625" bestFit="1" customWidth="1"/>
    <col min="2303" max="2303" width="5.85546875" customWidth="1"/>
    <col min="2305" max="2305" width="16" customWidth="1"/>
    <col min="2306" max="2306" width="18.28515625" customWidth="1"/>
    <col min="2307" max="2308" width="9.28515625" bestFit="1" customWidth="1"/>
    <col min="2309" max="2309" width="9.42578125" bestFit="1" customWidth="1"/>
    <col min="2310" max="2310" width="11.28515625" customWidth="1"/>
    <col min="2311" max="2311" width="10.7109375" customWidth="1"/>
    <col min="2312" max="2315" width="9.28515625" bestFit="1" customWidth="1"/>
    <col min="2559" max="2559" width="5.85546875" customWidth="1"/>
    <col min="2561" max="2561" width="16" customWidth="1"/>
    <col min="2562" max="2562" width="18.28515625" customWidth="1"/>
    <col min="2563" max="2564" width="9.28515625" bestFit="1" customWidth="1"/>
    <col min="2565" max="2565" width="9.42578125" bestFit="1" customWidth="1"/>
    <col min="2566" max="2566" width="11.28515625" customWidth="1"/>
    <col min="2567" max="2567" width="10.7109375" customWidth="1"/>
    <col min="2568" max="2571" width="9.28515625" bestFit="1" customWidth="1"/>
    <col min="2815" max="2815" width="5.85546875" customWidth="1"/>
    <col min="2817" max="2817" width="16" customWidth="1"/>
    <col min="2818" max="2818" width="18.28515625" customWidth="1"/>
    <col min="2819" max="2820" width="9.28515625" bestFit="1" customWidth="1"/>
    <col min="2821" max="2821" width="9.42578125" bestFit="1" customWidth="1"/>
    <col min="2822" max="2822" width="11.28515625" customWidth="1"/>
    <col min="2823" max="2823" width="10.7109375" customWidth="1"/>
    <col min="2824" max="2827" width="9.28515625" bestFit="1" customWidth="1"/>
    <col min="3071" max="3071" width="5.85546875" customWidth="1"/>
    <col min="3073" max="3073" width="16" customWidth="1"/>
    <col min="3074" max="3074" width="18.28515625" customWidth="1"/>
    <col min="3075" max="3076" width="9.28515625" bestFit="1" customWidth="1"/>
    <col min="3077" max="3077" width="9.42578125" bestFit="1" customWidth="1"/>
    <col min="3078" max="3078" width="11.28515625" customWidth="1"/>
    <col min="3079" max="3079" width="10.7109375" customWidth="1"/>
    <col min="3080" max="3083" width="9.28515625" bestFit="1" customWidth="1"/>
    <col min="3327" max="3327" width="5.85546875" customWidth="1"/>
    <col min="3329" max="3329" width="16" customWidth="1"/>
    <col min="3330" max="3330" width="18.28515625" customWidth="1"/>
    <col min="3331" max="3332" width="9.28515625" bestFit="1" customWidth="1"/>
    <col min="3333" max="3333" width="9.42578125" bestFit="1" customWidth="1"/>
    <col min="3334" max="3334" width="11.28515625" customWidth="1"/>
    <col min="3335" max="3335" width="10.7109375" customWidth="1"/>
    <col min="3336" max="3339" width="9.28515625" bestFit="1" customWidth="1"/>
    <col min="3583" max="3583" width="5.85546875" customWidth="1"/>
    <col min="3585" max="3585" width="16" customWidth="1"/>
    <col min="3586" max="3586" width="18.28515625" customWidth="1"/>
    <col min="3587" max="3588" width="9.28515625" bestFit="1" customWidth="1"/>
    <col min="3589" max="3589" width="9.42578125" bestFit="1" customWidth="1"/>
    <col min="3590" max="3590" width="11.28515625" customWidth="1"/>
    <col min="3591" max="3591" width="10.7109375" customWidth="1"/>
    <col min="3592" max="3595" width="9.28515625" bestFit="1" customWidth="1"/>
    <col min="3839" max="3839" width="5.85546875" customWidth="1"/>
    <col min="3841" max="3841" width="16" customWidth="1"/>
    <col min="3842" max="3842" width="18.28515625" customWidth="1"/>
    <col min="3843" max="3844" width="9.28515625" bestFit="1" customWidth="1"/>
    <col min="3845" max="3845" width="9.42578125" bestFit="1" customWidth="1"/>
    <col min="3846" max="3846" width="11.28515625" customWidth="1"/>
    <col min="3847" max="3847" width="10.7109375" customWidth="1"/>
    <col min="3848" max="3851" width="9.28515625" bestFit="1" customWidth="1"/>
    <col min="4095" max="4095" width="5.85546875" customWidth="1"/>
    <col min="4097" max="4097" width="16" customWidth="1"/>
    <col min="4098" max="4098" width="18.28515625" customWidth="1"/>
    <col min="4099" max="4100" width="9.28515625" bestFit="1" customWidth="1"/>
    <col min="4101" max="4101" width="9.42578125" bestFit="1" customWidth="1"/>
    <col min="4102" max="4102" width="11.28515625" customWidth="1"/>
    <col min="4103" max="4103" width="10.7109375" customWidth="1"/>
    <col min="4104" max="4107" width="9.28515625" bestFit="1" customWidth="1"/>
    <col min="4351" max="4351" width="5.85546875" customWidth="1"/>
    <col min="4353" max="4353" width="16" customWidth="1"/>
    <col min="4354" max="4354" width="18.28515625" customWidth="1"/>
    <col min="4355" max="4356" width="9.28515625" bestFit="1" customWidth="1"/>
    <col min="4357" max="4357" width="9.42578125" bestFit="1" customWidth="1"/>
    <col min="4358" max="4358" width="11.28515625" customWidth="1"/>
    <col min="4359" max="4359" width="10.7109375" customWidth="1"/>
    <col min="4360" max="4363" width="9.28515625" bestFit="1" customWidth="1"/>
    <col min="4607" max="4607" width="5.85546875" customWidth="1"/>
    <col min="4609" max="4609" width="16" customWidth="1"/>
    <col min="4610" max="4610" width="18.28515625" customWidth="1"/>
    <col min="4611" max="4612" width="9.28515625" bestFit="1" customWidth="1"/>
    <col min="4613" max="4613" width="9.42578125" bestFit="1" customWidth="1"/>
    <col min="4614" max="4614" width="11.28515625" customWidth="1"/>
    <col min="4615" max="4615" width="10.7109375" customWidth="1"/>
    <col min="4616" max="4619" width="9.28515625" bestFit="1" customWidth="1"/>
    <col min="4863" max="4863" width="5.85546875" customWidth="1"/>
    <col min="4865" max="4865" width="16" customWidth="1"/>
    <col min="4866" max="4866" width="18.28515625" customWidth="1"/>
    <col min="4867" max="4868" width="9.28515625" bestFit="1" customWidth="1"/>
    <col min="4869" max="4869" width="9.42578125" bestFit="1" customWidth="1"/>
    <col min="4870" max="4870" width="11.28515625" customWidth="1"/>
    <col min="4871" max="4871" width="10.7109375" customWidth="1"/>
    <col min="4872" max="4875" width="9.28515625" bestFit="1" customWidth="1"/>
    <col min="5119" max="5119" width="5.85546875" customWidth="1"/>
    <col min="5121" max="5121" width="16" customWidth="1"/>
    <col min="5122" max="5122" width="18.28515625" customWidth="1"/>
    <col min="5123" max="5124" width="9.28515625" bestFit="1" customWidth="1"/>
    <col min="5125" max="5125" width="9.42578125" bestFit="1" customWidth="1"/>
    <col min="5126" max="5126" width="11.28515625" customWidth="1"/>
    <col min="5127" max="5127" width="10.7109375" customWidth="1"/>
    <col min="5128" max="5131" width="9.28515625" bestFit="1" customWidth="1"/>
    <col min="5375" max="5375" width="5.85546875" customWidth="1"/>
    <col min="5377" max="5377" width="16" customWidth="1"/>
    <col min="5378" max="5378" width="18.28515625" customWidth="1"/>
    <col min="5379" max="5380" width="9.28515625" bestFit="1" customWidth="1"/>
    <col min="5381" max="5381" width="9.42578125" bestFit="1" customWidth="1"/>
    <col min="5382" max="5382" width="11.28515625" customWidth="1"/>
    <col min="5383" max="5383" width="10.7109375" customWidth="1"/>
    <col min="5384" max="5387" width="9.28515625" bestFit="1" customWidth="1"/>
    <col min="5631" max="5631" width="5.85546875" customWidth="1"/>
    <col min="5633" max="5633" width="16" customWidth="1"/>
    <col min="5634" max="5634" width="18.28515625" customWidth="1"/>
    <col min="5635" max="5636" width="9.28515625" bestFit="1" customWidth="1"/>
    <col min="5637" max="5637" width="9.42578125" bestFit="1" customWidth="1"/>
    <col min="5638" max="5638" width="11.28515625" customWidth="1"/>
    <col min="5639" max="5639" width="10.7109375" customWidth="1"/>
    <col min="5640" max="5643" width="9.28515625" bestFit="1" customWidth="1"/>
    <col min="5887" max="5887" width="5.85546875" customWidth="1"/>
    <col min="5889" max="5889" width="16" customWidth="1"/>
    <col min="5890" max="5890" width="18.28515625" customWidth="1"/>
    <col min="5891" max="5892" width="9.28515625" bestFit="1" customWidth="1"/>
    <col min="5893" max="5893" width="9.42578125" bestFit="1" customWidth="1"/>
    <col min="5894" max="5894" width="11.28515625" customWidth="1"/>
    <col min="5895" max="5895" width="10.7109375" customWidth="1"/>
    <col min="5896" max="5899" width="9.28515625" bestFit="1" customWidth="1"/>
    <col min="6143" max="6143" width="5.85546875" customWidth="1"/>
    <col min="6145" max="6145" width="16" customWidth="1"/>
    <col min="6146" max="6146" width="18.28515625" customWidth="1"/>
    <col min="6147" max="6148" width="9.28515625" bestFit="1" customWidth="1"/>
    <col min="6149" max="6149" width="9.42578125" bestFit="1" customWidth="1"/>
    <col min="6150" max="6150" width="11.28515625" customWidth="1"/>
    <col min="6151" max="6151" width="10.7109375" customWidth="1"/>
    <col min="6152" max="6155" width="9.28515625" bestFit="1" customWidth="1"/>
    <col min="6399" max="6399" width="5.85546875" customWidth="1"/>
    <col min="6401" max="6401" width="16" customWidth="1"/>
    <col min="6402" max="6402" width="18.28515625" customWidth="1"/>
    <col min="6403" max="6404" width="9.28515625" bestFit="1" customWidth="1"/>
    <col min="6405" max="6405" width="9.42578125" bestFit="1" customWidth="1"/>
    <col min="6406" max="6406" width="11.28515625" customWidth="1"/>
    <col min="6407" max="6407" width="10.7109375" customWidth="1"/>
    <col min="6408" max="6411" width="9.28515625" bestFit="1" customWidth="1"/>
    <col min="6655" max="6655" width="5.85546875" customWidth="1"/>
    <col min="6657" max="6657" width="16" customWidth="1"/>
    <col min="6658" max="6658" width="18.28515625" customWidth="1"/>
    <col min="6659" max="6660" width="9.28515625" bestFit="1" customWidth="1"/>
    <col min="6661" max="6661" width="9.42578125" bestFit="1" customWidth="1"/>
    <col min="6662" max="6662" width="11.28515625" customWidth="1"/>
    <col min="6663" max="6663" width="10.7109375" customWidth="1"/>
    <col min="6664" max="6667" width="9.28515625" bestFit="1" customWidth="1"/>
    <col min="6911" max="6911" width="5.85546875" customWidth="1"/>
    <col min="6913" max="6913" width="16" customWidth="1"/>
    <col min="6914" max="6914" width="18.28515625" customWidth="1"/>
    <col min="6915" max="6916" width="9.28515625" bestFit="1" customWidth="1"/>
    <col min="6917" max="6917" width="9.42578125" bestFit="1" customWidth="1"/>
    <col min="6918" max="6918" width="11.28515625" customWidth="1"/>
    <col min="6919" max="6919" width="10.7109375" customWidth="1"/>
    <col min="6920" max="6923" width="9.28515625" bestFit="1" customWidth="1"/>
    <col min="7167" max="7167" width="5.85546875" customWidth="1"/>
    <col min="7169" max="7169" width="16" customWidth="1"/>
    <col min="7170" max="7170" width="18.28515625" customWidth="1"/>
    <col min="7171" max="7172" width="9.28515625" bestFit="1" customWidth="1"/>
    <col min="7173" max="7173" width="9.42578125" bestFit="1" customWidth="1"/>
    <col min="7174" max="7174" width="11.28515625" customWidth="1"/>
    <col min="7175" max="7175" width="10.7109375" customWidth="1"/>
    <col min="7176" max="7179" width="9.28515625" bestFit="1" customWidth="1"/>
    <col min="7423" max="7423" width="5.85546875" customWidth="1"/>
    <col min="7425" max="7425" width="16" customWidth="1"/>
    <col min="7426" max="7426" width="18.28515625" customWidth="1"/>
    <col min="7427" max="7428" width="9.28515625" bestFit="1" customWidth="1"/>
    <col min="7429" max="7429" width="9.42578125" bestFit="1" customWidth="1"/>
    <col min="7430" max="7430" width="11.28515625" customWidth="1"/>
    <col min="7431" max="7431" width="10.7109375" customWidth="1"/>
    <col min="7432" max="7435" width="9.28515625" bestFit="1" customWidth="1"/>
    <col min="7679" max="7679" width="5.85546875" customWidth="1"/>
    <col min="7681" max="7681" width="16" customWidth="1"/>
    <col min="7682" max="7682" width="18.28515625" customWidth="1"/>
    <col min="7683" max="7684" width="9.28515625" bestFit="1" customWidth="1"/>
    <col min="7685" max="7685" width="9.42578125" bestFit="1" customWidth="1"/>
    <col min="7686" max="7686" width="11.28515625" customWidth="1"/>
    <col min="7687" max="7687" width="10.7109375" customWidth="1"/>
    <col min="7688" max="7691" width="9.28515625" bestFit="1" customWidth="1"/>
    <col min="7935" max="7935" width="5.85546875" customWidth="1"/>
    <col min="7937" max="7937" width="16" customWidth="1"/>
    <col min="7938" max="7938" width="18.28515625" customWidth="1"/>
    <col min="7939" max="7940" width="9.28515625" bestFit="1" customWidth="1"/>
    <col min="7941" max="7941" width="9.42578125" bestFit="1" customWidth="1"/>
    <col min="7942" max="7942" width="11.28515625" customWidth="1"/>
    <col min="7943" max="7943" width="10.7109375" customWidth="1"/>
    <col min="7944" max="7947" width="9.28515625" bestFit="1" customWidth="1"/>
    <col min="8191" max="8191" width="5.85546875" customWidth="1"/>
    <col min="8193" max="8193" width="16" customWidth="1"/>
    <col min="8194" max="8194" width="18.28515625" customWidth="1"/>
    <col min="8195" max="8196" width="9.28515625" bestFit="1" customWidth="1"/>
    <col min="8197" max="8197" width="9.42578125" bestFit="1" customWidth="1"/>
    <col min="8198" max="8198" width="11.28515625" customWidth="1"/>
    <col min="8199" max="8199" width="10.7109375" customWidth="1"/>
    <col min="8200" max="8203" width="9.28515625" bestFit="1" customWidth="1"/>
    <col min="8447" max="8447" width="5.85546875" customWidth="1"/>
    <col min="8449" max="8449" width="16" customWidth="1"/>
    <col min="8450" max="8450" width="18.28515625" customWidth="1"/>
    <col min="8451" max="8452" width="9.28515625" bestFit="1" customWidth="1"/>
    <col min="8453" max="8453" width="9.42578125" bestFit="1" customWidth="1"/>
    <col min="8454" max="8454" width="11.28515625" customWidth="1"/>
    <col min="8455" max="8455" width="10.7109375" customWidth="1"/>
    <col min="8456" max="8459" width="9.28515625" bestFit="1" customWidth="1"/>
    <col min="8703" max="8703" width="5.85546875" customWidth="1"/>
    <col min="8705" max="8705" width="16" customWidth="1"/>
    <col min="8706" max="8706" width="18.28515625" customWidth="1"/>
    <col min="8707" max="8708" width="9.28515625" bestFit="1" customWidth="1"/>
    <col min="8709" max="8709" width="9.42578125" bestFit="1" customWidth="1"/>
    <col min="8710" max="8710" width="11.28515625" customWidth="1"/>
    <col min="8711" max="8711" width="10.7109375" customWidth="1"/>
    <col min="8712" max="8715" width="9.28515625" bestFit="1" customWidth="1"/>
    <col min="8959" max="8959" width="5.85546875" customWidth="1"/>
    <col min="8961" max="8961" width="16" customWidth="1"/>
    <col min="8962" max="8962" width="18.28515625" customWidth="1"/>
    <col min="8963" max="8964" width="9.28515625" bestFit="1" customWidth="1"/>
    <col min="8965" max="8965" width="9.42578125" bestFit="1" customWidth="1"/>
    <col min="8966" max="8966" width="11.28515625" customWidth="1"/>
    <col min="8967" max="8967" width="10.7109375" customWidth="1"/>
    <col min="8968" max="8971" width="9.28515625" bestFit="1" customWidth="1"/>
    <col min="9215" max="9215" width="5.85546875" customWidth="1"/>
    <col min="9217" max="9217" width="16" customWidth="1"/>
    <col min="9218" max="9218" width="18.28515625" customWidth="1"/>
    <col min="9219" max="9220" width="9.28515625" bestFit="1" customWidth="1"/>
    <col min="9221" max="9221" width="9.42578125" bestFit="1" customWidth="1"/>
    <col min="9222" max="9222" width="11.28515625" customWidth="1"/>
    <col min="9223" max="9223" width="10.7109375" customWidth="1"/>
    <col min="9224" max="9227" width="9.28515625" bestFit="1" customWidth="1"/>
    <col min="9471" max="9471" width="5.85546875" customWidth="1"/>
    <col min="9473" max="9473" width="16" customWidth="1"/>
    <col min="9474" max="9474" width="18.28515625" customWidth="1"/>
    <col min="9475" max="9476" width="9.28515625" bestFit="1" customWidth="1"/>
    <col min="9477" max="9477" width="9.42578125" bestFit="1" customWidth="1"/>
    <col min="9478" max="9478" width="11.28515625" customWidth="1"/>
    <col min="9479" max="9479" width="10.7109375" customWidth="1"/>
    <col min="9480" max="9483" width="9.28515625" bestFit="1" customWidth="1"/>
    <col min="9727" max="9727" width="5.85546875" customWidth="1"/>
    <col min="9729" max="9729" width="16" customWidth="1"/>
    <col min="9730" max="9730" width="18.28515625" customWidth="1"/>
    <col min="9731" max="9732" width="9.28515625" bestFit="1" customWidth="1"/>
    <col min="9733" max="9733" width="9.42578125" bestFit="1" customWidth="1"/>
    <col min="9734" max="9734" width="11.28515625" customWidth="1"/>
    <col min="9735" max="9735" width="10.7109375" customWidth="1"/>
    <col min="9736" max="9739" width="9.28515625" bestFit="1" customWidth="1"/>
    <col min="9983" max="9983" width="5.85546875" customWidth="1"/>
    <col min="9985" max="9985" width="16" customWidth="1"/>
    <col min="9986" max="9986" width="18.28515625" customWidth="1"/>
    <col min="9987" max="9988" width="9.28515625" bestFit="1" customWidth="1"/>
    <col min="9989" max="9989" width="9.42578125" bestFit="1" customWidth="1"/>
    <col min="9990" max="9990" width="11.28515625" customWidth="1"/>
    <col min="9991" max="9991" width="10.7109375" customWidth="1"/>
    <col min="9992" max="9995" width="9.28515625" bestFit="1" customWidth="1"/>
    <col min="10239" max="10239" width="5.85546875" customWidth="1"/>
    <col min="10241" max="10241" width="16" customWidth="1"/>
    <col min="10242" max="10242" width="18.28515625" customWidth="1"/>
    <col min="10243" max="10244" width="9.28515625" bestFit="1" customWidth="1"/>
    <col min="10245" max="10245" width="9.42578125" bestFit="1" customWidth="1"/>
    <col min="10246" max="10246" width="11.28515625" customWidth="1"/>
    <col min="10247" max="10247" width="10.7109375" customWidth="1"/>
    <col min="10248" max="10251" width="9.28515625" bestFit="1" customWidth="1"/>
    <col min="10495" max="10495" width="5.85546875" customWidth="1"/>
    <col min="10497" max="10497" width="16" customWidth="1"/>
    <col min="10498" max="10498" width="18.28515625" customWidth="1"/>
    <col min="10499" max="10500" width="9.28515625" bestFit="1" customWidth="1"/>
    <col min="10501" max="10501" width="9.42578125" bestFit="1" customWidth="1"/>
    <col min="10502" max="10502" width="11.28515625" customWidth="1"/>
    <col min="10503" max="10503" width="10.7109375" customWidth="1"/>
    <col min="10504" max="10507" width="9.28515625" bestFit="1" customWidth="1"/>
    <col min="10751" max="10751" width="5.85546875" customWidth="1"/>
    <col min="10753" max="10753" width="16" customWidth="1"/>
    <col min="10754" max="10754" width="18.28515625" customWidth="1"/>
    <col min="10755" max="10756" width="9.28515625" bestFit="1" customWidth="1"/>
    <col min="10757" max="10757" width="9.42578125" bestFit="1" customWidth="1"/>
    <col min="10758" max="10758" width="11.28515625" customWidth="1"/>
    <col min="10759" max="10759" width="10.7109375" customWidth="1"/>
    <col min="10760" max="10763" width="9.28515625" bestFit="1" customWidth="1"/>
    <col min="11007" max="11007" width="5.85546875" customWidth="1"/>
    <col min="11009" max="11009" width="16" customWidth="1"/>
    <col min="11010" max="11010" width="18.28515625" customWidth="1"/>
    <col min="11011" max="11012" width="9.28515625" bestFit="1" customWidth="1"/>
    <col min="11013" max="11013" width="9.42578125" bestFit="1" customWidth="1"/>
    <col min="11014" max="11014" width="11.28515625" customWidth="1"/>
    <col min="11015" max="11015" width="10.7109375" customWidth="1"/>
    <col min="11016" max="11019" width="9.28515625" bestFit="1" customWidth="1"/>
    <col min="11263" max="11263" width="5.85546875" customWidth="1"/>
    <col min="11265" max="11265" width="16" customWidth="1"/>
    <col min="11266" max="11266" width="18.28515625" customWidth="1"/>
    <col min="11267" max="11268" width="9.28515625" bestFit="1" customWidth="1"/>
    <col min="11269" max="11269" width="9.42578125" bestFit="1" customWidth="1"/>
    <col min="11270" max="11270" width="11.28515625" customWidth="1"/>
    <col min="11271" max="11271" width="10.7109375" customWidth="1"/>
    <col min="11272" max="11275" width="9.28515625" bestFit="1" customWidth="1"/>
    <col min="11519" max="11519" width="5.85546875" customWidth="1"/>
    <col min="11521" max="11521" width="16" customWidth="1"/>
    <col min="11522" max="11522" width="18.28515625" customWidth="1"/>
    <col min="11523" max="11524" width="9.28515625" bestFit="1" customWidth="1"/>
    <col min="11525" max="11525" width="9.42578125" bestFit="1" customWidth="1"/>
    <col min="11526" max="11526" width="11.28515625" customWidth="1"/>
    <col min="11527" max="11527" width="10.7109375" customWidth="1"/>
    <col min="11528" max="11531" width="9.28515625" bestFit="1" customWidth="1"/>
    <col min="11775" max="11775" width="5.85546875" customWidth="1"/>
    <col min="11777" max="11777" width="16" customWidth="1"/>
    <col min="11778" max="11778" width="18.28515625" customWidth="1"/>
    <col min="11779" max="11780" width="9.28515625" bestFit="1" customWidth="1"/>
    <col min="11781" max="11781" width="9.42578125" bestFit="1" customWidth="1"/>
    <col min="11782" max="11782" width="11.28515625" customWidth="1"/>
    <col min="11783" max="11783" width="10.7109375" customWidth="1"/>
    <col min="11784" max="11787" width="9.28515625" bestFit="1" customWidth="1"/>
    <col min="12031" max="12031" width="5.85546875" customWidth="1"/>
    <col min="12033" max="12033" width="16" customWidth="1"/>
    <col min="12034" max="12034" width="18.28515625" customWidth="1"/>
    <col min="12035" max="12036" width="9.28515625" bestFit="1" customWidth="1"/>
    <col min="12037" max="12037" width="9.42578125" bestFit="1" customWidth="1"/>
    <col min="12038" max="12038" width="11.28515625" customWidth="1"/>
    <col min="12039" max="12039" width="10.7109375" customWidth="1"/>
    <col min="12040" max="12043" width="9.28515625" bestFit="1" customWidth="1"/>
    <col min="12287" max="12287" width="5.85546875" customWidth="1"/>
    <col min="12289" max="12289" width="16" customWidth="1"/>
    <col min="12290" max="12290" width="18.28515625" customWidth="1"/>
    <col min="12291" max="12292" width="9.28515625" bestFit="1" customWidth="1"/>
    <col min="12293" max="12293" width="9.42578125" bestFit="1" customWidth="1"/>
    <col min="12294" max="12294" width="11.28515625" customWidth="1"/>
    <col min="12295" max="12295" width="10.7109375" customWidth="1"/>
    <col min="12296" max="12299" width="9.28515625" bestFit="1" customWidth="1"/>
    <col min="12543" max="12543" width="5.85546875" customWidth="1"/>
    <col min="12545" max="12545" width="16" customWidth="1"/>
    <col min="12546" max="12546" width="18.28515625" customWidth="1"/>
    <col min="12547" max="12548" width="9.28515625" bestFit="1" customWidth="1"/>
    <col min="12549" max="12549" width="9.42578125" bestFit="1" customWidth="1"/>
    <col min="12550" max="12550" width="11.28515625" customWidth="1"/>
    <col min="12551" max="12551" width="10.7109375" customWidth="1"/>
    <col min="12552" max="12555" width="9.28515625" bestFit="1" customWidth="1"/>
    <col min="12799" max="12799" width="5.85546875" customWidth="1"/>
    <col min="12801" max="12801" width="16" customWidth="1"/>
    <col min="12802" max="12802" width="18.28515625" customWidth="1"/>
    <col min="12803" max="12804" width="9.28515625" bestFit="1" customWidth="1"/>
    <col min="12805" max="12805" width="9.42578125" bestFit="1" customWidth="1"/>
    <col min="12806" max="12806" width="11.28515625" customWidth="1"/>
    <col min="12807" max="12807" width="10.7109375" customWidth="1"/>
    <col min="12808" max="12811" width="9.28515625" bestFit="1" customWidth="1"/>
    <col min="13055" max="13055" width="5.85546875" customWidth="1"/>
    <col min="13057" max="13057" width="16" customWidth="1"/>
    <col min="13058" max="13058" width="18.28515625" customWidth="1"/>
    <col min="13059" max="13060" width="9.28515625" bestFit="1" customWidth="1"/>
    <col min="13061" max="13061" width="9.42578125" bestFit="1" customWidth="1"/>
    <col min="13062" max="13062" width="11.28515625" customWidth="1"/>
    <col min="13063" max="13063" width="10.7109375" customWidth="1"/>
    <col min="13064" max="13067" width="9.28515625" bestFit="1" customWidth="1"/>
    <col min="13311" max="13311" width="5.85546875" customWidth="1"/>
    <col min="13313" max="13313" width="16" customWidth="1"/>
    <col min="13314" max="13314" width="18.28515625" customWidth="1"/>
    <col min="13315" max="13316" width="9.28515625" bestFit="1" customWidth="1"/>
    <col min="13317" max="13317" width="9.42578125" bestFit="1" customWidth="1"/>
    <col min="13318" max="13318" width="11.28515625" customWidth="1"/>
    <col min="13319" max="13319" width="10.7109375" customWidth="1"/>
    <col min="13320" max="13323" width="9.28515625" bestFit="1" customWidth="1"/>
    <col min="13567" max="13567" width="5.85546875" customWidth="1"/>
    <col min="13569" max="13569" width="16" customWidth="1"/>
    <col min="13570" max="13570" width="18.28515625" customWidth="1"/>
    <col min="13571" max="13572" width="9.28515625" bestFit="1" customWidth="1"/>
    <col min="13573" max="13573" width="9.42578125" bestFit="1" customWidth="1"/>
    <col min="13574" max="13574" width="11.28515625" customWidth="1"/>
    <col min="13575" max="13575" width="10.7109375" customWidth="1"/>
    <col min="13576" max="13579" width="9.28515625" bestFit="1" customWidth="1"/>
    <col min="13823" max="13823" width="5.85546875" customWidth="1"/>
    <col min="13825" max="13825" width="16" customWidth="1"/>
    <col min="13826" max="13826" width="18.28515625" customWidth="1"/>
    <col min="13827" max="13828" width="9.28515625" bestFit="1" customWidth="1"/>
    <col min="13829" max="13829" width="9.42578125" bestFit="1" customWidth="1"/>
    <col min="13830" max="13830" width="11.28515625" customWidth="1"/>
    <col min="13831" max="13831" width="10.7109375" customWidth="1"/>
    <col min="13832" max="13835" width="9.28515625" bestFit="1" customWidth="1"/>
    <col min="14079" max="14079" width="5.85546875" customWidth="1"/>
    <col min="14081" max="14081" width="16" customWidth="1"/>
    <col min="14082" max="14082" width="18.28515625" customWidth="1"/>
    <col min="14083" max="14084" width="9.28515625" bestFit="1" customWidth="1"/>
    <col min="14085" max="14085" width="9.42578125" bestFit="1" customWidth="1"/>
    <col min="14086" max="14086" width="11.28515625" customWidth="1"/>
    <col min="14087" max="14087" width="10.7109375" customWidth="1"/>
    <col min="14088" max="14091" width="9.28515625" bestFit="1" customWidth="1"/>
    <col min="14335" max="14335" width="5.85546875" customWidth="1"/>
    <col min="14337" max="14337" width="16" customWidth="1"/>
    <col min="14338" max="14338" width="18.28515625" customWidth="1"/>
    <col min="14339" max="14340" width="9.28515625" bestFit="1" customWidth="1"/>
    <col min="14341" max="14341" width="9.42578125" bestFit="1" customWidth="1"/>
    <col min="14342" max="14342" width="11.28515625" customWidth="1"/>
    <col min="14343" max="14343" width="10.7109375" customWidth="1"/>
    <col min="14344" max="14347" width="9.28515625" bestFit="1" customWidth="1"/>
    <col min="14591" max="14591" width="5.85546875" customWidth="1"/>
    <col min="14593" max="14593" width="16" customWidth="1"/>
    <col min="14594" max="14594" width="18.28515625" customWidth="1"/>
    <col min="14595" max="14596" width="9.28515625" bestFit="1" customWidth="1"/>
    <col min="14597" max="14597" width="9.42578125" bestFit="1" customWidth="1"/>
    <col min="14598" max="14598" width="11.28515625" customWidth="1"/>
    <col min="14599" max="14599" width="10.7109375" customWidth="1"/>
    <col min="14600" max="14603" width="9.28515625" bestFit="1" customWidth="1"/>
    <col min="14847" max="14847" width="5.85546875" customWidth="1"/>
    <col min="14849" max="14849" width="16" customWidth="1"/>
    <col min="14850" max="14850" width="18.28515625" customWidth="1"/>
    <col min="14851" max="14852" width="9.28515625" bestFit="1" customWidth="1"/>
    <col min="14853" max="14853" width="9.42578125" bestFit="1" customWidth="1"/>
    <col min="14854" max="14854" width="11.28515625" customWidth="1"/>
    <col min="14855" max="14855" width="10.7109375" customWidth="1"/>
    <col min="14856" max="14859" width="9.28515625" bestFit="1" customWidth="1"/>
    <col min="15103" max="15103" width="5.85546875" customWidth="1"/>
    <col min="15105" max="15105" width="16" customWidth="1"/>
    <col min="15106" max="15106" width="18.28515625" customWidth="1"/>
    <col min="15107" max="15108" width="9.28515625" bestFit="1" customWidth="1"/>
    <col min="15109" max="15109" width="9.42578125" bestFit="1" customWidth="1"/>
    <col min="15110" max="15110" width="11.28515625" customWidth="1"/>
    <col min="15111" max="15111" width="10.7109375" customWidth="1"/>
    <col min="15112" max="15115" width="9.28515625" bestFit="1" customWidth="1"/>
    <col min="15359" max="15359" width="5.85546875" customWidth="1"/>
    <col min="15361" max="15361" width="16" customWidth="1"/>
    <col min="15362" max="15362" width="18.28515625" customWidth="1"/>
    <col min="15363" max="15364" width="9.28515625" bestFit="1" customWidth="1"/>
    <col min="15365" max="15365" width="9.42578125" bestFit="1" customWidth="1"/>
    <col min="15366" max="15366" width="11.28515625" customWidth="1"/>
    <col min="15367" max="15367" width="10.7109375" customWidth="1"/>
    <col min="15368" max="15371" width="9.28515625" bestFit="1" customWidth="1"/>
    <col min="15615" max="15615" width="5.85546875" customWidth="1"/>
    <col min="15617" max="15617" width="16" customWidth="1"/>
    <col min="15618" max="15618" width="18.28515625" customWidth="1"/>
    <col min="15619" max="15620" width="9.28515625" bestFit="1" customWidth="1"/>
    <col min="15621" max="15621" width="9.42578125" bestFit="1" customWidth="1"/>
    <col min="15622" max="15622" width="11.28515625" customWidth="1"/>
    <col min="15623" max="15623" width="10.7109375" customWidth="1"/>
    <col min="15624" max="15627" width="9.28515625" bestFit="1" customWidth="1"/>
    <col min="15871" max="15871" width="5.85546875" customWidth="1"/>
    <col min="15873" max="15873" width="16" customWidth="1"/>
    <col min="15874" max="15874" width="18.28515625" customWidth="1"/>
    <col min="15875" max="15876" width="9.28515625" bestFit="1" customWidth="1"/>
    <col min="15877" max="15877" width="9.42578125" bestFit="1" customWidth="1"/>
    <col min="15878" max="15878" width="11.28515625" customWidth="1"/>
    <col min="15879" max="15879" width="10.7109375" customWidth="1"/>
    <col min="15880" max="15883" width="9.28515625" bestFit="1" customWidth="1"/>
    <col min="16127" max="16127" width="5.85546875" customWidth="1"/>
    <col min="16129" max="16129" width="16" customWidth="1"/>
    <col min="16130" max="16130" width="18.28515625" customWidth="1"/>
    <col min="16131" max="16132" width="9.28515625" bestFit="1" customWidth="1"/>
    <col min="16133" max="16133" width="9.42578125" bestFit="1" customWidth="1"/>
    <col min="16134" max="16134" width="11.28515625" customWidth="1"/>
    <col min="16135" max="16135" width="10.7109375" customWidth="1"/>
    <col min="16136" max="16139" width="9.28515625" bestFit="1" customWidth="1"/>
  </cols>
  <sheetData>
    <row r="1" spans="1:11" ht="15.75">
      <c r="A1" s="1992" t="s">
        <v>649</v>
      </c>
      <c r="B1" s="1992"/>
      <c r="C1" s="1992"/>
      <c r="D1" s="1992"/>
      <c r="E1" s="1992"/>
      <c r="F1" s="1992"/>
      <c r="G1" s="1992"/>
      <c r="H1" s="1992"/>
      <c r="I1" s="710"/>
      <c r="J1" s="710"/>
      <c r="K1" s="710"/>
    </row>
    <row r="2" spans="1:11" ht="16.5" thickBot="1">
      <c r="A2" s="1993" t="s">
        <v>637</v>
      </c>
      <c r="B2" s="1994"/>
      <c r="C2" s="1994"/>
      <c r="D2" s="1994"/>
      <c r="E2" s="1994"/>
      <c r="F2" s="1994"/>
      <c r="G2" s="1994"/>
      <c r="H2" s="1994"/>
      <c r="I2" s="710"/>
      <c r="J2" s="710"/>
      <c r="K2" s="710"/>
    </row>
    <row r="3" spans="1:11" ht="16.5" thickTop="1">
      <c r="A3" s="1995" t="s">
        <v>638</v>
      </c>
      <c r="B3" s="1997" t="s">
        <v>496</v>
      </c>
      <c r="C3" s="1999" t="s">
        <v>639</v>
      </c>
      <c r="D3" s="1999"/>
      <c r="E3" s="1999"/>
      <c r="F3" s="2000" t="s">
        <v>640</v>
      </c>
      <c r="G3" s="1999"/>
      <c r="H3" s="2001"/>
      <c r="I3" s="710"/>
      <c r="J3" s="710"/>
      <c r="K3" s="710"/>
    </row>
    <row r="4" spans="1:11" ht="16.5" thickBot="1">
      <c r="A4" s="1996"/>
      <c r="B4" s="1998"/>
      <c r="C4" s="711" t="s">
        <v>641</v>
      </c>
      <c r="D4" s="711" t="s">
        <v>642</v>
      </c>
      <c r="E4" s="711" t="s">
        <v>643</v>
      </c>
      <c r="F4" s="712" t="s">
        <v>641</v>
      </c>
      <c r="G4" s="711" t="s">
        <v>642</v>
      </c>
      <c r="H4" s="713" t="s">
        <v>643</v>
      </c>
      <c r="I4" s="710"/>
      <c r="J4" s="710"/>
      <c r="K4" s="710"/>
    </row>
    <row r="5" spans="1:11" ht="15.75" hidden="1">
      <c r="A5" s="2002" t="s">
        <v>486</v>
      </c>
      <c r="B5" s="714" t="s">
        <v>498</v>
      </c>
      <c r="C5" s="715">
        <v>72.099999999999994</v>
      </c>
      <c r="D5" s="715">
        <v>72.7</v>
      </c>
      <c r="E5" s="715">
        <v>72.400000000000006</v>
      </c>
      <c r="F5" s="715">
        <v>71.107187499999995</v>
      </c>
      <c r="G5" s="715">
        <v>71.707187500000003</v>
      </c>
      <c r="H5" s="716">
        <v>71.407187500000006</v>
      </c>
      <c r="I5" s="710"/>
      <c r="J5" s="710"/>
      <c r="K5" s="710"/>
    </row>
    <row r="6" spans="1:11" ht="15.75" hidden="1">
      <c r="A6" s="1988"/>
      <c r="B6" s="714" t="s">
        <v>499</v>
      </c>
      <c r="C6" s="715">
        <v>75.599999999999994</v>
      </c>
      <c r="D6" s="715">
        <v>76.2</v>
      </c>
      <c r="E6" s="715">
        <v>75.900000000000006</v>
      </c>
      <c r="F6" s="715">
        <v>73.617096774193527</v>
      </c>
      <c r="G6" s="715">
        <v>74.21709677419355</v>
      </c>
      <c r="H6" s="716">
        <v>73.917096774193539</v>
      </c>
      <c r="I6" s="710"/>
      <c r="J6" s="710"/>
      <c r="K6" s="710"/>
    </row>
    <row r="7" spans="1:11" ht="15.75" hidden="1">
      <c r="A7" s="1988"/>
      <c r="B7" s="714" t="s">
        <v>500</v>
      </c>
      <c r="C7" s="715">
        <v>78.099999999999994</v>
      </c>
      <c r="D7" s="715">
        <v>78.7</v>
      </c>
      <c r="E7" s="715">
        <v>78.400000000000006</v>
      </c>
      <c r="F7" s="715">
        <v>77.85466666666666</v>
      </c>
      <c r="G7" s="715">
        <v>78.454666666666668</v>
      </c>
      <c r="H7" s="716">
        <v>78.154666666666657</v>
      </c>
      <c r="I7" s="710"/>
      <c r="J7" s="710"/>
      <c r="K7" s="710"/>
    </row>
    <row r="8" spans="1:11" ht="15.75" hidden="1">
      <c r="A8" s="1988"/>
      <c r="B8" s="714" t="s">
        <v>501</v>
      </c>
      <c r="C8" s="715">
        <v>80.739999999999995</v>
      </c>
      <c r="D8" s="715">
        <v>81.34</v>
      </c>
      <c r="E8" s="715">
        <v>81.040000000000006</v>
      </c>
      <c r="F8" s="715">
        <v>78.983333333333334</v>
      </c>
      <c r="G8" s="715">
        <v>79.583333333333329</v>
      </c>
      <c r="H8" s="716">
        <v>79.283333333333331</v>
      </c>
      <c r="I8" s="710"/>
      <c r="J8" s="710"/>
      <c r="K8" s="710"/>
    </row>
    <row r="9" spans="1:11" ht="15.75" hidden="1">
      <c r="A9" s="1988"/>
      <c r="B9" s="714" t="s">
        <v>502</v>
      </c>
      <c r="C9" s="715">
        <v>85.51</v>
      </c>
      <c r="D9" s="715">
        <v>86.11</v>
      </c>
      <c r="E9" s="715">
        <v>85.81</v>
      </c>
      <c r="F9" s="715">
        <v>82.697241379310341</v>
      </c>
      <c r="G9" s="715">
        <v>83.297241379310336</v>
      </c>
      <c r="H9" s="716">
        <v>82.997241379310339</v>
      </c>
      <c r="I9" s="710"/>
      <c r="J9" s="710"/>
      <c r="K9" s="710"/>
    </row>
    <row r="10" spans="1:11" ht="15.75" hidden="1">
      <c r="A10" s="1988"/>
      <c r="B10" s="714" t="s">
        <v>503</v>
      </c>
      <c r="C10" s="715">
        <v>81.900000000000006</v>
      </c>
      <c r="D10" s="715">
        <v>82.5</v>
      </c>
      <c r="E10" s="715">
        <v>82.2</v>
      </c>
      <c r="F10" s="715">
        <v>84.163666666666657</v>
      </c>
      <c r="G10" s="715">
        <v>84.763666666666666</v>
      </c>
      <c r="H10" s="716">
        <v>84.463666666666654</v>
      </c>
      <c r="I10" s="710"/>
      <c r="J10" s="710"/>
      <c r="K10" s="710"/>
    </row>
    <row r="11" spans="1:11" ht="15.75" hidden="1">
      <c r="A11" s="1988"/>
      <c r="B11" s="714" t="s">
        <v>504</v>
      </c>
      <c r="C11" s="715">
        <v>79.05</v>
      </c>
      <c r="D11" s="715">
        <v>79.650000000000006</v>
      </c>
      <c r="E11" s="715">
        <v>79.349999999999994</v>
      </c>
      <c r="F11" s="715">
        <v>79.455517241379312</v>
      </c>
      <c r="G11" s="715">
        <v>80.055517241379306</v>
      </c>
      <c r="H11" s="716">
        <v>79.755517241379309</v>
      </c>
      <c r="I11" s="710"/>
      <c r="J11" s="710"/>
      <c r="K11" s="710"/>
    </row>
    <row r="12" spans="1:11" ht="15.75" hidden="1">
      <c r="A12" s="1988"/>
      <c r="B12" s="714" t="s">
        <v>505</v>
      </c>
      <c r="C12" s="715">
        <v>79.55</v>
      </c>
      <c r="D12" s="715">
        <v>80.150000000000006</v>
      </c>
      <c r="E12" s="715">
        <v>79.849999999999994</v>
      </c>
      <c r="F12" s="715">
        <v>78.760000000000005</v>
      </c>
      <c r="G12" s="715">
        <v>79.36</v>
      </c>
      <c r="H12" s="716">
        <v>79.06</v>
      </c>
      <c r="I12" s="710"/>
      <c r="J12" s="710"/>
      <c r="K12" s="710"/>
    </row>
    <row r="13" spans="1:11" ht="15.75" hidden="1">
      <c r="A13" s="1988"/>
      <c r="B13" s="714" t="s">
        <v>506</v>
      </c>
      <c r="C13" s="715">
        <v>82.13</v>
      </c>
      <c r="D13" s="715">
        <v>82.73</v>
      </c>
      <c r="E13" s="715">
        <v>82.43</v>
      </c>
      <c r="F13" s="715">
        <v>80.99233333333332</v>
      </c>
      <c r="G13" s="715">
        <v>81.592333333333343</v>
      </c>
      <c r="H13" s="716">
        <v>81.292333333333332</v>
      </c>
      <c r="I13" s="710"/>
      <c r="J13" s="710"/>
      <c r="K13" s="710"/>
    </row>
    <row r="14" spans="1:11" ht="15.75" hidden="1">
      <c r="A14" s="1988"/>
      <c r="B14" s="714" t="s">
        <v>507</v>
      </c>
      <c r="C14" s="715">
        <v>85.32</v>
      </c>
      <c r="D14" s="715">
        <v>85.92</v>
      </c>
      <c r="E14" s="715">
        <v>85.62</v>
      </c>
      <c r="F14" s="715">
        <v>83.74677419354839</v>
      </c>
      <c r="G14" s="715">
        <v>84.346774193548384</v>
      </c>
      <c r="H14" s="716">
        <v>84.046774193548387</v>
      </c>
      <c r="I14" s="710"/>
      <c r="J14" s="710"/>
      <c r="K14" s="710"/>
    </row>
    <row r="15" spans="1:11" ht="15.75" hidden="1">
      <c r="A15" s="1988"/>
      <c r="B15" s="714" t="s">
        <v>508</v>
      </c>
      <c r="C15" s="717">
        <v>88.6</v>
      </c>
      <c r="D15" s="715">
        <v>89.2</v>
      </c>
      <c r="E15" s="717">
        <v>88.9</v>
      </c>
      <c r="F15" s="715">
        <v>88.055937499999999</v>
      </c>
      <c r="G15" s="717">
        <v>88.655937499999993</v>
      </c>
      <c r="H15" s="716">
        <v>88.355937499999996</v>
      </c>
      <c r="I15" s="710"/>
      <c r="J15" s="710"/>
      <c r="K15" s="710"/>
    </row>
    <row r="16" spans="1:11" ht="15.75" hidden="1">
      <c r="A16" s="1988"/>
      <c r="B16" s="718" t="s">
        <v>509</v>
      </c>
      <c r="C16" s="719">
        <v>88.6</v>
      </c>
      <c r="D16" s="719">
        <v>89.2</v>
      </c>
      <c r="E16" s="719">
        <v>88.9</v>
      </c>
      <c r="F16" s="719">
        <v>89.202903225806452</v>
      </c>
      <c r="G16" s="719">
        <v>89.80290322580646</v>
      </c>
      <c r="H16" s="720">
        <v>89.502903225806449</v>
      </c>
      <c r="I16" s="710"/>
      <c r="J16" s="710"/>
      <c r="K16" s="710"/>
    </row>
    <row r="17" spans="1:11" ht="15.75" hidden="1">
      <c r="A17" s="2003"/>
      <c r="B17" s="721" t="s">
        <v>644</v>
      </c>
      <c r="C17" s="722">
        <v>81.433333333333323</v>
      </c>
      <c r="D17" s="722">
        <v>82.033333333333346</v>
      </c>
      <c r="E17" s="722">
        <v>81.733333333333334</v>
      </c>
      <c r="F17" s="722">
        <v>80.719721484519837</v>
      </c>
      <c r="G17" s="722">
        <v>81.319721484519846</v>
      </c>
      <c r="H17" s="723">
        <v>81.019721484519806</v>
      </c>
      <c r="I17" s="710"/>
      <c r="J17" s="710"/>
      <c r="K17" s="710"/>
    </row>
    <row r="18" spans="1:11" ht="15.75" hidden="1">
      <c r="A18" s="1991" t="s">
        <v>487</v>
      </c>
      <c r="B18" s="714" t="s">
        <v>498</v>
      </c>
      <c r="C18" s="724">
        <v>88.75</v>
      </c>
      <c r="D18" s="724">
        <v>89.35</v>
      </c>
      <c r="E18" s="724">
        <v>89.05</v>
      </c>
      <c r="F18" s="725">
        <v>88.448437499999997</v>
      </c>
      <c r="G18" s="724">
        <v>89.048437500000006</v>
      </c>
      <c r="H18" s="726">
        <v>88.748437499999994</v>
      </c>
      <c r="I18" s="710"/>
      <c r="J18" s="710"/>
      <c r="K18" s="710"/>
    </row>
    <row r="19" spans="1:11" ht="15.75" hidden="1">
      <c r="A19" s="1988"/>
      <c r="B19" s="714" t="s">
        <v>499</v>
      </c>
      <c r="C19" s="724">
        <v>87.23</v>
      </c>
      <c r="D19" s="724">
        <v>87.83</v>
      </c>
      <c r="E19" s="724">
        <v>87.53</v>
      </c>
      <c r="F19" s="725">
        <v>88.500967741935511</v>
      </c>
      <c r="G19" s="724">
        <v>89.100967741935477</v>
      </c>
      <c r="H19" s="726">
        <v>88.800967741935494</v>
      </c>
      <c r="I19" s="710"/>
      <c r="J19" s="710"/>
      <c r="K19" s="710"/>
    </row>
    <row r="20" spans="1:11" ht="15.75" hidden="1">
      <c r="A20" s="1988"/>
      <c r="B20" s="714" t="s">
        <v>500</v>
      </c>
      <c r="C20" s="724">
        <v>84.6</v>
      </c>
      <c r="D20" s="724">
        <v>85.2</v>
      </c>
      <c r="E20" s="724">
        <v>84.9</v>
      </c>
      <c r="F20" s="725">
        <v>84.469333333333324</v>
      </c>
      <c r="G20" s="724">
        <v>85.069333333333333</v>
      </c>
      <c r="H20" s="726">
        <v>84.769333333333321</v>
      </c>
      <c r="I20" s="710"/>
      <c r="J20" s="710"/>
      <c r="K20" s="710"/>
    </row>
    <row r="21" spans="1:11" ht="15.75" hidden="1">
      <c r="A21" s="1988"/>
      <c r="B21" s="714" t="s">
        <v>501</v>
      </c>
      <c r="C21" s="724">
        <v>87.64</v>
      </c>
      <c r="D21" s="724">
        <v>88.24</v>
      </c>
      <c r="E21" s="724">
        <v>87.94</v>
      </c>
      <c r="F21" s="725">
        <v>85.926666666666677</v>
      </c>
      <c r="G21" s="724">
        <v>86.526666666666657</v>
      </c>
      <c r="H21" s="726">
        <v>86.226666666666659</v>
      </c>
      <c r="I21" s="710"/>
      <c r="J21" s="710"/>
      <c r="K21" s="710"/>
    </row>
    <row r="22" spans="1:11" ht="15.75" hidden="1">
      <c r="A22" s="1988"/>
      <c r="B22" s="714" t="s">
        <v>502</v>
      </c>
      <c r="C22" s="724">
        <v>86.61</v>
      </c>
      <c r="D22" s="724">
        <v>87.21</v>
      </c>
      <c r="E22" s="724">
        <v>86.91</v>
      </c>
      <c r="F22" s="725">
        <v>87.38366666666667</v>
      </c>
      <c r="G22" s="724">
        <v>87.983666666666679</v>
      </c>
      <c r="H22" s="726">
        <v>87.683666666666682</v>
      </c>
      <c r="I22" s="710"/>
      <c r="J22" s="710"/>
      <c r="K22" s="710"/>
    </row>
    <row r="23" spans="1:11" ht="15.75" hidden="1">
      <c r="A23" s="1988"/>
      <c r="B23" s="714" t="s">
        <v>503</v>
      </c>
      <c r="C23" s="724">
        <v>87.1</v>
      </c>
      <c r="D23" s="724">
        <v>87.7</v>
      </c>
      <c r="E23" s="724">
        <v>87.4</v>
      </c>
      <c r="F23" s="725">
        <v>87.402758620689667</v>
      </c>
      <c r="G23" s="724">
        <v>88.002758620689633</v>
      </c>
      <c r="H23" s="726">
        <v>87.70275862068965</v>
      </c>
      <c r="I23" s="710"/>
      <c r="J23" s="710"/>
      <c r="K23" s="710"/>
    </row>
    <row r="24" spans="1:11" ht="15.75" hidden="1">
      <c r="A24" s="1988"/>
      <c r="B24" s="714" t="s">
        <v>504</v>
      </c>
      <c r="C24" s="724">
        <v>85.3</v>
      </c>
      <c r="D24" s="724">
        <v>85.9</v>
      </c>
      <c r="E24" s="724">
        <v>85.6</v>
      </c>
      <c r="F24" s="725">
        <v>85.646896551724126</v>
      </c>
      <c r="G24" s="724">
        <v>86.246896551724149</v>
      </c>
      <c r="H24" s="726">
        <v>85.946896551724137</v>
      </c>
      <c r="I24" s="710"/>
      <c r="J24" s="710"/>
      <c r="K24" s="710"/>
    </row>
    <row r="25" spans="1:11" ht="15.75" hidden="1">
      <c r="A25" s="1988"/>
      <c r="B25" s="714" t="s">
        <v>505</v>
      </c>
      <c r="C25" s="724">
        <v>86.77</v>
      </c>
      <c r="D25" s="724">
        <v>87.37</v>
      </c>
      <c r="E25" s="724">
        <v>87.07</v>
      </c>
      <c r="F25" s="725">
        <v>86.572333333333333</v>
      </c>
      <c r="G25" s="724">
        <v>87.172333333333341</v>
      </c>
      <c r="H25" s="726">
        <v>86.87233333333333</v>
      </c>
      <c r="I25" s="710"/>
      <c r="J25" s="710"/>
      <c r="K25" s="710"/>
    </row>
    <row r="26" spans="1:11" ht="15.75" hidden="1">
      <c r="A26" s="1988"/>
      <c r="B26" s="714" t="s">
        <v>506</v>
      </c>
      <c r="C26" s="724">
        <v>86.86</v>
      </c>
      <c r="D26" s="724">
        <v>87.46</v>
      </c>
      <c r="E26" s="724">
        <v>87.16</v>
      </c>
      <c r="F26" s="725">
        <v>86.686451612903213</v>
      </c>
      <c r="G26" s="724">
        <v>87.291000000000011</v>
      </c>
      <c r="H26" s="726">
        <v>86.988725806451612</v>
      </c>
      <c r="I26" s="710"/>
      <c r="J26" s="710"/>
      <c r="K26" s="710"/>
    </row>
    <row r="27" spans="1:11" ht="15.75" hidden="1">
      <c r="A27" s="1988"/>
      <c r="B27" s="714" t="s">
        <v>507</v>
      </c>
      <c r="C27" s="724">
        <v>87.61</v>
      </c>
      <c r="D27" s="724">
        <v>88.21</v>
      </c>
      <c r="E27" s="724">
        <v>87.91</v>
      </c>
      <c r="F27" s="725">
        <v>86.455806451612901</v>
      </c>
      <c r="G27" s="724">
        <v>87.055806451612895</v>
      </c>
      <c r="H27" s="726">
        <v>86.755806451612898</v>
      </c>
      <c r="I27" s="710"/>
      <c r="J27" s="710"/>
      <c r="K27" s="710"/>
    </row>
    <row r="28" spans="1:11" ht="15.75" hidden="1">
      <c r="A28" s="1988"/>
      <c r="B28" s="714" t="s">
        <v>508</v>
      </c>
      <c r="C28" s="724">
        <v>92.72</v>
      </c>
      <c r="D28" s="724">
        <v>93.32</v>
      </c>
      <c r="E28" s="724">
        <v>93.02</v>
      </c>
      <c r="F28" s="725">
        <v>89.458709677419364</v>
      </c>
      <c r="G28" s="724">
        <v>90.058709677419344</v>
      </c>
      <c r="H28" s="726">
        <v>89.758709677419347</v>
      </c>
      <c r="I28" s="710"/>
      <c r="J28" s="710"/>
      <c r="K28" s="710"/>
    </row>
    <row r="29" spans="1:11" ht="15.75" hidden="1">
      <c r="A29" s="1988"/>
      <c r="B29" s="718" t="s">
        <v>509</v>
      </c>
      <c r="C29" s="724">
        <v>95</v>
      </c>
      <c r="D29" s="724">
        <v>95.6</v>
      </c>
      <c r="E29" s="724">
        <v>95.3</v>
      </c>
      <c r="F29" s="725">
        <v>94.915483870967748</v>
      </c>
      <c r="G29" s="724">
        <v>95.515483870967742</v>
      </c>
      <c r="H29" s="726">
        <v>95.215483870967745</v>
      </c>
      <c r="I29" s="710"/>
      <c r="J29" s="710"/>
      <c r="K29" s="710"/>
    </row>
    <row r="30" spans="1:11" ht="15.75" hidden="1">
      <c r="A30" s="2003"/>
      <c r="B30" s="727" t="s">
        <v>644</v>
      </c>
      <c r="C30" s="728">
        <v>88.015833333333333</v>
      </c>
      <c r="D30" s="728">
        <v>88.615833333333327</v>
      </c>
      <c r="E30" s="728">
        <v>88.31583333333333</v>
      </c>
      <c r="F30" s="729">
        <v>87.655626002271049</v>
      </c>
      <c r="G30" s="728">
        <v>88.256005034529096</v>
      </c>
      <c r="H30" s="730">
        <v>87.955815518400073</v>
      </c>
      <c r="I30" s="710"/>
      <c r="J30" s="710"/>
      <c r="K30" s="710"/>
    </row>
    <row r="31" spans="1:11" ht="15.75" hidden="1">
      <c r="A31" s="1991" t="s">
        <v>6</v>
      </c>
      <c r="B31" s="714" t="s">
        <v>498</v>
      </c>
      <c r="C31" s="731">
        <v>97.96</v>
      </c>
      <c r="D31" s="731">
        <v>98.56</v>
      </c>
      <c r="E31" s="731">
        <v>98.259999999999991</v>
      </c>
      <c r="F31" s="731">
        <v>96.012187499999996</v>
      </c>
      <c r="G31" s="731">
        <v>96.612187500000005</v>
      </c>
      <c r="H31" s="732">
        <v>96.312187499999993</v>
      </c>
      <c r="I31" s="710"/>
      <c r="J31" s="710"/>
      <c r="K31" s="710"/>
    </row>
    <row r="32" spans="1:11" ht="15.75" hidden="1">
      <c r="A32" s="1988"/>
      <c r="B32" s="714" t="s">
        <v>499</v>
      </c>
      <c r="C32" s="724">
        <v>101.29</v>
      </c>
      <c r="D32" s="724">
        <v>101.89</v>
      </c>
      <c r="E32" s="724">
        <v>101.59</v>
      </c>
      <c r="F32" s="724">
        <v>103.24870967741936</v>
      </c>
      <c r="G32" s="724">
        <v>103.84870967741935</v>
      </c>
      <c r="H32" s="726">
        <v>103.54870967741935</v>
      </c>
      <c r="I32" s="710"/>
      <c r="J32" s="710"/>
      <c r="K32" s="710"/>
    </row>
    <row r="33" spans="1:11" ht="15.75" hidden="1">
      <c r="A33" s="1988"/>
      <c r="B33" s="714" t="s">
        <v>500</v>
      </c>
      <c r="C33" s="724">
        <v>98.64</v>
      </c>
      <c r="D33" s="724">
        <v>99.24</v>
      </c>
      <c r="E33" s="724">
        <v>98.94</v>
      </c>
      <c r="F33" s="724">
        <v>98.939677419354837</v>
      </c>
      <c r="G33" s="724">
        <v>99.539677419354845</v>
      </c>
      <c r="H33" s="726">
        <v>99.239677419354848</v>
      </c>
      <c r="I33" s="710"/>
      <c r="J33" s="710"/>
      <c r="K33" s="710"/>
    </row>
    <row r="34" spans="1:11" ht="15.75" hidden="1">
      <c r="A34" s="1988"/>
      <c r="B34" s="714" t="s">
        <v>501</v>
      </c>
      <c r="C34" s="724">
        <v>100.73</v>
      </c>
      <c r="D34" s="724">
        <v>101.33</v>
      </c>
      <c r="E34" s="724">
        <v>101.03</v>
      </c>
      <c r="F34" s="724">
        <v>98.803103448275863</v>
      </c>
      <c r="G34" s="724">
        <v>99.403103448275857</v>
      </c>
      <c r="H34" s="726">
        <v>99.10310344827586</v>
      </c>
      <c r="I34" s="710"/>
      <c r="J34" s="710"/>
      <c r="K34" s="710"/>
    </row>
    <row r="35" spans="1:11" ht="15.75" hidden="1">
      <c r="A35" s="1988"/>
      <c r="B35" s="714" t="s">
        <v>502</v>
      </c>
      <c r="C35" s="724">
        <v>99.11</v>
      </c>
      <c r="D35" s="724">
        <v>99.71</v>
      </c>
      <c r="E35" s="724">
        <v>99.41</v>
      </c>
      <c r="F35" s="724">
        <v>99.268333333333302</v>
      </c>
      <c r="G35" s="724">
        <v>99.868333333333339</v>
      </c>
      <c r="H35" s="726">
        <v>99.568333333333328</v>
      </c>
      <c r="I35" s="710"/>
      <c r="J35" s="710"/>
      <c r="K35" s="710"/>
    </row>
    <row r="36" spans="1:11" ht="15.75" hidden="1">
      <c r="A36" s="1988"/>
      <c r="B36" s="714" t="s">
        <v>503</v>
      </c>
      <c r="C36" s="724">
        <v>98.14</v>
      </c>
      <c r="D36" s="724">
        <v>98.74</v>
      </c>
      <c r="E36" s="724">
        <v>98.44</v>
      </c>
      <c r="F36" s="724">
        <v>98.89533333333334</v>
      </c>
      <c r="G36" s="724">
        <v>99.495333333333321</v>
      </c>
      <c r="H36" s="726">
        <v>99.195333333333338</v>
      </c>
      <c r="I36" s="710"/>
      <c r="J36" s="710"/>
      <c r="K36" s="710"/>
    </row>
    <row r="37" spans="1:11" ht="15.75" hidden="1">
      <c r="A37" s="1988"/>
      <c r="B37" s="733" t="s">
        <v>504</v>
      </c>
      <c r="C37" s="734">
        <v>99.26</v>
      </c>
      <c r="D37" s="734">
        <v>99.86</v>
      </c>
      <c r="E37" s="734">
        <v>99.56</v>
      </c>
      <c r="F37" s="734">
        <v>99.27</v>
      </c>
      <c r="G37" s="734">
        <v>99.87</v>
      </c>
      <c r="H37" s="726">
        <v>99.57</v>
      </c>
      <c r="I37" s="710"/>
      <c r="J37" s="710"/>
      <c r="K37" s="710"/>
    </row>
    <row r="38" spans="1:11" ht="15.75" hidden="1">
      <c r="A38" s="1988"/>
      <c r="B38" s="733" t="s">
        <v>505</v>
      </c>
      <c r="C38" s="734">
        <v>97.58</v>
      </c>
      <c r="D38" s="734">
        <v>98.18</v>
      </c>
      <c r="E38" s="734">
        <v>97.88</v>
      </c>
      <c r="F38" s="734">
        <v>98.50866666666667</v>
      </c>
      <c r="G38" s="734">
        <v>99.108666666666679</v>
      </c>
      <c r="H38" s="726">
        <v>98.808666666666682</v>
      </c>
      <c r="I38" s="710"/>
      <c r="J38" s="710"/>
      <c r="K38" s="710"/>
    </row>
    <row r="39" spans="1:11" ht="15.75" hidden="1">
      <c r="A39" s="1988"/>
      <c r="B39" s="714" t="s">
        <v>506</v>
      </c>
      <c r="C39" s="724">
        <v>95.99</v>
      </c>
      <c r="D39" s="724">
        <v>96.59</v>
      </c>
      <c r="E39" s="724">
        <v>96.289999999999992</v>
      </c>
      <c r="F39" s="724">
        <v>96.414666666666662</v>
      </c>
      <c r="G39" s="724">
        <v>97.014666666666685</v>
      </c>
      <c r="H39" s="726">
        <v>96.714666666666673</v>
      </c>
      <c r="I39" s="710"/>
      <c r="J39" s="710"/>
      <c r="K39" s="710"/>
    </row>
    <row r="40" spans="1:11" ht="15.75" hidden="1">
      <c r="A40" s="1988"/>
      <c r="B40" s="714" t="s">
        <v>507</v>
      </c>
      <c r="C40" s="724">
        <v>95.2</v>
      </c>
      <c r="D40" s="724">
        <v>95.8</v>
      </c>
      <c r="E40" s="724">
        <v>95.5</v>
      </c>
      <c r="F40" s="724">
        <v>96.220967741935496</v>
      </c>
      <c r="G40" s="724">
        <v>96.820967741935476</v>
      </c>
      <c r="H40" s="726">
        <v>96.520967741935493</v>
      </c>
      <c r="I40" s="710"/>
      <c r="J40" s="710"/>
      <c r="K40" s="710"/>
    </row>
    <row r="41" spans="1:11" ht="15.75" hidden="1">
      <c r="A41" s="1988"/>
      <c r="B41" s="714" t="s">
        <v>508</v>
      </c>
      <c r="C41" s="724">
        <v>95.32</v>
      </c>
      <c r="D41" s="724">
        <v>95.92</v>
      </c>
      <c r="E41" s="724">
        <v>95.62</v>
      </c>
      <c r="F41" s="724">
        <v>94.152258064516133</v>
      </c>
      <c r="G41" s="724">
        <v>94.752258064516141</v>
      </c>
      <c r="H41" s="726">
        <v>94.452258064516144</v>
      </c>
      <c r="I41" s="710"/>
      <c r="J41" s="710"/>
      <c r="K41" s="710"/>
    </row>
    <row r="42" spans="1:11" ht="15.75" hidden="1">
      <c r="A42" s="1988"/>
      <c r="B42" s="718" t="s">
        <v>509</v>
      </c>
      <c r="C42" s="735">
        <v>95.9</v>
      </c>
      <c r="D42" s="735">
        <v>96.5</v>
      </c>
      <c r="E42" s="735">
        <v>96.2</v>
      </c>
      <c r="F42" s="735">
        <v>95.714062499999997</v>
      </c>
      <c r="G42" s="735">
        <v>96.314062500000006</v>
      </c>
      <c r="H42" s="736">
        <v>96.014062499999994</v>
      </c>
      <c r="I42" s="710"/>
      <c r="J42" s="710"/>
      <c r="K42" s="710"/>
    </row>
    <row r="43" spans="1:11" ht="15.75" hidden="1">
      <c r="A43" s="2003"/>
      <c r="B43" s="737" t="s">
        <v>644</v>
      </c>
      <c r="C43" s="738">
        <v>97.926666666666677</v>
      </c>
      <c r="D43" s="738">
        <v>98.526666666666657</v>
      </c>
      <c r="E43" s="738">
        <v>98.251639784946235</v>
      </c>
      <c r="F43" s="738">
        <v>97.953997195958479</v>
      </c>
      <c r="G43" s="738">
        <v>98.553997195958473</v>
      </c>
      <c r="H43" s="739">
        <v>98.253997195958462</v>
      </c>
      <c r="I43" s="710"/>
      <c r="J43" s="710"/>
      <c r="K43" s="710"/>
    </row>
    <row r="44" spans="1:11" ht="15.75" hidden="1">
      <c r="A44" s="1991" t="s">
        <v>7</v>
      </c>
      <c r="B44" s="714" t="s">
        <v>498</v>
      </c>
      <c r="C44" s="740">
        <v>96.92</v>
      </c>
      <c r="D44" s="740">
        <v>97.52</v>
      </c>
      <c r="E44" s="740">
        <v>97.22</v>
      </c>
      <c r="F44" s="740">
        <v>96.714193548387101</v>
      </c>
      <c r="G44" s="740">
        <v>97.314193548387095</v>
      </c>
      <c r="H44" s="741">
        <v>97.014193548387098</v>
      </c>
      <c r="I44" s="710"/>
      <c r="J44" s="710"/>
      <c r="K44" s="710"/>
    </row>
    <row r="45" spans="1:11" ht="15.75" hidden="1">
      <c r="A45" s="1988"/>
      <c r="B45" s="714" t="s">
        <v>499</v>
      </c>
      <c r="C45" s="725">
        <v>97.52</v>
      </c>
      <c r="D45" s="725">
        <v>98.12</v>
      </c>
      <c r="E45" s="725">
        <v>97.82</v>
      </c>
      <c r="F45" s="725">
        <v>96.642258064516142</v>
      </c>
      <c r="G45" s="725">
        <v>97.242258064516108</v>
      </c>
      <c r="H45" s="742">
        <v>96.942258064516125</v>
      </c>
      <c r="I45" s="710"/>
      <c r="J45" s="710"/>
      <c r="K45" s="710"/>
    </row>
    <row r="46" spans="1:11" ht="15.75" hidden="1">
      <c r="A46" s="1988"/>
      <c r="B46" s="714" t="s">
        <v>500</v>
      </c>
      <c r="C46" s="725">
        <v>98.64</v>
      </c>
      <c r="D46" s="725">
        <v>99.24</v>
      </c>
      <c r="E46" s="725">
        <v>98.94</v>
      </c>
      <c r="F46" s="725">
        <v>97.734193548387097</v>
      </c>
      <c r="G46" s="725">
        <v>98.334193548387105</v>
      </c>
      <c r="H46" s="742">
        <v>98.034193548387094</v>
      </c>
      <c r="I46" s="710"/>
      <c r="J46" s="710"/>
      <c r="K46" s="710"/>
    </row>
    <row r="47" spans="1:11" ht="15.75" hidden="1">
      <c r="A47" s="1988"/>
      <c r="B47" s="714" t="s">
        <v>501</v>
      </c>
      <c r="C47" s="725">
        <v>98.46</v>
      </c>
      <c r="D47" s="725">
        <v>99.06</v>
      </c>
      <c r="E47" s="725">
        <v>98.76</v>
      </c>
      <c r="F47" s="725">
        <v>97.996333333333311</v>
      </c>
      <c r="G47" s="725">
        <v>98.596333333333334</v>
      </c>
      <c r="H47" s="742">
        <v>98.296333333333322</v>
      </c>
      <c r="I47" s="710"/>
      <c r="J47" s="710"/>
      <c r="K47" s="710"/>
    </row>
    <row r="48" spans="1:11" ht="15.75" hidden="1">
      <c r="A48" s="1988"/>
      <c r="B48" s="714" t="s">
        <v>502</v>
      </c>
      <c r="C48" s="725">
        <v>99.37</v>
      </c>
      <c r="D48" s="725">
        <v>99.97</v>
      </c>
      <c r="E48" s="725">
        <v>99.67</v>
      </c>
      <c r="F48" s="725">
        <v>98.795172413793082</v>
      </c>
      <c r="G48" s="725">
        <v>99.395172413793105</v>
      </c>
      <c r="H48" s="742">
        <v>99.095172413793094</v>
      </c>
      <c r="I48" s="710"/>
      <c r="J48" s="710"/>
      <c r="K48" s="710"/>
    </row>
    <row r="49" spans="1:11" ht="15.75" hidden="1">
      <c r="A49" s="1988"/>
      <c r="B49" s="714" t="s">
        <v>503</v>
      </c>
      <c r="C49" s="725">
        <v>99.13</v>
      </c>
      <c r="D49" s="725">
        <v>99.73</v>
      </c>
      <c r="E49" s="725">
        <v>99.43</v>
      </c>
      <c r="F49" s="725">
        <v>100.75700000000002</v>
      </c>
      <c r="G49" s="725">
        <v>101.357</v>
      </c>
      <c r="H49" s="742">
        <v>101.05700000000002</v>
      </c>
      <c r="I49" s="710"/>
      <c r="J49" s="710"/>
      <c r="K49" s="710"/>
    </row>
    <row r="50" spans="1:11" ht="15.75" hidden="1">
      <c r="A50" s="1988"/>
      <c r="B50" s="714" t="s">
        <v>645</v>
      </c>
      <c r="C50" s="725">
        <v>99.31</v>
      </c>
      <c r="D50" s="725">
        <v>99.91</v>
      </c>
      <c r="E50" s="725">
        <v>99.61</v>
      </c>
      <c r="F50" s="725">
        <v>98.53</v>
      </c>
      <c r="G50" s="725">
        <v>99.13</v>
      </c>
      <c r="H50" s="742">
        <v>98.83</v>
      </c>
      <c r="I50" s="710"/>
      <c r="J50" s="710"/>
      <c r="K50" s="710"/>
    </row>
    <row r="51" spans="1:11" ht="15.75" hidden="1">
      <c r="A51" s="1988"/>
      <c r="B51" s="714" t="s">
        <v>505</v>
      </c>
      <c r="C51" s="725">
        <v>100.45</v>
      </c>
      <c r="D51" s="725">
        <v>101.05</v>
      </c>
      <c r="E51" s="725">
        <v>100.75</v>
      </c>
      <c r="F51" s="725">
        <v>99.253666666666689</v>
      </c>
      <c r="G51" s="725">
        <v>99.853666666666655</v>
      </c>
      <c r="H51" s="742">
        <v>99.553666666666672</v>
      </c>
      <c r="I51" s="710"/>
      <c r="J51" s="710"/>
      <c r="K51" s="710"/>
    </row>
    <row r="52" spans="1:11" ht="15.75" hidden="1">
      <c r="A52" s="1988"/>
      <c r="B52" s="714" t="s">
        <v>506</v>
      </c>
      <c r="C52" s="725">
        <v>99.4</v>
      </c>
      <c r="D52" s="725">
        <v>100</v>
      </c>
      <c r="E52" s="725">
        <v>99.7</v>
      </c>
      <c r="F52" s="725">
        <v>99.667000000000002</v>
      </c>
      <c r="G52" s="725">
        <v>100.26700000000001</v>
      </c>
      <c r="H52" s="742">
        <v>99.967000000000013</v>
      </c>
      <c r="I52" s="710"/>
      <c r="J52" s="710"/>
      <c r="K52" s="710"/>
    </row>
    <row r="53" spans="1:11" ht="15.75" hidden="1">
      <c r="A53" s="1988"/>
      <c r="B53" s="714" t="s">
        <v>507</v>
      </c>
      <c r="C53" s="725">
        <v>102.16</v>
      </c>
      <c r="D53" s="725">
        <v>102.76</v>
      </c>
      <c r="E53" s="725">
        <v>102.46000000000001</v>
      </c>
      <c r="F53" s="725">
        <v>100.94516129032259</v>
      </c>
      <c r="G53" s="725">
        <v>101.54516129032258</v>
      </c>
      <c r="H53" s="742">
        <v>101.24516129032259</v>
      </c>
      <c r="I53" s="710"/>
      <c r="J53" s="710"/>
      <c r="K53" s="710"/>
    </row>
    <row r="54" spans="1:11" ht="15.75" hidden="1">
      <c r="A54" s="1988"/>
      <c r="B54" s="714" t="s">
        <v>646</v>
      </c>
      <c r="C54" s="725">
        <v>102.2</v>
      </c>
      <c r="D54" s="725">
        <v>102.8</v>
      </c>
      <c r="E54" s="725">
        <v>102.5</v>
      </c>
      <c r="F54" s="725">
        <v>101.78375</v>
      </c>
      <c r="G54" s="725">
        <v>102.38374999999999</v>
      </c>
      <c r="H54" s="742">
        <v>102.08374999999999</v>
      </c>
      <c r="I54" s="710"/>
      <c r="J54" s="710"/>
      <c r="K54" s="710"/>
    </row>
    <row r="55" spans="1:11" ht="15.75" hidden="1">
      <c r="A55" s="1988"/>
      <c r="B55" s="714" t="s">
        <v>509</v>
      </c>
      <c r="C55" s="724">
        <v>101.14</v>
      </c>
      <c r="D55" s="724">
        <v>101.74</v>
      </c>
      <c r="E55" s="724">
        <v>101.44</v>
      </c>
      <c r="F55" s="724">
        <v>101.45258064516129</v>
      </c>
      <c r="G55" s="724">
        <v>102.0525806451613</v>
      </c>
      <c r="H55" s="726">
        <v>101.75258064516129</v>
      </c>
      <c r="I55" s="710"/>
      <c r="J55" s="710"/>
      <c r="K55" s="710"/>
    </row>
    <row r="56" spans="1:11" ht="15.75" hidden="1">
      <c r="A56" s="2003"/>
      <c r="B56" s="737" t="s">
        <v>644</v>
      </c>
      <c r="C56" s="728">
        <v>99.558333333333337</v>
      </c>
      <c r="D56" s="728">
        <v>100.15833333333332</v>
      </c>
      <c r="E56" s="728">
        <v>99.858333333333348</v>
      </c>
      <c r="F56" s="728">
        <v>99.189275792547292</v>
      </c>
      <c r="G56" s="728">
        <v>99.789275792547258</v>
      </c>
      <c r="H56" s="730">
        <v>99.489275792547275</v>
      </c>
      <c r="I56" s="710"/>
      <c r="J56" s="710"/>
      <c r="K56" s="710"/>
    </row>
    <row r="57" spans="1:11" ht="15.75">
      <c r="A57" s="1991" t="s">
        <v>8</v>
      </c>
      <c r="B57" s="714" t="s">
        <v>498</v>
      </c>
      <c r="C57" s="740">
        <v>103.71</v>
      </c>
      <c r="D57" s="740">
        <v>104.31</v>
      </c>
      <c r="E57" s="740">
        <v>104.00999999999999</v>
      </c>
      <c r="F57" s="740">
        <v>102.12375000000002</v>
      </c>
      <c r="G57" s="740">
        <v>102.72375</v>
      </c>
      <c r="H57" s="741">
        <v>102.42375000000001</v>
      </c>
      <c r="I57" s="710"/>
      <c r="J57" s="710"/>
      <c r="K57" s="710"/>
    </row>
    <row r="58" spans="1:11" ht="15.75">
      <c r="A58" s="1988"/>
      <c r="B58" s="714" t="s">
        <v>499</v>
      </c>
      <c r="C58" s="725">
        <v>105.92</v>
      </c>
      <c r="D58" s="725">
        <v>106.52</v>
      </c>
      <c r="E58" s="725">
        <v>106.22</v>
      </c>
      <c r="F58" s="725">
        <v>105.59096774193547</v>
      </c>
      <c r="G58" s="725">
        <v>106.19096774193549</v>
      </c>
      <c r="H58" s="742">
        <v>105.89096774193548</v>
      </c>
      <c r="I58" s="710"/>
      <c r="J58" s="710"/>
      <c r="K58" s="710"/>
    </row>
    <row r="59" spans="1:11" ht="15.75">
      <c r="A59" s="1988"/>
      <c r="B59" s="714" t="s">
        <v>500</v>
      </c>
      <c r="C59" s="725">
        <v>103.49</v>
      </c>
      <c r="D59" s="725">
        <v>104.09</v>
      </c>
      <c r="E59" s="725">
        <v>103.78999999999999</v>
      </c>
      <c r="F59" s="725">
        <v>104.52666666666666</v>
      </c>
      <c r="G59" s="725">
        <v>105.12666666666668</v>
      </c>
      <c r="H59" s="742">
        <v>104.82666666666667</v>
      </c>
      <c r="I59" s="710"/>
      <c r="J59" s="710"/>
      <c r="K59" s="710"/>
    </row>
    <row r="60" spans="1:11" ht="15.75">
      <c r="A60" s="1988"/>
      <c r="B60" s="714" t="s">
        <v>501</v>
      </c>
      <c r="C60" s="725">
        <v>105.46</v>
      </c>
      <c r="D60" s="725">
        <v>106.06</v>
      </c>
      <c r="E60" s="725">
        <v>105.75999999999999</v>
      </c>
      <c r="F60" s="725">
        <v>104.429</v>
      </c>
      <c r="G60" s="725">
        <v>105.02900000000001</v>
      </c>
      <c r="H60" s="742">
        <v>104.72900000000001</v>
      </c>
      <c r="I60" s="710"/>
      <c r="J60" s="710"/>
      <c r="K60" s="710"/>
    </row>
    <row r="61" spans="1:11" ht="15.75">
      <c r="A61" s="1988"/>
      <c r="B61" s="714" t="s">
        <v>502</v>
      </c>
      <c r="C61" s="725">
        <v>107</v>
      </c>
      <c r="D61" s="725">
        <v>107.6</v>
      </c>
      <c r="E61" s="725">
        <v>107.3</v>
      </c>
      <c r="F61" s="725">
        <v>106.20206896551723</v>
      </c>
      <c r="G61" s="725">
        <v>106.80206896551724</v>
      </c>
      <c r="H61" s="742">
        <v>106.50206896551722</v>
      </c>
      <c r="I61" s="710"/>
      <c r="J61" s="743"/>
      <c r="K61" s="710"/>
    </row>
    <row r="62" spans="1:11" ht="15.75">
      <c r="A62" s="1988"/>
      <c r="B62" s="714" t="s">
        <v>503</v>
      </c>
      <c r="C62" s="725">
        <v>106.6</v>
      </c>
      <c r="D62" s="725">
        <v>107.2</v>
      </c>
      <c r="E62" s="725">
        <v>106.9</v>
      </c>
      <c r="F62" s="725">
        <v>106.06200000000003</v>
      </c>
      <c r="G62" s="725">
        <v>106.66199999999999</v>
      </c>
      <c r="H62" s="742">
        <v>106.36200000000001</v>
      </c>
      <c r="I62" s="710"/>
      <c r="J62" s="743"/>
      <c r="K62" s="710"/>
    </row>
    <row r="63" spans="1:11" ht="15.75">
      <c r="A63" s="1988"/>
      <c r="B63" s="714" t="s">
        <v>647</v>
      </c>
      <c r="C63" s="725">
        <v>108.88</v>
      </c>
      <c r="D63" s="725">
        <v>109.48</v>
      </c>
      <c r="E63" s="725">
        <v>109.18</v>
      </c>
      <c r="F63" s="725">
        <v>108.18586206896553</v>
      </c>
      <c r="G63" s="725">
        <v>108.78586206896551</v>
      </c>
      <c r="H63" s="742">
        <v>108.48586206896553</v>
      </c>
      <c r="I63" s="710"/>
      <c r="J63" s="743"/>
      <c r="K63" s="710"/>
    </row>
    <row r="64" spans="1:11" ht="15.75">
      <c r="A64" s="1988"/>
      <c r="B64" s="714" t="s">
        <v>505</v>
      </c>
      <c r="C64" s="725">
        <v>107.23</v>
      </c>
      <c r="D64" s="725">
        <v>107.83</v>
      </c>
      <c r="E64" s="725">
        <v>107.53</v>
      </c>
      <c r="F64" s="725">
        <v>108.52000000000001</v>
      </c>
      <c r="G64" s="725">
        <v>109.11999999999998</v>
      </c>
      <c r="H64" s="742">
        <v>108.82</v>
      </c>
      <c r="I64" s="710"/>
      <c r="J64" s="743"/>
      <c r="K64" s="710"/>
    </row>
    <row r="65" spans="1:11" ht="15.75">
      <c r="A65" s="1988"/>
      <c r="B65" s="714" t="s">
        <v>506</v>
      </c>
      <c r="C65" s="725">
        <v>105.92</v>
      </c>
      <c r="D65" s="725">
        <v>106.52</v>
      </c>
      <c r="E65" s="725">
        <v>106.22</v>
      </c>
      <c r="F65" s="725">
        <v>106.24066666666664</v>
      </c>
      <c r="G65" s="725">
        <v>106.84066666666668</v>
      </c>
      <c r="H65" s="742">
        <v>106.54066666666665</v>
      </c>
      <c r="I65" s="710"/>
      <c r="J65" s="743"/>
      <c r="K65" s="710"/>
    </row>
    <row r="66" spans="1:11" ht="15.75">
      <c r="A66" s="1988"/>
      <c r="B66" s="714" t="s">
        <v>507</v>
      </c>
      <c r="C66" s="725">
        <v>106.27</v>
      </c>
      <c r="D66" s="725">
        <v>106.87</v>
      </c>
      <c r="E66" s="725">
        <v>106.57</v>
      </c>
      <c r="F66" s="725">
        <v>106.12741935483871</v>
      </c>
      <c r="G66" s="725">
        <v>106.72741935483872</v>
      </c>
      <c r="H66" s="742">
        <v>106.42741935483872</v>
      </c>
      <c r="I66" s="710"/>
      <c r="J66" s="743"/>
      <c r="K66" s="710"/>
    </row>
    <row r="67" spans="1:11" ht="15.75">
      <c r="A67" s="1988"/>
      <c r="B67" s="714" t="s">
        <v>508</v>
      </c>
      <c r="C67" s="724">
        <v>107.08</v>
      </c>
      <c r="D67" s="724">
        <v>107.68</v>
      </c>
      <c r="E67" s="724">
        <v>107.38</v>
      </c>
      <c r="F67" s="724">
        <v>107.05187500000002</v>
      </c>
      <c r="G67" s="724">
        <v>107.65187499999999</v>
      </c>
      <c r="H67" s="726">
        <v>107.35187500000001</v>
      </c>
      <c r="I67" s="710"/>
      <c r="J67" s="743"/>
      <c r="K67" s="710"/>
    </row>
    <row r="68" spans="1:11" ht="15.75">
      <c r="A68" s="1988"/>
      <c r="B68" s="714" t="s">
        <v>509</v>
      </c>
      <c r="C68" s="724">
        <v>106.73</v>
      </c>
      <c r="D68" s="724">
        <v>107.33</v>
      </c>
      <c r="E68" s="724">
        <v>107.03</v>
      </c>
      <c r="F68" s="724">
        <v>107.56193548387097</v>
      </c>
      <c r="G68" s="724">
        <v>108.16193548387095</v>
      </c>
      <c r="H68" s="726">
        <v>107.86193548387095</v>
      </c>
      <c r="I68" s="710"/>
      <c r="J68" s="710"/>
      <c r="K68" s="743"/>
    </row>
    <row r="69" spans="1:11" ht="15.75">
      <c r="A69" s="2003"/>
      <c r="B69" s="737" t="s">
        <v>644</v>
      </c>
      <c r="C69" s="728">
        <v>106.19083333333333</v>
      </c>
      <c r="D69" s="728">
        <v>106.79083333333334</v>
      </c>
      <c r="E69" s="728">
        <v>106.4908333333333</v>
      </c>
      <c r="F69" s="728">
        <v>106.05185099570512</v>
      </c>
      <c r="G69" s="728">
        <v>106.6518509957051</v>
      </c>
      <c r="H69" s="730">
        <v>106.35185099570509</v>
      </c>
      <c r="I69" s="710"/>
      <c r="J69" s="710"/>
      <c r="K69" s="710"/>
    </row>
    <row r="70" spans="1:11" ht="15.75">
      <c r="A70" s="1991" t="s">
        <v>9</v>
      </c>
      <c r="B70" s="744" t="s">
        <v>498</v>
      </c>
      <c r="C70" s="731">
        <v>106.72</v>
      </c>
      <c r="D70" s="731">
        <v>107.32</v>
      </c>
      <c r="E70" s="731">
        <v>107.02</v>
      </c>
      <c r="F70" s="731">
        <v>106.88593750000001</v>
      </c>
      <c r="G70" s="731">
        <v>107.48593749999998</v>
      </c>
      <c r="H70" s="732">
        <v>107.18593749999999</v>
      </c>
      <c r="I70" s="710"/>
      <c r="J70" s="710"/>
      <c r="K70" s="710"/>
    </row>
    <row r="71" spans="1:11" ht="15.75">
      <c r="A71" s="1988"/>
      <c r="B71" s="714" t="s">
        <v>499</v>
      </c>
      <c r="C71" s="724">
        <v>106.85</v>
      </c>
      <c r="D71" s="724">
        <v>107.45</v>
      </c>
      <c r="E71" s="724">
        <v>107.15</v>
      </c>
      <c r="F71" s="724">
        <v>106.7274193548387</v>
      </c>
      <c r="G71" s="724">
        <v>107.32741935483868</v>
      </c>
      <c r="H71" s="726">
        <v>107.02741935483868</v>
      </c>
      <c r="I71" s="710"/>
      <c r="J71" s="710"/>
      <c r="K71" s="710"/>
    </row>
    <row r="72" spans="1:11" ht="15.75">
      <c r="A72" s="1988"/>
      <c r="B72" s="714" t="s">
        <v>500</v>
      </c>
      <c r="C72" s="724">
        <v>106.49</v>
      </c>
      <c r="D72" s="724">
        <v>107.09</v>
      </c>
      <c r="E72" s="724">
        <v>106.78999999999999</v>
      </c>
      <c r="F72" s="724">
        <v>106.43566666666669</v>
      </c>
      <c r="G72" s="724">
        <v>107.03566666666666</v>
      </c>
      <c r="H72" s="726">
        <v>106.73566666666667</v>
      </c>
      <c r="I72" s="710"/>
      <c r="J72" s="710"/>
      <c r="K72" s="710"/>
    </row>
    <row r="73" spans="1:11" ht="15.75">
      <c r="A73" s="1988"/>
      <c r="B73" s="714" t="s">
        <v>501</v>
      </c>
      <c r="C73" s="724">
        <v>107.31</v>
      </c>
      <c r="D73" s="724">
        <v>107.91</v>
      </c>
      <c r="E73" s="724">
        <v>107.61</v>
      </c>
      <c r="F73" s="724">
        <v>106.61566666666667</v>
      </c>
      <c r="G73" s="724">
        <v>107.21566666666668</v>
      </c>
      <c r="H73" s="726">
        <v>106.91566666666668</v>
      </c>
      <c r="I73" s="710"/>
      <c r="J73" s="710"/>
      <c r="K73" s="710"/>
    </row>
    <row r="74" spans="1:11" ht="15.75">
      <c r="A74" s="1988"/>
      <c r="B74" s="714" t="s">
        <v>502</v>
      </c>
      <c r="C74" s="724">
        <v>107.7</v>
      </c>
      <c r="D74" s="724">
        <v>108.3</v>
      </c>
      <c r="E74" s="724">
        <v>108</v>
      </c>
      <c r="F74" s="724">
        <v>108.59133333333332</v>
      </c>
      <c r="G74" s="724">
        <v>109.19133333333333</v>
      </c>
      <c r="H74" s="726">
        <v>108.89133333333334</v>
      </c>
      <c r="I74" s="710"/>
      <c r="J74" s="710"/>
      <c r="K74" s="710"/>
    </row>
    <row r="75" spans="1:11" ht="15.75">
      <c r="A75" s="1988"/>
      <c r="B75" s="714" t="s">
        <v>503</v>
      </c>
      <c r="C75" s="724">
        <v>108.54</v>
      </c>
      <c r="D75" s="724">
        <v>109.14</v>
      </c>
      <c r="E75" s="724">
        <v>108.84</v>
      </c>
      <c r="F75" s="724">
        <v>108.4448275862069</v>
      </c>
      <c r="G75" s="724">
        <v>109.04482758620691</v>
      </c>
      <c r="H75" s="726">
        <v>108.7448275862069</v>
      </c>
      <c r="I75" s="710"/>
      <c r="J75" s="710"/>
      <c r="K75" s="710"/>
    </row>
    <row r="76" spans="1:11" ht="15.75">
      <c r="A76" s="1988"/>
      <c r="B76" s="714" t="s">
        <v>504</v>
      </c>
      <c r="C76" s="724">
        <v>106.63</v>
      </c>
      <c r="D76" s="724">
        <v>107.23</v>
      </c>
      <c r="E76" s="724">
        <v>106.93</v>
      </c>
      <c r="F76" s="724">
        <v>108.20103448275863</v>
      </c>
      <c r="G76" s="724">
        <v>108.80103448275862</v>
      </c>
      <c r="H76" s="726">
        <v>108.50103448275863</v>
      </c>
      <c r="I76" s="710"/>
      <c r="J76" s="710"/>
      <c r="K76" s="710"/>
    </row>
    <row r="77" spans="1:11" ht="15.75">
      <c r="A77" s="1988"/>
      <c r="B77" s="714" t="s">
        <v>505</v>
      </c>
      <c r="C77" s="724">
        <v>106.27</v>
      </c>
      <c r="D77" s="724">
        <v>106.87</v>
      </c>
      <c r="E77" s="724">
        <v>106.57</v>
      </c>
      <c r="F77" s="724">
        <v>106.642</v>
      </c>
      <c r="G77" s="724">
        <v>107.242</v>
      </c>
      <c r="H77" s="726">
        <v>106.94200000000001</v>
      </c>
      <c r="I77" s="710"/>
      <c r="J77" s="710"/>
      <c r="K77" s="710"/>
    </row>
    <row r="78" spans="1:11" ht="15.75">
      <c r="A78" s="1988"/>
      <c r="B78" s="714" t="s">
        <v>506</v>
      </c>
      <c r="C78" s="724">
        <v>103.1</v>
      </c>
      <c r="D78" s="724">
        <v>103.7</v>
      </c>
      <c r="E78" s="724">
        <v>103.4</v>
      </c>
      <c r="F78" s="724">
        <v>103.90870967741935</v>
      </c>
      <c r="G78" s="724">
        <v>104.50870967741933</v>
      </c>
      <c r="H78" s="726">
        <v>104.20870967741934</v>
      </c>
      <c r="I78" s="710"/>
      <c r="J78" s="710"/>
      <c r="K78" s="710"/>
    </row>
    <row r="79" spans="1:11" ht="15.75">
      <c r="A79" s="1988"/>
      <c r="B79" s="714" t="s">
        <v>507</v>
      </c>
      <c r="C79" s="724">
        <v>102.61</v>
      </c>
      <c r="D79" s="724">
        <v>103.21</v>
      </c>
      <c r="E79" s="724">
        <v>102.91</v>
      </c>
      <c r="F79" s="724">
        <v>102.69709677419354</v>
      </c>
      <c r="G79" s="724">
        <v>103.29709677419355</v>
      </c>
      <c r="H79" s="726">
        <v>102.99709677419355</v>
      </c>
      <c r="I79" s="710"/>
      <c r="J79" s="743"/>
      <c r="K79" s="710"/>
    </row>
    <row r="80" spans="1:11" ht="15.75">
      <c r="A80" s="1988"/>
      <c r="B80" s="714" t="s">
        <v>508</v>
      </c>
      <c r="C80" s="724">
        <v>102.77</v>
      </c>
      <c r="D80" s="724">
        <v>103.37</v>
      </c>
      <c r="E80" s="724">
        <v>103.07</v>
      </c>
      <c r="F80" s="724">
        <v>102.82129032258065</v>
      </c>
      <c r="G80" s="724">
        <v>103.42129032258065</v>
      </c>
      <c r="H80" s="726">
        <v>103.12129032258065</v>
      </c>
      <c r="I80" s="710"/>
      <c r="J80" s="743"/>
      <c r="K80" s="710"/>
    </row>
    <row r="81" spans="1:11" ht="15.75">
      <c r="A81" s="1988"/>
      <c r="B81" s="718" t="s">
        <v>509</v>
      </c>
      <c r="C81" s="735">
        <v>102.86</v>
      </c>
      <c r="D81" s="735">
        <v>103.46</v>
      </c>
      <c r="E81" s="735">
        <v>103.16</v>
      </c>
      <c r="F81" s="735">
        <v>102.97903225806451</v>
      </c>
      <c r="G81" s="735">
        <v>103.57903225806453</v>
      </c>
      <c r="H81" s="736">
        <v>103.27903225806452</v>
      </c>
      <c r="I81" s="710"/>
      <c r="J81" s="743"/>
      <c r="K81" s="743"/>
    </row>
    <row r="82" spans="1:11" ht="16.5" thickBot="1">
      <c r="A82" s="1989"/>
      <c r="B82" s="745" t="s">
        <v>644</v>
      </c>
      <c r="C82" s="746">
        <v>105.65416666666665</v>
      </c>
      <c r="D82" s="746">
        <v>106.25416666666668</v>
      </c>
      <c r="E82" s="746">
        <v>105.95416666666667</v>
      </c>
      <c r="F82" s="746">
        <v>105.91250121856073</v>
      </c>
      <c r="G82" s="746">
        <v>106.51250121856073</v>
      </c>
      <c r="H82" s="747">
        <v>106.21250121856076</v>
      </c>
      <c r="I82" s="710"/>
      <c r="J82" s="743"/>
      <c r="K82" s="743"/>
    </row>
    <row r="83" spans="1:11" ht="16.5" thickTop="1">
      <c r="A83" s="1987" t="s">
        <v>10</v>
      </c>
      <c r="B83" s="744" t="s">
        <v>498</v>
      </c>
      <c r="C83" s="731">
        <v>102.29</v>
      </c>
      <c r="D83" s="731">
        <v>102.89</v>
      </c>
      <c r="E83" s="731">
        <v>102.59</v>
      </c>
      <c r="F83" s="731">
        <v>102.28999999999998</v>
      </c>
      <c r="G83" s="731">
        <v>102.89000000000001</v>
      </c>
      <c r="H83" s="726">
        <v>102.59</v>
      </c>
      <c r="I83" s="710"/>
      <c r="J83" s="743"/>
      <c r="K83" s="743"/>
    </row>
    <row r="84" spans="1:11" ht="15.75">
      <c r="A84" s="1988"/>
      <c r="B84" s="714" t="s">
        <v>499</v>
      </c>
      <c r="C84" s="724">
        <v>102.22</v>
      </c>
      <c r="D84" s="724">
        <v>102.82</v>
      </c>
      <c r="E84" s="724">
        <v>102.52</v>
      </c>
      <c r="F84" s="724">
        <v>102.15354838709678</v>
      </c>
      <c r="G84" s="724">
        <v>102.75354838709676</v>
      </c>
      <c r="H84" s="726">
        <v>102.45354838709676</v>
      </c>
      <c r="I84" s="710"/>
      <c r="J84" s="743"/>
      <c r="K84" s="743"/>
    </row>
    <row r="85" spans="1:11" ht="15.75">
      <c r="A85" s="1988"/>
      <c r="B85" s="714" t="s">
        <v>500</v>
      </c>
      <c r="C85" s="724">
        <v>103.29</v>
      </c>
      <c r="D85" s="724">
        <v>103.89</v>
      </c>
      <c r="E85" s="724">
        <v>103.59</v>
      </c>
      <c r="F85" s="724">
        <v>103.68709677419353</v>
      </c>
      <c r="G85" s="724">
        <v>104.28709677419357</v>
      </c>
      <c r="H85" s="726">
        <v>103.98709677419356</v>
      </c>
      <c r="I85" s="710"/>
      <c r="J85" s="743"/>
      <c r="K85" s="743"/>
    </row>
    <row r="86" spans="1:11" ht="15.75">
      <c r="A86" s="1988"/>
      <c r="B86" s="714" t="s">
        <v>501</v>
      </c>
      <c r="C86" s="724">
        <v>104.04</v>
      </c>
      <c r="D86" s="724">
        <v>104.64</v>
      </c>
      <c r="E86" s="724">
        <v>104.34</v>
      </c>
      <c r="F86" s="724">
        <v>103.63419354838709</v>
      </c>
      <c r="G86" s="724">
        <v>104.23419354838707</v>
      </c>
      <c r="H86" s="726">
        <v>103.93419354838707</v>
      </c>
      <c r="I86" s="710"/>
      <c r="J86" s="743"/>
      <c r="K86" s="743"/>
    </row>
    <row r="87" spans="1:11" ht="15.75">
      <c r="A87" s="1988"/>
      <c r="B87" s="714" t="s">
        <v>502</v>
      </c>
      <c r="C87" s="724">
        <v>102.65</v>
      </c>
      <c r="D87" s="724">
        <v>103.25</v>
      </c>
      <c r="E87" s="724">
        <v>102.95</v>
      </c>
      <c r="F87" s="724">
        <v>103.08379310344827</v>
      </c>
      <c r="G87" s="724">
        <v>103.68379310344827</v>
      </c>
      <c r="H87" s="726">
        <v>103.38379310344827</v>
      </c>
      <c r="I87" s="710"/>
      <c r="J87" s="743"/>
      <c r="K87" s="743"/>
    </row>
    <row r="88" spans="1:11" ht="15.75">
      <c r="A88" s="1988"/>
      <c r="B88" s="714" t="s">
        <v>503</v>
      </c>
      <c r="C88" s="724">
        <v>101.52</v>
      </c>
      <c r="D88" s="724">
        <v>102.12</v>
      </c>
      <c r="E88" s="724">
        <v>101.82</v>
      </c>
      <c r="F88" s="724">
        <v>101.83166666666668</v>
      </c>
      <c r="G88" s="724">
        <v>102.43166666666666</v>
      </c>
      <c r="H88" s="726">
        <v>102.13166666666666</v>
      </c>
      <c r="I88" s="710"/>
      <c r="J88" s="743"/>
      <c r="K88" s="743"/>
    </row>
    <row r="89" spans="1:11" ht="15.75">
      <c r="A89" s="1988"/>
      <c r="B89" s="714" t="s">
        <v>504</v>
      </c>
      <c r="C89" s="724">
        <v>102.74</v>
      </c>
      <c r="D89" s="724">
        <v>103.34</v>
      </c>
      <c r="E89" s="724">
        <v>103.03999999999999</v>
      </c>
      <c r="F89" s="724">
        <v>101.93551724137932</v>
      </c>
      <c r="G89" s="724">
        <v>102.5355172413793</v>
      </c>
      <c r="H89" s="726">
        <v>102.23551724137931</v>
      </c>
      <c r="I89" s="710"/>
      <c r="J89" s="743"/>
      <c r="K89" s="743"/>
    </row>
    <row r="90" spans="1:11" ht="15.75">
      <c r="A90" s="1988"/>
      <c r="B90" s="714" t="s">
        <v>505</v>
      </c>
      <c r="C90" s="724">
        <v>103.53</v>
      </c>
      <c r="D90" s="724">
        <v>104.13</v>
      </c>
      <c r="E90" s="724">
        <v>103.83</v>
      </c>
      <c r="F90" s="724">
        <v>103.34766666666668</v>
      </c>
      <c r="G90" s="724">
        <v>103.94766666666668</v>
      </c>
      <c r="H90" s="726">
        <v>103.64766666666668</v>
      </c>
      <c r="I90" s="710"/>
      <c r="J90" s="743"/>
      <c r="K90" s="743"/>
    </row>
    <row r="91" spans="1:11" ht="15.75">
      <c r="A91" s="1988"/>
      <c r="B91" s="714" t="s">
        <v>506</v>
      </c>
      <c r="C91" s="724">
        <v>104.12</v>
      </c>
      <c r="D91" s="724">
        <v>104.72</v>
      </c>
      <c r="E91" s="724">
        <v>104.42</v>
      </c>
      <c r="F91" s="724">
        <v>103.79666666666668</v>
      </c>
      <c r="G91" s="724">
        <v>104.39666666666666</v>
      </c>
      <c r="H91" s="726">
        <v>104.09666666666666</v>
      </c>
      <c r="I91" s="710"/>
      <c r="J91" s="743"/>
      <c r="K91" s="743"/>
    </row>
    <row r="92" spans="1:11" ht="15.75">
      <c r="A92" s="1988"/>
      <c r="B92" s="714" t="s">
        <v>507</v>
      </c>
      <c r="C92" s="724">
        <v>107.43</v>
      </c>
      <c r="D92" s="724">
        <v>108.03</v>
      </c>
      <c r="E92" s="724">
        <v>107.73</v>
      </c>
      <c r="F92" s="724">
        <v>106.08032258064517</v>
      </c>
      <c r="G92" s="724">
        <v>106.68032258064517</v>
      </c>
      <c r="H92" s="726">
        <v>106.38032258064517</v>
      </c>
      <c r="I92" s="743">
        <f>C$81/C92*100-100</f>
        <v>-4.2539327934469071</v>
      </c>
      <c r="J92" s="743"/>
      <c r="K92" s="743"/>
    </row>
    <row r="93" spans="1:11" ht="15.75">
      <c r="A93" s="1988"/>
      <c r="B93" s="714" t="s">
        <v>508</v>
      </c>
      <c r="C93" s="724">
        <v>107.94</v>
      </c>
      <c r="D93" s="724">
        <v>108.54</v>
      </c>
      <c r="E93" s="724">
        <v>108.24000000000001</v>
      </c>
      <c r="F93" s="724">
        <v>107.88774193548387</v>
      </c>
      <c r="G93" s="724">
        <v>108.48774193548388</v>
      </c>
      <c r="H93" s="726">
        <v>108.18774193548387</v>
      </c>
      <c r="I93" s="710"/>
      <c r="J93" s="743"/>
      <c r="K93" s="743"/>
    </row>
    <row r="94" spans="1:11" ht="15.75">
      <c r="A94" s="1988"/>
      <c r="B94" s="718" t="s">
        <v>509</v>
      </c>
      <c r="C94" s="735">
        <v>109.34</v>
      </c>
      <c r="D94" s="735">
        <v>109.94</v>
      </c>
      <c r="E94" s="735">
        <v>109.64</v>
      </c>
      <c r="F94" s="735">
        <v>109.14781249999999</v>
      </c>
      <c r="G94" s="735">
        <v>109.74781249999999</v>
      </c>
      <c r="H94" s="736">
        <v>109.4478125</v>
      </c>
      <c r="I94" s="710"/>
      <c r="J94" s="743"/>
      <c r="K94" s="710"/>
    </row>
    <row r="95" spans="1:11" ht="16.5" thickBot="1">
      <c r="A95" s="1989"/>
      <c r="B95" s="748" t="s">
        <v>644</v>
      </c>
      <c r="C95" s="749">
        <v>104.25916666666666</v>
      </c>
      <c r="D95" s="749">
        <v>104.85916666666668</v>
      </c>
      <c r="E95" s="749">
        <v>104.55916666666668</v>
      </c>
      <c r="F95" s="749">
        <v>104.07300217255283</v>
      </c>
      <c r="G95" s="749">
        <v>104.67300217255281</v>
      </c>
      <c r="H95" s="747">
        <v>104.37300217255284</v>
      </c>
      <c r="I95" s="710"/>
      <c r="J95" s="743"/>
      <c r="K95" s="710"/>
    </row>
    <row r="96" spans="1:11" ht="16.5" thickTop="1">
      <c r="A96" s="1988" t="s">
        <v>11</v>
      </c>
      <c r="B96" s="714" t="s">
        <v>498</v>
      </c>
      <c r="C96" s="724">
        <v>111.54</v>
      </c>
      <c r="D96" s="724">
        <v>112.14</v>
      </c>
      <c r="E96" s="724">
        <v>111.84</v>
      </c>
      <c r="F96" s="724">
        <v>109.83064516129029</v>
      </c>
      <c r="G96" s="724">
        <v>110.43064516129036</v>
      </c>
      <c r="H96" s="726">
        <v>110.13064516129032</v>
      </c>
      <c r="I96" s="710"/>
      <c r="J96" s="743"/>
      <c r="K96" s="710"/>
    </row>
    <row r="97" spans="1:11" ht="15.75">
      <c r="A97" s="1988"/>
      <c r="B97" s="714" t="s">
        <v>499</v>
      </c>
      <c r="C97" s="724">
        <v>114.66</v>
      </c>
      <c r="D97" s="724">
        <v>115.26</v>
      </c>
      <c r="E97" s="724">
        <v>114.96000000000001</v>
      </c>
      <c r="F97" s="724">
        <v>113.2225806451613</v>
      </c>
      <c r="G97" s="724">
        <v>113.8225806451613</v>
      </c>
      <c r="H97" s="726">
        <v>113.5225806451613</v>
      </c>
      <c r="I97" s="710"/>
      <c r="J97" s="743"/>
      <c r="K97" s="743"/>
    </row>
    <row r="98" spans="1:11" ht="15.75">
      <c r="A98" s="1988"/>
      <c r="B98" s="714" t="s">
        <v>500</v>
      </c>
      <c r="C98" s="724">
        <v>117.24</v>
      </c>
      <c r="D98" s="724">
        <v>117.84</v>
      </c>
      <c r="E98" s="724">
        <v>117.53999999999999</v>
      </c>
      <c r="F98" s="724">
        <v>116.63032258064518</v>
      </c>
      <c r="G98" s="724">
        <v>117.23032258064515</v>
      </c>
      <c r="H98" s="726">
        <v>116.93032258064517</v>
      </c>
      <c r="I98" s="710"/>
      <c r="J98" s="743"/>
      <c r="K98" s="743"/>
    </row>
    <row r="99" spans="1:11" ht="15.75">
      <c r="A99" s="1988"/>
      <c r="B99" s="714" t="s">
        <v>501</v>
      </c>
      <c r="C99" s="724">
        <v>114.88</v>
      </c>
      <c r="D99" s="724">
        <v>115.48</v>
      </c>
      <c r="E99" s="724">
        <v>115.18</v>
      </c>
      <c r="F99" s="724">
        <v>116.63066666666667</v>
      </c>
      <c r="G99" s="724">
        <v>117.23066666666665</v>
      </c>
      <c r="H99" s="726">
        <v>116.93066666666667</v>
      </c>
      <c r="I99" s="710"/>
      <c r="J99" s="743"/>
      <c r="K99" s="743"/>
    </row>
    <row r="100" spans="1:11" ht="15.75">
      <c r="A100" s="1988"/>
      <c r="B100" s="714" t="s">
        <v>502</v>
      </c>
      <c r="C100" s="724">
        <v>114.74</v>
      </c>
      <c r="D100" s="724">
        <v>115.34</v>
      </c>
      <c r="E100" s="724">
        <v>115.03999999999999</v>
      </c>
      <c r="F100" s="724">
        <v>113.22</v>
      </c>
      <c r="G100" s="724">
        <v>113.82</v>
      </c>
      <c r="H100" s="726">
        <v>113.52</v>
      </c>
      <c r="I100" s="710"/>
      <c r="J100" s="743"/>
      <c r="K100" s="743"/>
    </row>
    <row r="101" spans="1:11" ht="15.75">
      <c r="A101" s="1988"/>
      <c r="B101" s="714" t="s">
        <v>503</v>
      </c>
      <c r="C101" s="724">
        <v>112.48</v>
      </c>
      <c r="D101" s="724">
        <v>113.08</v>
      </c>
      <c r="E101" s="724">
        <v>112.78</v>
      </c>
      <c r="F101" s="724">
        <v>112.12</v>
      </c>
      <c r="G101" s="724">
        <v>112.72</v>
      </c>
      <c r="H101" s="726">
        <v>112.42</v>
      </c>
      <c r="I101" s="710"/>
      <c r="J101" s="743"/>
      <c r="K101" s="743"/>
    </row>
    <row r="102" spans="1:11" ht="15.75">
      <c r="A102" s="1988"/>
      <c r="B102" s="714" t="s">
        <v>504</v>
      </c>
      <c r="C102" s="724">
        <v>113.58</v>
      </c>
      <c r="D102" s="724">
        <v>114.18</v>
      </c>
      <c r="E102" s="724">
        <v>113.88</v>
      </c>
      <c r="F102" s="724">
        <v>113.69379310344827</v>
      </c>
      <c r="G102" s="724">
        <v>114.29379310344828</v>
      </c>
      <c r="H102" s="726">
        <v>113.99379310344827</v>
      </c>
      <c r="I102" s="710"/>
      <c r="J102" s="743"/>
      <c r="K102" s="743"/>
    </row>
    <row r="103" spans="1:11" ht="15.75">
      <c r="A103" s="1988"/>
      <c r="B103" s="714" t="s">
        <v>505</v>
      </c>
      <c r="C103" s="724">
        <v>110.96</v>
      </c>
      <c r="D103" s="724">
        <v>111.56</v>
      </c>
      <c r="E103" s="724">
        <v>111.25999999999999</v>
      </c>
      <c r="F103" s="724">
        <v>112.92</v>
      </c>
      <c r="G103" s="724">
        <v>113.52</v>
      </c>
      <c r="H103" s="726">
        <v>113.22</v>
      </c>
      <c r="I103" s="710"/>
      <c r="J103" s="743"/>
      <c r="K103" s="743"/>
    </row>
    <row r="104" spans="1:11" ht="15.75">
      <c r="A104" s="1988"/>
      <c r="B104" s="714" t="s">
        <v>506</v>
      </c>
      <c r="C104" s="724">
        <v>110.35</v>
      </c>
      <c r="D104" s="724">
        <v>110.95</v>
      </c>
      <c r="E104" s="724">
        <v>110.65</v>
      </c>
      <c r="F104" s="724">
        <v>110.18</v>
      </c>
      <c r="G104" s="724">
        <v>110.78</v>
      </c>
      <c r="H104" s="726">
        <v>110.48</v>
      </c>
      <c r="I104" s="710"/>
      <c r="J104" s="743"/>
      <c r="K104" s="743"/>
    </row>
    <row r="105" spans="1:11" ht="16.5" thickBot="1">
      <c r="A105" s="1989"/>
      <c r="B105" s="750" t="s">
        <v>507</v>
      </c>
      <c r="C105" s="751">
        <v>112.56</v>
      </c>
      <c r="D105" s="751">
        <v>113.16</v>
      </c>
      <c r="E105" s="751">
        <v>112.86</v>
      </c>
      <c r="F105" s="751">
        <v>111.12</v>
      </c>
      <c r="G105" s="751">
        <v>111.72</v>
      </c>
      <c r="H105" s="752">
        <v>111.42</v>
      </c>
      <c r="I105" s="743">
        <f>C$94/C105*100-100</f>
        <v>-2.8606965174129328</v>
      </c>
      <c r="J105" s="743"/>
      <c r="K105" s="743"/>
    </row>
    <row r="106" spans="1:11" ht="16.5" thickTop="1">
      <c r="A106" s="1990" t="s">
        <v>648</v>
      </c>
      <c r="B106" s="1990"/>
      <c r="C106" s="1990"/>
      <c r="D106" s="1990"/>
      <c r="E106" s="1990"/>
      <c r="F106" s="1990"/>
      <c r="G106" s="753"/>
      <c r="H106" s="753"/>
      <c r="I106" s="710"/>
      <c r="J106" s="710"/>
      <c r="K106" s="710"/>
    </row>
    <row r="107" spans="1:11" ht="15.75">
      <c r="A107" s="1823" t="s">
        <v>660</v>
      </c>
      <c r="B107" s="1823"/>
      <c r="C107" s="1823"/>
      <c r="D107" s="1823"/>
      <c r="E107" s="1823"/>
      <c r="F107" s="1823"/>
      <c r="G107" s="1823"/>
      <c r="H107" s="1823"/>
      <c r="I107" s="1823"/>
      <c r="J107" s="1823"/>
      <c r="K107" s="1823"/>
    </row>
    <row r="108" spans="1:11" ht="15.75">
      <c r="A108" s="1823" t="s">
        <v>650</v>
      </c>
      <c r="B108" s="1823"/>
      <c r="C108" s="1823"/>
      <c r="D108" s="1823"/>
      <c r="E108" s="1823"/>
      <c r="F108" s="1823"/>
      <c r="G108" s="1823"/>
      <c r="H108" s="1823"/>
      <c r="I108" s="1823"/>
      <c r="J108" s="1823"/>
      <c r="K108" s="1823"/>
    </row>
    <row r="109" spans="1:11" ht="16.5" thickBot="1">
      <c r="A109" s="370"/>
      <c r="B109" s="370"/>
      <c r="C109" s="370"/>
      <c r="D109" s="370"/>
      <c r="E109" s="370"/>
      <c r="F109" s="370"/>
      <c r="G109" s="370"/>
      <c r="H109" s="370"/>
      <c r="I109" s="754"/>
      <c r="J109" s="754"/>
      <c r="K109" s="754"/>
    </row>
    <row r="110" spans="1:11" ht="15.75" thickTop="1">
      <c r="A110" s="1974"/>
      <c r="B110" s="1977" t="s">
        <v>605</v>
      </c>
      <c r="C110" s="1978"/>
      <c r="D110" s="1979"/>
      <c r="E110" s="1977" t="s">
        <v>5</v>
      </c>
      <c r="F110" s="1978"/>
      <c r="G110" s="1979"/>
      <c r="H110" s="1983" t="s">
        <v>146</v>
      </c>
      <c r="I110" s="1984"/>
      <c r="J110" s="1984"/>
      <c r="K110" s="1985"/>
    </row>
    <row r="111" spans="1:11">
      <c r="A111" s="1975"/>
      <c r="B111" s="1980"/>
      <c r="C111" s="1981"/>
      <c r="D111" s="1982"/>
      <c r="E111" s="1980"/>
      <c r="F111" s="1981"/>
      <c r="G111" s="1982"/>
      <c r="H111" s="1969" t="s">
        <v>651</v>
      </c>
      <c r="I111" s="1986"/>
      <c r="J111" s="1969" t="s">
        <v>652</v>
      </c>
      <c r="K111" s="1970"/>
    </row>
    <row r="112" spans="1:11">
      <c r="A112" s="1976"/>
      <c r="B112" s="755">
        <v>2016</v>
      </c>
      <c r="C112" s="755">
        <v>2017</v>
      </c>
      <c r="D112" s="755">
        <v>2018</v>
      </c>
      <c r="E112" s="755">
        <v>2017</v>
      </c>
      <c r="F112" s="755">
        <v>2018</v>
      </c>
      <c r="G112" s="755">
        <v>2019</v>
      </c>
      <c r="H112" s="756">
        <v>2017</v>
      </c>
      <c r="I112" s="756">
        <v>2018</v>
      </c>
      <c r="J112" s="755">
        <v>2018</v>
      </c>
      <c r="K112" s="757">
        <v>2019</v>
      </c>
    </row>
    <row r="113" spans="1:11" ht="15.75">
      <c r="A113" s="758" t="s">
        <v>653</v>
      </c>
      <c r="B113" s="759">
        <v>46.25</v>
      </c>
      <c r="C113" s="759">
        <v>47.89</v>
      </c>
      <c r="D113" s="759">
        <v>71.03</v>
      </c>
      <c r="E113" s="760">
        <v>49.08</v>
      </c>
      <c r="F113" s="760">
        <v>78.17</v>
      </c>
      <c r="G113" s="760">
        <v>72.53</v>
      </c>
      <c r="H113" s="761">
        <v>3.5459459459459453</v>
      </c>
      <c r="I113" s="761">
        <v>48.319064522864892</v>
      </c>
      <c r="J113" s="761">
        <v>59.27057864710676</v>
      </c>
      <c r="K113" s="762">
        <v>-7.2150441345784913</v>
      </c>
    </row>
    <row r="114" spans="1:11" ht="16.5" thickBot="1">
      <c r="A114" s="763" t="s">
        <v>654</v>
      </c>
      <c r="B114" s="764">
        <v>1327</v>
      </c>
      <c r="C114" s="764">
        <v>1230.3</v>
      </c>
      <c r="D114" s="764">
        <v>1241.0999999999999</v>
      </c>
      <c r="E114" s="764">
        <v>1231.25</v>
      </c>
      <c r="F114" s="764">
        <v>1319.85</v>
      </c>
      <c r="G114" s="764">
        <v>1298.4000000000001</v>
      </c>
      <c r="H114" s="765">
        <v>-7.2871137905049039</v>
      </c>
      <c r="I114" s="765">
        <v>0.87783467446965346</v>
      </c>
      <c r="J114" s="765">
        <v>7.1959390862944161</v>
      </c>
      <c r="K114" s="766">
        <v>-1.6251846800772682</v>
      </c>
    </row>
    <row r="115" spans="1:11" ht="15.75" thickTop="1">
      <c r="A115" s="1971" t="s">
        <v>655</v>
      </c>
      <c r="B115" s="1971"/>
      <c r="C115" s="1971"/>
      <c r="D115" s="1971"/>
      <c r="E115" s="1971"/>
      <c r="F115" s="754"/>
      <c r="G115" s="754"/>
      <c r="H115" s="754"/>
      <c r="I115" s="754"/>
      <c r="J115" s="754"/>
      <c r="K115" s="754"/>
    </row>
    <row r="116" spans="1:11">
      <c r="A116" s="1972" t="s">
        <v>656</v>
      </c>
      <c r="B116" s="1972"/>
      <c r="C116" s="1972"/>
      <c r="D116" s="1972"/>
      <c r="E116" s="1972"/>
      <c r="F116" s="1972"/>
      <c r="G116" s="754" t="s">
        <v>657</v>
      </c>
      <c r="H116" s="767"/>
      <c r="I116" s="767"/>
      <c r="J116" s="768"/>
    </row>
    <row r="117" spans="1:11">
      <c r="A117" s="1972" t="s">
        <v>658</v>
      </c>
      <c r="B117" s="1972"/>
      <c r="C117" s="1972"/>
      <c r="D117" s="1972"/>
      <c r="E117" s="1972"/>
      <c r="F117" s="1972"/>
      <c r="G117" s="1972"/>
      <c r="H117" s="1972"/>
      <c r="I117" s="1972"/>
      <c r="J117" s="1972"/>
      <c r="K117" s="768"/>
    </row>
    <row r="118" spans="1:11">
      <c r="A118" s="1973" t="s">
        <v>659</v>
      </c>
      <c r="B118" s="1973"/>
      <c r="C118" s="1973"/>
      <c r="D118" s="1973"/>
      <c r="E118" s="1973"/>
      <c r="F118" s="754"/>
      <c r="G118" s="754"/>
      <c r="H118" s="767"/>
      <c r="I118" s="767"/>
      <c r="J118" s="754"/>
      <c r="K118" s="754"/>
    </row>
  </sheetData>
  <mergeCells count="27">
    <mergeCell ref="A70:A82"/>
    <mergeCell ref="A1:H1"/>
    <mergeCell ref="A2:H2"/>
    <mergeCell ref="A3:A4"/>
    <mergeCell ref="B3:B4"/>
    <mergeCell ref="C3:E3"/>
    <mergeCell ref="F3:H3"/>
    <mergeCell ref="A5:A17"/>
    <mergeCell ref="A18:A30"/>
    <mergeCell ref="A31:A43"/>
    <mergeCell ref="A44:A56"/>
    <mergeCell ref="A57:A69"/>
    <mergeCell ref="A83:A95"/>
    <mergeCell ref="A96:A105"/>
    <mergeCell ref="A106:F106"/>
    <mergeCell ref="A107:K107"/>
    <mergeCell ref="A108:K108"/>
    <mergeCell ref="J111:K111"/>
    <mergeCell ref="A115:E115"/>
    <mergeCell ref="A116:F116"/>
    <mergeCell ref="A117:J117"/>
    <mergeCell ref="A118:E118"/>
    <mergeCell ref="A110:A112"/>
    <mergeCell ref="B110:D111"/>
    <mergeCell ref="E110:G111"/>
    <mergeCell ref="H110:K110"/>
    <mergeCell ref="H111:I111"/>
  </mergeCells>
  <hyperlinks>
    <hyperlink ref="A118" r:id="rId1"/>
  </hyperlinks>
  <pageMargins left="0.7" right="0.7" top="0.75" bottom="0.75" header="0.3" footer="0.3"/>
  <pageSetup paperSize="9" scale="72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3"/>
  <sheetViews>
    <sheetView zoomScale="110" zoomScaleNormal="110" zoomScaleSheetLayoutView="100" workbookViewId="0">
      <selection activeCell="D15" sqref="D15"/>
    </sheetView>
  </sheetViews>
  <sheetFormatPr defaultRowHeight="15.75"/>
  <cols>
    <col min="1" max="1" width="9.5703125" style="199" customWidth="1"/>
    <col min="2" max="2" width="44.5703125" style="199" bestFit="1" customWidth="1"/>
    <col min="3" max="7" width="19.5703125" style="199" customWidth="1"/>
    <col min="8" max="8" width="16.7109375" style="199" customWidth="1"/>
    <col min="9" max="9" width="16.140625" style="199" bestFit="1" customWidth="1"/>
    <col min="10" max="10" width="9.140625" style="199"/>
    <col min="11" max="11" width="11.7109375" style="199" bestFit="1" customWidth="1"/>
    <col min="12" max="16384" width="9.140625" style="199"/>
  </cols>
  <sheetData>
    <row r="1" spans="1:7">
      <c r="A1" s="2006" t="s">
        <v>707</v>
      </c>
      <c r="B1" s="2006"/>
      <c r="C1" s="2006"/>
      <c r="D1" s="2006"/>
      <c r="E1" s="2006"/>
      <c r="F1" s="2006"/>
      <c r="G1" s="2006"/>
    </row>
    <row r="2" spans="1:7" ht="18.75">
      <c r="A2" s="2006" t="s">
        <v>1560</v>
      </c>
      <c r="B2" s="2006"/>
      <c r="C2" s="2006"/>
      <c r="D2" s="2006"/>
      <c r="E2" s="2006"/>
      <c r="F2" s="2006"/>
      <c r="G2" s="2006"/>
    </row>
    <row r="3" spans="1:7">
      <c r="A3" s="2006" t="s">
        <v>661</v>
      </c>
      <c r="B3" s="2006"/>
      <c r="C3" s="2006"/>
      <c r="D3" s="2006"/>
      <c r="E3" s="2006"/>
      <c r="F3" s="2006"/>
      <c r="G3" s="2006"/>
    </row>
    <row r="4" spans="1:7" ht="16.5" thickBot="1">
      <c r="B4" s="2007" t="s">
        <v>662</v>
      </c>
      <c r="C4" s="2007"/>
      <c r="D4" s="2007"/>
      <c r="E4" s="2007"/>
      <c r="F4" s="2007"/>
      <c r="G4" s="2007"/>
    </row>
    <row r="5" spans="1:7" ht="26.25" customHeight="1" thickTop="1">
      <c r="A5" s="2008" t="s">
        <v>663</v>
      </c>
      <c r="B5" s="2011" t="s">
        <v>664</v>
      </c>
      <c r="C5" s="2014" t="s">
        <v>665</v>
      </c>
      <c r="D5" s="2014"/>
      <c r="E5" s="2014"/>
      <c r="F5" s="2014"/>
      <c r="G5" s="2014"/>
    </row>
    <row r="6" spans="1:7" ht="26.25" customHeight="1">
      <c r="A6" s="2009"/>
      <c r="B6" s="2012"/>
      <c r="C6" s="2015" t="s">
        <v>9</v>
      </c>
      <c r="D6" s="2015"/>
      <c r="E6" s="2015" t="s">
        <v>10</v>
      </c>
      <c r="F6" s="2015"/>
      <c r="G6" s="1701" t="s">
        <v>666</v>
      </c>
    </row>
    <row r="7" spans="1:7" ht="26.25" customHeight="1" thickBot="1">
      <c r="A7" s="2010"/>
      <c r="B7" s="2013"/>
      <c r="C7" s="769" t="s">
        <v>221</v>
      </c>
      <c r="D7" s="769" t="s">
        <v>4</v>
      </c>
      <c r="E7" s="769" t="str">
        <f>C7</f>
        <v>Ten Months</v>
      </c>
      <c r="F7" s="769" t="s">
        <v>4</v>
      </c>
      <c r="G7" s="769" t="str">
        <f>E7</f>
        <v>Ten Months</v>
      </c>
    </row>
    <row r="8" spans="1:7" ht="27" customHeight="1" thickBot="1">
      <c r="A8" s="770">
        <v>1</v>
      </c>
      <c r="B8" s="771" t="s">
        <v>667</v>
      </c>
      <c r="C8" s="772">
        <v>478629.89999999997</v>
      </c>
      <c r="D8" s="772">
        <v>815703</v>
      </c>
      <c r="E8" s="772">
        <v>727560.3</v>
      </c>
      <c r="F8" s="772">
        <v>1066175.4000000001</v>
      </c>
      <c r="G8" s="772">
        <v>677681.60000000009</v>
      </c>
    </row>
    <row r="9" spans="1:7" ht="27" customHeight="1">
      <c r="A9" s="773"/>
      <c r="B9" s="774" t="s">
        <v>668</v>
      </c>
      <c r="C9" s="775">
        <v>344986.1</v>
      </c>
      <c r="D9" s="775">
        <v>513674.80000000005</v>
      </c>
      <c r="E9" s="775">
        <v>547221.6</v>
      </c>
      <c r="F9" s="775">
        <v>693457.20000000007</v>
      </c>
      <c r="G9" s="775">
        <v>507389.1</v>
      </c>
    </row>
    <row r="10" spans="1:7" ht="27" customHeight="1">
      <c r="A10" s="776"/>
      <c r="B10" s="777" t="s">
        <v>669</v>
      </c>
      <c r="C10" s="778">
        <v>318490.5</v>
      </c>
      <c r="D10" s="778">
        <v>476214.7</v>
      </c>
      <c r="E10" s="778">
        <v>501074.3</v>
      </c>
      <c r="F10" s="778">
        <v>635885.30000000005</v>
      </c>
      <c r="G10" s="778">
        <v>479329.4</v>
      </c>
    </row>
    <row r="11" spans="1:7" ht="27" customHeight="1">
      <c r="A11" s="776"/>
      <c r="B11" s="777" t="s">
        <v>670</v>
      </c>
      <c r="C11" s="778">
        <v>12139.099999999999</v>
      </c>
      <c r="D11" s="778">
        <v>19890.400000000001</v>
      </c>
      <c r="E11" s="778">
        <v>25895.899999999998</v>
      </c>
      <c r="F11" s="778">
        <v>32757.8</v>
      </c>
      <c r="G11" s="778">
        <v>21572.6</v>
      </c>
    </row>
    <row r="12" spans="1:7" ht="27" customHeight="1">
      <c r="A12" s="776"/>
      <c r="B12" s="777" t="s">
        <v>671</v>
      </c>
      <c r="C12" s="778">
        <v>14356.5</v>
      </c>
      <c r="D12" s="778">
        <v>17569.7</v>
      </c>
      <c r="E12" s="778">
        <v>20251.400000000001</v>
      </c>
      <c r="F12" s="778">
        <v>24814.1</v>
      </c>
      <c r="G12" s="778">
        <v>6487.1</v>
      </c>
    </row>
    <row r="13" spans="1:7" ht="27" customHeight="1">
      <c r="A13" s="773"/>
      <c r="B13" s="774" t="s">
        <v>672</v>
      </c>
      <c r="C13" s="775">
        <v>90242.6</v>
      </c>
      <c r="D13" s="775">
        <v>199191.69999999998</v>
      </c>
      <c r="E13" s="775">
        <v>128477.4</v>
      </c>
      <c r="F13" s="775">
        <v>263547.40000000002</v>
      </c>
      <c r="G13" s="775">
        <v>123096.20000000001</v>
      </c>
    </row>
    <row r="14" spans="1:7" ht="27" customHeight="1">
      <c r="A14" s="776"/>
      <c r="B14" s="777" t="s">
        <v>669</v>
      </c>
      <c r="C14" s="778">
        <v>71781.899999999994</v>
      </c>
      <c r="D14" s="778">
        <v>160256.4</v>
      </c>
      <c r="E14" s="778">
        <v>102554</v>
      </c>
      <c r="F14" s="778">
        <v>216396.1</v>
      </c>
      <c r="G14" s="778">
        <v>89687.6</v>
      </c>
    </row>
    <row r="15" spans="1:7" ht="27" customHeight="1">
      <c r="A15" s="776"/>
      <c r="B15" s="777" t="s">
        <v>670</v>
      </c>
      <c r="C15" s="778">
        <v>13011.6</v>
      </c>
      <c r="D15" s="778">
        <v>25724.400000000001</v>
      </c>
      <c r="E15" s="778">
        <v>21881.4</v>
      </c>
      <c r="F15" s="778">
        <v>39922.9</v>
      </c>
      <c r="G15" s="778">
        <v>30456</v>
      </c>
    </row>
    <row r="16" spans="1:7" ht="27" customHeight="1">
      <c r="A16" s="776"/>
      <c r="B16" s="777" t="s">
        <v>671</v>
      </c>
      <c r="C16" s="778">
        <v>5449.1</v>
      </c>
      <c r="D16" s="778">
        <v>13210.9</v>
      </c>
      <c r="E16" s="778">
        <v>4042</v>
      </c>
      <c r="F16" s="778">
        <v>7228.4</v>
      </c>
      <c r="G16" s="778">
        <v>2952.6000000000004</v>
      </c>
    </row>
    <row r="17" spans="1:13" ht="27" customHeight="1">
      <c r="A17" s="773"/>
      <c r="B17" s="774" t="s">
        <v>673</v>
      </c>
      <c r="C17" s="775">
        <v>43401.2</v>
      </c>
      <c r="D17" s="775">
        <v>102836.5</v>
      </c>
      <c r="E17" s="775">
        <v>51861.3</v>
      </c>
      <c r="F17" s="775">
        <v>109170.8</v>
      </c>
      <c r="G17" s="775">
        <v>47196.299999999996</v>
      </c>
    </row>
    <row r="18" spans="1:13" ht="27" customHeight="1">
      <c r="A18" s="776"/>
      <c r="B18" s="777" t="s">
        <v>669</v>
      </c>
      <c r="C18" s="778">
        <v>42212.7</v>
      </c>
      <c r="D18" s="778">
        <v>100771</v>
      </c>
      <c r="E18" s="778">
        <v>48781.8</v>
      </c>
      <c r="F18" s="778">
        <v>103326.3</v>
      </c>
      <c r="G18" s="778">
        <v>45921.2</v>
      </c>
    </row>
    <row r="19" spans="1:13" ht="27" customHeight="1">
      <c r="A19" s="776"/>
      <c r="B19" s="777" t="s">
        <v>670</v>
      </c>
      <c r="C19" s="778">
        <v>860</v>
      </c>
      <c r="D19" s="778">
        <v>1737</v>
      </c>
      <c r="E19" s="778">
        <v>2745.4</v>
      </c>
      <c r="F19" s="778">
        <v>5510.4</v>
      </c>
      <c r="G19" s="778">
        <v>1275.0999999999999</v>
      </c>
    </row>
    <row r="20" spans="1:13" ht="27" customHeight="1" thickBot="1">
      <c r="A20" s="776"/>
      <c r="B20" s="777" t="s">
        <v>671</v>
      </c>
      <c r="C20" s="778">
        <v>328.5</v>
      </c>
      <c r="D20" s="778">
        <v>328.5</v>
      </c>
      <c r="E20" s="778">
        <v>334.1</v>
      </c>
      <c r="F20" s="778">
        <v>334.1</v>
      </c>
      <c r="G20" s="778">
        <v>0</v>
      </c>
    </row>
    <row r="21" spans="1:13" ht="27" customHeight="1" thickBot="1">
      <c r="A21" s="770">
        <v>2</v>
      </c>
      <c r="B21" s="771" t="s">
        <v>674</v>
      </c>
      <c r="C21" s="771">
        <v>478123.7</v>
      </c>
      <c r="D21" s="771">
        <v>627008.40000000014</v>
      </c>
      <c r="E21" s="771">
        <v>589332.1</v>
      </c>
      <c r="F21" s="771">
        <v>760676.7</v>
      </c>
      <c r="G21" s="771">
        <v>677242.60000000009</v>
      </c>
    </row>
    <row r="22" spans="1:13" ht="27" customHeight="1">
      <c r="A22" s="776"/>
      <c r="B22" s="777" t="s">
        <v>675</v>
      </c>
      <c r="C22" s="777">
        <v>476010.3</v>
      </c>
      <c r="D22" s="777">
        <v>623594.10000000009</v>
      </c>
      <c r="E22" s="777">
        <v>584739.69999999995</v>
      </c>
      <c r="F22" s="777">
        <v>755156.29999999993</v>
      </c>
      <c r="G22" s="777">
        <v>677242.60000000009</v>
      </c>
    </row>
    <row r="23" spans="1:13" ht="27" customHeight="1">
      <c r="A23" s="776"/>
      <c r="B23" s="777" t="s">
        <v>676</v>
      </c>
      <c r="C23" s="777">
        <v>464416.8</v>
      </c>
      <c r="D23" s="777">
        <v>609117.30000000005</v>
      </c>
      <c r="E23" s="777">
        <v>562536.6</v>
      </c>
      <c r="F23" s="777">
        <v>726724.6</v>
      </c>
      <c r="G23" s="777">
        <v>665912.30000000005</v>
      </c>
    </row>
    <row r="24" spans="1:13" ht="27" customHeight="1">
      <c r="A24" s="776"/>
      <c r="B24" s="777" t="s">
        <v>677</v>
      </c>
      <c r="C24" s="777">
        <v>11593.500000000004</v>
      </c>
      <c r="D24" s="777">
        <v>14476.799999999996</v>
      </c>
      <c r="E24" s="777">
        <v>22203.099999999995</v>
      </c>
      <c r="F24" s="777">
        <v>28431.7</v>
      </c>
      <c r="G24" s="777">
        <v>11330.3</v>
      </c>
    </row>
    <row r="25" spans="1:13" ht="27" customHeight="1" thickBot="1">
      <c r="A25" s="776"/>
      <c r="B25" s="777" t="s">
        <v>678</v>
      </c>
      <c r="C25" s="777">
        <v>2113.4</v>
      </c>
      <c r="D25" s="777">
        <v>3414.3</v>
      </c>
      <c r="E25" s="777">
        <v>4592.3999999999996</v>
      </c>
      <c r="F25" s="777">
        <v>5520.4</v>
      </c>
      <c r="G25" s="777">
        <v>0</v>
      </c>
    </row>
    <row r="26" spans="1:13" ht="27" customHeight="1" thickBot="1">
      <c r="A26" s="770" t="s">
        <v>679</v>
      </c>
      <c r="B26" s="771" t="s">
        <v>680</v>
      </c>
      <c r="C26" s="772">
        <v>-506.19999999995343</v>
      </c>
      <c r="D26" s="772">
        <v>-188694.59999999986</v>
      </c>
      <c r="E26" s="772">
        <v>-138228.20000000007</v>
      </c>
      <c r="F26" s="772">
        <v>-305498.70000000019</v>
      </c>
      <c r="G26" s="772">
        <v>-439</v>
      </c>
      <c r="I26" s="779"/>
      <c r="K26" s="779"/>
    </row>
    <row r="27" spans="1:13" s="783" customFormat="1" ht="27" customHeight="1" thickBot="1">
      <c r="A27" s="770">
        <v>4</v>
      </c>
      <c r="B27" s="771" t="s">
        <v>681</v>
      </c>
      <c r="C27" s="780">
        <v>87419.73000000001</v>
      </c>
      <c r="D27" s="780">
        <v>138276.1</v>
      </c>
      <c r="E27" s="780">
        <v>166156</v>
      </c>
      <c r="F27" s="780">
        <v>224234.8</v>
      </c>
      <c r="G27" s="780">
        <v>53573.3</v>
      </c>
      <c r="H27" s="781"/>
      <c r="I27" s="782"/>
      <c r="K27" s="782"/>
    </row>
    <row r="28" spans="1:13" ht="27" customHeight="1">
      <c r="A28" s="776"/>
      <c r="B28" s="777" t="s">
        <v>682</v>
      </c>
      <c r="C28" s="778">
        <v>57620.43</v>
      </c>
      <c r="D28" s="778">
        <v>87529.400000000009</v>
      </c>
      <c r="E28" s="778">
        <v>133882.5</v>
      </c>
      <c r="F28" s="778">
        <v>142036.80000000002</v>
      </c>
      <c r="G28" s="778">
        <v>2240.9</v>
      </c>
    </row>
    <row r="29" spans="1:13" ht="27" customHeight="1">
      <c r="A29" s="776"/>
      <c r="B29" s="777" t="s">
        <v>683</v>
      </c>
      <c r="C29" s="785">
        <v>58254.13</v>
      </c>
      <c r="D29" s="785">
        <v>88337.700000000012</v>
      </c>
      <c r="E29" s="785">
        <v>136387.45000000001</v>
      </c>
      <c r="F29" s="785">
        <v>144751.00000000003</v>
      </c>
      <c r="G29" s="786">
        <v>2080</v>
      </c>
    </row>
    <row r="30" spans="1:13" ht="27" customHeight="1">
      <c r="A30" s="776"/>
      <c r="B30" s="777" t="s">
        <v>684</v>
      </c>
      <c r="C30" s="778">
        <v>23000</v>
      </c>
      <c r="D30" s="778">
        <v>33000</v>
      </c>
      <c r="E30" s="778">
        <v>54097.5</v>
      </c>
      <c r="F30" s="778">
        <v>71958.7</v>
      </c>
      <c r="G30" s="786">
        <v>2080</v>
      </c>
      <c r="H30" s="460"/>
      <c r="I30" s="460"/>
      <c r="M30" s="787"/>
    </row>
    <row r="31" spans="1:13" ht="27" customHeight="1">
      <c r="A31" s="776"/>
      <c r="B31" s="777" t="s">
        <v>685</v>
      </c>
      <c r="C31" s="778">
        <v>35000</v>
      </c>
      <c r="D31" s="778">
        <v>55000</v>
      </c>
      <c r="E31" s="778">
        <v>72000</v>
      </c>
      <c r="F31" s="778">
        <v>72000</v>
      </c>
      <c r="G31" s="786">
        <v>0</v>
      </c>
      <c r="I31" s="460"/>
      <c r="J31" s="788"/>
      <c r="K31" s="788"/>
      <c r="M31" s="787"/>
    </row>
    <row r="32" spans="1:13" ht="27" customHeight="1">
      <c r="A32" s="776"/>
      <c r="B32" s="777" t="s">
        <v>686</v>
      </c>
      <c r="C32" s="778">
        <v>0</v>
      </c>
      <c r="D32" s="778">
        <v>0</v>
      </c>
      <c r="E32" s="778">
        <v>0</v>
      </c>
      <c r="F32" s="778">
        <v>0</v>
      </c>
      <c r="G32" s="786">
        <v>0</v>
      </c>
      <c r="I32" s="460"/>
      <c r="M32" s="787"/>
    </row>
    <row r="33" spans="1:13" ht="27" customHeight="1">
      <c r="A33" s="776"/>
      <c r="B33" s="777" t="s">
        <v>687</v>
      </c>
      <c r="C33" s="778">
        <v>204.43</v>
      </c>
      <c r="D33" s="778">
        <v>285.60000000000002</v>
      </c>
      <c r="E33" s="778">
        <v>239.22</v>
      </c>
      <c r="F33" s="778">
        <v>751.1</v>
      </c>
      <c r="G33" s="786">
        <v>0</v>
      </c>
      <c r="I33" s="460"/>
      <c r="M33" s="787"/>
    </row>
    <row r="34" spans="1:13" ht="27" customHeight="1">
      <c r="A34" s="776"/>
      <c r="B34" s="777" t="s">
        <v>688</v>
      </c>
      <c r="C34" s="778">
        <v>49.7</v>
      </c>
      <c r="D34" s="778">
        <v>52.1</v>
      </c>
      <c r="E34" s="778">
        <v>37.200000000000003</v>
      </c>
      <c r="F34" s="778">
        <v>41.2</v>
      </c>
      <c r="G34" s="786">
        <v>0</v>
      </c>
    </row>
    <row r="35" spans="1:13" ht="27" customHeight="1">
      <c r="A35" s="776"/>
      <c r="B35" s="777" t="s">
        <v>689</v>
      </c>
      <c r="C35" s="778">
        <v>-633.69999999999709</v>
      </c>
      <c r="D35" s="778">
        <v>-808.3</v>
      </c>
      <c r="E35" s="778">
        <v>-2504.9500000000116</v>
      </c>
      <c r="F35" s="778">
        <v>-2714.2</v>
      </c>
      <c r="G35" s="778">
        <v>160.90000000000009</v>
      </c>
    </row>
    <row r="36" spans="1:13" ht="27" customHeight="1">
      <c r="A36" s="776"/>
      <c r="B36" s="777" t="s">
        <v>690</v>
      </c>
      <c r="C36" s="778">
        <v>1124.3</v>
      </c>
      <c r="D36" s="778">
        <v>2940.2</v>
      </c>
      <c r="E36" s="778">
        <v>1354</v>
      </c>
      <c r="F36" s="778">
        <v>3235.3</v>
      </c>
      <c r="G36" s="778">
        <v>2132.9</v>
      </c>
    </row>
    <row r="37" spans="1:13" ht="27" customHeight="1" thickBot="1">
      <c r="A37" s="776"/>
      <c r="B37" s="777" t="s">
        <v>691</v>
      </c>
      <c r="C37" s="778">
        <v>28675.000000000004</v>
      </c>
      <c r="D37" s="778">
        <v>47806.5</v>
      </c>
      <c r="E37" s="778">
        <v>30919.499999999993</v>
      </c>
      <c r="F37" s="778">
        <v>78962.7</v>
      </c>
      <c r="G37" s="778">
        <v>49199.5</v>
      </c>
    </row>
    <row r="38" spans="1:13" ht="36.75" customHeight="1" thickBot="1">
      <c r="A38" s="789" t="s">
        <v>692</v>
      </c>
      <c r="B38" s="790" t="s">
        <v>693</v>
      </c>
      <c r="C38" s="791">
        <v>86913.530000000057</v>
      </c>
      <c r="D38" s="791">
        <v>-50418.499999999854</v>
      </c>
      <c r="E38" s="791">
        <v>27927.79999999993</v>
      </c>
      <c r="F38" s="791">
        <v>-81263.900000000198</v>
      </c>
      <c r="G38" s="791">
        <v>53134.3</v>
      </c>
      <c r="I38" s="460"/>
    </row>
    <row r="39" spans="1:13" s="783" customFormat="1" ht="27" customHeight="1" thickBot="1">
      <c r="A39" s="770">
        <v>6</v>
      </c>
      <c r="B39" s="771" t="s">
        <v>694</v>
      </c>
      <c r="C39" s="771">
        <v>60415.100000000006</v>
      </c>
      <c r="D39" s="771">
        <v>41672.1</v>
      </c>
      <c r="E39" s="771">
        <v>135307.69999999998</v>
      </c>
      <c r="F39" s="771">
        <v>64489</v>
      </c>
      <c r="G39" s="771">
        <v>-33732.299999999988</v>
      </c>
    </row>
    <row r="40" spans="1:13" ht="27" customHeight="1">
      <c r="A40" s="776"/>
      <c r="B40" s="777" t="s">
        <v>695</v>
      </c>
      <c r="C40" s="777">
        <v>-775.80000000000007</v>
      </c>
      <c r="D40" s="777">
        <v>-853.5</v>
      </c>
      <c r="E40" s="777">
        <v>1969.9</v>
      </c>
      <c r="F40" s="777">
        <v>34.1</v>
      </c>
      <c r="G40" s="778">
        <v>425.40000000000003</v>
      </c>
    </row>
    <row r="41" spans="1:13" ht="27" customHeight="1">
      <c r="A41" s="776"/>
      <c r="B41" s="777" t="s">
        <v>696</v>
      </c>
      <c r="C41" s="777">
        <v>135.20000000000005</v>
      </c>
      <c r="D41" s="777">
        <v>225.20000000000005</v>
      </c>
      <c r="E41" s="777">
        <v>-477.29999999999995</v>
      </c>
      <c r="F41" s="777">
        <v>-443.6</v>
      </c>
      <c r="G41" s="778">
        <v>489</v>
      </c>
    </row>
    <row r="42" spans="1:13" ht="27" customHeight="1">
      <c r="A42" s="776"/>
      <c r="B42" s="777" t="s">
        <v>697</v>
      </c>
      <c r="C42" s="777">
        <v>18287.099999999999</v>
      </c>
      <c r="D42" s="777">
        <v>17038.599999999999</v>
      </c>
      <c r="E42" s="777">
        <v>1248.5</v>
      </c>
      <c r="F42" s="777">
        <v>1248.5</v>
      </c>
      <c r="G42" s="778">
        <v>-28287.1</v>
      </c>
    </row>
    <row r="43" spans="1:13" ht="27" customHeight="1">
      <c r="A43" s="776"/>
      <c r="B43" s="777" t="s">
        <v>698</v>
      </c>
      <c r="C43" s="777">
        <v>29763.5</v>
      </c>
      <c r="D43" s="777">
        <v>13323.8</v>
      </c>
      <c r="E43" s="777">
        <v>124467.59999999999</v>
      </c>
      <c r="F43" s="777">
        <v>44059.8</v>
      </c>
      <c r="G43" s="778">
        <v>-20132</v>
      </c>
    </row>
    <row r="44" spans="1:13" ht="27" customHeight="1" thickBot="1">
      <c r="A44" s="776"/>
      <c r="B44" s="777" t="s">
        <v>699</v>
      </c>
      <c r="C44" s="777">
        <v>13005.100000000002</v>
      </c>
      <c r="D44" s="777">
        <v>11938.000000000002</v>
      </c>
      <c r="E44" s="777">
        <v>8098.9999999999991</v>
      </c>
      <c r="F44" s="777">
        <v>19590.2</v>
      </c>
      <c r="G44" s="778">
        <v>13772.400000000005</v>
      </c>
    </row>
    <row r="45" spans="1:13" s="783" customFormat="1" ht="27" customHeight="1" thickBot="1">
      <c r="A45" s="770" t="s">
        <v>700</v>
      </c>
      <c r="B45" s="771" t="s">
        <v>701</v>
      </c>
      <c r="C45" s="772">
        <v>147328.63000000006</v>
      </c>
      <c r="D45" s="772">
        <v>-8746.3999999998559</v>
      </c>
      <c r="E45" s="772">
        <v>163235.49999999991</v>
      </c>
      <c r="F45" s="772">
        <v>-16774.900000000198</v>
      </c>
      <c r="G45" s="772">
        <v>19402.000000000015</v>
      </c>
    </row>
    <row r="46" spans="1:13" s="783" customFormat="1" ht="27" customHeight="1">
      <c r="A46" s="776"/>
      <c r="B46" s="777" t="s">
        <v>702</v>
      </c>
      <c r="C46" s="777">
        <v>115018.5</v>
      </c>
      <c r="D46" s="777">
        <v>115018.5</v>
      </c>
      <c r="E46" s="777">
        <v>106272.10000000006</v>
      </c>
      <c r="F46" s="777">
        <v>106272.10000000006</v>
      </c>
      <c r="G46" s="777">
        <v>89497.8</v>
      </c>
    </row>
    <row r="47" spans="1:13" s="783" customFormat="1" ht="27" customHeight="1" thickBot="1">
      <c r="A47" s="776"/>
      <c r="B47" s="777" t="s">
        <v>703</v>
      </c>
      <c r="C47" s="777"/>
      <c r="D47" s="777"/>
      <c r="E47" s="777"/>
      <c r="F47" s="777"/>
      <c r="G47" s="777">
        <v>28287.199999999997</v>
      </c>
    </row>
    <row r="48" spans="1:13" s="783" customFormat="1" ht="27" customHeight="1" thickBot="1">
      <c r="A48" s="792"/>
      <c r="B48" s="793" t="s">
        <v>704</v>
      </c>
      <c r="C48" s="794">
        <v>262347.13000000006</v>
      </c>
      <c r="D48" s="794">
        <v>106272.10000000015</v>
      </c>
      <c r="E48" s="794">
        <v>269507.59999999998</v>
      </c>
      <c r="F48" s="794">
        <v>89497.199999999866</v>
      </c>
      <c r="G48" s="1709" t="s">
        <v>1561</v>
      </c>
    </row>
    <row r="49" spans="1:10" ht="16.5" thickTop="1">
      <c r="A49" s="2016" t="s">
        <v>1562</v>
      </c>
      <c r="B49" s="2016"/>
      <c r="C49" s="2016"/>
      <c r="D49" s="2016"/>
      <c r="E49" s="2016"/>
      <c r="F49" s="2016"/>
      <c r="G49" s="2016"/>
    </row>
    <row r="50" spans="1:10" ht="15" customHeight="1">
      <c r="A50" s="2004"/>
      <c r="B50" s="2004"/>
      <c r="C50" s="2004"/>
      <c r="D50" s="2004"/>
      <c r="E50" s="2004"/>
      <c r="F50" s="2004"/>
      <c r="G50" s="2004"/>
    </row>
    <row r="51" spans="1:10">
      <c r="A51" s="199" t="s">
        <v>1564</v>
      </c>
    </row>
    <row r="52" spans="1:10">
      <c r="A52" s="2004" t="s">
        <v>705</v>
      </c>
      <c r="B52" s="2004"/>
      <c r="C52" s="2004"/>
      <c r="D52" s="2004"/>
      <c r="E52" s="2004"/>
      <c r="F52" s="2004"/>
      <c r="G52" s="2004"/>
      <c r="J52" s="795"/>
    </row>
    <row r="53" spans="1:10">
      <c r="A53" s="2005" t="s">
        <v>706</v>
      </c>
      <c r="B53" s="2005"/>
      <c r="C53" s="2005"/>
      <c r="D53" s="2005"/>
      <c r="E53" s="2005"/>
      <c r="F53" s="2005"/>
      <c r="G53" s="2005"/>
    </row>
  </sheetData>
  <mergeCells count="12">
    <mergeCell ref="A52:G52"/>
    <mergeCell ref="A53:G53"/>
    <mergeCell ref="A1:G1"/>
    <mergeCell ref="A2:G2"/>
    <mergeCell ref="A3:G3"/>
    <mergeCell ref="B4:G4"/>
    <mergeCell ref="A5:A7"/>
    <mergeCell ref="B5:B7"/>
    <mergeCell ref="C5:G5"/>
    <mergeCell ref="C6:D6"/>
    <mergeCell ref="E6:F6"/>
    <mergeCell ref="A49:G50"/>
  </mergeCells>
  <pageMargins left="0.7" right="0.38" top="0.57999999999999996" bottom="0.27" header="0.43307086614173201" footer="0.31496062992126"/>
  <pageSetup paperSize="9" scale="6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zoomScaleSheetLayoutView="100" workbookViewId="0">
      <selection activeCell="A24" sqref="A24"/>
    </sheetView>
  </sheetViews>
  <sheetFormatPr defaultRowHeight="12.75"/>
  <cols>
    <col min="1" max="1" width="53.7109375" style="796" customWidth="1"/>
    <col min="2" max="2" width="17.7109375" style="796" customWidth="1"/>
    <col min="3" max="3" width="16.85546875" style="796" customWidth="1"/>
    <col min="4" max="10" width="17.7109375" style="796" customWidth="1"/>
    <col min="11" max="250" width="9.140625" style="796"/>
    <col min="251" max="251" width="20.7109375" style="796" customWidth="1"/>
    <col min="252" max="253" width="0" style="796" hidden="1" customWidth="1"/>
    <col min="254" max="254" width="11.28515625" style="796" bestFit="1" customWidth="1"/>
    <col min="255" max="255" width="12.85546875" style="796" bestFit="1" customWidth="1"/>
    <col min="256" max="257" width="12.85546875" style="796" customWidth="1"/>
    <col min="258" max="258" width="11" style="796" bestFit="1" customWidth="1"/>
    <col min="259" max="260" width="11" style="796" customWidth="1"/>
    <col min="261" max="262" width="9.42578125" style="796" customWidth="1"/>
    <col min="263" max="263" width="9.42578125" style="796" bestFit="1" customWidth="1"/>
    <col min="264" max="265" width="9.42578125" style="796" customWidth="1"/>
    <col min="266" max="266" width="9.42578125" style="796" bestFit="1" customWidth="1"/>
    <col min="267" max="506" width="9.140625" style="796"/>
    <col min="507" max="507" width="20.7109375" style="796" customWidth="1"/>
    <col min="508" max="509" width="0" style="796" hidden="1" customWidth="1"/>
    <col min="510" max="510" width="11.28515625" style="796" bestFit="1" customWidth="1"/>
    <col min="511" max="511" width="12.85546875" style="796" bestFit="1" customWidth="1"/>
    <col min="512" max="513" width="12.85546875" style="796" customWidth="1"/>
    <col min="514" max="514" width="11" style="796" bestFit="1" customWidth="1"/>
    <col min="515" max="516" width="11" style="796" customWidth="1"/>
    <col min="517" max="518" width="9.42578125" style="796" customWidth="1"/>
    <col min="519" max="519" width="9.42578125" style="796" bestFit="1" customWidth="1"/>
    <col min="520" max="521" width="9.42578125" style="796" customWidth="1"/>
    <col min="522" max="522" width="9.42578125" style="796" bestFit="1" customWidth="1"/>
    <col min="523" max="762" width="9.140625" style="796"/>
    <col min="763" max="763" width="20.7109375" style="796" customWidth="1"/>
    <col min="764" max="765" width="0" style="796" hidden="1" customWidth="1"/>
    <col min="766" max="766" width="11.28515625" style="796" bestFit="1" customWidth="1"/>
    <col min="767" max="767" width="12.85546875" style="796" bestFit="1" customWidth="1"/>
    <col min="768" max="769" width="12.85546875" style="796" customWidth="1"/>
    <col min="770" max="770" width="11" style="796" bestFit="1" customWidth="1"/>
    <col min="771" max="772" width="11" style="796" customWidth="1"/>
    <col min="773" max="774" width="9.42578125" style="796" customWidth="1"/>
    <col min="775" max="775" width="9.42578125" style="796" bestFit="1" customWidth="1"/>
    <col min="776" max="777" width="9.42578125" style="796" customWidth="1"/>
    <col min="778" max="778" width="9.42578125" style="796" bestFit="1" customWidth="1"/>
    <col min="779" max="1018" width="9.140625" style="796"/>
    <col min="1019" max="1019" width="20.7109375" style="796" customWidth="1"/>
    <col min="1020" max="1021" width="0" style="796" hidden="1" customWidth="1"/>
    <col min="1022" max="1022" width="11.28515625" style="796" bestFit="1" customWidth="1"/>
    <col min="1023" max="1023" width="12.85546875" style="796" bestFit="1" customWidth="1"/>
    <col min="1024" max="1025" width="12.85546875" style="796" customWidth="1"/>
    <col min="1026" max="1026" width="11" style="796" bestFit="1" customWidth="1"/>
    <col min="1027" max="1028" width="11" style="796" customWidth="1"/>
    <col min="1029" max="1030" width="9.42578125" style="796" customWidth="1"/>
    <col min="1031" max="1031" width="9.42578125" style="796" bestFit="1" customWidth="1"/>
    <col min="1032" max="1033" width="9.42578125" style="796" customWidth="1"/>
    <col min="1034" max="1034" width="9.42578125" style="796" bestFit="1" customWidth="1"/>
    <col min="1035" max="1274" width="9.140625" style="796"/>
    <col min="1275" max="1275" width="20.7109375" style="796" customWidth="1"/>
    <col min="1276" max="1277" width="0" style="796" hidden="1" customWidth="1"/>
    <col min="1278" max="1278" width="11.28515625" style="796" bestFit="1" customWidth="1"/>
    <col min="1279" max="1279" width="12.85546875" style="796" bestFit="1" customWidth="1"/>
    <col min="1280" max="1281" width="12.85546875" style="796" customWidth="1"/>
    <col min="1282" max="1282" width="11" style="796" bestFit="1" customWidth="1"/>
    <col min="1283" max="1284" width="11" style="796" customWidth="1"/>
    <col min="1285" max="1286" width="9.42578125" style="796" customWidth="1"/>
    <col min="1287" max="1287" width="9.42578125" style="796" bestFit="1" customWidth="1"/>
    <col min="1288" max="1289" width="9.42578125" style="796" customWidth="1"/>
    <col min="1290" max="1290" width="9.42578125" style="796" bestFit="1" customWidth="1"/>
    <col min="1291" max="1530" width="9.140625" style="796"/>
    <col min="1531" max="1531" width="20.7109375" style="796" customWidth="1"/>
    <col min="1532" max="1533" width="0" style="796" hidden="1" customWidth="1"/>
    <col min="1534" max="1534" width="11.28515625" style="796" bestFit="1" customWidth="1"/>
    <col min="1535" max="1535" width="12.85546875" style="796" bestFit="1" customWidth="1"/>
    <col min="1536" max="1537" width="12.85546875" style="796" customWidth="1"/>
    <col min="1538" max="1538" width="11" style="796" bestFit="1" customWidth="1"/>
    <col min="1539" max="1540" width="11" style="796" customWidth="1"/>
    <col min="1541" max="1542" width="9.42578125" style="796" customWidth="1"/>
    <col min="1543" max="1543" width="9.42578125" style="796" bestFit="1" customWidth="1"/>
    <col min="1544" max="1545" width="9.42578125" style="796" customWidth="1"/>
    <col min="1546" max="1546" width="9.42578125" style="796" bestFit="1" customWidth="1"/>
    <col min="1547" max="1786" width="9.140625" style="796"/>
    <col min="1787" max="1787" width="20.7109375" style="796" customWidth="1"/>
    <col min="1788" max="1789" width="0" style="796" hidden="1" customWidth="1"/>
    <col min="1790" max="1790" width="11.28515625" style="796" bestFit="1" customWidth="1"/>
    <col min="1791" max="1791" width="12.85546875" style="796" bestFit="1" customWidth="1"/>
    <col min="1792" max="1793" width="12.85546875" style="796" customWidth="1"/>
    <col min="1794" max="1794" width="11" style="796" bestFit="1" customWidth="1"/>
    <col min="1795" max="1796" width="11" style="796" customWidth="1"/>
    <col min="1797" max="1798" width="9.42578125" style="796" customWidth="1"/>
    <col min="1799" max="1799" width="9.42578125" style="796" bestFit="1" customWidth="1"/>
    <col min="1800" max="1801" width="9.42578125" style="796" customWidth="1"/>
    <col min="1802" max="1802" width="9.42578125" style="796" bestFit="1" customWidth="1"/>
    <col min="1803" max="2042" width="9.140625" style="796"/>
    <col min="2043" max="2043" width="20.7109375" style="796" customWidth="1"/>
    <col min="2044" max="2045" width="0" style="796" hidden="1" customWidth="1"/>
    <col min="2046" max="2046" width="11.28515625" style="796" bestFit="1" customWidth="1"/>
    <col min="2047" max="2047" width="12.85546875" style="796" bestFit="1" customWidth="1"/>
    <col min="2048" max="2049" width="12.85546875" style="796" customWidth="1"/>
    <col min="2050" max="2050" width="11" style="796" bestFit="1" customWidth="1"/>
    <col min="2051" max="2052" width="11" style="796" customWidth="1"/>
    <col min="2053" max="2054" width="9.42578125" style="796" customWidth="1"/>
    <col min="2055" max="2055" width="9.42578125" style="796" bestFit="1" customWidth="1"/>
    <col min="2056" max="2057" width="9.42578125" style="796" customWidth="1"/>
    <col min="2058" max="2058" width="9.42578125" style="796" bestFit="1" customWidth="1"/>
    <col min="2059" max="2298" width="9.140625" style="796"/>
    <col min="2299" max="2299" width="20.7109375" style="796" customWidth="1"/>
    <col min="2300" max="2301" width="0" style="796" hidden="1" customWidth="1"/>
    <col min="2302" max="2302" width="11.28515625" style="796" bestFit="1" customWidth="1"/>
    <col min="2303" max="2303" width="12.85546875" style="796" bestFit="1" customWidth="1"/>
    <col min="2304" max="2305" width="12.85546875" style="796" customWidth="1"/>
    <col min="2306" max="2306" width="11" style="796" bestFit="1" customWidth="1"/>
    <col min="2307" max="2308" width="11" style="796" customWidth="1"/>
    <col min="2309" max="2310" width="9.42578125" style="796" customWidth="1"/>
    <col min="2311" max="2311" width="9.42578125" style="796" bestFit="1" customWidth="1"/>
    <col min="2312" max="2313" width="9.42578125" style="796" customWidth="1"/>
    <col min="2314" max="2314" width="9.42578125" style="796" bestFit="1" customWidth="1"/>
    <col min="2315" max="2554" width="9.140625" style="796"/>
    <col min="2555" max="2555" width="20.7109375" style="796" customWidth="1"/>
    <col min="2556" max="2557" width="0" style="796" hidden="1" customWidth="1"/>
    <col min="2558" max="2558" width="11.28515625" style="796" bestFit="1" customWidth="1"/>
    <col min="2559" max="2559" width="12.85546875" style="796" bestFit="1" customWidth="1"/>
    <col min="2560" max="2561" width="12.85546875" style="796" customWidth="1"/>
    <col min="2562" max="2562" width="11" style="796" bestFit="1" customWidth="1"/>
    <col min="2563" max="2564" width="11" style="796" customWidth="1"/>
    <col min="2565" max="2566" width="9.42578125" style="796" customWidth="1"/>
    <col min="2567" max="2567" width="9.42578125" style="796" bestFit="1" customWidth="1"/>
    <col min="2568" max="2569" width="9.42578125" style="796" customWidth="1"/>
    <col min="2570" max="2570" width="9.42578125" style="796" bestFit="1" customWidth="1"/>
    <col min="2571" max="2810" width="9.140625" style="796"/>
    <col min="2811" max="2811" width="20.7109375" style="796" customWidth="1"/>
    <col min="2812" max="2813" width="0" style="796" hidden="1" customWidth="1"/>
    <col min="2814" max="2814" width="11.28515625" style="796" bestFit="1" customWidth="1"/>
    <col min="2815" max="2815" width="12.85546875" style="796" bestFit="1" customWidth="1"/>
    <col min="2816" max="2817" width="12.85546875" style="796" customWidth="1"/>
    <col min="2818" max="2818" width="11" style="796" bestFit="1" customWidth="1"/>
    <col min="2819" max="2820" width="11" style="796" customWidth="1"/>
    <col min="2821" max="2822" width="9.42578125" style="796" customWidth="1"/>
    <col min="2823" max="2823" width="9.42578125" style="796" bestFit="1" customWidth="1"/>
    <col min="2824" max="2825" width="9.42578125" style="796" customWidth="1"/>
    <col min="2826" max="2826" width="9.42578125" style="796" bestFit="1" customWidth="1"/>
    <col min="2827" max="3066" width="9.140625" style="796"/>
    <col min="3067" max="3067" width="20.7109375" style="796" customWidth="1"/>
    <col min="3068" max="3069" width="0" style="796" hidden="1" customWidth="1"/>
    <col min="3070" max="3070" width="11.28515625" style="796" bestFit="1" customWidth="1"/>
    <col min="3071" max="3071" width="12.85546875" style="796" bestFit="1" customWidth="1"/>
    <col min="3072" max="3073" width="12.85546875" style="796" customWidth="1"/>
    <col min="3074" max="3074" width="11" style="796" bestFit="1" customWidth="1"/>
    <col min="3075" max="3076" width="11" style="796" customWidth="1"/>
    <col min="3077" max="3078" width="9.42578125" style="796" customWidth="1"/>
    <col min="3079" max="3079" width="9.42578125" style="796" bestFit="1" customWidth="1"/>
    <col min="3080" max="3081" width="9.42578125" style="796" customWidth="1"/>
    <col min="3082" max="3082" width="9.42578125" style="796" bestFit="1" customWidth="1"/>
    <col min="3083" max="3322" width="9.140625" style="796"/>
    <col min="3323" max="3323" width="20.7109375" style="796" customWidth="1"/>
    <col min="3324" max="3325" width="0" style="796" hidden="1" customWidth="1"/>
    <col min="3326" max="3326" width="11.28515625" style="796" bestFit="1" customWidth="1"/>
    <col min="3327" max="3327" width="12.85546875" style="796" bestFit="1" customWidth="1"/>
    <col min="3328" max="3329" width="12.85546875" style="796" customWidth="1"/>
    <col min="3330" max="3330" width="11" style="796" bestFit="1" customWidth="1"/>
    <col min="3331" max="3332" width="11" style="796" customWidth="1"/>
    <col min="3333" max="3334" width="9.42578125" style="796" customWidth="1"/>
    <col min="3335" max="3335" width="9.42578125" style="796" bestFit="1" customWidth="1"/>
    <col min="3336" max="3337" width="9.42578125" style="796" customWidth="1"/>
    <col min="3338" max="3338" width="9.42578125" style="796" bestFit="1" customWidth="1"/>
    <col min="3339" max="3578" width="9.140625" style="796"/>
    <col min="3579" max="3579" width="20.7109375" style="796" customWidth="1"/>
    <col min="3580" max="3581" width="0" style="796" hidden="1" customWidth="1"/>
    <col min="3582" max="3582" width="11.28515625" style="796" bestFit="1" customWidth="1"/>
    <col min="3583" max="3583" width="12.85546875" style="796" bestFit="1" customWidth="1"/>
    <col min="3584" max="3585" width="12.85546875" style="796" customWidth="1"/>
    <col min="3586" max="3586" width="11" style="796" bestFit="1" customWidth="1"/>
    <col min="3587" max="3588" width="11" style="796" customWidth="1"/>
    <col min="3589" max="3590" width="9.42578125" style="796" customWidth="1"/>
    <col min="3591" max="3591" width="9.42578125" style="796" bestFit="1" customWidth="1"/>
    <col min="3592" max="3593" width="9.42578125" style="796" customWidth="1"/>
    <col min="3594" max="3594" width="9.42578125" style="796" bestFit="1" customWidth="1"/>
    <col min="3595" max="3834" width="9.140625" style="796"/>
    <col min="3835" max="3835" width="20.7109375" style="796" customWidth="1"/>
    <col min="3836" max="3837" width="0" style="796" hidden="1" customWidth="1"/>
    <col min="3838" max="3838" width="11.28515625" style="796" bestFit="1" customWidth="1"/>
    <col min="3839" max="3839" width="12.85546875" style="796" bestFit="1" customWidth="1"/>
    <col min="3840" max="3841" width="12.85546875" style="796" customWidth="1"/>
    <col min="3842" max="3842" width="11" style="796" bestFit="1" customWidth="1"/>
    <col min="3843" max="3844" width="11" style="796" customWidth="1"/>
    <col min="3845" max="3846" width="9.42578125" style="796" customWidth="1"/>
    <col min="3847" max="3847" width="9.42578125" style="796" bestFit="1" customWidth="1"/>
    <col min="3848" max="3849" width="9.42578125" style="796" customWidth="1"/>
    <col min="3850" max="3850" width="9.42578125" style="796" bestFit="1" customWidth="1"/>
    <col min="3851" max="4090" width="9.140625" style="796"/>
    <col min="4091" max="4091" width="20.7109375" style="796" customWidth="1"/>
    <col min="4092" max="4093" width="0" style="796" hidden="1" customWidth="1"/>
    <col min="4094" max="4094" width="11.28515625" style="796" bestFit="1" customWidth="1"/>
    <col min="4095" max="4095" width="12.85546875" style="796" bestFit="1" customWidth="1"/>
    <col min="4096" max="4097" width="12.85546875" style="796" customWidth="1"/>
    <col min="4098" max="4098" width="11" style="796" bestFit="1" customWidth="1"/>
    <col min="4099" max="4100" width="11" style="796" customWidth="1"/>
    <col min="4101" max="4102" width="9.42578125" style="796" customWidth="1"/>
    <col min="4103" max="4103" width="9.42578125" style="796" bestFit="1" customWidth="1"/>
    <col min="4104" max="4105" width="9.42578125" style="796" customWidth="1"/>
    <col min="4106" max="4106" width="9.42578125" style="796" bestFit="1" customWidth="1"/>
    <col min="4107" max="4346" width="9.140625" style="796"/>
    <col min="4347" max="4347" width="20.7109375" style="796" customWidth="1"/>
    <col min="4348" max="4349" width="0" style="796" hidden="1" customWidth="1"/>
    <col min="4350" max="4350" width="11.28515625" style="796" bestFit="1" customWidth="1"/>
    <col min="4351" max="4351" width="12.85546875" style="796" bestFit="1" customWidth="1"/>
    <col min="4352" max="4353" width="12.85546875" style="796" customWidth="1"/>
    <col min="4354" max="4354" width="11" style="796" bestFit="1" customWidth="1"/>
    <col min="4355" max="4356" width="11" style="796" customWidth="1"/>
    <col min="4357" max="4358" width="9.42578125" style="796" customWidth="1"/>
    <col min="4359" max="4359" width="9.42578125" style="796" bestFit="1" customWidth="1"/>
    <col min="4360" max="4361" width="9.42578125" style="796" customWidth="1"/>
    <col min="4362" max="4362" width="9.42578125" style="796" bestFit="1" customWidth="1"/>
    <col min="4363" max="4602" width="9.140625" style="796"/>
    <col min="4603" max="4603" width="20.7109375" style="796" customWidth="1"/>
    <col min="4604" max="4605" width="0" style="796" hidden="1" customWidth="1"/>
    <col min="4606" max="4606" width="11.28515625" style="796" bestFit="1" customWidth="1"/>
    <col min="4607" max="4607" width="12.85546875" style="796" bestFit="1" customWidth="1"/>
    <col min="4608" max="4609" width="12.85546875" style="796" customWidth="1"/>
    <col min="4610" max="4610" width="11" style="796" bestFit="1" customWidth="1"/>
    <col min="4611" max="4612" width="11" style="796" customWidth="1"/>
    <col min="4613" max="4614" width="9.42578125" style="796" customWidth="1"/>
    <col min="4615" max="4615" width="9.42578125" style="796" bestFit="1" customWidth="1"/>
    <col min="4616" max="4617" width="9.42578125" style="796" customWidth="1"/>
    <col min="4618" max="4618" width="9.42578125" style="796" bestFit="1" customWidth="1"/>
    <col min="4619" max="4858" width="9.140625" style="796"/>
    <col min="4859" max="4859" width="20.7109375" style="796" customWidth="1"/>
    <col min="4860" max="4861" width="0" style="796" hidden="1" customWidth="1"/>
    <col min="4862" max="4862" width="11.28515625" style="796" bestFit="1" customWidth="1"/>
    <col min="4863" max="4863" width="12.85546875" style="796" bestFit="1" customWidth="1"/>
    <col min="4864" max="4865" width="12.85546875" style="796" customWidth="1"/>
    <col min="4866" max="4866" width="11" style="796" bestFit="1" customWidth="1"/>
    <col min="4867" max="4868" width="11" style="796" customWidth="1"/>
    <col min="4869" max="4870" width="9.42578125" style="796" customWidth="1"/>
    <col min="4871" max="4871" width="9.42578125" style="796" bestFit="1" customWidth="1"/>
    <col min="4872" max="4873" width="9.42578125" style="796" customWidth="1"/>
    <col min="4874" max="4874" width="9.42578125" style="796" bestFit="1" customWidth="1"/>
    <col min="4875" max="5114" width="9.140625" style="796"/>
    <col min="5115" max="5115" width="20.7109375" style="796" customWidth="1"/>
    <col min="5116" max="5117" width="0" style="796" hidden="1" customWidth="1"/>
    <col min="5118" max="5118" width="11.28515625" style="796" bestFit="1" customWidth="1"/>
    <col min="5119" max="5119" width="12.85546875" style="796" bestFit="1" customWidth="1"/>
    <col min="5120" max="5121" width="12.85546875" style="796" customWidth="1"/>
    <col min="5122" max="5122" width="11" style="796" bestFit="1" customWidth="1"/>
    <col min="5123" max="5124" width="11" style="796" customWidth="1"/>
    <col min="5125" max="5126" width="9.42578125" style="796" customWidth="1"/>
    <col min="5127" max="5127" width="9.42578125" style="796" bestFit="1" customWidth="1"/>
    <col min="5128" max="5129" width="9.42578125" style="796" customWidth="1"/>
    <col min="5130" max="5130" width="9.42578125" style="796" bestFit="1" customWidth="1"/>
    <col min="5131" max="5370" width="9.140625" style="796"/>
    <col min="5371" max="5371" width="20.7109375" style="796" customWidth="1"/>
    <col min="5372" max="5373" width="0" style="796" hidden="1" customWidth="1"/>
    <col min="5374" max="5374" width="11.28515625" style="796" bestFit="1" customWidth="1"/>
    <col min="5375" max="5375" width="12.85546875" style="796" bestFit="1" customWidth="1"/>
    <col min="5376" max="5377" width="12.85546875" style="796" customWidth="1"/>
    <col min="5378" max="5378" width="11" style="796" bestFit="1" customWidth="1"/>
    <col min="5379" max="5380" width="11" style="796" customWidth="1"/>
    <col min="5381" max="5382" width="9.42578125" style="796" customWidth="1"/>
    <col min="5383" max="5383" width="9.42578125" style="796" bestFit="1" customWidth="1"/>
    <col min="5384" max="5385" width="9.42578125" style="796" customWidth="1"/>
    <col min="5386" max="5386" width="9.42578125" style="796" bestFit="1" customWidth="1"/>
    <col min="5387" max="5626" width="9.140625" style="796"/>
    <col min="5627" max="5627" width="20.7109375" style="796" customWidth="1"/>
    <col min="5628" max="5629" width="0" style="796" hidden="1" customWidth="1"/>
    <col min="5630" max="5630" width="11.28515625" style="796" bestFit="1" customWidth="1"/>
    <col min="5631" max="5631" width="12.85546875" style="796" bestFit="1" customWidth="1"/>
    <col min="5632" max="5633" width="12.85546875" style="796" customWidth="1"/>
    <col min="5634" max="5634" width="11" style="796" bestFit="1" customWidth="1"/>
    <col min="5635" max="5636" width="11" style="796" customWidth="1"/>
    <col min="5637" max="5638" width="9.42578125" style="796" customWidth="1"/>
    <col min="5639" max="5639" width="9.42578125" style="796" bestFit="1" customWidth="1"/>
    <col min="5640" max="5641" width="9.42578125" style="796" customWidth="1"/>
    <col min="5642" max="5642" width="9.42578125" style="796" bestFit="1" customWidth="1"/>
    <col min="5643" max="5882" width="9.140625" style="796"/>
    <col min="5883" max="5883" width="20.7109375" style="796" customWidth="1"/>
    <col min="5884" max="5885" width="0" style="796" hidden="1" customWidth="1"/>
    <col min="5886" max="5886" width="11.28515625" style="796" bestFit="1" customWidth="1"/>
    <col min="5887" max="5887" width="12.85546875" style="796" bestFit="1" customWidth="1"/>
    <col min="5888" max="5889" width="12.85546875" style="796" customWidth="1"/>
    <col min="5890" max="5890" width="11" style="796" bestFit="1" customWidth="1"/>
    <col min="5891" max="5892" width="11" style="796" customWidth="1"/>
    <col min="5893" max="5894" width="9.42578125" style="796" customWidth="1"/>
    <col min="5895" max="5895" width="9.42578125" style="796" bestFit="1" customWidth="1"/>
    <col min="5896" max="5897" width="9.42578125" style="796" customWidth="1"/>
    <col min="5898" max="5898" width="9.42578125" style="796" bestFit="1" customWidth="1"/>
    <col min="5899" max="6138" width="9.140625" style="796"/>
    <col min="6139" max="6139" width="20.7109375" style="796" customWidth="1"/>
    <col min="6140" max="6141" width="0" style="796" hidden="1" customWidth="1"/>
    <col min="6142" max="6142" width="11.28515625" style="796" bestFit="1" customWidth="1"/>
    <col min="6143" max="6143" width="12.85546875" style="796" bestFit="1" customWidth="1"/>
    <col min="6144" max="6145" width="12.85546875" style="796" customWidth="1"/>
    <col min="6146" max="6146" width="11" style="796" bestFit="1" customWidth="1"/>
    <col min="6147" max="6148" width="11" style="796" customWidth="1"/>
    <col min="6149" max="6150" width="9.42578125" style="796" customWidth="1"/>
    <col min="6151" max="6151" width="9.42578125" style="796" bestFit="1" customWidth="1"/>
    <col min="6152" max="6153" width="9.42578125" style="796" customWidth="1"/>
    <col min="6154" max="6154" width="9.42578125" style="796" bestFit="1" customWidth="1"/>
    <col min="6155" max="6394" width="9.140625" style="796"/>
    <col min="6395" max="6395" width="20.7109375" style="796" customWidth="1"/>
    <col min="6396" max="6397" width="0" style="796" hidden="1" customWidth="1"/>
    <col min="6398" max="6398" width="11.28515625" style="796" bestFit="1" customWidth="1"/>
    <col min="6399" max="6399" width="12.85546875" style="796" bestFit="1" customWidth="1"/>
    <col min="6400" max="6401" width="12.85546875" style="796" customWidth="1"/>
    <col min="6402" max="6402" width="11" style="796" bestFit="1" customWidth="1"/>
    <col min="6403" max="6404" width="11" style="796" customWidth="1"/>
    <col min="6405" max="6406" width="9.42578125" style="796" customWidth="1"/>
    <col min="6407" max="6407" width="9.42578125" style="796" bestFit="1" customWidth="1"/>
    <col min="6408" max="6409" width="9.42578125" style="796" customWidth="1"/>
    <col min="6410" max="6410" width="9.42578125" style="796" bestFit="1" customWidth="1"/>
    <col min="6411" max="6650" width="9.140625" style="796"/>
    <col min="6651" max="6651" width="20.7109375" style="796" customWidth="1"/>
    <col min="6652" max="6653" width="0" style="796" hidden="1" customWidth="1"/>
    <col min="6654" max="6654" width="11.28515625" style="796" bestFit="1" customWidth="1"/>
    <col min="6655" max="6655" width="12.85546875" style="796" bestFit="1" customWidth="1"/>
    <col min="6656" max="6657" width="12.85546875" style="796" customWidth="1"/>
    <col min="6658" max="6658" width="11" style="796" bestFit="1" customWidth="1"/>
    <col min="6659" max="6660" width="11" style="796" customWidth="1"/>
    <col min="6661" max="6662" width="9.42578125" style="796" customWidth="1"/>
    <col min="6663" max="6663" width="9.42578125" style="796" bestFit="1" customWidth="1"/>
    <col min="6664" max="6665" width="9.42578125" style="796" customWidth="1"/>
    <col min="6666" max="6666" width="9.42578125" style="796" bestFit="1" customWidth="1"/>
    <col min="6667" max="6906" width="9.140625" style="796"/>
    <col min="6907" max="6907" width="20.7109375" style="796" customWidth="1"/>
    <col min="6908" max="6909" width="0" style="796" hidden="1" customWidth="1"/>
    <col min="6910" max="6910" width="11.28515625" style="796" bestFit="1" customWidth="1"/>
    <col min="6911" max="6911" width="12.85546875" style="796" bestFit="1" customWidth="1"/>
    <col min="6912" max="6913" width="12.85546875" style="796" customWidth="1"/>
    <col min="6914" max="6914" width="11" style="796" bestFit="1" customWidth="1"/>
    <col min="6915" max="6916" width="11" style="796" customWidth="1"/>
    <col min="6917" max="6918" width="9.42578125" style="796" customWidth="1"/>
    <col min="6919" max="6919" width="9.42578125" style="796" bestFit="1" customWidth="1"/>
    <col min="6920" max="6921" width="9.42578125" style="796" customWidth="1"/>
    <col min="6922" max="6922" width="9.42578125" style="796" bestFit="1" customWidth="1"/>
    <col min="6923" max="7162" width="9.140625" style="796"/>
    <col min="7163" max="7163" width="20.7109375" style="796" customWidth="1"/>
    <col min="7164" max="7165" width="0" style="796" hidden="1" customWidth="1"/>
    <col min="7166" max="7166" width="11.28515625" style="796" bestFit="1" customWidth="1"/>
    <col min="7167" max="7167" width="12.85546875" style="796" bestFit="1" customWidth="1"/>
    <col min="7168" max="7169" width="12.85546875" style="796" customWidth="1"/>
    <col min="7170" max="7170" width="11" style="796" bestFit="1" customWidth="1"/>
    <col min="7171" max="7172" width="11" style="796" customWidth="1"/>
    <col min="7173" max="7174" width="9.42578125" style="796" customWidth="1"/>
    <col min="7175" max="7175" width="9.42578125" style="796" bestFit="1" customWidth="1"/>
    <col min="7176" max="7177" width="9.42578125" style="796" customWidth="1"/>
    <col min="7178" max="7178" width="9.42578125" style="796" bestFit="1" customWidth="1"/>
    <col min="7179" max="7418" width="9.140625" style="796"/>
    <col min="7419" max="7419" width="20.7109375" style="796" customWidth="1"/>
    <col min="7420" max="7421" width="0" style="796" hidden="1" customWidth="1"/>
    <col min="7422" max="7422" width="11.28515625" style="796" bestFit="1" customWidth="1"/>
    <col min="7423" max="7423" width="12.85546875" style="796" bestFit="1" customWidth="1"/>
    <col min="7424" max="7425" width="12.85546875" style="796" customWidth="1"/>
    <col min="7426" max="7426" width="11" style="796" bestFit="1" customWidth="1"/>
    <col min="7427" max="7428" width="11" style="796" customWidth="1"/>
    <col min="7429" max="7430" width="9.42578125" style="796" customWidth="1"/>
    <col min="7431" max="7431" width="9.42578125" style="796" bestFit="1" customWidth="1"/>
    <col min="7432" max="7433" width="9.42578125" style="796" customWidth="1"/>
    <col min="7434" max="7434" width="9.42578125" style="796" bestFit="1" customWidth="1"/>
    <col min="7435" max="7674" width="9.140625" style="796"/>
    <col min="7675" max="7675" width="20.7109375" style="796" customWidth="1"/>
    <col min="7676" max="7677" width="0" style="796" hidden="1" customWidth="1"/>
    <col min="7678" max="7678" width="11.28515625" style="796" bestFit="1" customWidth="1"/>
    <col min="7679" max="7679" width="12.85546875" style="796" bestFit="1" customWidth="1"/>
    <col min="7680" max="7681" width="12.85546875" style="796" customWidth="1"/>
    <col min="7682" max="7682" width="11" style="796" bestFit="1" customWidth="1"/>
    <col min="7683" max="7684" width="11" style="796" customWidth="1"/>
    <col min="7685" max="7686" width="9.42578125" style="796" customWidth="1"/>
    <col min="7687" max="7687" width="9.42578125" style="796" bestFit="1" customWidth="1"/>
    <col min="7688" max="7689" width="9.42578125" style="796" customWidth="1"/>
    <col min="7690" max="7690" width="9.42578125" style="796" bestFit="1" customWidth="1"/>
    <col min="7691" max="7930" width="9.140625" style="796"/>
    <col min="7931" max="7931" width="20.7109375" style="796" customWidth="1"/>
    <col min="7932" max="7933" width="0" style="796" hidden="1" customWidth="1"/>
    <col min="7934" max="7934" width="11.28515625" style="796" bestFit="1" customWidth="1"/>
    <col min="7935" max="7935" width="12.85546875" style="796" bestFit="1" customWidth="1"/>
    <col min="7936" max="7937" width="12.85546875" style="796" customWidth="1"/>
    <col min="7938" max="7938" width="11" style="796" bestFit="1" customWidth="1"/>
    <col min="7939" max="7940" width="11" style="796" customWidth="1"/>
    <col min="7941" max="7942" width="9.42578125" style="796" customWidth="1"/>
    <col min="7943" max="7943" width="9.42578125" style="796" bestFit="1" customWidth="1"/>
    <col min="7944" max="7945" width="9.42578125" style="796" customWidth="1"/>
    <col min="7946" max="7946" width="9.42578125" style="796" bestFit="1" customWidth="1"/>
    <col min="7947" max="8186" width="9.140625" style="796"/>
    <col min="8187" max="8187" width="20.7109375" style="796" customWidth="1"/>
    <col min="8188" max="8189" width="0" style="796" hidden="1" customWidth="1"/>
    <col min="8190" max="8190" width="11.28515625" style="796" bestFit="1" customWidth="1"/>
    <col min="8191" max="8191" width="12.85546875" style="796" bestFit="1" customWidth="1"/>
    <col min="8192" max="8193" width="12.85546875" style="796" customWidth="1"/>
    <col min="8194" max="8194" width="11" style="796" bestFit="1" customWidth="1"/>
    <col min="8195" max="8196" width="11" style="796" customWidth="1"/>
    <col min="8197" max="8198" width="9.42578125" style="796" customWidth="1"/>
    <col min="8199" max="8199" width="9.42578125" style="796" bestFit="1" customWidth="1"/>
    <col min="8200" max="8201" width="9.42578125" style="796" customWidth="1"/>
    <col min="8202" max="8202" width="9.42578125" style="796" bestFit="1" customWidth="1"/>
    <col min="8203" max="8442" width="9.140625" style="796"/>
    <col min="8443" max="8443" width="20.7109375" style="796" customWidth="1"/>
    <col min="8444" max="8445" width="0" style="796" hidden="1" customWidth="1"/>
    <col min="8446" max="8446" width="11.28515625" style="796" bestFit="1" customWidth="1"/>
    <col min="8447" max="8447" width="12.85546875" style="796" bestFit="1" customWidth="1"/>
    <col min="8448" max="8449" width="12.85546875" style="796" customWidth="1"/>
    <col min="8450" max="8450" width="11" style="796" bestFit="1" customWidth="1"/>
    <col min="8451" max="8452" width="11" style="796" customWidth="1"/>
    <col min="8453" max="8454" width="9.42578125" style="796" customWidth="1"/>
    <col min="8455" max="8455" width="9.42578125" style="796" bestFit="1" customWidth="1"/>
    <col min="8456" max="8457" width="9.42578125" style="796" customWidth="1"/>
    <col min="8458" max="8458" width="9.42578125" style="796" bestFit="1" customWidth="1"/>
    <col min="8459" max="8698" width="9.140625" style="796"/>
    <col min="8699" max="8699" width="20.7109375" style="796" customWidth="1"/>
    <col min="8700" max="8701" width="0" style="796" hidden="1" customWidth="1"/>
    <col min="8702" max="8702" width="11.28515625" style="796" bestFit="1" customWidth="1"/>
    <col min="8703" max="8703" width="12.85546875" style="796" bestFit="1" customWidth="1"/>
    <col min="8704" max="8705" width="12.85546875" style="796" customWidth="1"/>
    <col min="8706" max="8706" width="11" style="796" bestFit="1" customWidth="1"/>
    <col min="8707" max="8708" width="11" style="796" customWidth="1"/>
    <col min="8709" max="8710" width="9.42578125" style="796" customWidth="1"/>
    <col min="8711" max="8711" width="9.42578125" style="796" bestFit="1" customWidth="1"/>
    <col min="8712" max="8713" width="9.42578125" style="796" customWidth="1"/>
    <col min="8714" max="8714" width="9.42578125" style="796" bestFit="1" customWidth="1"/>
    <col min="8715" max="8954" width="9.140625" style="796"/>
    <col min="8955" max="8955" width="20.7109375" style="796" customWidth="1"/>
    <col min="8956" max="8957" width="0" style="796" hidden="1" customWidth="1"/>
    <col min="8958" max="8958" width="11.28515625" style="796" bestFit="1" customWidth="1"/>
    <col min="8959" max="8959" width="12.85546875" style="796" bestFit="1" customWidth="1"/>
    <col min="8960" max="8961" width="12.85546875" style="796" customWidth="1"/>
    <col min="8962" max="8962" width="11" style="796" bestFit="1" customWidth="1"/>
    <col min="8963" max="8964" width="11" style="796" customWidth="1"/>
    <col min="8965" max="8966" width="9.42578125" style="796" customWidth="1"/>
    <col min="8967" max="8967" width="9.42578125" style="796" bestFit="1" customWidth="1"/>
    <col min="8968" max="8969" width="9.42578125" style="796" customWidth="1"/>
    <col min="8970" max="8970" width="9.42578125" style="796" bestFit="1" customWidth="1"/>
    <col min="8971" max="9210" width="9.140625" style="796"/>
    <col min="9211" max="9211" width="20.7109375" style="796" customWidth="1"/>
    <col min="9212" max="9213" width="0" style="796" hidden="1" customWidth="1"/>
    <col min="9214" max="9214" width="11.28515625" style="796" bestFit="1" customWidth="1"/>
    <col min="9215" max="9215" width="12.85546875" style="796" bestFit="1" customWidth="1"/>
    <col min="9216" max="9217" width="12.85546875" style="796" customWidth="1"/>
    <col min="9218" max="9218" width="11" style="796" bestFit="1" customWidth="1"/>
    <col min="9219" max="9220" width="11" style="796" customWidth="1"/>
    <col min="9221" max="9222" width="9.42578125" style="796" customWidth="1"/>
    <col min="9223" max="9223" width="9.42578125" style="796" bestFit="1" customWidth="1"/>
    <col min="9224" max="9225" width="9.42578125" style="796" customWidth="1"/>
    <col min="9226" max="9226" width="9.42578125" style="796" bestFit="1" customWidth="1"/>
    <col min="9227" max="9466" width="9.140625" style="796"/>
    <col min="9467" max="9467" width="20.7109375" style="796" customWidth="1"/>
    <col min="9468" max="9469" width="0" style="796" hidden="1" customWidth="1"/>
    <col min="9470" max="9470" width="11.28515625" style="796" bestFit="1" customWidth="1"/>
    <col min="9471" max="9471" width="12.85546875" style="796" bestFit="1" customWidth="1"/>
    <col min="9472" max="9473" width="12.85546875" style="796" customWidth="1"/>
    <col min="9474" max="9474" width="11" style="796" bestFit="1" customWidth="1"/>
    <col min="9475" max="9476" width="11" style="796" customWidth="1"/>
    <col min="9477" max="9478" width="9.42578125" style="796" customWidth="1"/>
    <col min="9479" max="9479" width="9.42578125" style="796" bestFit="1" customWidth="1"/>
    <col min="9480" max="9481" width="9.42578125" style="796" customWidth="1"/>
    <col min="9482" max="9482" width="9.42578125" style="796" bestFit="1" customWidth="1"/>
    <col min="9483" max="9722" width="9.140625" style="796"/>
    <col min="9723" max="9723" width="20.7109375" style="796" customWidth="1"/>
    <col min="9724" max="9725" width="0" style="796" hidden="1" customWidth="1"/>
    <col min="9726" max="9726" width="11.28515625" style="796" bestFit="1" customWidth="1"/>
    <col min="9727" max="9727" width="12.85546875" style="796" bestFit="1" customWidth="1"/>
    <col min="9728" max="9729" width="12.85546875" style="796" customWidth="1"/>
    <col min="9730" max="9730" width="11" style="796" bestFit="1" customWidth="1"/>
    <col min="9731" max="9732" width="11" style="796" customWidth="1"/>
    <col min="9733" max="9734" width="9.42578125" style="796" customWidth="1"/>
    <col min="9735" max="9735" width="9.42578125" style="796" bestFit="1" customWidth="1"/>
    <col min="9736" max="9737" width="9.42578125" style="796" customWidth="1"/>
    <col min="9738" max="9738" width="9.42578125" style="796" bestFit="1" customWidth="1"/>
    <col min="9739" max="9978" width="9.140625" style="796"/>
    <col min="9979" max="9979" width="20.7109375" style="796" customWidth="1"/>
    <col min="9980" max="9981" width="0" style="796" hidden="1" customWidth="1"/>
    <col min="9982" max="9982" width="11.28515625" style="796" bestFit="1" customWidth="1"/>
    <col min="9983" max="9983" width="12.85546875" style="796" bestFit="1" customWidth="1"/>
    <col min="9984" max="9985" width="12.85546875" style="796" customWidth="1"/>
    <col min="9986" max="9986" width="11" style="796" bestFit="1" customWidth="1"/>
    <col min="9987" max="9988" width="11" style="796" customWidth="1"/>
    <col min="9989" max="9990" width="9.42578125" style="796" customWidth="1"/>
    <col min="9991" max="9991" width="9.42578125" style="796" bestFit="1" customWidth="1"/>
    <col min="9992" max="9993" width="9.42578125" style="796" customWidth="1"/>
    <col min="9994" max="9994" width="9.42578125" style="796" bestFit="1" customWidth="1"/>
    <col min="9995" max="10234" width="9.140625" style="796"/>
    <col min="10235" max="10235" width="20.7109375" style="796" customWidth="1"/>
    <col min="10236" max="10237" width="0" style="796" hidden="1" customWidth="1"/>
    <col min="10238" max="10238" width="11.28515625" style="796" bestFit="1" customWidth="1"/>
    <col min="10239" max="10239" width="12.85546875" style="796" bestFit="1" customWidth="1"/>
    <col min="10240" max="10241" width="12.85546875" style="796" customWidth="1"/>
    <col min="10242" max="10242" width="11" style="796" bestFit="1" customWidth="1"/>
    <col min="10243" max="10244" width="11" style="796" customWidth="1"/>
    <col min="10245" max="10246" width="9.42578125" style="796" customWidth="1"/>
    <col min="10247" max="10247" width="9.42578125" style="796" bestFit="1" customWidth="1"/>
    <col min="10248" max="10249" width="9.42578125" style="796" customWidth="1"/>
    <col min="10250" max="10250" width="9.42578125" style="796" bestFit="1" customWidth="1"/>
    <col min="10251" max="10490" width="9.140625" style="796"/>
    <col min="10491" max="10491" width="20.7109375" style="796" customWidth="1"/>
    <col min="10492" max="10493" width="0" style="796" hidden="1" customWidth="1"/>
    <col min="10494" max="10494" width="11.28515625" style="796" bestFit="1" customWidth="1"/>
    <col min="10495" max="10495" width="12.85546875" style="796" bestFit="1" customWidth="1"/>
    <col min="10496" max="10497" width="12.85546875" style="796" customWidth="1"/>
    <col min="10498" max="10498" width="11" style="796" bestFit="1" customWidth="1"/>
    <col min="10499" max="10500" width="11" style="796" customWidth="1"/>
    <col min="10501" max="10502" width="9.42578125" style="796" customWidth="1"/>
    <col min="10503" max="10503" width="9.42578125" style="796" bestFit="1" customWidth="1"/>
    <col min="10504" max="10505" width="9.42578125" style="796" customWidth="1"/>
    <col min="10506" max="10506" width="9.42578125" style="796" bestFit="1" customWidth="1"/>
    <col min="10507" max="10746" width="9.140625" style="796"/>
    <col min="10747" max="10747" width="20.7109375" style="796" customWidth="1"/>
    <col min="10748" max="10749" width="0" style="796" hidden="1" customWidth="1"/>
    <col min="10750" max="10750" width="11.28515625" style="796" bestFit="1" customWidth="1"/>
    <col min="10751" max="10751" width="12.85546875" style="796" bestFit="1" customWidth="1"/>
    <col min="10752" max="10753" width="12.85546875" style="796" customWidth="1"/>
    <col min="10754" max="10754" width="11" style="796" bestFit="1" customWidth="1"/>
    <col min="10755" max="10756" width="11" style="796" customWidth="1"/>
    <col min="10757" max="10758" width="9.42578125" style="796" customWidth="1"/>
    <col min="10759" max="10759" width="9.42578125" style="796" bestFit="1" customWidth="1"/>
    <col min="10760" max="10761" width="9.42578125" style="796" customWidth="1"/>
    <col min="10762" max="10762" width="9.42578125" style="796" bestFit="1" customWidth="1"/>
    <col min="10763" max="11002" width="9.140625" style="796"/>
    <col min="11003" max="11003" width="20.7109375" style="796" customWidth="1"/>
    <col min="11004" max="11005" width="0" style="796" hidden="1" customWidth="1"/>
    <col min="11006" max="11006" width="11.28515625" style="796" bestFit="1" customWidth="1"/>
    <col min="11007" max="11007" width="12.85546875" style="796" bestFit="1" customWidth="1"/>
    <col min="11008" max="11009" width="12.85546875" style="796" customWidth="1"/>
    <col min="11010" max="11010" width="11" style="796" bestFit="1" customWidth="1"/>
    <col min="11011" max="11012" width="11" style="796" customWidth="1"/>
    <col min="11013" max="11014" width="9.42578125" style="796" customWidth="1"/>
    <col min="11015" max="11015" width="9.42578125" style="796" bestFit="1" customWidth="1"/>
    <col min="11016" max="11017" width="9.42578125" style="796" customWidth="1"/>
    <col min="11018" max="11018" width="9.42578125" style="796" bestFit="1" customWidth="1"/>
    <col min="11019" max="11258" width="9.140625" style="796"/>
    <col min="11259" max="11259" width="20.7109375" style="796" customWidth="1"/>
    <col min="11260" max="11261" width="0" style="796" hidden="1" customWidth="1"/>
    <col min="11262" max="11262" width="11.28515625" style="796" bestFit="1" customWidth="1"/>
    <col min="11263" max="11263" width="12.85546875" style="796" bestFit="1" customWidth="1"/>
    <col min="11264" max="11265" width="12.85546875" style="796" customWidth="1"/>
    <col min="11266" max="11266" width="11" style="796" bestFit="1" customWidth="1"/>
    <col min="11267" max="11268" width="11" style="796" customWidth="1"/>
    <col min="11269" max="11270" width="9.42578125" style="796" customWidth="1"/>
    <col min="11271" max="11271" width="9.42578125" style="796" bestFit="1" customWidth="1"/>
    <col min="11272" max="11273" width="9.42578125" style="796" customWidth="1"/>
    <col min="11274" max="11274" width="9.42578125" style="796" bestFit="1" customWidth="1"/>
    <col min="11275" max="11514" width="9.140625" style="796"/>
    <col min="11515" max="11515" width="20.7109375" style="796" customWidth="1"/>
    <col min="11516" max="11517" width="0" style="796" hidden="1" customWidth="1"/>
    <col min="11518" max="11518" width="11.28515625" style="796" bestFit="1" customWidth="1"/>
    <col min="11519" max="11519" width="12.85546875" style="796" bestFit="1" customWidth="1"/>
    <col min="11520" max="11521" width="12.85546875" style="796" customWidth="1"/>
    <col min="11522" max="11522" width="11" style="796" bestFit="1" customWidth="1"/>
    <col min="11523" max="11524" width="11" style="796" customWidth="1"/>
    <col min="11525" max="11526" width="9.42578125" style="796" customWidth="1"/>
    <col min="11527" max="11527" width="9.42578125" style="796" bestFit="1" customWidth="1"/>
    <col min="11528" max="11529" width="9.42578125" style="796" customWidth="1"/>
    <col min="11530" max="11530" width="9.42578125" style="796" bestFit="1" customWidth="1"/>
    <col min="11531" max="11770" width="9.140625" style="796"/>
    <col min="11771" max="11771" width="20.7109375" style="796" customWidth="1"/>
    <col min="11772" max="11773" width="0" style="796" hidden="1" customWidth="1"/>
    <col min="11774" max="11774" width="11.28515625" style="796" bestFit="1" customWidth="1"/>
    <col min="11775" max="11775" width="12.85546875" style="796" bestFit="1" customWidth="1"/>
    <col min="11776" max="11777" width="12.85546875" style="796" customWidth="1"/>
    <col min="11778" max="11778" width="11" style="796" bestFit="1" customWidth="1"/>
    <col min="11779" max="11780" width="11" style="796" customWidth="1"/>
    <col min="11781" max="11782" width="9.42578125" style="796" customWidth="1"/>
    <col min="11783" max="11783" width="9.42578125" style="796" bestFit="1" customWidth="1"/>
    <col min="11784" max="11785" width="9.42578125" style="796" customWidth="1"/>
    <col min="11786" max="11786" width="9.42578125" style="796" bestFit="1" customWidth="1"/>
    <col min="11787" max="12026" width="9.140625" style="796"/>
    <col min="12027" max="12027" width="20.7109375" style="796" customWidth="1"/>
    <col min="12028" max="12029" width="0" style="796" hidden="1" customWidth="1"/>
    <col min="12030" max="12030" width="11.28515625" style="796" bestFit="1" customWidth="1"/>
    <col min="12031" max="12031" width="12.85546875" style="796" bestFit="1" customWidth="1"/>
    <col min="12032" max="12033" width="12.85546875" style="796" customWidth="1"/>
    <col min="12034" max="12034" width="11" style="796" bestFit="1" customWidth="1"/>
    <col min="12035" max="12036" width="11" style="796" customWidth="1"/>
    <col min="12037" max="12038" width="9.42578125" style="796" customWidth="1"/>
    <col min="12039" max="12039" width="9.42578125" style="796" bestFit="1" customWidth="1"/>
    <col min="12040" max="12041" width="9.42578125" style="796" customWidth="1"/>
    <col min="12042" max="12042" width="9.42578125" style="796" bestFit="1" customWidth="1"/>
    <col min="12043" max="12282" width="9.140625" style="796"/>
    <col min="12283" max="12283" width="20.7109375" style="796" customWidth="1"/>
    <col min="12284" max="12285" width="0" style="796" hidden="1" customWidth="1"/>
    <col min="12286" max="12286" width="11.28515625" style="796" bestFit="1" customWidth="1"/>
    <col min="12287" max="12287" width="12.85546875" style="796" bestFit="1" customWidth="1"/>
    <col min="12288" max="12289" width="12.85546875" style="796" customWidth="1"/>
    <col min="12290" max="12290" width="11" style="796" bestFit="1" customWidth="1"/>
    <col min="12291" max="12292" width="11" style="796" customWidth="1"/>
    <col min="12293" max="12294" width="9.42578125" style="796" customWidth="1"/>
    <col min="12295" max="12295" width="9.42578125" style="796" bestFit="1" customWidth="1"/>
    <col min="12296" max="12297" width="9.42578125" style="796" customWidth="1"/>
    <col min="12298" max="12298" width="9.42578125" style="796" bestFit="1" customWidth="1"/>
    <col min="12299" max="12538" width="9.140625" style="796"/>
    <col min="12539" max="12539" width="20.7109375" style="796" customWidth="1"/>
    <col min="12540" max="12541" width="0" style="796" hidden="1" customWidth="1"/>
    <col min="12542" max="12542" width="11.28515625" style="796" bestFit="1" customWidth="1"/>
    <col min="12543" max="12543" width="12.85546875" style="796" bestFit="1" customWidth="1"/>
    <col min="12544" max="12545" width="12.85546875" style="796" customWidth="1"/>
    <col min="12546" max="12546" width="11" style="796" bestFit="1" customWidth="1"/>
    <col min="12547" max="12548" width="11" style="796" customWidth="1"/>
    <col min="12549" max="12550" width="9.42578125" style="796" customWidth="1"/>
    <col min="12551" max="12551" width="9.42578125" style="796" bestFit="1" customWidth="1"/>
    <col min="12552" max="12553" width="9.42578125" style="796" customWidth="1"/>
    <col min="12554" max="12554" width="9.42578125" style="796" bestFit="1" customWidth="1"/>
    <col min="12555" max="12794" width="9.140625" style="796"/>
    <col min="12795" max="12795" width="20.7109375" style="796" customWidth="1"/>
    <col min="12796" max="12797" width="0" style="796" hidden="1" customWidth="1"/>
    <col min="12798" max="12798" width="11.28515625" style="796" bestFit="1" customWidth="1"/>
    <col min="12799" max="12799" width="12.85546875" style="796" bestFit="1" customWidth="1"/>
    <col min="12800" max="12801" width="12.85546875" style="796" customWidth="1"/>
    <col min="12802" max="12802" width="11" style="796" bestFit="1" customWidth="1"/>
    <col min="12803" max="12804" width="11" style="796" customWidth="1"/>
    <col min="12805" max="12806" width="9.42578125" style="796" customWidth="1"/>
    <col min="12807" max="12807" width="9.42578125" style="796" bestFit="1" customWidth="1"/>
    <col min="12808" max="12809" width="9.42578125" style="796" customWidth="1"/>
    <col min="12810" max="12810" width="9.42578125" style="796" bestFit="1" customWidth="1"/>
    <col min="12811" max="13050" width="9.140625" style="796"/>
    <col min="13051" max="13051" width="20.7109375" style="796" customWidth="1"/>
    <col min="13052" max="13053" width="0" style="796" hidden="1" customWidth="1"/>
    <col min="13054" max="13054" width="11.28515625" style="796" bestFit="1" customWidth="1"/>
    <col min="13055" max="13055" width="12.85546875" style="796" bestFit="1" customWidth="1"/>
    <col min="13056" max="13057" width="12.85546875" style="796" customWidth="1"/>
    <col min="13058" max="13058" width="11" style="796" bestFit="1" customWidth="1"/>
    <col min="13059" max="13060" width="11" style="796" customWidth="1"/>
    <col min="13061" max="13062" width="9.42578125" style="796" customWidth="1"/>
    <col min="13063" max="13063" width="9.42578125" style="796" bestFit="1" customWidth="1"/>
    <col min="13064" max="13065" width="9.42578125" style="796" customWidth="1"/>
    <col min="13066" max="13066" width="9.42578125" style="796" bestFit="1" customWidth="1"/>
    <col min="13067" max="13306" width="9.140625" style="796"/>
    <col min="13307" max="13307" width="20.7109375" style="796" customWidth="1"/>
    <col min="13308" max="13309" width="0" style="796" hidden="1" customWidth="1"/>
    <col min="13310" max="13310" width="11.28515625" style="796" bestFit="1" customWidth="1"/>
    <col min="13311" max="13311" width="12.85546875" style="796" bestFit="1" customWidth="1"/>
    <col min="13312" max="13313" width="12.85546875" style="796" customWidth="1"/>
    <col min="13314" max="13314" width="11" style="796" bestFit="1" customWidth="1"/>
    <col min="13315" max="13316" width="11" style="796" customWidth="1"/>
    <col min="13317" max="13318" width="9.42578125" style="796" customWidth="1"/>
    <col min="13319" max="13319" width="9.42578125" style="796" bestFit="1" customWidth="1"/>
    <col min="13320" max="13321" width="9.42578125" style="796" customWidth="1"/>
    <col min="13322" max="13322" width="9.42578125" style="796" bestFit="1" customWidth="1"/>
    <col min="13323" max="13562" width="9.140625" style="796"/>
    <col min="13563" max="13563" width="20.7109375" style="796" customWidth="1"/>
    <col min="13564" max="13565" width="0" style="796" hidden="1" customWidth="1"/>
    <col min="13566" max="13566" width="11.28515625" style="796" bestFit="1" customWidth="1"/>
    <col min="13567" max="13567" width="12.85546875" style="796" bestFit="1" customWidth="1"/>
    <col min="13568" max="13569" width="12.85546875" style="796" customWidth="1"/>
    <col min="13570" max="13570" width="11" style="796" bestFit="1" customWidth="1"/>
    <col min="13571" max="13572" width="11" style="796" customWidth="1"/>
    <col min="13573" max="13574" width="9.42578125" style="796" customWidth="1"/>
    <col min="13575" max="13575" width="9.42578125" style="796" bestFit="1" customWidth="1"/>
    <col min="13576" max="13577" width="9.42578125" style="796" customWidth="1"/>
    <col min="13578" max="13578" width="9.42578125" style="796" bestFit="1" customWidth="1"/>
    <col min="13579" max="13818" width="9.140625" style="796"/>
    <col min="13819" max="13819" width="20.7109375" style="796" customWidth="1"/>
    <col min="13820" max="13821" width="0" style="796" hidden="1" customWidth="1"/>
    <col min="13822" max="13822" width="11.28515625" style="796" bestFit="1" customWidth="1"/>
    <col min="13823" max="13823" width="12.85546875" style="796" bestFit="1" customWidth="1"/>
    <col min="13824" max="13825" width="12.85546875" style="796" customWidth="1"/>
    <col min="13826" max="13826" width="11" style="796" bestFit="1" customWidth="1"/>
    <col min="13827" max="13828" width="11" style="796" customWidth="1"/>
    <col min="13829" max="13830" width="9.42578125" style="796" customWidth="1"/>
    <col min="13831" max="13831" width="9.42578125" style="796" bestFit="1" customWidth="1"/>
    <col min="13832" max="13833" width="9.42578125" style="796" customWidth="1"/>
    <col min="13834" max="13834" width="9.42578125" style="796" bestFit="1" customWidth="1"/>
    <col min="13835" max="14074" width="9.140625" style="796"/>
    <col min="14075" max="14075" width="20.7109375" style="796" customWidth="1"/>
    <col min="14076" max="14077" width="0" style="796" hidden="1" customWidth="1"/>
    <col min="14078" max="14078" width="11.28515625" style="796" bestFit="1" customWidth="1"/>
    <col min="14079" max="14079" width="12.85546875" style="796" bestFit="1" customWidth="1"/>
    <col min="14080" max="14081" width="12.85546875" style="796" customWidth="1"/>
    <col min="14082" max="14082" width="11" style="796" bestFit="1" customWidth="1"/>
    <col min="14083" max="14084" width="11" style="796" customWidth="1"/>
    <col min="14085" max="14086" width="9.42578125" style="796" customWidth="1"/>
    <col min="14087" max="14087" width="9.42578125" style="796" bestFit="1" customWidth="1"/>
    <col min="14088" max="14089" width="9.42578125" style="796" customWidth="1"/>
    <col min="14090" max="14090" width="9.42578125" style="796" bestFit="1" customWidth="1"/>
    <col min="14091" max="14330" width="9.140625" style="796"/>
    <col min="14331" max="14331" width="20.7109375" style="796" customWidth="1"/>
    <col min="14332" max="14333" width="0" style="796" hidden="1" customWidth="1"/>
    <col min="14334" max="14334" width="11.28515625" style="796" bestFit="1" customWidth="1"/>
    <col min="14335" max="14335" width="12.85546875" style="796" bestFit="1" customWidth="1"/>
    <col min="14336" max="14337" width="12.85546875" style="796" customWidth="1"/>
    <col min="14338" max="14338" width="11" style="796" bestFit="1" customWidth="1"/>
    <col min="14339" max="14340" width="11" style="796" customWidth="1"/>
    <col min="14341" max="14342" width="9.42578125" style="796" customWidth="1"/>
    <col min="14343" max="14343" width="9.42578125" style="796" bestFit="1" customWidth="1"/>
    <col min="14344" max="14345" width="9.42578125" style="796" customWidth="1"/>
    <col min="14346" max="14346" width="9.42578125" style="796" bestFit="1" customWidth="1"/>
    <col min="14347" max="14586" width="9.140625" style="796"/>
    <col min="14587" max="14587" width="20.7109375" style="796" customWidth="1"/>
    <col min="14588" max="14589" width="0" style="796" hidden="1" customWidth="1"/>
    <col min="14590" max="14590" width="11.28515625" style="796" bestFit="1" customWidth="1"/>
    <col min="14591" max="14591" width="12.85546875" style="796" bestFit="1" customWidth="1"/>
    <col min="14592" max="14593" width="12.85546875" style="796" customWidth="1"/>
    <col min="14594" max="14594" width="11" style="796" bestFit="1" customWidth="1"/>
    <col min="14595" max="14596" width="11" style="796" customWidth="1"/>
    <col min="14597" max="14598" width="9.42578125" style="796" customWidth="1"/>
    <col min="14599" max="14599" width="9.42578125" style="796" bestFit="1" customWidth="1"/>
    <col min="14600" max="14601" width="9.42578125" style="796" customWidth="1"/>
    <col min="14602" max="14602" width="9.42578125" style="796" bestFit="1" customWidth="1"/>
    <col min="14603" max="14842" width="9.140625" style="796"/>
    <col min="14843" max="14843" width="20.7109375" style="796" customWidth="1"/>
    <col min="14844" max="14845" width="0" style="796" hidden="1" customWidth="1"/>
    <col min="14846" max="14846" width="11.28515625" style="796" bestFit="1" customWidth="1"/>
    <col min="14847" max="14847" width="12.85546875" style="796" bestFit="1" customWidth="1"/>
    <col min="14848" max="14849" width="12.85546875" style="796" customWidth="1"/>
    <col min="14850" max="14850" width="11" style="796" bestFit="1" customWidth="1"/>
    <col min="14851" max="14852" width="11" style="796" customWidth="1"/>
    <col min="14853" max="14854" width="9.42578125" style="796" customWidth="1"/>
    <col min="14855" max="14855" width="9.42578125" style="796" bestFit="1" customWidth="1"/>
    <col min="14856" max="14857" width="9.42578125" style="796" customWidth="1"/>
    <col min="14858" max="14858" width="9.42578125" style="796" bestFit="1" customWidth="1"/>
    <col min="14859" max="15098" width="9.140625" style="796"/>
    <col min="15099" max="15099" width="20.7109375" style="796" customWidth="1"/>
    <col min="15100" max="15101" width="0" style="796" hidden="1" customWidth="1"/>
    <col min="15102" max="15102" width="11.28515625" style="796" bestFit="1" customWidth="1"/>
    <col min="15103" max="15103" width="12.85546875" style="796" bestFit="1" customWidth="1"/>
    <col min="15104" max="15105" width="12.85546875" style="796" customWidth="1"/>
    <col min="15106" max="15106" width="11" style="796" bestFit="1" customWidth="1"/>
    <col min="15107" max="15108" width="11" style="796" customWidth="1"/>
    <col min="15109" max="15110" width="9.42578125" style="796" customWidth="1"/>
    <col min="15111" max="15111" width="9.42578125" style="796" bestFit="1" customWidth="1"/>
    <col min="15112" max="15113" width="9.42578125" style="796" customWidth="1"/>
    <col min="15114" max="15114" width="9.42578125" style="796" bestFit="1" customWidth="1"/>
    <col min="15115" max="15354" width="9.140625" style="796"/>
    <col min="15355" max="15355" width="20.7109375" style="796" customWidth="1"/>
    <col min="15356" max="15357" width="0" style="796" hidden="1" customWidth="1"/>
    <col min="15358" max="15358" width="11.28515625" style="796" bestFit="1" customWidth="1"/>
    <col min="15359" max="15359" width="12.85546875" style="796" bestFit="1" customWidth="1"/>
    <col min="15360" max="15361" width="12.85546875" style="796" customWidth="1"/>
    <col min="15362" max="15362" width="11" style="796" bestFit="1" customWidth="1"/>
    <col min="15363" max="15364" width="11" style="796" customWidth="1"/>
    <col min="15365" max="15366" width="9.42578125" style="796" customWidth="1"/>
    <col min="15367" max="15367" width="9.42578125" style="796" bestFit="1" customWidth="1"/>
    <col min="15368" max="15369" width="9.42578125" style="796" customWidth="1"/>
    <col min="15370" max="15370" width="9.42578125" style="796" bestFit="1" customWidth="1"/>
    <col min="15371" max="15610" width="9.140625" style="796"/>
    <col min="15611" max="15611" width="20.7109375" style="796" customWidth="1"/>
    <col min="15612" max="15613" width="0" style="796" hidden="1" customWidth="1"/>
    <col min="15614" max="15614" width="11.28515625" style="796" bestFit="1" customWidth="1"/>
    <col min="15615" max="15615" width="12.85546875" style="796" bestFit="1" customWidth="1"/>
    <col min="15616" max="15617" width="12.85546875" style="796" customWidth="1"/>
    <col min="15618" max="15618" width="11" style="796" bestFit="1" customWidth="1"/>
    <col min="15619" max="15620" width="11" style="796" customWidth="1"/>
    <col min="15621" max="15622" width="9.42578125" style="796" customWidth="1"/>
    <col min="15623" max="15623" width="9.42578125" style="796" bestFit="1" customWidth="1"/>
    <col min="15624" max="15625" width="9.42578125" style="796" customWidth="1"/>
    <col min="15626" max="15626" width="9.42578125" style="796" bestFit="1" customWidth="1"/>
    <col min="15627" max="15866" width="9.140625" style="796"/>
    <col min="15867" max="15867" width="20.7109375" style="796" customWidth="1"/>
    <col min="15868" max="15869" width="0" style="796" hidden="1" customWidth="1"/>
    <col min="15870" max="15870" width="11.28515625" style="796" bestFit="1" customWidth="1"/>
    <col min="15871" max="15871" width="12.85546875" style="796" bestFit="1" customWidth="1"/>
    <col min="15872" max="15873" width="12.85546875" style="796" customWidth="1"/>
    <col min="15874" max="15874" width="11" style="796" bestFit="1" customWidth="1"/>
    <col min="15875" max="15876" width="11" style="796" customWidth="1"/>
    <col min="15877" max="15878" width="9.42578125" style="796" customWidth="1"/>
    <col min="15879" max="15879" width="9.42578125" style="796" bestFit="1" customWidth="1"/>
    <col min="15880" max="15881" width="9.42578125" style="796" customWidth="1"/>
    <col min="15882" max="15882" width="9.42578125" style="796" bestFit="1" customWidth="1"/>
    <col min="15883" max="16122" width="9.140625" style="796"/>
    <col min="16123" max="16123" width="20.7109375" style="796" customWidth="1"/>
    <col min="16124" max="16125" width="0" style="796" hidden="1" customWidth="1"/>
    <col min="16126" max="16126" width="11.28515625" style="796" bestFit="1" customWidth="1"/>
    <col min="16127" max="16127" width="12.85546875" style="796" bestFit="1" customWidth="1"/>
    <col min="16128" max="16129" width="12.85546875" style="796" customWidth="1"/>
    <col min="16130" max="16130" width="11" style="796" bestFit="1" customWidth="1"/>
    <col min="16131" max="16132" width="11" style="796" customWidth="1"/>
    <col min="16133" max="16134" width="9.42578125" style="796" customWidth="1"/>
    <col min="16135" max="16135" width="9.42578125" style="796" bestFit="1" customWidth="1"/>
    <col min="16136" max="16137" width="9.42578125" style="796" customWidth="1"/>
    <col min="16138" max="16138" width="9.42578125" style="796" bestFit="1" customWidth="1"/>
    <col min="16139" max="16384" width="9.140625" style="796"/>
  </cols>
  <sheetData>
    <row r="1" spans="1:10" ht="15.75">
      <c r="A1" s="1823" t="s">
        <v>726</v>
      </c>
      <c r="B1" s="1823"/>
      <c r="C1" s="1823"/>
      <c r="D1" s="1823"/>
      <c r="E1" s="1823"/>
      <c r="F1" s="1823"/>
      <c r="G1" s="1823"/>
      <c r="H1" s="1823"/>
      <c r="I1" s="1823"/>
      <c r="J1" s="1823"/>
    </row>
    <row r="2" spans="1:10" s="797" customFormat="1" ht="15.75">
      <c r="A2" s="1882" t="s">
        <v>744</v>
      </c>
      <c r="B2" s="1882"/>
      <c r="C2" s="1882"/>
      <c r="D2" s="1882"/>
      <c r="E2" s="1882"/>
      <c r="F2" s="1882"/>
      <c r="G2" s="1882"/>
      <c r="H2" s="1882"/>
      <c r="I2" s="1882"/>
      <c r="J2" s="1882"/>
    </row>
    <row r="3" spans="1:10" ht="16.5" thickBot="1">
      <c r="A3" s="2019" t="s">
        <v>708</v>
      </c>
      <c r="B3" s="2019"/>
      <c r="C3" s="2019"/>
      <c r="D3" s="2019"/>
      <c r="E3" s="2019"/>
      <c r="F3" s="2019"/>
      <c r="G3" s="2019"/>
      <c r="H3" s="2019"/>
      <c r="I3" s="2019"/>
      <c r="J3" s="2019"/>
    </row>
    <row r="4" spans="1:10" ht="41.25" customHeight="1" thickTop="1">
      <c r="A4" s="2020" t="s">
        <v>664</v>
      </c>
      <c r="B4" s="2022" t="s">
        <v>9</v>
      </c>
      <c r="C4" s="2023"/>
      <c r="D4" s="2022" t="s">
        <v>10</v>
      </c>
      <c r="E4" s="2024"/>
      <c r="F4" s="1702" t="s">
        <v>709</v>
      </c>
      <c r="G4" s="2025" t="s">
        <v>710</v>
      </c>
      <c r="H4" s="2023"/>
      <c r="I4" s="2025" t="s">
        <v>711</v>
      </c>
      <c r="J4" s="2026"/>
    </row>
    <row r="5" spans="1:10" ht="27" customHeight="1">
      <c r="A5" s="2021"/>
      <c r="B5" s="798" t="s">
        <v>221</v>
      </c>
      <c r="C5" s="799" t="s">
        <v>225</v>
      </c>
      <c r="D5" s="798" t="str">
        <f>B5</f>
        <v>Ten Months</v>
      </c>
      <c r="E5" s="798" t="s">
        <v>225</v>
      </c>
      <c r="F5" s="798" t="str">
        <f>D5</f>
        <v>Ten Months</v>
      </c>
      <c r="G5" s="798" t="s">
        <v>10</v>
      </c>
      <c r="H5" s="800" t="s">
        <v>11</v>
      </c>
      <c r="I5" s="800" t="s">
        <v>10</v>
      </c>
      <c r="J5" s="801" t="s">
        <v>11</v>
      </c>
    </row>
    <row r="6" spans="1:10" ht="27" customHeight="1">
      <c r="A6" s="802" t="s">
        <v>712</v>
      </c>
      <c r="B6" s="803">
        <v>130885.351</v>
      </c>
      <c r="C6" s="804">
        <v>160316.58900000001</v>
      </c>
      <c r="D6" s="803">
        <v>161592.09916867997</v>
      </c>
      <c r="E6" s="803">
        <v>206793.88400363</v>
      </c>
      <c r="F6" s="805">
        <v>191365.6</v>
      </c>
      <c r="G6" s="500">
        <f>D6/B6*100-100</f>
        <v>23.460798274269806</v>
      </c>
      <c r="H6" s="500">
        <f>F6/D6*100-100</f>
        <v>18.425096885609847</v>
      </c>
      <c r="I6" s="500">
        <f>D6/D$16*100</f>
        <v>28.570603324704681</v>
      </c>
      <c r="J6" s="501">
        <f>F6/F$16*100</f>
        <v>29.501307448091339</v>
      </c>
    </row>
    <row r="7" spans="1:10" ht="27" customHeight="1">
      <c r="A7" s="806" t="s">
        <v>713</v>
      </c>
      <c r="B7" s="807">
        <v>92688.245999999999</v>
      </c>
      <c r="C7" s="805">
        <v>113184.012</v>
      </c>
      <c r="D7" s="807">
        <v>108509.02175721002</v>
      </c>
      <c r="E7" s="805">
        <v>137785.29027350998</v>
      </c>
      <c r="F7" s="805">
        <v>127241.5</v>
      </c>
      <c r="G7" s="505">
        <f t="shared" ref="G7:G16" si="0">D7/B7*100-100</f>
        <v>17.068804772948255</v>
      </c>
      <c r="H7" s="505">
        <f t="shared" ref="H7:H16" si="1">F7/D7*100-100</f>
        <v>17.263521446819482</v>
      </c>
      <c r="I7" s="505">
        <f>D7/D$16*100</f>
        <v>19.185147254884331</v>
      </c>
      <c r="J7" s="506">
        <f>F7/F$16*100</f>
        <v>19.615806663560818</v>
      </c>
    </row>
    <row r="8" spans="1:10" ht="27" customHeight="1">
      <c r="A8" s="806" t="s">
        <v>714</v>
      </c>
      <c r="B8" s="807">
        <v>101817.03600000001</v>
      </c>
      <c r="C8" s="805">
        <v>148236.08600000001</v>
      </c>
      <c r="D8" s="807">
        <v>118583.09500391001</v>
      </c>
      <c r="E8" s="805">
        <v>159900.54764513997</v>
      </c>
      <c r="F8" s="805">
        <v>146703.79999999999</v>
      </c>
      <c r="G8" s="505">
        <f t="shared" si="0"/>
        <v>16.466850404003125</v>
      </c>
      <c r="H8" s="505">
        <f t="shared" si="1"/>
        <v>23.713923974713907</v>
      </c>
      <c r="I8" s="505">
        <f>D8/D$16*100</f>
        <v>20.966313240574252</v>
      </c>
      <c r="J8" s="506">
        <f>F8/F$16*100</f>
        <v>22.616154144753821</v>
      </c>
    </row>
    <row r="9" spans="1:10" ht="27" customHeight="1">
      <c r="A9" s="806" t="s">
        <v>715</v>
      </c>
      <c r="B9" s="807">
        <v>69195.225000000006</v>
      </c>
      <c r="C9" s="805">
        <v>84678.372000000003</v>
      </c>
      <c r="D9" s="807">
        <v>79099.718231670005</v>
      </c>
      <c r="E9" s="805">
        <v>102579.0515221</v>
      </c>
      <c r="F9" s="805">
        <v>99627.7</v>
      </c>
      <c r="G9" s="505">
        <f t="shared" si="0"/>
        <v>14.313839187125993</v>
      </c>
      <c r="H9" s="505">
        <f t="shared" si="1"/>
        <v>25.95202894175543</v>
      </c>
      <c r="I9" s="505">
        <f>D9/D$16*100</f>
        <v>13.985378519861303</v>
      </c>
      <c r="J9" s="506">
        <f>F9/F$16*100</f>
        <v>15.358807476611311</v>
      </c>
    </row>
    <row r="10" spans="1:10" ht="27" customHeight="1">
      <c r="A10" s="806" t="s">
        <v>716</v>
      </c>
      <c r="B10" s="807">
        <v>16032.315000000001</v>
      </c>
      <c r="C10" s="805">
        <v>19317.901999999998</v>
      </c>
      <c r="D10" s="807">
        <v>13062.949140090001</v>
      </c>
      <c r="E10" s="805">
        <v>19322.023819400001</v>
      </c>
      <c r="F10" s="805">
        <v>0</v>
      </c>
      <c r="G10" s="505" t="s">
        <v>257</v>
      </c>
      <c r="H10" s="505" t="s">
        <v>257</v>
      </c>
      <c r="I10" s="505" t="s">
        <v>257</v>
      </c>
      <c r="J10" s="506" t="s">
        <v>257</v>
      </c>
    </row>
    <row r="11" spans="1:10" ht="27" customHeight="1">
      <c r="A11" s="806" t="s">
        <v>717</v>
      </c>
      <c r="B11" s="807">
        <v>7574.4660000000003</v>
      </c>
      <c r="C11" s="805">
        <v>8798.5810000000001</v>
      </c>
      <c r="D11" s="807">
        <v>9216.0054271399986</v>
      </c>
      <c r="E11" s="805">
        <v>10671.900373780001</v>
      </c>
      <c r="F11" s="805">
        <v>0</v>
      </c>
      <c r="G11" s="505" t="s">
        <v>257</v>
      </c>
      <c r="H11" s="505" t="s">
        <v>257</v>
      </c>
      <c r="I11" s="505" t="s">
        <v>257</v>
      </c>
      <c r="J11" s="506" t="s">
        <v>257</v>
      </c>
    </row>
    <row r="12" spans="1:10" ht="27" customHeight="1">
      <c r="A12" s="806" t="s">
        <v>718</v>
      </c>
      <c r="B12" s="807">
        <v>642.84</v>
      </c>
      <c r="C12" s="805">
        <v>739.72500000000002</v>
      </c>
      <c r="D12" s="807">
        <v>773.74411672999997</v>
      </c>
      <c r="E12" s="805">
        <v>912.54517209999983</v>
      </c>
      <c r="F12" s="805">
        <v>951.4</v>
      </c>
      <c r="G12" s="505">
        <f t="shared" si="0"/>
        <v>20.363405626594471</v>
      </c>
      <c r="H12" s="505">
        <f t="shared" si="1"/>
        <v>22.96054721822118</v>
      </c>
      <c r="I12" s="505">
        <f>D12/D$16*100</f>
        <v>0.13680332360087014</v>
      </c>
      <c r="J12" s="506">
        <f>F12/F$16*100</f>
        <v>0.1466697457960788</v>
      </c>
    </row>
    <row r="13" spans="1:10" ht="27" customHeight="1">
      <c r="A13" s="806" t="s">
        <v>719</v>
      </c>
      <c r="B13" s="807">
        <v>789.68100000000004</v>
      </c>
      <c r="C13" s="805">
        <v>863.36599999999999</v>
      </c>
      <c r="D13" s="807">
        <v>1028.2783505800001</v>
      </c>
      <c r="E13" s="805">
        <v>1148.8708420199998</v>
      </c>
      <c r="F13" s="805">
        <v>0</v>
      </c>
      <c r="G13" s="505" t="s">
        <v>257</v>
      </c>
      <c r="H13" s="505" t="s">
        <v>257</v>
      </c>
      <c r="I13" s="505" t="s">
        <v>257</v>
      </c>
      <c r="J13" s="506" t="s">
        <v>257</v>
      </c>
    </row>
    <row r="14" spans="1:10" ht="27" customHeight="1">
      <c r="A14" s="806" t="s">
        <v>720</v>
      </c>
      <c r="B14" s="807">
        <v>6491.7219999999998</v>
      </c>
      <c r="C14" s="805">
        <v>11351.735000000001</v>
      </c>
      <c r="D14" s="807">
        <v>16093.076635129999</v>
      </c>
      <c r="E14" s="805">
        <v>20377.227715069999</v>
      </c>
      <c r="F14" s="805">
        <v>19007.599999999999</v>
      </c>
      <c r="G14" s="505">
        <f t="shared" si="0"/>
        <v>147.9015064898035</v>
      </c>
      <c r="H14" s="505">
        <f t="shared" si="1"/>
        <v>18.110417485416136</v>
      </c>
      <c r="I14" s="505">
        <f>D14/D$16*100</f>
        <v>2.8453675098088542</v>
      </c>
      <c r="J14" s="506">
        <f>F14/F$16*100</f>
        <v>2.9302500107142602</v>
      </c>
    </row>
    <row r="15" spans="1:10" ht="27" customHeight="1">
      <c r="A15" s="806" t="s">
        <v>721</v>
      </c>
      <c r="B15" s="807">
        <v>38300</v>
      </c>
      <c r="C15" s="805">
        <v>61693.627999999997</v>
      </c>
      <c r="D15" s="807">
        <v>57630.695516519991</v>
      </c>
      <c r="E15" s="807">
        <v>72743.02535986001</v>
      </c>
      <c r="F15" s="807">
        <v>63770.6</v>
      </c>
      <c r="G15" s="505">
        <f t="shared" si="0"/>
        <v>50.471789860365504</v>
      </c>
      <c r="H15" s="505">
        <f t="shared" si="1"/>
        <v>10.653878854750218</v>
      </c>
      <c r="I15" s="505">
        <f>D15/D$16*100</f>
        <v>10.189506475873944</v>
      </c>
      <c r="J15" s="506">
        <f>F15/F$16*100</f>
        <v>9.8310045104723809</v>
      </c>
    </row>
    <row r="16" spans="1:10" ht="27" customHeight="1">
      <c r="A16" s="1703" t="s">
        <v>722</v>
      </c>
      <c r="B16" s="1705">
        <f>SUM(B6:B15)</f>
        <v>464416.88200000004</v>
      </c>
      <c r="C16" s="1706">
        <f>SUM(C6:C15)</f>
        <v>609179.99600000004</v>
      </c>
      <c r="D16" s="1705">
        <f>SUM(D6:D15)</f>
        <v>565588.68334766</v>
      </c>
      <c r="E16" s="1705">
        <f>SUM(E6:E15)</f>
        <v>732234.36672660999</v>
      </c>
      <c r="F16" s="1705">
        <v>648668.19999999995</v>
      </c>
      <c r="G16" s="1707">
        <f t="shared" si="0"/>
        <v>21.784695016246175</v>
      </c>
      <c r="H16" s="1707">
        <f t="shared" si="1"/>
        <v>14.689034469466591</v>
      </c>
      <c r="I16" s="1707">
        <f>D16/D$16*100</f>
        <v>100</v>
      </c>
      <c r="J16" s="1708">
        <f>F16/F$16*100</f>
        <v>100</v>
      </c>
    </row>
    <row r="17" spans="1:10" ht="29.25" thickBot="1">
      <c r="A17" s="1704" t="s">
        <v>1559</v>
      </c>
      <c r="B17" s="808">
        <f>B16-B10-B11</f>
        <v>440810.10100000002</v>
      </c>
      <c r="C17" s="808">
        <f>C16-C10-C11</f>
        <v>581063.51300000004</v>
      </c>
      <c r="D17" s="808">
        <f>D16-D10-D11</f>
        <v>543309.72878042993</v>
      </c>
      <c r="E17" s="808">
        <f>E16-E10-E11</f>
        <v>702240.44253342994</v>
      </c>
      <c r="F17" s="808">
        <f t="shared" ref="F17" si="2">F16-F10-F11</f>
        <v>648668.19999999995</v>
      </c>
      <c r="G17" s="809">
        <f>D17/B17*100-100</f>
        <v>23.252558765759758</v>
      </c>
      <c r="H17" s="809">
        <f>F17/D17*100-100</f>
        <v>19.391972136421828</v>
      </c>
      <c r="I17" s="809">
        <f>D17/D$16*100</f>
        <v>96.060926389940605</v>
      </c>
      <c r="J17" s="810">
        <f>F17/F$16*100</f>
        <v>100</v>
      </c>
    </row>
    <row r="18" spans="1:10" ht="18.75" customHeight="1" thickTop="1">
      <c r="A18" s="2017" t="s">
        <v>723</v>
      </c>
      <c r="B18" s="2017"/>
      <c r="C18" s="2017"/>
      <c r="D18" s="2017"/>
      <c r="E18" s="2017"/>
      <c r="F18" s="2017"/>
      <c r="G18" s="2017"/>
      <c r="H18" s="2017"/>
      <c r="I18" s="2017"/>
      <c r="J18" s="2017"/>
    </row>
    <row r="19" spans="1:10" ht="18.75" customHeight="1">
      <c r="A19" s="2018" t="s">
        <v>1563</v>
      </c>
      <c r="B19" s="2018"/>
      <c r="C19" s="2018"/>
      <c r="D19" s="2018"/>
      <c r="E19" s="2018"/>
      <c r="F19" s="2018"/>
      <c r="G19" s="2018"/>
      <c r="H19" s="2018"/>
      <c r="I19" s="2018"/>
      <c r="J19" s="2018"/>
    </row>
    <row r="20" spans="1:10" ht="15.75">
      <c r="A20" s="1790" t="s">
        <v>724</v>
      </c>
      <c r="B20" s="1790"/>
      <c r="C20" s="1790"/>
      <c r="D20" s="1790"/>
      <c r="E20" s="1790"/>
      <c r="F20" s="1790"/>
      <c r="G20" s="1790"/>
      <c r="H20" s="1790"/>
      <c r="I20" s="1790"/>
      <c r="J20" s="1790"/>
    </row>
    <row r="21" spans="1:10" ht="15.75">
      <c r="A21" s="1790" t="s">
        <v>725</v>
      </c>
      <c r="B21" s="1790"/>
      <c r="C21" s="1790"/>
      <c r="D21" s="1790"/>
      <c r="E21" s="1790"/>
      <c r="F21" s="1790"/>
      <c r="G21" s="1790"/>
      <c r="H21" s="1790"/>
      <c r="I21" s="1790"/>
      <c r="J21" s="1790"/>
    </row>
    <row r="25" spans="1:10">
      <c r="F25" s="811"/>
    </row>
  </sheetData>
  <mergeCells count="12">
    <mergeCell ref="A18:J18"/>
    <mergeCell ref="A19:J19"/>
    <mergeCell ref="A20:J20"/>
    <mergeCell ref="A21:J21"/>
    <mergeCell ref="A1:J1"/>
    <mergeCell ref="A2:J2"/>
    <mergeCell ref="A3:J3"/>
    <mergeCell ref="A4:A5"/>
    <mergeCell ref="B4:C4"/>
    <mergeCell ref="D4:E4"/>
    <mergeCell ref="G4:H4"/>
    <mergeCell ref="I4:J4"/>
  </mergeCells>
  <printOptions horizontalCentered="1"/>
  <pageMargins left="0.39370078740157483" right="0.39370078740157483" top="0.78740157480314965" bottom="0.39370078740157483" header="0" footer="0"/>
  <pageSetup paperSize="9" scale="65" orientation="landscape" errors="blank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3"/>
  <sheetViews>
    <sheetView zoomScaleSheetLayoutView="100" workbookViewId="0">
      <selection activeCell="A2" sqref="A2:I2"/>
    </sheetView>
  </sheetViews>
  <sheetFormatPr defaultRowHeight="15.75"/>
  <cols>
    <col min="1" max="1" width="7.5703125" style="199" customWidth="1"/>
    <col min="2" max="2" width="41.28515625" style="199" bestFit="1" customWidth="1"/>
    <col min="3" max="3" width="17.85546875" style="199" customWidth="1"/>
    <col min="4" max="7" width="15.7109375" style="199" customWidth="1"/>
    <col min="8" max="9" width="14.7109375" style="199" customWidth="1"/>
    <col min="10" max="11" width="10.140625" style="199" bestFit="1" customWidth="1"/>
    <col min="12" max="13" width="9.5703125" style="199" bestFit="1" customWidth="1"/>
    <col min="14" max="257" width="9.140625" style="199"/>
    <col min="258" max="258" width="5.85546875" style="199" customWidth="1"/>
    <col min="259" max="259" width="34.7109375" style="199" customWidth="1"/>
    <col min="260" max="265" width="12.7109375" style="199" customWidth="1"/>
    <col min="266" max="513" width="9.140625" style="199"/>
    <col min="514" max="514" width="5.85546875" style="199" customWidth="1"/>
    <col min="515" max="515" width="34.7109375" style="199" customWidth="1"/>
    <col min="516" max="521" width="12.7109375" style="199" customWidth="1"/>
    <col min="522" max="769" width="9.140625" style="199"/>
    <col min="770" max="770" width="5.85546875" style="199" customWidth="1"/>
    <col min="771" max="771" width="34.7109375" style="199" customWidth="1"/>
    <col min="772" max="777" width="12.7109375" style="199" customWidth="1"/>
    <col min="778" max="1025" width="9.140625" style="199"/>
    <col min="1026" max="1026" width="5.85546875" style="199" customWidth="1"/>
    <col min="1027" max="1027" width="34.7109375" style="199" customWidth="1"/>
    <col min="1028" max="1033" width="12.7109375" style="199" customWidth="1"/>
    <col min="1034" max="1281" width="9.140625" style="199"/>
    <col min="1282" max="1282" width="5.85546875" style="199" customWidth="1"/>
    <col min="1283" max="1283" width="34.7109375" style="199" customWidth="1"/>
    <col min="1284" max="1289" width="12.7109375" style="199" customWidth="1"/>
    <col min="1290" max="1537" width="9.140625" style="199"/>
    <col min="1538" max="1538" width="5.85546875" style="199" customWidth="1"/>
    <col min="1539" max="1539" width="34.7109375" style="199" customWidth="1"/>
    <col min="1540" max="1545" width="12.7109375" style="199" customWidth="1"/>
    <col min="1546" max="1793" width="9.140625" style="199"/>
    <col min="1794" max="1794" width="5.85546875" style="199" customWidth="1"/>
    <col min="1795" max="1795" width="34.7109375" style="199" customWidth="1"/>
    <col min="1796" max="1801" width="12.7109375" style="199" customWidth="1"/>
    <col min="1802" max="2049" width="9.140625" style="199"/>
    <col min="2050" max="2050" width="5.85546875" style="199" customWidth="1"/>
    <col min="2051" max="2051" width="34.7109375" style="199" customWidth="1"/>
    <col min="2052" max="2057" width="12.7109375" style="199" customWidth="1"/>
    <col min="2058" max="2305" width="9.140625" style="199"/>
    <col min="2306" max="2306" width="5.85546875" style="199" customWidth="1"/>
    <col min="2307" max="2307" width="34.7109375" style="199" customWidth="1"/>
    <col min="2308" max="2313" width="12.7109375" style="199" customWidth="1"/>
    <col min="2314" max="2561" width="9.140625" style="199"/>
    <col min="2562" max="2562" width="5.85546875" style="199" customWidth="1"/>
    <col min="2563" max="2563" width="34.7109375" style="199" customWidth="1"/>
    <col min="2564" max="2569" width="12.7109375" style="199" customWidth="1"/>
    <col min="2570" max="2817" width="9.140625" style="199"/>
    <col min="2818" max="2818" width="5.85546875" style="199" customWidth="1"/>
    <col min="2819" max="2819" width="34.7109375" style="199" customWidth="1"/>
    <col min="2820" max="2825" width="12.7109375" style="199" customWidth="1"/>
    <col min="2826" max="3073" width="9.140625" style="199"/>
    <col min="3074" max="3074" width="5.85546875" style="199" customWidth="1"/>
    <col min="3075" max="3075" width="34.7109375" style="199" customWidth="1"/>
    <col min="3076" max="3081" width="12.7109375" style="199" customWidth="1"/>
    <col min="3082" max="3329" width="9.140625" style="199"/>
    <col min="3330" max="3330" width="5.85546875" style="199" customWidth="1"/>
    <col min="3331" max="3331" width="34.7109375" style="199" customWidth="1"/>
    <col min="3332" max="3337" width="12.7109375" style="199" customWidth="1"/>
    <col min="3338" max="3585" width="9.140625" style="199"/>
    <col min="3586" max="3586" width="5.85546875" style="199" customWidth="1"/>
    <col min="3587" max="3587" width="34.7109375" style="199" customWidth="1"/>
    <col min="3588" max="3593" width="12.7109375" style="199" customWidth="1"/>
    <col min="3594" max="3841" width="9.140625" style="199"/>
    <col min="3842" max="3842" width="5.85546875" style="199" customWidth="1"/>
    <col min="3843" max="3843" width="34.7109375" style="199" customWidth="1"/>
    <col min="3844" max="3849" width="12.7109375" style="199" customWidth="1"/>
    <col min="3850" max="4097" width="9.140625" style="199"/>
    <col min="4098" max="4098" width="5.85546875" style="199" customWidth="1"/>
    <col min="4099" max="4099" width="34.7109375" style="199" customWidth="1"/>
    <col min="4100" max="4105" width="12.7109375" style="199" customWidth="1"/>
    <col min="4106" max="4353" width="9.140625" style="199"/>
    <col min="4354" max="4354" width="5.85546875" style="199" customWidth="1"/>
    <col min="4355" max="4355" width="34.7109375" style="199" customWidth="1"/>
    <col min="4356" max="4361" width="12.7109375" style="199" customWidth="1"/>
    <col min="4362" max="4609" width="9.140625" style="199"/>
    <col min="4610" max="4610" width="5.85546875" style="199" customWidth="1"/>
    <col min="4611" max="4611" width="34.7109375" style="199" customWidth="1"/>
    <col min="4612" max="4617" width="12.7109375" style="199" customWidth="1"/>
    <col min="4618" max="4865" width="9.140625" style="199"/>
    <col min="4866" max="4866" width="5.85546875" style="199" customWidth="1"/>
    <col min="4867" max="4867" width="34.7109375" style="199" customWidth="1"/>
    <col min="4868" max="4873" width="12.7109375" style="199" customWidth="1"/>
    <col min="4874" max="5121" width="9.140625" style="199"/>
    <col min="5122" max="5122" width="5.85546875" style="199" customWidth="1"/>
    <col min="5123" max="5123" width="34.7109375" style="199" customWidth="1"/>
    <col min="5124" max="5129" width="12.7109375" style="199" customWidth="1"/>
    <col min="5130" max="5377" width="9.140625" style="199"/>
    <col min="5378" max="5378" width="5.85546875" style="199" customWidth="1"/>
    <col min="5379" max="5379" width="34.7109375" style="199" customWidth="1"/>
    <col min="5380" max="5385" width="12.7109375" style="199" customWidth="1"/>
    <col min="5386" max="5633" width="9.140625" style="199"/>
    <col min="5634" max="5634" width="5.85546875" style="199" customWidth="1"/>
    <col min="5635" max="5635" width="34.7109375" style="199" customWidth="1"/>
    <col min="5636" max="5641" width="12.7109375" style="199" customWidth="1"/>
    <col min="5642" max="5889" width="9.140625" style="199"/>
    <col min="5890" max="5890" width="5.85546875" style="199" customWidth="1"/>
    <col min="5891" max="5891" width="34.7109375" style="199" customWidth="1"/>
    <col min="5892" max="5897" width="12.7109375" style="199" customWidth="1"/>
    <col min="5898" max="6145" width="9.140625" style="199"/>
    <col min="6146" max="6146" width="5.85546875" style="199" customWidth="1"/>
    <col min="6147" max="6147" width="34.7109375" style="199" customWidth="1"/>
    <col min="6148" max="6153" width="12.7109375" style="199" customWidth="1"/>
    <col min="6154" max="6401" width="9.140625" style="199"/>
    <col min="6402" max="6402" width="5.85546875" style="199" customWidth="1"/>
    <col min="6403" max="6403" width="34.7109375" style="199" customWidth="1"/>
    <col min="6404" max="6409" width="12.7109375" style="199" customWidth="1"/>
    <col min="6410" max="6657" width="9.140625" style="199"/>
    <col min="6658" max="6658" width="5.85546875" style="199" customWidth="1"/>
    <col min="6659" max="6659" width="34.7109375" style="199" customWidth="1"/>
    <col min="6660" max="6665" width="12.7109375" style="199" customWidth="1"/>
    <col min="6666" max="6913" width="9.140625" style="199"/>
    <col min="6914" max="6914" width="5.85546875" style="199" customWidth="1"/>
    <col min="6915" max="6915" width="34.7109375" style="199" customWidth="1"/>
    <col min="6916" max="6921" width="12.7109375" style="199" customWidth="1"/>
    <col min="6922" max="7169" width="9.140625" style="199"/>
    <col min="7170" max="7170" width="5.85546875" style="199" customWidth="1"/>
    <col min="7171" max="7171" width="34.7109375" style="199" customWidth="1"/>
    <col min="7172" max="7177" width="12.7109375" style="199" customWidth="1"/>
    <col min="7178" max="7425" width="9.140625" style="199"/>
    <col min="7426" max="7426" width="5.85546875" style="199" customWidth="1"/>
    <col min="7427" max="7427" width="34.7109375" style="199" customWidth="1"/>
    <col min="7428" max="7433" width="12.7109375" style="199" customWidth="1"/>
    <col min="7434" max="7681" width="9.140625" style="199"/>
    <col min="7682" max="7682" width="5.85546875" style="199" customWidth="1"/>
    <col min="7683" max="7683" width="34.7109375" style="199" customWidth="1"/>
    <col min="7684" max="7689" width="12.7109375" style="199" customWidth="1"/>
    <col min="7690" max="7937" width="9.140625" style="199"/>
    <col min="7938" max="7938" width="5.85546875" style="199" customWidth="1"/>
    <col min="7939" max="7939" width="34.7109375" style="199" customWidth="1"/>
    <col min="7940" max="7945" width="12.7109375" style="199" customWidth="1"/>
    <col min="7946" max="8193" width="9.140625" style="199"/>
    <col min="8194" max="8194" width="5.85546875" style="199" customWidth="1"/>
    <col min="8195" max="8195" width="34.7109375" style="199" customWidth="1"/>
    <col min="8196" max="8201" width="12.7109375" style="199" customWidth="1"/>
    <col min="8202" max="8449" width="9.140625" style="199"/>
    <col min="8450" max="8450" width="5.85546875" style="199" customWidth="1"/>
    <col min="8451" max="8451" width="34.7109375" style="199" customWidth="1"/>
    <col min="8452" max="8457" width="12.7109375" style="199" customWidth="1"/>
    <col min="8458" max="8705" width="9.140625" style="199"/>
    <col min="8706" max="8706" width="5.85546875" style="199" customWidth="1"/>
    <col min="8707" max="8707" width="34.7109375" style="199" customWidth="1"/>
    <col min="8708" max="8713" width="12.7109375" style="199" customWidth="1"/>
    <col min="8714" max="8961" width="9.140625" style="199"/>
    <col min="8962" max="8962" width="5.85546875" style="199" customWidth="1"/>
    <col min="8963" max="8963" width="34.7109375" style="199" customWidth="1"/>
    <col min="8964" max="8969" width="12.7109375" style="199" customWidth="1"/>
    <col min="8970" max="9217" width="9.140625" style="199"/>
    <col min="9218" max="9218" width="5.85546875" style="199" customWidth="1"/>
    <col min="9219" max="9219" width="34.7109375" style="199" customWidth="1"/>
    <col min="9220" max="9225" width="12.7109375" style="199" customWidth="1"/>
    <col min="9226" max="9473" width="9.140625" style="199"/>
    <col min="9474" max="9474" width="5.85546875" style="199" customWidth="1"/>
    <col min="9475" max="9475" width="34.7109375" style="199" customWidth="1"/>
    <col min="9476" max="9481" width="12.7109375" style="199" customWidth="1"/>
    <col min="9482" max="9729" width="9.140625" style="199"/>
    <col min="9730" max="9730" width="5.85546875" style="199" customWidth="1"/>
    <col min="9731" max="9731" width="34.7109375" style="199" customWidth="1"/>
    <col min="9732" max="9737" width="12.7109375" style="199" customWidth="1"/>
    <col min="9738" max="9985" width="9.140625" style="199"/>
    <col min="9986" max="9986" width="5.85546875" style="199" customWidth="1"/>
    <col min="9987" max="9987" width="34.7109375" style="199" customWidth="1"/>
    <col min="9988" max="9993" width="12.7109375" style="199" customWidth="1"/>
    <col min="9994" max="10241" width="9.140625" style="199"/>
    <col min="10242" max="10242" width="5.85546875" style="199" customWidth="1"/>
    <col min="10243" max="10243" width="34.7109375" style="199" customWidth="1"/>
    <col min="10244" max="10249" width="12.7109375" style="199" customWidth="1"/>
    <col min="10250" max="10497" width="9.140625" style="199"/>
    <col min="10498" max="10498" width="5.85546875" style="199" customWidth="1"/>
    <col min="10499" max="10499" width="34.7109375" style="199" customWidth="1"/>
    <col min="10500" max="10505" width="12.7109375" style="199" customWidth="1"/>
    <col min="10506" max="10753" width="9.140625" style="199"/>
    <col min="10754" max="10754" width="5.85546875" style="199" customWidth="1"/>
    <col min="10755" max="10755" width="34.7109375" style="199" customWidth="1"/>
    <col min="10756" max="10761" width="12.7109375" style="199" customWidth="1"/>
    <col min="10762" max="11009" width="9.140625" style="199"/>
    <col min="11010" max="11010" width="5.85546875" style="199" customWidth="1"/>
    <col min="11011" max="11011" width="34.7109375" style="199" customWidth="1"/>
    <col min="11012" max="11017" width="12.7109375" style="199" customWidth="1"/>
    <col min="11018" max="11265" width="9.140625" style="199"/>
    <col min="11266" max="11266" width="5.85546875" style="199" customWidth="1"/>
    <col min="11267" max="11267" width="34.7109375" style="199" customWidth="1"/>
    <col min="11268" max="11273" width="12.7109375" style="199" customWidth="1"/>
    <col min="11274" max="11521" width="9.140625" style="199"/>
    <col min="11522" max="11522" width="5.85546875" style="199" customWidth="1"/>
    <col min="11523" max="11523" width="34.7109375" style="199" customWidth="1"/>
    <col min="11524" max="11529" width="12.7109375" style="199" customWidth="1"/>
    <col min="11530" max="11777" width="9.140625" style="199"/>
    <col min="11778" max="11778" width="5.85546875" style="199" customWidth="1"/>
    <col min="11779" max="11779" width="34.7109375" style="199" customWidth="1"/>
    <col min="11780" max="11785" width="12.7109375" style="199" customWidth="1"/>
    <col min="11786" max="12033" width="9.140625" style="199"/>
    <col min="12034" max="12034" width="5.85546875" style="199" customWidth="1"/>
    <col min="12035" max="12035" width="34.7109375" style="199" customWidth="1"/>
    <col min="12036" max="12041" width="12.7109375" style="199" customWidth="1"/>
    <col min="12042" max="12289" width="9.140625" style="199"/>
    <col min="12290" max="12290" width="5.85546875" style="199" customWidth="1"/>
    <col min="12291" max="12291" width="34.7109375" style="199" customWidth="1"/>
    <col min="12292" max="12297" width="12.7109375" style="199" customWidth="1"/>
    <col min="12298" max="12545" width="9.140625" style="199"/>
    <col min="12546" max="12546" width="5.85546875" style="199" customWidth="1"/>
    <col min="12547" max="12547" width="34.7109375" style="199" customWidth="1"/>
    <col min="12548" max="12553" width="12.7109375" style="199" customWidth="1"/>
    <col min="12554" max="12801" width="9.140625" style="199"/>
    <col min="12802" max="12802" width="5.85546875" style="199" customWidth="1"/>
    <col min="12803" max="12803" width="34.7109375" style="199" customWidth="1"/>
    <col min="12804" max="12809" width="12.7109375" style="199" customWidth="1"/>
    <col min="12810" max="13057" width="9.140625" style="199"/>
    <col min="13058" max="13058" width="5.85546875" style="199" customWidth="1"/>
    <col min="13059" max="13059" width="34.7109375" style="199" customWidth="1"/>
    <col min="13060" max="13065" width="12.7109375" style="199" customWidth="1"/>
    <col min="13066" max="13313" width="9.140625" style="199"/>
    <col min="13314" max="13314" width="5.85546875" style="199" customWidth="1"/>
    <col min="13315" max="13315" width="34.7109375" style="199" customWidth="1"/>
    <col min="13316" max="13321" width="12.7109375" style="199" customWidth="1"/>
    <col min="13322" max="13569" width="9.140625" style="199"/>
    <col min="13570" max="13570" width="5.85546875" style="199" customWidth="1"/>
    <col min="13571" max="13571" width="34.7109375" style="199" customWidth="1"/>
    <col min="13572" max="13577" width="12.7109375" style="199" customWidth="1"/>
    <col min="13578" max="13825" width="9.140625" style="199"/>
    <col min="13826" max="13826" width="5.85546875" style="199" customWidth="1"/>
    <col min="13827" max="13827" width="34.7109375" style="199" customWidth="1"/>
    <col min="13828" max="13833" width="12.7109375" style="199" customWidth="1"/>
    <col min="13834" max="14081" width="9.140625" style="199"/>
    <col min="14082" max="14082" width="5.85546875" style="199" customWidth="1"/>
    <col min="14083" max="14083" width="34.7109375" style="199" customWidth="1"/>
    <col min="14084" max="14089" width="12.7109375" style="199" customWidth="1"/>
    <col min="14090" max="14337" width="9.140625" style="199"/>
    <col min="14338" max="14338" width="5.85546875" style="199" customWidth="1"/>
    <col min="14339" max="14339" width="34.7109375" style="199" customWidth="1"/>
    <col min="14340" max="14345" width="12.7109375" style="199" customWidth="1"/>
    <col min="14346" max="14593" width="9.140625" style="199"/>
    <col min="14594" max="14594" width="5.85546875" style="199" customWidth="1"/>
    <col min="14595" max="14595" width="34.7109375" style="199" customWidth="1"/>
    <col min="14596" max="14601" width="12.7109375" style="199" customWidth="1"/>
    <col min="14602" max="14849" width="9.140625" style="199"/>
    <col min="14850" max="14850" width="5.85546875" style="199" customWidth="1"/>
    <col min="14851" max="14851" width="34.7109375" style="199" customWidth="1"/>
    <col min="14852" max="14857" width="12.7109375" style="199" customWidth="1"/>
    <col min="14858" max="15105" width="9.140625" style="199"/>
    <col min="15106" max="15106" width="5.85546875" style="199" customWidth="1"/>
    <col min="15107" max="15107" width="34.7109375" style="199" customWidth="1"/>
    <col min="15108" max="15113" width="12.7109375" style="199" customWidth="1"/>
    <col min="15114" max="15361" width="9.140625" style="199"/>
    <col min="15362" max="15362" width="5.85546875" style="199" customWidth="1"/>
    <col min="15363" max="15363" width="34.7109375" style="199" customWidth="1"/>
    <col min="15364" max="15369" width="12.7109375" style="199" customWidth="1"/>
    <col min="15370" max="15617" width="9.140625" style="199"/>
    <col min="15618" max="15618" width="5.85546875" style="199" customWidth="1"/>
    <col min="15619" max="15619" width="34.7109375" style="199" customWidth="1"/>
    <col min="15620" max="15625" width="12.7109375" style="199" customWidth="1"/>
    <col min="15626" max="15873" width="9.140625" style="199"/>
    <col min="15874" max="15874" width="5.85546875" style="199" customWidth="1"/>
    <col min="15875" max="15875" width="34.7109375" style="199" customWidth="1"/>
    <col min="15876" max="15881" width="12.7109375" style="199" customWidth="1"/>
    <col min="15882" max="16129" width="9.140625" style="199"/>
    <col min="16130" max="16130" width="5.85546875" style="199" customWidth="1"/>
    <col min="16131" max="16131" width="34.7109375" style="199" customWidth="1"/>
    <col min="16132" max="16137" width="12.7109375" style="199" customWidth="1"/>
    <col min="16138" max="16384" width="9.140625" style="199"/>
  </cols>
  <sheetData>
    <row r="1" spans="1:14">
      <c r="A1" s="2006" t="s">
        <v>775</v>
      </c>
      <c r="B1" s="2006"/>
      <c r="C1" s="2006"/>
      <c r="D1" s="2006"/>
      <c r="E1" s="2006"/>
      <c r="F1" s="2006"/>
      <c r="G1" s="2006"/>
      <c r="H1" s="2006"/>
      <c r="I1" s="2006"/>
    </row>
    <row r="2" spans="1:14">
      <c r="A2" s="2006" t="s">
        <v>727</v>
      </c>
      <c r="B2" s="2006"/>
      <c r="C2" s="2006"/>
      <c r="D2" s="2006"/>
      <c r="E2" s="2006"/>
      <c r="F2" s="2006"/>
      <c r="G2" s="2006"/>
      <c r="H2" s="2006"/>
      <c r="I2" s="2006"/>
    </row>
    <row r="3" spans="1:14">
      <c r="A3" s="812"/>
      <c r="B3" s="812"/>
      <c r="C3" s="812"/>
      <c r="D3" s="812"/>
      <c r="E3" s="812"/>
      <c r="F3" s="812"/>
      <c r="G3" s="812"/>
      <c r="H3" s="812"/>
      <c r="I3" s="812"/>
    </row>
    <row r="4" spans="1:14" ht="16.5" thickBot="1">
      <c r="A4" s="2027" t="s">
        <v>222</v>
      </c>
      <c r="B4" s="2027"/>
      <c r="C4" s="2027"/>
      <c r="D4" s="2027"/>
      <c r="E4" s="2027"/>
      <c r="F4" s="2027"/>
      <c r="G4" s="2027"/>
      <c r="H4" s="2027"/>
      <c r="I4" s="2027"/>
    </row>
    <row r="5" spans="1:14" ht="38.25" customHeight="1" thickTop="1">
      <c r="A5" s="2028" t="s">
        <v>663</v>
      </c>
      <c r="B5" s="2030" t="s">
        <v>728</v>
      </c>
      <c r="C5" s="813">
        <v>2017</v>
      </c>
      <c r="D5" s="813">
        <v>2017</v>
      </c>
      <c r="E5" s="813">
        <v>2018</v>
      </c>
      <c r="F5" s="813">
        <v>2018</v>
      </c>
      <c r="G5" s="813">
        <v>2019</v>
      </c>
      <c r="H5" s="2032" t="s">
        <v>729</v>
      </c>
      <c r="I5" s="2033"/>
    </row>
    <row r="6" spans="1:14" ht="25.5" customHeight="1">
      <c r="A6" s="2029"/>
      <c r="B6" s="2031"/>
      <c r="C6" s="814" t="s">
        <v>5</v>
      </c>
      <c r="D6" s="814" t="s">
        <v>730</v>
      </c>
      <c r="E6" s="814" t="s">
        <v>5</v>
      </c>
      <c r="F6" s="814" t="s">
        <v>730</v>
      </c>
      <c r="G6" s="814" t="s">
        <v>5</v>
      </c>
      <c r="H6" s="815" t="s">
        <v>10</v>
      </c>
      <c r="I6" s="816" t="s">
        <v>11</v>
      </c>
    </row>
    <row r="7" spans="1:14" ht="28.5" customHeight="1">
      <c r="A7" s="817">
        <v>1</v>
      </c>
      <c r="B7" s="818" t="s">
        <v>731</v>
      </c>
      <c r="C7" s="819">
        <f t="shared" ref="C7:G7" si="0">SUM(C8:C12)</f>
        <v>121009.3</v>
      </c>
      <c r="D7" s="819">
        <f t="shared" si="0"/>
        <v>110409.30000000002</v>
      </c>
      <c r="E7" s="819">
        <f t="shared" si="0"/>
        <v>153957.9</v>
      </c>
      <c r="F7" s="819">
        <f t="shared" si="0"/>
        <v>144847.9</v>
      </c>
      <c r="G7" s="819">
        <f t="shared" si="0"/>
        <v>146927.9</v>
      </c>
      <c r="H7" s="819">
        <f>E7-D7</f>
        <v>43548.599999999977</v>
      </c>
      <c r="I7" s="820">
        <f>G7-F7</f>
        <v>2080</v>
      </c>
      <c r="L7" s="460"/>
      <c r="M7" s="460"/>
      <c r="N7" s="460"/>
    </row>
    <row r="8" spans="1:14" ht="30" customHeight="1">
      <c r="A8" s="821"/>
      <c r="B8" s="822" t="s">
        <v>732</v>
      </c>
      <c r="C8" s="778">
        <v>49817.4</v>
      </c>
      <c r="D8" s="778">
        <v>30457.4</v>
      </c>
      <c r="E8" s="778">
        <v>46769.9</v>
      </c>
      <c r="F8" s="778">
        <v>26119.9</v>
      </c>
      <c r="G8" s="778">
        <v>16639.900000000001</v>
      </c>
      <c r="H8" s="778">
        <f>E8-D8</f>
        <v>16312.5</v>
      </c>
      <c r="I8" s="784">
        <f>G8-F8</f>
        <v>-9480</v>
      </c>
      <c r="L8" s="460"/>
      <c r="M8" s="460"/>
      <c r="N8" s="460"/>
    </row>
    <row r="9" spans="1:14" ht="30" customHeight="1">
      <c r="A9" s="821"/>
      <c r="B9" s="822" t="s">
        <v>733</v>
      </c>
      <c r="C9" s="778">
        <v>70870.600000000006</v>
      </c>
      <c r="D9" s="778">
        <v>79538.8</v>
      </c>
      <c r="E9" s="778">
        <v>106423</v>
      </c>
      <c r="F9" s="778">
        <v>118153</v>
      </c>
      <c r="G9" s="823">
        <v>125744.1</v>
      </c>
      <c r="H9" s="778">
        <f t="shared" ref="H9:H39" si="1">E9-D9</f>
        <v>26884.199999999997</v>
      </c>
      <c r="I9" s="784">
        <f t="shared" ref="I9:I39" si="2">G9-F9</f>
        <v>7591.1000000000058</v>
      </c>
      <c r="L9" s="460"/>
      <c r="M9" s="460"/>
      <c r="N9" s="460"/>
    </row>
    <row r="10" spans="1:14" ht="30" customHeight="1">
      <c r="A10" s="821"/>
      <c r="B10" s="822" t="s">
        <v>734</v>
      </c>
      <c r="C10" s="778">
        <v>251.3</v>
      </c>
      <c r="D10" s="778">
        <v>343.1</v>
      </c>
      <c r="E10" s="778">
        <v>555</v>
      </c>
      <c r="F10" s="778">
        <v>420</v>
      </c>
      <c r="G10" s="778">
        <v>4155</v>
      </c>
      <c r="H10" s="778">
        <f t="shared" si="1"/>
        <v>211.89999999999998</v>
      </c>
      <c r="I10" s="784">
        <f t="shared" si="2"/>
        <v>3735</v>
      </c>
      <c r="L10" s="460"/>
      <c r="M10" s="460"/>
      <c r="N10" s="460"/>
    </row>
    <row r="11" spans="1:14" ht="30" customHeight="1">
      <c r="A11" s="821"/>
      <c r="B11" s="822" t="s">
        <v>735</v>
      </c>
      <c r="C11" s="778">
        <v>70</v>
      </c>
      <c r="D11" s="778">
        <v>70</v>
      </c>
      <c r="E11" s="778">
        <v>210</v>
      </c>
      <c r="F11" s="778">
        <v>155</v>
      </c>
      <c r="G11" s="778">
        <v>348.9</v>
      </c>
      <c r="H11" s="778">
        <f t="shared" si="1"/>
        <v>140</v>
      </c>
      <c r="I11" s="784">
        <f t="shared" si="2"/>
        <v>193.89999999999998</v>
      </c>
      <c r="L11" s="460"/>
      <c r="M11" s="460"/>
      <c r="N11" s="460"/>
    </row>
    <row r="12" spans="1:14" ht="30" customHeight="1">
      <c r="A12" s="824"/>
      <c r="B12" s="825" t="s">
        <v>736</v>
      </c>
      <c r="C12" s="826">
        <v>0</v>
      </c>
      <c r="D12" s="826">
        <v>0</v>
      </c>
      <c r="E12" s="826">
        <v>0</v>
      </c>
      <c r="F12" s="826">
        <v>0</v>
      </c>
      <c r="G12" s="826">
        <v>40</v>
      </c>
      <c r="H12" s="826">
        <f t="shared" si="1"/>
        <v>0</v>
      </c>
      <c r="I12" s="827">
        <f t="shared" si="2"/>
        <v>40</v>
      </c>
      <c r="L12" s="460"/>
      <c r="M12" s="460"/>
      <c r="N12" s="460"/>
    </row>
    <row r="13" spans="1:14" s="783" customFormat="1" ht="30" customHeight="1">
      <c r="A13" s="817">
        <v>2</v>
      </c>
      <c r="B13" s="818" t="s">
        <v>737</v>
      </c>
      <c r="C13" s="819">
        <f t="shared" ref="C13:G13" si="3">SUM(C14:C18)</f>
        <v>143900</v>
      </c>
      <c r="D13" s="819">
        <f t="shared" si="3"/>
        <v>163900</v>
      </c>
      <c r="E13" s="819">
        <f t="shared" si="3"/>
        <v>235900</v>
      </c>
      <c r="F13" s="819">
        <f t="shared" si="3"/>
        <v>235900</v>
      </c>
      <c r="G13" s="819">
        <f t="shared" si="3"/>
        <v>229600.1</v>
      </c>
      <c r="H13" s="819">
        <f t="shared" si="1"/>
        <v>72000</v>
      </c>
      <c r="I13" s="820">
        <f t="shared" si="2"/>
        <v>-6299.8999999999942</v>
      </c>
      <c r="J13" s="781"/>
      <c r="K13" s="781"/>
      <c r="L13" s="460"/>
      <c r="M13" s="460"/>
      <c r="N13" s="460"/>
    </row>
    <row r="14" spans="1:14" ht="30" customHeight="1">
      <c r="A14" s="821"/>
      <c r="B14" s="822" t="s">
        <v>732</v>
      </c>
      <c r="C14" s="778">
        <v>8942</v>
      </c>
      <c r="D14" s="778">
        <v>8942</v>
      </c>
      <c r="E14" s="778">
        <v>45287</v>
      </c>
      <c r="F14" s="778">
        <v>45287</v>
      </c>
      <c r="G14" s="778">
        <v>44032.5</v>
      </c>
      <c r="H14" s="778">
        <f t="shared" si="1"/>
        <v>36345</v>
      </c>
      <c r="I14" s="784">
        <f t="shared" si="2"/>
        <v>-1254.5</v>
      </c>
      <c r="L14" s="460"/>
      <c r="M14" s="460"/>
      <c r="N14" s="460"/>
    </row>
    <row r="15" spans="1:14" ht="30" customHeight="1">
      <c r="A15" s="821"/>
      <c r="B15" s="822" t="s">
        <v>733</v>
      </c>
      <c r="C15" s="778">
        <v>103878.3</v>
      </c>
      <c r="D15" s="778">
        <v>123523</v>
      </c>
      <c r="E15" s="778">
        <v>157710.5</v>
      </c>
      <c r="F15" s="778">
        <v>157710.5</v>
      </c>
      <c r="G15" s="778">
        <v>169807.8</v>
      </c>
      <c r="H15" s="778">
        <f t="shared" si="1"/>
        <v>34187.5</v>
      </c>
      <c r="I15" s="784">
        <f t="shared" si="2"/>
        <v>12097.299999999988</v>
      </c>
      <c r="L15" s="460"/>
      <c r="M15" s="460"/>
      <c r="N15" s="460"/>
    </row>
    <row r="16" spans="1:14" ht="30" customHeight="1">
      <c r="A16" s="821"/>
      <c r="B16" s="822" t="s">
        <v>734</v>
      </c>
      <c r="C16" s="778">
        <v>6186.7</v>
      </c>
      <c r="D16" s="778">
        <v>6471.7</v>
      </c>
      <c r="E16" s="778">
        <v>7569.4</v>
      </c>
      <c r="F16" s="778">
        <v>7569.4</v>
      </c>
      <c r="G16" s="778">
        <v>7434.6</v>
      </c>
      <c r="H16" s="778">
        <f t="shared" si="1"/>
        <v>1097.6999999999998</v>
      </c>
      <c r="I16" s="784">
        <f t="shared" si="2"/>
        <v>-134.79999999999927</v>
      </c>
      <c r="L16" s="460"/>
      <c r="M16" s="460"/>
      <c r="N16" s="460"/>
    </row>
    <row r="17" spans="1:14" ht="30" customHeight="1">
      <c r="A17" s="821"/>
      <c r="B17" s="822" t="s">
        <v>735</v>
      </c>
      <c r="C17" s="778">
        <v>3878</v>
      </c>
      <c r="D17" s="778">
        <v>3948.3</v>
      </c>
      <c r="E17" s="778">
        <v>3532.7</v>
      </c>
      <c r="F17" s="778">
        <v>3532.7</v>
      </c>
      <c r="G17" s="778">
        <v>3454.7</v>
      </c>
      <c r="H17" s="778">
        <f t="shared" si="1"/>
        <v>-415.60000000000036</v>
      </c>
      <c r="I17" s="784">
        <f t="shared" si="2"/>
        <v>-78</v>
      </c>
      <c r="L17" s="460"/>
      <c r="M17" s="460"/>
      <c r="N17" s="460"/>
    </row>
    <row r="18" spans="1:14" ht="30" customHeight="1">
      <c r="A18" s="824"/>
      <c r="B18" s="825" t="s">
        <v>736</v>
      </c>
      <c r="C18" s="826">
        <v>21015</v>
      </c>
      <c r="D18" s="826">
        <v>21015</v>
      </c>
      <c r="E18" s="826">
        <v>21800.399999999998</v>
      </c>
      <c r="F18" s="826">
        <v>21800.399999999998</v>
      </c>
      <c r="G18" s="826">
        <v>4870.5</v>
      </c>
      <c r="H18" s="826">
        <f t="shared" si="1"/>
        <v>785.39999999999782</v>
      </c>
      <c r="I18" s="827">
        <f t="shared" si="2"/>
        <v>-16929.899999999998</v>
      </c>
      <c r="L18" s="460"/>
      <c r="M18" s="460"/>
      <c r="N18" s="460"/>
    </row>
    <row r="19" spans="1:14" s="783" customFormat="1" ht="30" customHeight="1">
      <c r="A19" s="817">
        <v>3</v>
      </c>
      <c r="B19" s="818" t="s">
        <v>738</v>
      </c>
      <c r="C19" s="819">
        <f t="shared" ref="C19:G19" si="4">C20+C21+C22+C23+C24</f>
        <v>906.5</v>
      </c>
      <c r="D19" s="819">
        <f t="shared" si="4"/>
        <v>906.49999999999989</v>
      </c>
      <c r="E19" s="819">
        <f t="shared" si="4"/>
        <v>906.49999999999989</v>
      </c>
      <c r="F19" s="819">
        <f t="shared" si="4"/>
        <v>906.5</v>
      </c>
      <c r="G19" s="819">
        <f t="shared" si="4"/>
        <v>0</v>
      </c>
      <c r="H19" s="819">
        <f t="shared" si="1"/>
        <v>0</v>
      </c>
      <c r="I19" s="820">
        <f t="shared" si="2"/>
        <v>-906.5</v>
      </c>
      <c r="J19" s="781"/>
      <c r="K19" s="781"/>
      <c r="L19" s="460"/>
      <c r="M19" s="460"/>
      <c r="N19" s="460"/>
    </row>
    <row r="20" spans="1:14" ht="30" customHeight="1">
      <c r="A20" s="821"/>
      <c r="B20" s="822" t="s">
        <v>732</v>
      </c>
      <c r="C20" s="778">
        <v>140.80000000000001</v>
      </c>
      <c r="D20" s="778">
        <v>182.4</v>
      </c>
      <c r="E20" s="778">
        <v>250.9</v>
      </c>
      <c r="F20" s="778">
        <v>262.2</v>
      </c>
      <c r="G20" s="778">
        <v>0</v>
      </c>
      <c r="H20" s="778">
        <f t="shared" si="1"/>
        <v>68.5</v>
      </c>
      <c r="I20" s="784">
        <f t="shared" si="2"/>
        <v>-262.2</v>
      </c>
      <c r="L20" s="460"/>
      <c r="M20" s="460"/>
      <c r="N20" s="460"/>
    </row>
    <row r="21" spans="1:14" ht="30" customHeight="1">
      <c r="A21" s="821"/>
      <c r="B21" s="822" t="s">
        <v>733</v>
      </c>
      <c r="C21" s="778">
        <v>0</v>
      </c>
      <c r="D21" s="778">
        <v>0</v>
      </c>
      <c r="E21" s="778">
        <v>0</v>
      </c>
      <c r="F21" s="778">
        <v>0</v>
      </c>
      <c r="G21" s="778">
        <v>0</v>
      </c>
      <c r="H21" s="778">
        <f t="shared" si="1"/>
        <v>0</v>
      </c>
      <c r="I21" s="784">
        <f t="shared" si="2"/>
        <v>0</v>
      </c>
      <c r="L21" s="460"/>
      <c r="M21" s="460"/>
      <c r="N21" s="460"/>
    </row>
    <row r="22" spans="1:14" ht="30" customHeight="1">
      <c r="A22" s="821"/>
      <c r="B22" s="822" t="s">
        <v>734</v>
      </c>
      <c r="C22" s="778">
        <v>0</v>
      </c>
      <c r="D22" s="778">
        <v>0</v>
      </c>
      <c r="E22" s="778">
        <v>0</v>
      </c>
      <c r="F22" s="778">
        <v>0</v>
      </c>
      <c r="G22" s="778">
        <v>0</v>
      </c>
      <c r="H22" s="778">
        <f t="shared" si="1"/>
        <v>0</v>
      </c>
      <c r="I22" s="784">
        <f t="shared" si="2"/>
        <v>0</v>
      </c>
      <c r="L22" s="460"/>
      <c r="M22" s="460"/>
      <c r="N22" s="460"/>
    </row>
    <row r="23" spans="1:14" ht="30" customHeight="1">
      <c r="A23" s="821"/>
      <c r="B23" s="822" t="s">
        <v>735</v>
      </c>
      <c r="C23" s="778">
        <v>0</v>
      </c>
      <c r="D23" s="778">
        <v>0</v>
      </c>
      <c r="E23" s="778">
        <v>0</v>
      </c>
      <c r="F23" s="778">
        <v>0</v>
      </c>
      <c r="G23" s="778">
        <v>0</v>
      </c>
      <c r="H23" s="778">
        <f t="shared" si="1"/>
        <v>0</v>
      </c>
      <c r="I23" s="784">
        <f t="shared" si="2"/>
        <v>0</v>
      </c>
      <c r="L23" s="460"/>
      <c r="M23" s="460"/>
      <c r="N23" s="460"/>
    </row>
    <row r="24" spans="1:14" ht="30" customHeight="1">
      <c r="A24" s="824"/>
      <c r="B24" s="825" t="s">
        <v>736</v>
      </c>
      <c r="C24" s="826">
        <v>765.7</v>
      </c>
      <c r="D24" s="826">
        <v>724.09999999999991</v>
      </c>
      <c r="E24" s="826">
        <v>655.59999999999991</v>
      </c>
      <c r="F24" s="826">
        <v>644.29999999999995</v>
      </c>
      <c r="G24" s="826">
        <v>0</v>
      </c>
      <c r="H24" s="826">
        <f t="shared" si="1"/>
        <v>-68.5</v>
      </c>
      <c r="I24" s="827">
        <f t="shared" si="2"/>
        <v>-644.29999999999995</v>
      </c>
      <c r="L24" s="460"/>
      <c r="M24" s="460"/>
      <c r="N24" s="460"/>
    </row>
    <row r="25" spans="1:14" s="783" customFormat="1" ht="30" customHeight="1">
      <c r="A25" s="817">
        <v>4</v>
      </c>
      <c r="B25" s="818" t="s">
        <v>739</v>
      </c>
      <c r="C25" s="819">
        <f t="shared" ref="C25:G25" si="5">SUM(C26:C30)</f>
        <v>7884</v>
      </c>
      <c r="D25" s="819">
        <f t="shared" si="5"/>
        <v>7965.2</v>
      </c>
      <c r="E25" s="819">
        <f t="shared" si="5"/>
        <v>8546.7999999999993</v>
      </c>
      <c r="F25" s="819">
        <f t="shared" si="5"/>
        <v>8716.2999999999993</v>
      </c>
      <c r="G25" s="819">
        <f t="shared" si="5"/>
        <v>8376.2000000000007</v>
      </c>
      <c r="H25" s="819">
        <f t="shared" si="1"/>
        <v>581.59999999999945</v>
      </c>
      <c r="I25" s="820">
        <f t="shared" si="2"/>
        <v>-340.09999999999854</v>
      </c>
      <c r="J25" s="781"/>
      <c r="K25" s="781"/>
      <c r="L25" s="460"/>
      <c r="M25" s="460"/>
      <c r="N25" s="460"/>
    </row>
    <row r="26" spans="1:14" ht="30" customHeight="1">
      <c r="A26" s="821"/>
      <c r="B26" s="828" t="s">
        <v>740</v>
      </c>
      <c r="C26" s="778">
        <v>1785.1</v>
      </c>
      <c r="D26" s="778">
        <v>2274.6999999999998</v>
      </c>
      <c r="E26" s="778">
        <v>2762.3</v>
      </c>
      <c r="F26" s="778">
        <v>2907.5</v>
      </c>
      <c r="G26" s="778">
        <v>2753.1</v>
      </c>
      <c r="H26" s="778">
        <f t="shared" si="1"/>
        <v>487.60000000000036</v>
      </c>
      <c r="I26" s="784">
        <f t="shared" si="2"/>
        <v>-154.40000000000009</v>
      </c>
      <c r="L26" s="460"/>
      <c r="M26" s="460"/>
      <c r="N26" s="460"/>
    </row>
    <row r="27" spans="1:14" ht="30" customHeight="1">
      <c r="A27" s="821"/>
      <c r="B27" s="822" t="s">
        <v>733</v>
      </c>
      <c r="C27" s="778">
        <v>0</v>
      </c>
      <c r="D27" s="778">
        <v>0</v>
      </c>
      <c r="E27" s="778">
        <v>0</v>
      </c>
      <c r="F27" s="778">
        <v>0</v>
      </c>
      <c r="G27" s="778">
        <v>0</v>
      </c>
      <c r="H27" s="778">
        <f t="shared" si="1"/>
        <v>0</v>
      </c>
      <c r="I27" s="784">
        <f t="shared" si="2"/>
        <v>0</v>
      </c>
      <c r="L27" s="460"/>
      <c r="M27" s="460"/>
      <c r="N27" s="460"/>
    </row>
    <row r="28" spans="1:14" ht="30" customHeight="1">
      <c r="A28" s="821"/>
      <c r="B28" s="822" t="s">
        <v>734</v>
      </c>
      <c r="C28" s="778">
        <v>0</v>
      </c>
      <c r="D28" s="778">
        <v>0</v>
      </c>
      <c r="E28" s="778">
        <v>0</v>
      </c>
      <c r="F28" s="778">
        <v>0</v>
      </c>
      <c r="G28" s="778">
        <v>0</v>
      </c>
      <c r="H28" s="778">
        <f t="shared" si="1"/>
        <v>0</v>
      </c>
      <c r="I28" s="784">
        <f t="shared" si="2"/>
        <v>0</v>
      </c>
      <c r="L28" s="460"/>
      <c r="M28" s="460"/>
      <c r="N28" s="460"/>
    </row>
    <row r="29" spans="1:14" ht="30" customHeight="1">
      <c r="A29" s="821"/>
      <c r="B29" s="822" t="s">
        <v>735</v>
      </c>
      <c r="C29" s="778">
        <v>0</v>
      </c>
      <c r="D29" s="778">
        <v>0</v>
      </c>
      <c r="E29" s="778">
        <v>0</v>
      </c>
      <c r="F29" s="778">
        <v>0</v>
      </c>
      <c r="G29" s="778">
        <v>0</v>
      </c>
      <c r="H29" s="778">
        <f t="shared" si="1"/>
        <v>0</v>
      </c>
      <c r="I29" s="784">
        <f t="shared" si="2"/>
        <v>0</v>
      </c>
      <c r="L29" s="460"/>
      <c r="M29" s="460"/>
      <c r="N29" s="460"/>
    </row>
    <row r="30" spans="1:14" ht="30" customHeight="1">
      <c r="A30" s="824"/>
      <c r="B30" s="825" t="s">
        <v>736</v>
      </c>
      <c r="C30" s="826">
        <v>6098.9</v>
      </c>
      <c r="D30" s="826">
        <v>5690.5</v>
      </c>
      <c r="E30" s="826">
        <v>5784.5</v>
      </c>
      <c r="F30" s="826">
        <v>5808.8</v>
      </c>
      <c r="G30" s="826">
        <v>5623.1</v>
      </c>
      <c r="H30" s="826">
        <f t="shared" si="1"/>
        <v>94</v>
      </c>
      <c r="I30" s="827">
        <f t="shared" si="2"/>
        <v>-185.69999999999982</v>
      </c>
      <c r="L30" s="460"/>
      <c r="M30" s="460"/>
      <c r="N30" s="460"/>
    </row>
    <row r="31" spans="1:14" s="783" customFormat="1" ht="30" customHeight="1">
      <c r="A31" s="817">
        <v>5</v>
      </c>
      <c r="B31" s="818" t="s">
        <v>741</v>
      </c>
      <c r="C31" s="819">
        <f t="shared" ref="C31:G31" si="6">C32+C33</f>
        <v>538.29999999999995</v>
      </c>
      <c r="D31" s="819">
        <f t="shared" si="6"/>
        <v>529.70000000000005</v>
      </c>
      <c r="E31" s="819">
        <f t="shared" si="6"/>
        <v>566.9</v>
      </c>
      <c r="F31" s="819">
        <f t="shared" si="6"/>
        <v>528</v>
      </c>
      <c r="G31" s="819">
        <f t="shared" si="6"/>
        <v>451.5</v>
      </c>
      <c r="H31" s="819">
        <f t="shared" si="1"/>
        <v>37.199999999999932</v>
      </c>
      <c r="I31" s="820">
        <f t="shared" si="2"/>
        <v>-76.5</v>
      </c>
      <c r="L31" s="460"/>
      <c r="M31" s="460"/>
      <c r="N31" s="460"/>
    </row>
    <row r="32" spans="1:14" ht="30" customHeight="1">
      <c r="A32" s="821"/>
      <c r="B32" s="822" t="s">
        <v>732</v>
      </c>
      <c r="C32" s="778">
        <v>8.5</v>
      </c>
      <c r="D32" s="778">
        <v>10</v>
      </c>
      <c r="E32" s="778">
        <v>10.8</v>
      </c>
      <c r="F32" s="778">
        <v>10.9</v>
      </c>
      <c r="G32" s="778">
        <v>6.3</v>
      </c>
      <c r="H32" s="778">
        <f t="shared" si="1"/>
        <v>0.80000000000000071</v>
      </c>
      <c r="I32" s="784">
        <f t="shared" si="2"/>
        <v>-4.6000000000000005</v>
      </c>
      <c r="L32" s="460"/>
      <c r="M32" s="460"/>
      <c r="N32" s="460"/>
    </row>
    <row r="33" spans="1:14" ht="30" customHeight="1">
      <c r="A33" s="824"/>
      <c r="B33" s="825" t="s">
        <v>742</v>
      </c>
      <c r="C33" s="826">
        <v>529.79999999999995</v>
      </c>
      <c r="D33" s="826">
        <v>519.70000000000005</v>
      </c>
      <c r="E33" s="826">
        <v>556.1</v>
      </c>
      <c r="F33" s="826">
        <v>517.1</v>
      </c>
      <c r="G33" s="826">
        <v>445.2</v>
      </c>
      <c r="H33" s="826">
        <f t="shared" si="1"/>
        <v>36.399999999999977</v>
      </c>
      <c r="I33" s="827">
        <f t="shared" si="2"/>
        <v>-71.900000000000034</v>
      </c>
      <c r="L33" s="460"/>
      <c r="M33" s="460"/>
      <c r="N33" s="460"/>
    </row>
    <row r="34" spans="1:14" s="783" customFormat="1" ht="30" customHeight="1">
      <c r="A34" s="817">
        <v>7</v>
      </c>
      <c r="B34" s="818" t="s">
        <v>743</v>
      </c>
      <c r="C34" s="819">
        <f t="shared" ref="C34:G34" si="7">SUM(C35:C39)</f>
        <v>274238.10000000003</v>
      </c>
      <c r="D34" s="819">
        <f t="shared" si="7"/>
        <v>283710.69999999995</v>
      </c>
      <c r="E34" s="819">
        <f t="shared" si="7"/>
        <v>399878.10000000003</v>
      </c>
      <c r="F34" s="819">
        <f t="shared" si="7"/>
        <v>390898.7</v>
      </c>
      <c r="G34" s="819">
        <f t="shared" si="7"/>
        <v>385355.69999999995</v>
      </c>
      <c r="H34" s="819">
        <f t="shared" si="1"/>
        <v>116167.40000000008</v>
      </c>
      <c r="I34" s="820">
        <f t="shared" si="2"/>
        <v>-5543.0000000000582</v>
      </c>
      <c r="J34" s="781"/>
      <c r="K34" s="781"/>
      <c r="L34" s="460"/>
      <c r="M34" s="460"/>
      <c r="N34" s="460"/>
    </row>
    <row r="35" spans="1:14" ht="30" customHeight="1">
      <c r="A35" s="829"/>
      <c r="B35" s="822" t="s">
        <v>732</v>
      </c>
      <c r="C35" s="778">
        <f t="shared" ref="C35:F35" si="8">C8+C14+C20+C26+C32</f>
        <v>60693.8</v>
      </c>
      <c r="D35" s="778">
        <f t="shared" si="8"/>
        <v>41866.5</v>
      </c>
      <c r="E35" s="778">
        <f t="shared" si="8"/>
        <v>95080.9</v>
      </c>
      <c r="F35" s="778">
        <f t="shared" si="8"/>
        <v>74587.499999999985</v>
      </c>
      <c r="G35" s="778">
        <f>G8+G14+G20+G26+G32</f>
        <v>63431.8</v>
      </c>
      <c r="H35" s="778">
        <f t="shared" si="1"/>
        <v>53214.399999999994</v>
      </c>
      <c r="I35" s="784">
        <f t="shared" si="2"/>
        <v>-11155.699999999983</v>
      </c>
      <c r="L35" s="460"/>
      <c r="M35" s="460"/>
      <c r="N35" s="460"/>
    </row>
    <row r="36" spans="1:14" ht="30" customHeight="1">
      <c r="A36" s="829"/>
      <c r="B36" s="822" t="s">
        <v>733</v>
      </c>
      <c r="C36" s="778">
        <f t="shared" ref="C36:G38" si="9">C9+C15+C21+C27</f>
        <v>174748.90000000002</v>
      </c>
      <c r="D36" s="778">
        <f t="shared" si="9"/>
        <v>203061.8</v>
      </c>
      <c r="E36" s="778">
        <f t="shared" si="9"/>
        <v>264133.5</v>
      </c>
      <c r="F36" s="778">
        <f t="shared" si="9"/>
        <v>275863.5</v>
      </c>
      <c r="G36" s="778">
        <f t="shared" si="9"/>
        <v>295551.90000000002</v>
      </c>
      <c r="H36" s="778">
        <f t="shared" si="1"/>
        <v>61071.700000000012</v>
      </c>
      <c r="I36" s="784">
        <f t="shared" si="2"/>
        <v>19688.400000000023</v>
      </c>
      <c r="L36" s="460"/>
      <c r="M36" s="460"/>
      <c r="N36" s="460"/>
    </row>
    <row r="37" spans="1:14" ht="30" customHeight="1">
      <c r="A37" s="829"/>
      <c r="B37" s="822" t="s">
        <v>734</v>
      </c>
      <c r="C37" s="778">
        <f t="shared" si="9"/>
        <v>6438</v>
      </c>
      <c r="D37" s="778">
        <f t="shared" si="9"/>
        <v>6814.8</v>
      </c>
      <c r="E37" s="778">
        <f t="shared" si="9"/>
        <v>8124.4</v>
      </c>
      <c r="F37" s="778">
        <f t="shared" si="9"/>
        <v>7989.4</v>
      </c>
      <c r="G37" s="778">
        <f t="shared" si="9"/>
        <v>11589.6</v>
      </c>
      <c r="H37" s="778">
        <f t="shared" si="1"/>
        <v>1309.5999999999995</v>
      </c>
      <c r="I37" s="784">
        <f t="shared" si="2"/>
        <v>3600.2000000000007</v>
      </c>
      <c r="L37" s="460"/>
      <c r="M37" s="460"/>
      <c r="N37" s="460"/>
    </row>
    <row r="38" spans="1:14" ht="30" customHeight="1">
      <c r="A38" s="829"/>
      <c r="B38" s="822" t="s">
        <v>735</v>
      </c>
      <c r="C38" s="778">
        <f t="shared" si="9"/>
        <v>3948</v>
      </c>
      <c r="D38" s="778">
        <f t="shared" si="9"/>
        <v>4018.3</v>
      </c>
      <c r="E38" s="778">
        <f t="shared" si="9"/>
        <v>3742.7</v>
      </c>
      <c r="F38" s="778">
        <f t="shared" si="9"/>
        <v>3687.7</v>
      </c>
      <c r="G38" s="778">
        <f t="shared" si="9"/>
        <v>3803.6</v>
      </c>
      <c r="H38" s="778">
        <f t="shared" si="1"/>
        <v>-275.60000000000036</v>
      </c>
      <c r="I38" s="784">
        <f t="shared" si="2"/>
        <v>115.90000000000009</v>
      </c>
      <c r="M38" s="460"/>
      <c r="N38" s="460"/>
    </row>
    <row r="39" spans="1:14" ht="30" customHeight="1" thickBot="1">
      <c r="A39" s="830"/>
      <c r="B39" s="831" t="s">
        <v>736</v>
      </c>
      <c r="C39" s="832">
        <f t="shared" ref="C39:G39" si="10">C12+C18+C24+C30+C33</f>
        <v>28409.399999999998</v>
      </c>
      <c r="D39" s="832">
        <f t="shared" si="10"/>
        <v>27949.3</v>
      </c>
      <c r="E39" s="832">
        <f t="shared" si="10"/>
        <v>28796.599999999995</v>
      </c>
      <c r="F39" s="832">
        <f t="shared" si="10"/>
        <v>28770.599999999995</v>
      </c>
      <c r="G39" s="832">
        <f t="shared" si="10"/>
        <v>10978.800000000001</v>
      </c>
      <c r="H39" s="832">
        <f t="shared" si="1"/>
        <v>847.29999999999563</v>
      </c>
      <c r="I39" s="833">
        <f t="shared" si="2"/>
        <v>-17791.799999999996</v>
      </c>
      <c r="M39" s="460"/>
      <c r="N39" s="460"/>
    </row>
    <row r="40" spans="1:14" ht="16.5" thickTop="1">
      <c r="I40" s="460"/>
    </row>
    <row r="43" spans="1:14">
      <c r="F43" s="460"/>
    </row>
  </sheetData>
  <mergeCells count="6">
    <mergeCell ref="A1:I1"/>
    <mergeCell ref="A2:I2"/>
    <mergeCell ref="A4:I4"/>
    <mergeCell ref="A5:A6"/>
    <mergeCell ref="B5:B6"/>
    <mergeCell ref="H5:I5"/>
  </mergeCells>
  <printOptions horizontalCentered="1"/>
  <pageMargins left="0.7" right="0.7" top="0.7" bottom="0.7" header="0" footer="0"/>
  <pageSetup paperSize="9" scale="55" orientation="portrait" errors="blank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selection activeCell="A2" sqref="A2:K2"/>
    </sheetView>
  </sheetViews>
  <sheetFormatPr defaultColWidth="11" defaultRowHeight="17.100000000000001" customHeight="1"/>
  <cols>
    <col min="1" max="1" width="53.5703125" style="917" bestFit="1" customWidth="1"/>
    <col min="2" max="5" width="13.5703125" style="917" customWidth="1"/>
    <col min="6" max="6" width="11.28515625" style="917" customWidth="1"/>
    <col min="7" max="7" width="2.42578125" style="917" bestFit="1" customWidth="1"/>
    <col min="8" max="8" width="8.5703125" style="917" customWidth="1"/>
    <col min="9" max="9" width="11.5703125" style="917" customWidth="1"/>
    <col min="10" max="10" width="2.140625" style="917" customWidth="1"/>
    <col min="11" max="11" width="9.42578125" style="917" customWidth="1"/>
    <col min="12" max="256" width="11" style="846"/>
    <col min="257" max="257" width="46.7109375" style="846" bestFit="1" customWidth="1"/>
    <col min="258" max="258" width="11.85546875" style="846" customWidth="1"/>
    <col min="259" max="259" width="12.42578125" style="846" customWidth="1"/>
    <col min="260" max="260" width="12.5703125" style="846" customWidth="1"/>
    <col min="261" max="261" width="11.7109375" style="846" customWidth="1"/>
    <col min="262" max="262" width="10.7109375" style="846" customWidth="1"/>
    <col min="263" max="263" width="2.42578125" style="846" bestFit="1" customWidth="1"/>
    <col min="264" max="264" width="8.5703125" style="846" customWidth="1"/>
    <col min="265" max="265" width="12.42578125" style="846" customWidth="1"/>
    <col min="266" max="266" width="2.140625" style="846" customWidth="1"/>
    <col min="267" max="267" width="9.42578125" style="846" customWidth="1"/>
    <col min="268" max="512" width="11" style="846"/>
    <col min="513" max="513" width="46.7109375" style="846" bestFit="1" customWidth="1"/>
    <col min="514" max="514" width="11.85546875" style="846" customWidth="1"/>
    <col min="515" max="515" width="12.42578125" style="846" customWidth="1"/>
    <col min="516" max="516" width="12.5703125" style="846" customWidth="1"/>
    <col min="517" max="517" width="11.7109375" style="846" customWidth="1"/>
    <col min="518" max="518" width="10.7109375" style="846" customWidth="1"/>
    <col min="519" max="519" width="2.42578125" style="846" bestFit="1" customWidth="1"/>
    <col min="520" max="520" width="8.5703125" style="846" customWidth="1"/>
    <col min="521" max="521" width="12.42578125" style="846" customWidth="1"/>
    <col min="522" max="522" width="2.140625" style="846" customWidth="1"/>
    <col min="523" max="523" width="9.42578125" style="846" customWidth="1"/>
    <col min="524" max="768" width="11" style="846"/>
    <col min="769" max="769" width="46.7109375" style="846" bestFit="1" customWidth="1"/>
    <col min="770" max="770" width="11.85546875" style="846" customWidth="1"/>
    <col min="771" max="771" width="12.42578125" style="846" customWidth="1"/>
    <col min="772" max="772" width="12.5703125" style="846" customWidth="1"/>
    <col min="773" max="773" width="11.7109375" style="846" customWidth="1"/>
    <col min="774" max="774" width="10.7109375" style="846" customWidth="1"/>
    <col min="775" max="775" width="2.42578125" style="846" bestFit="1" customWidth="1"/>
    <col min="776" max="776" width="8.5703125" style="846" customWidth="1"/>
    <col min="777" max="777" width="12.42578125" style="846" customWidth="1"/>
    <col min="778" max="778" width="2.140625" style="846" customWidth="1"/>
    <col min="779" max="779" width="9.42578125" style="846" customWidth="1"/>
    <col min="780" max="1024" width="11" style="846"/>
    <col min="1025" max="1025" width="46.7109375" style="846" bestFit="1" customWidth="1"/>
    <col min="1026" max="1026" width="11.85546875" style="846" customWidth="1"/>
    <col min="1027" max="1027" width="12.42578125" style="846" customWidth="1"/>
    <col min="1028" max="1028" width="12.5703125" style="846" customWidth="1"/>
    <col min="1029" max="1029" width="11.7109375" style="846" customWidth="1"/>
    <col min="1030" max="1030" width="10.7109375" style="846" customWidth="1"/>
    <col min="1031" max="1031" width="2.42578125" style="846" bestFit="1" customWidth="1"/>
    <col min="1032" max="1032" width="8.5703125" style="846" customWidth="1"/>
    <col min="1033" max="1033" width="12.42578125" style="846" customWidth="1"/>
    <col min="1034" max="1034" width="2.140625" style="846" customWidth="1"/>
    <col min="1035" max="1035" width="9.42578125" style="846" customWidth="1"/>
    <col min="1036" max="1280" width="11" style="846"/>
    <col min="1281" max="1281" width="46.7109375" style="846" bestFit="1" customWidth="1"/>
    <col min="1282" max="1282" width="11.85546875" style="846" customWidth="1"/>
    <col min="1283" max="1283" width="12.42578125" style="846" customWidth="1"/>
    <col min="1284" max="1284" width="12.5703125" style="846" customWidth="1"/>
    <col min="1285" max="1285" width="11.7109375" style="846" customWidth="1"/>
    <col min="1286" max="1286" width="10.7109375" style="846" customWidth="1"/>
    <col min="1287" max="1287" width="2.42578125" style="846" bestFit="1" customWidth="1"/>
    <col min="1288" max="1288" width="8.5703125" style="846" customWidth="1"/>
    <col min="1289" max="1289" width="12.42578125" style="846" customWidth="1"/>
    <col min="1290" max="1290" width="2.140625" style="846" customWidth="1"/>
    <col min="1291" max="1291" width="9.42578125" style="846" customWidth="1"/>
    <col min="1292" max="1536" width="11" style="846"/>
    <col min="1537" max="1537" width="46.7109375" style="846" bestFit="1" customWidth="1"/>
    <col min="1538" max="1538" width="11.85546875" style="846" customWidth="1"/>
    <col min="1539" max="1539" width="12.42578125" style="846" customWidth="1"/>
    <col min="1540" max="1540" width="12.5703125" style="846" customWidth="1"/>
    <col min="1541" max="1541" width="11.7109375" style="846" customWidth="1"/>
    <col min="1542" max="1542" width="10.7109375" style="846" customWidth="1"/>
    <col min="1543" max="1543" width="2.42578125" style="846" bestFit="1" customWidth="1"/>
    <col min="1544" max="1544" width="8.5703125" style="846" customWidth="1"/>
    <col min="1545" max="1545" width="12.42578125" style="846" customWidth="1"/>
    <col min="1546" max="1546" width="2.140625" style="846" customWidth="1"/>
    <col min="1547" max="1547" width="9.42578125" style="846" customWidth="1"/>
    <col min="1548" max="1792" width="11" style="846"/>
    <col min="1793" max="1793" width="46.7109375" style="846" bestFit="1" customWidth="1"/>
    <col min="1794" max="1794" width="11.85546875" style="846" customWidth="1"/>
    <col min="1795" max="1795" width="12.42578125" style="846" customWidth="1"/>
    <col min="1796" max="1796" width="12.5703125" style="846" customWidth="1"/>
    <col min="1797" max="1797" width="11.7109375" style="846" customWidth="1"/>
    <col min="1798" max="1798" width="10.7109375" style="846" customWidth="1"/>
    <col min="1799" max="1799" width="2.42578125" style="846" bestFit="1" customWidth="1"/>
    <col min="1800" max="1800" width="8.5703125" style="846" customWidth="1"/>
    <col min="1801" max="1801" width="12.42578125" style="846" customWidth="1"/>
    <col min="1802" max="1802" width="2.140625" style="846" customWidth="1"/>
    <col min="1803" max="1803" width="9.42578125" style="846" customWidth="1"/>
    <col min="1804" max="2048" width="11" style="846"/>
    <col min="2049" max="2049" width="46.7109375" style="846" bestFit="1" customWidth="1"/>
    <col min="2050" max="2050" width="11.85546875" style="846" customWidth="1"/>
    <col min="2051" max="2051" width="12.42578125" style="846" customWidth="1"/>
    <col min="2052" max="2052" width="12.5703125" style="846" customWidth="1"/>
    <col min="2053" max="2053" width="11.7109375" style="846" customWidth="1"/>
    <col min="2054" max="2054" width="10.7109375" style="846" customWidth="1"/>
    <col min="2055" max="2055" width="2.42578125" style="846" bestFit="1" customWidth="1"/>
    <col min="2056" max="2056" width="8.5703125" style="846" customWidth="1"/>
    <col min="2057" max="2057" width="12.42578125" style="846" customWidth="1"/>
    <col min="2058" max="2058" width="2.140625" style="846" customWidth="1"/>
    <col min="2059" max="2059" width="9.42578125" style="846" customWidth="1"/>
    <col min="2060" max="2304" width="11" style="846"/>
    <col min="2305" max="2305" width="46.7109375" style="846" bestFit="1" customWidth="1"/>
    <col min="2306" max="2306" width="11.85546875" style="846" customWidth="1"/>
    <col min="2307" max="2307" width="12.42578125" style="846" customWidth="1"/>
    <col min="2308" max="2308" width="12.5703125" style="846" customWidth="1"/>
    <col min="2309" max="2309" width="11.7109375" style="846" customWidth="1"/>
    <col min="2310" max="2310" width="10.7109375" style="846" customWidth="1"/>
    <col min="2311" max="2311" width="2.42578125" style="846" bestFit="1" customWidth="1"/>
    <col min="2312" max="2312" width="8.5703125" style="846" customWidth="1"/>
    <col min="2313" max="2313" width="12.42578125" style="846" customWidth="1"/>
    <col min="2314" max="2314" width="2.140625" style="846" customWidth="1"/>
    <col min="2315" max="2315" width="9.42578125" style="846" customWidth="1"/>
    <col min="2316" max="2560" width="11" style="846"/>
    <col min="2561" max="2561" width="46.7109375" style="846" bestFit="1" customWidth="1"/>
    <col min="2562" max="2562" width="11.85546875" style="846" customWidth="1"/>
    <col min="2563" max="2563" width="12.42578125" style="846" customWidth="1"/>
    <col min="2564" max="2564" width="12.5703125" style="846" customWidth="1"/>
    <col min="2565" max="2565" width="11.7109375" style="846" customWidth="1"/>
    <col min="2566" max="2566" width="10.7109375" style="846" customWidth="1"/>
    <col min="2567" max="2567" width="2.42578125" style="846" bestFit="1" customWidth="1"/>
    <col min="2568" max="2568" width="8.5703125" style="846" customWidth="1"/>
    <col min="2569" max="2569" width="12.42578125" style="846" customWidth="1"/>
    <col min="2570" max="2570" width="2.140625" style="846" customWidth="1"/>
    <col min="2571" max="2571" width="9.42578125" style="846" customWidth="1"/>
    <col min="2572" max="2816" width="11" style="846"/>
    <col min="2817" max="2817" width="46.7109375" style="846" bestFit="1" customWidth="1"/>
    <col min="2818" max="2818" width="11.85546875" style="846" customWidth="1"/>
    <col min="2819" max="2819" width="12.42578125" style="846" customWidth="1"/>
    <col min="2820" max="2820" width="12.5703125" style="846" customWidth="1"/>
    <col min="2821" max="2821" width="11.7109375" style="846" customWidth="1"/>
    <col min="2822" max="2822" width="10.7109375" style="846" customWidth="1"/>
    <col min="2823" max="2823" width="2.42578125" style="846" bestFit="1" customWidth="1"/>
    <col min="2824" max="2824" width="8.5703125" style="846" customWidth="1"/>
    <col min="2825" max="2825" width="12.42578125" style="846" customWidth="1"/>
    <col min="2826" max="2826" width="2.140625" style="846" customWidth="1"/>
    <col min="2827" max="2827" width="9.42578125" style="846" customWidth="1"/>
    <col min="2828" max="3072" width="11" style="846"/>
    <col min="3073" max="3073" width="46.7109375" style="846" bestFit="1" customWidth="1"/>
    <col min="3074" max="3074" width="11.85546875" style="846" customWidth="1"/>
    <col min="3075" max="3075" width="12.42578125" style="846" customWidth="1"/>
    <col min="3076" max="3076" width="12.5703125" style="846" customWidth="1"/>
    <col min="3077" max="3077" width="11.7109375" style="846" customWidth="1"/>
    <col min="3078" max="3078" width="10.7109375" style="846" customWidth="1"/>
    <col min="3079" max="3079" width="2.42578125" style="846" bestFit="1" customWidth="1"/>
    <col min="3080" max="3080" width="8.5703125" style="846" customWidth="1"/>
    <col min="3081" max="3081" width="12.42578125" style="846" customWidth="1"/>
    <col min="3082" max="3082" width="2.140625" style="846" customWidth="1"/>
    <col min="3083" max="3083" width="9.42578125" style="846" customWidth="1"/>
    <col min="3084" max="3328" width="11" style="846"/>
    <col min="3329" max="3329" width="46.7109375" style="846" bestFit="1" customWidth="1"/>
    <col min="3330" max="3330" width="11.85546875" style="846" customWidth="1"/>
    <col min="3331" max="3331" width="12.42578125" style="846" customWidth="1"/>
    <col min="3332" max="3332" width="12.5703125" style="846" customWidth="1"/>
    <col min="3333" max="3333" width="11.7109375" style="846" customWidth="1"/>
    <col min="3334" max="3334" width="10.7109375" style="846" customWidth="1"/>
    <col min="3335" max="3335" width="2.42578125" style="846" bestFit="1" customWidth="1"/>
    <col min="3336" max="3336" width="8.5703125" style="846" customWidth="1"/>
    <col min="3337" max="3337" width="12.42578125" style="846" customWidth="1"/>
    <col min="3338" max="3338" width="2.140625" style="846" customWidth="1"/>
    <col min="3339" max="3339" width="9.42578125" style="846" customWidth="1"/>
    <col min="3340" max="3584" width="11" style="846"/>
    <col min="3585" max="3585" width="46.7109375" style="846" bestFit="1" customWidth="1"/>
    <col min="3586" max="3586" width="11.85546875" style="846" customWidth="1"/>
    <col min="3587" max="3587" width="12.42578125" style="846" customWidth="1"/>
    <col min="3588" max="3588" width="12.5703125" style="846" customWidth="1"/>
    <col min="3589" max="3589" width="11.7109375" style="846" customWidth="1"/>
    <col min="3590" max="3590" width="10.7109375" style="846" customWidth="1"/>
    <col min="3591" max="3591" width="2.42578125" style="846" bestFit="1" customWidth="1"/>
    <col min="3592" max="3592" width="8.5703125" style="846" customWidth="1"/>
    <col min="3593" max="3593" width="12.42578125" style="846" customWidth="1"/>
    <col min="3594" max="3594" width="2.140625" style="846" customWidth="1"/>
    <col min="3595" max="3595" width="9.42578125" style="846" customWidth="1"/>
    <col min="3596" max="3840" width="11" style="846"/>
    <col min="3841" max="3841" width="46.7109375" style="846" bestFit="1" customWidth="1"/>
    <col min="3842" max="3842" width="11.85546875" style="846" customWidth="1"/>
    <col min="3843" max="3843" width="12.42578125" style="846" customWidth="1"/>
    <col min="3844" max="3844" width="12.5703125" style="846" customWidth="1"/>
    <col min="3845" max="3845" width="11.7109375" style="846" customWidth="1"/>
    <col min="3846" max="3846" width="10.7109375" style="846" customWidth="1"/>
    <col min="3847" max="3847" width="2.42578125" style="846" bestFit="1" customWidth="1"/>
    <col min="3848" max="3848" width="8.5703125" style="846" customWidth="1"/>
    <col min="3849" max="3849" width="12.42578125" style="846" customWidth="1"/>
    <col min="3850" max="3850" width="2.140625" style="846" customWidth="1"/>
    <col min="3851" max="3851" width="9.42578125" style="846" customWidth="1"/>
    <col min="3852" max="4096" width="11" style="846"/>
    <col min="4097" max="4097" width="46.7109375" style="846" bestFit="1" customWidth="1"/>
    <col min="4098" max="4098" width="11.85546875" style="846" customWidth="1"/>
    <col min="4099" max="4099" width="12.42578125" style="846" customWidth="1"/>
    <col min="4100" max="4100" width="12.5703125" style="846" customWidth="1"/>
    <col min="4101" max="4101" width="11.7109375" style="846" customWidth="1"/>
    <col min="4102" max="4102" width="10.7109375" style="846" customWidth="1"/>
    <col min="4103" max="4103" width="2.42578125" style="846" bestFit="1" customWidth="1"/>
    <col min="4104" max="4104" width="8.5703125" style="846" customWidth="1"/>
    <col min="4105" max="4105" width="12.42578125" style="846" customWidth="1"/>
    <col min="4106" max="4106" width="2.140625" style="846" customWidth="1"/>
    <col min="4107" max="4107" width="9.42578125" style="846" customWidth="1"/>
    <col min="4108" max="4352" width="11" style="846"/>
    <col min="4353" max="4353" width="46.7109375" style="846" bestFit="1" customWidth="1"/>
    <col min="4354" max="4354" width="11.85546875" style="846" customWidth="1"/>
    <col min="4355" max="4355" width="12.42578125" style="846" customWidth="1"/>
    <col min="4356" max="4356" width="12.5703125" style="846" customWidth="1"/>
    <col min="4357" max="4357" width="11.7109375" style="846" customWidth="1"/>
    <col min="4358" max="4358" width="10.7109375" style="846" customWidth="1"/>
    <col min="4359" max="4359" width="2.42578125" style="846" bestFit="1" customWidth="1"/>
    <col min="4360" max="4360" width="8.5703125" style="846" customWidth="1"/>
    <col min="4361" max="4361" width="12.42578125" style="846" customWidth="1"/>
    <col min="4362" max="4362" width="2.140625" style="846" customWidth="1"/>
    <col min="4363" max="4363" width="9.42578125" style="846" customWidth="1"/>
    <col min="4364" max="4608" width="11" style="846"/>
    <col min="4609" max="4609" width="46.7109375" style="846" bestFit="1" customWidth="1"/>
    <col min="4610" max="4610" width="11.85546875" style="846" customWidth="1"/>
    <col min="4611" max="4611" width="12.42578125" style="846" customWidth="1"/>
    <col min="4612" max="4612" width="12.5703125" style="846" customWidth="1"/>
    <col min="4613" max="4613" width="11.7109375" style="846" customWidth="1"/>
    <col min="4614" max="4614" width="10.7109375" style="846" customWidth="1"/>
    <col min="4615" max="4615" width="2.42578125" style="846" bestFit="1" customWidth="1"/>
    <col min="4616" max="4616" width="8.5703125" style="846" customWidth="1"/>
    <col min="4617" max="4617" width="12.42578125" style="846" customWidth="1"/>
    <col min="4618" max="4618" width="2.140625" style="846" customWidth="1"/>
    <col min="4619" max="4619" width="9.42578125" style="846" customWidth="1"/>
    <col min="4620" max="4864" width="11" style="846"/>
    <col min="4865" max="4865" width="46.7109375" style="846" bestFit="1" customWidth="1"/>
    <col min="4866" max="4866" width="11.85546875" style="846" customWidth="1"/>
    <col min="4867" max="4867" width="12.42578125" style="846" customWidth="1"/>
    <col min="4868" max="4868" width="12.5703125" style="846" customWidth="1"/>
    <col min="4869" max="4869" width="11.7109375" style="846" customWidth="1"/>
    <col min="4870" max="4870" width="10.7109375" style="846" customWidth="1"/>
    <col min="4871" max="4871" width="2.42578125" style="846" bestFit="1" customWidth="1"/>
    <col min="4872" max="4872" width="8.5703125" style="846" customWidth="1"/>
    <col min="4873" max="4873" width="12.42578125" style="846" customWidth="1"/>
    <col min="4874" max="4874" width="2.140625" style="846" customWidth="1"/>
    <col min="4875" max="4875" width="9.42578125" style="846" customWidth="1"/>
    <col min="4876" max="5120" width="11" style="846"/>
    <col min="5121" max="5121" width="46.7109375" style="846" bestFit="1" customWidth="1"/>
    <col min="5122" max="5122" width="11.85546875" style="846" customWidth="1"/>
    <col min="5123" max="5123" width="12.42578125" style="846" customWidth="1"/>
    <col min="5124" max="5124" width="12.5703125" style="846" customWidth="1"/>
    <col min="5125" max="5125" width="11.7109375" style="846" customWidth="1"/>
    <col min="5126" max="5126" width="10.7109375" style="846" customWidth="1"/>
    <col min="5127" max="5127" width="2.42578125" style="846" bestFit="1" customWidth="1"/>
    <col min="5128" max="5128" width="8.5703125" style="846" customWidth="1"/>
    <col min="5129" max="5129" width="12.42578125" style="846" customWidth="1"/>
    <col min="5130" max="5130" width="2.140625" style="846" customWidth="1"/>
    <col min="5131" max="5131" width="9.42578125" style="846" customWidth="1"/>
    <col min="5132" max="5376" width="11" style="846"/>
    <col min="5377" max="5377" width="46.7109375" style="846" bestFit="1" customWidth="1"/>
    <col min="5378" max="5378" width="11.85546875" style="846" customWidth="1"/>
    <col min="5379" max="5379" width="12.42578125" style="846" customWidth="1"/>
    <col min="5380" max="5380" width="12.5703125" style="846" customWidth="1"/>
    <col min="5381" max="5381" width="11.7109375" style="846" customWidth="1"/>
    <col min="5382" max="5382" width="10.7109375" style="846" customWidth="1"/>
    <col min="5383" max="5383" width="2.42578125" style="846" bestFit="1" customWidth="1"/>
    <col min="5384" max="5384" width="8.5703125" style="846" customWidth="1"/>
    <col min="5385" max="5385" width="12.42578125" style="846" customWidth="1"/>
    <col min="5386" max="5386" width="2.140625" style="846" customWidth="1"/>
    <col min="5387" max="5387" width="9.42578125" style="846" customWidth="1"/>
    <col min="5388" max="5632" width="11" style="846"/>
    <col min="5633" max="5633" width="46.7109375" style="846" bestFit="1" customWidth="1"/>
    <col min="5634" max="5634" width="11.85546875" style="846" customWidth="1"/>
    <col min="5635" max="5635" width="12.42578125" style="846" customWidth="1"/>
    <col min="5636" max="5636" width="12.5703125" style="846" customWidth="1"/>
    <col min="5637" max="5637" width="11.7109375" style="846" customWidth="1"/>
    <col min="5638" max="5638" width="10.7109375" style="846" customWidth="1"/>
    <col min="5639" max="5639" width="2.42578125" style="846" bestFit="1" customWidth="1"/>
    <col min="5640" max="5640" width="8.5703125" style="846" customWidth="1"/>
    <col min="5641" max="5641" width="12.42578125" style="846" customWidth="1"/>
    <col min="5642" max="5642" width="2.140625" style="846" customWidth="1"/>
    <col min="5643" max="5643" width="9.42578125" style="846" customWidth="1"/>
    <col min="5644" max="5888" width="11" style="846"/>
    <col min="5889" max="5889" width="46.7109375" style="846" bestFit="1" customWidth="1"/>
    <col min="5890" max="5890" width="11.85546875" style="846" customWidth="1"/>
    <col min="5891" max="5891" width="12.42578125" style="846" customWidth="1"/>
    <col min="5892" max="5892" width="12.5703125" style="846" customWidth="1"/>
    <col min="5893" max="5893" width="11.7109375" style="846" customWidth="1"/>
    <col min="5894" max="5894" width="10.7109375" style="846" customWidth="1"/>
    <col min="5895" max="5895" width="2.42578125" style="846" bestFit="1" customWidth="1"/>
    <col min="5896" max="5896" width="8.5703125" style="846" customWidth="1"/>
    <col min="5897" max="5897" width="12.42578125" style="846" customWidth="1"/>
    <col min="5898" max="5898" width="2.140625" style="846" customWidth="1"/>
    <col min="5899" max="5899" width="9.42578125" style="846" customWidth="1"/>
    <col min="5900" max="6144" width="11" style="846"/>
    <col min="6145" max="6145" width="46.7109375" style="846" bestFit="1" customWidth="1"/>
    <col min="6146" max="6146" width="11.85546875" style="846" customWidth="1"/>
    <col min="6147" max="6147" width="12.42578125" style="846" customWidth="1"/>
    <col min="6148" max="6148" width="12.5703125" style="846" customWidth="1"/>
    <col min="6149" max="6149" width="11.7109375" style="846" customWidth="1"/>
    <col min="6150" max="6150" width="10.7109375" style="846" customWidth="1"/>
    <col min="6151" max="6151" width="2.42578125" style="846" bestFit="1" customWidth="1"/>
    <col min="6152" max="6152" width="8.5703125" style="846" customWidth="1"/>
    <col min="6153" max="6153" width="12.42578125" style="846" customWidth="1"/>
    <col min="6154" max="6154" width="2.140625" style="846" customWidth="1"/>
    <col min="6155" max="6155" width="9.42578125" style="846" customWidth="1"/>
    <col min="6156" max="6400" width="11" style="846"/>
    <col min="6401" max="6401" width="46.7109375" style="846" bestFit="1" customWidth="1"/>
    <col min="6402" max="6402" width="11.85546875" style="846" customWidth="1"/>
    <col min="6403" max="6403" width="12.42578125" style="846" customWidth="1"/>
    <col min="6404" max="6404" width="12.5703125" style="846" customWidth="1"/>
    <col min="6405" max="6405" width="11.7109375" style="846" customWidth="1"/>
    <col min="6406" max="6406" width="10.7109375" style="846" customWidth="1"/>
    <col min="6407" max="6407" width="2.42578125" style="846" bestFit="1" customWidth="1"/>
    <col min="6408" max="6408" width="8.5703125" style="846" customWidth="1"/>
    <col min="6409" max="6409" width="12.42578125" style="846" customWidth="1"/>
    <col min="6410" max="6410" width="2.140625" style="846" customWidth="1"/>
    <col min="6411" max="6411" width="9.42578125" style="846" customWidth="1"/>
    <col min="6412" max="6656" width="11" style="846"/>
    <col min="6657" max="6657" width="46.7109375" style="846" bestFit="1" customWidth="1"/>
    <col min="6658" max="6658" width="11.85546875" style="846" customWidth="1"/>
    <col min="6659" max="6659" width="12.42578125" style="846" customWidth="1"/>
    <col min="6660" max="6660" width="12.5703125" style="846" customWidth="1"/>
    <col min="6661" max="6661" width="11.7109375" style="846" customWidth="1"/>
    <col min="6662" max="6662" width="10.7109375" style="846" customWidth="1"/>
    <col min="6663" max="6663" width="2.42578125" style="846" bestFit="1" customWidth="1"/>
    <col min="6664" max="6664" width="8.5703125" style="846" customWidth="1"/>
    <col min="6665" max="6665" width="12.42578125" style="846" customWidth="1"/>
    <col min="6666" max="6666" width="2.140625" style="846" customWidth="1"/>
    <col min="6667" max="6667" width="9.42578125" style="846" customWidth="1"/>
    <col min="6668" max="6912" width="11" style="846"/>
    <col min="6913" max="6913" width="46.7109375" style="846" bestFit="1" customWidth="1"/>
    <col min="6914" max="6914" width="11.85546875" style="846" customWidth="1"/>
    <col min="6915" max="6915" width="12.42578125" style="846" customWidth="1"/>
    <col min="6916" max="6916" width="12.5703125" style="846" customWidth="1"/>
    <col min="6917" max="6917" width="11.7109375" style="846" customWidth="1"/>
    <col min="6918" max="6918" width="10.7109375" style="846" customWidth="1"/>
    <col min="6919" max="6919" width="2.42578125" style="846" bestFit="1" customWidth="1"/>
    <col min="6920" max="6920" width="8.5703125" style="846" customWidth="1"/>
    <col min="6921" max="6921" width="12.42578125" style="846" customWidth="1"/>
    <col min="6922" max="6922" width="2.140625" style="846" customWidth="1"/>
    <col min="6923" max="6923" width="9.42578125" style="846" customWidth="1"/>
    <col min="6924" max="7168" width="11" style="846"/>
    <col min="7169" max="7169" width="46.7109375" style="846" bestFit="1" customWidth="1"/>
    <col min="7170" max="7170" width="11.85546875" style="846" customWidth="1"/>
    <col min="7171" max="7171" width="12.42578125" style="846" customWidth="1"/>
    <col min="7172" max="7172" width="12.5703125" style="846" customWidth="1"/>
    <col min="7173" max="7173" width="11.7109375" style="846" customWidth="1"/>
    <col min="7174" max="7174" width="10.7109375" style="846" customWidth="1"/>
    <col min="7175" max="7175" width="2.42578125" style="846" bestFit="1" customWidth="1"/>
    <col min="7176" max="7176" width="8.5703125" style="846" customWidth="1"/>
    <col min="7177" max="7177" width="12.42578125" style="846" customWidth="1"/>
    <col min="7178" max="7178" width="2.140625" style="846" customWidth="1"/>
    <col min="7179" max="7179" width="9.42578125" style="846" customWidth="1"/>
    <col min="7180" max="7424" width="11" style="846"/>
    <col min="7425" max="7425" width="46.7109375" style="846" bestFit="1" customWidth="1"/>
    <col min="7426" max="7426" width="11.85546875" style="846" customWidth="1"/>
    <col min="7427" max="7427" width="12.42578125" style="846" customWidth="1"/>
    <col min="7428" max="7428" width="12.5703125" style="846" customWidth="1"/>
    <col min="7429" max="7429" width="11.7109375" style="846" customWidth="1"/>
    <col min="7430" max="7430" width="10.7109375" style="846" customWidth="1"/>
    <col min="7431" max="7431" width="2.42578125" style="846" bestFit="1" customWidth="1"/>
    <col min="7432" max="7432" width="8.5703125" style="846" customWidth="1"/>
    <col min="7433" max="7433" width="12.42578125" style="846" customWidth="1"/>
    <col min="7434" max="7434" width="2.140625" style="846" customWidth="1"/>
    <col min="7435" max="7435" width="9.42578125" style="846" customWidth="1"/>
    <col min="7436" max="7680" width="11" style="846"/>
    <col min="7681" max="7681" width="46.7109375" style="846" bestFit="1" customWidth="1"/>
    <col min="7682" max="7682" width="11.85546875" style="846" customWidth="1"/>
    <col min="7683" max="7683" width="12.42578125" style="846" customWidth="1"/>
    <col min="7684" max="7684" width="12.5703125" style="846" customWidth="1"/>
    <col min="7685" max="7685" width="11.7109375" style="846" customWidth="1"/>
    <col min="7686" max="7686" width="10.7109375" style="846" customWidth="1"/>
    <col min="7687" max="7687" width="2.42578125" style="846" bestFit="1" customWidth="1"/>
    <col min="7688" max="7688" width="8.5703125" style="846" customWidth="1"/>
    <col min="7689" max="7689" width="12.42578125" style="846" customWidth="1"/>
    <col min="7690" max="7690" width="2.140625" style="846" customWidth="1"/>
    <col min="7691" max="7691" width="9.42578125" style="846" customWidth="1"/>
    <col min="7692" max="7936" width="11" style="846"/>
    <col min="7937" max="7937" width="46.7109375" style="846" bestFit="1" customWidth="1"/>
    <col min="7938" max="7938" width="11.85546875" style="846" customWidth="1"/>
    <col min="7939" max="7939" width="12.42578125" style="846" customWidth="1"/>
    <col min="7940" max="7940" width="12.5703125" style="846" customWidth="1"/>
    <col min="7941" max="7941" width="11.7109375" style="846" customWidth="1"/>
    <col min="7942" max="7942" width="10.7109375" style="846" customWidth="1"/>
    <col min="7943" max="7943" width="2.42578125" style="846" bestFit="1" customWidth="1"/>
    <col min="7944" max="7944" width="8.5703125" style="846" customWidth="1"/>
    <col min="7945" max="7945" width="12.42578125" style="846" customWidth="1"/>
    <col min="7946" max="7946" width="2.140625" style="846" customWidth="1"/>
    <col min="7947" max="7947" width="9.42578125" style="846" customWidth="1"/>
    <col min="7948" max="8192" width="11" style="846"/>
    <col min="8193" max="8193" width="46.7109375" style="846" bestFit="1" customWidth="1"/>
    <col min="8194" max="8194" width="11.85546875" style="846" customWidth="1"/>
    <col min="8195" max="8195" width="12.42578125" style="846" customWidth="1"/>
    <col min="8196" max="8196" width="12.5703125" style="846" customWidth="1"/>
    <col min="8197" max="8197" width="11.7109375" style="846" customWidth="1"/>
    <col min="8198" max="8198" width="10.7109375" style="846" customWidth="1"/>
    <col min="8199" max="8199" width="2.42578125" style="846" bestFit="1" customWidth="1"/>
    <col min="8200" max="8200" width="8.5703125" style="846" customWidth="1"/>
    <col min="8201" max="8201" width="12.42578125" style="846" customWidth="1"/>
    <col min="8202" max="8202" width="2.140625" style="846" customWidth="1"/>
    <col min="8203" max="8203" width="9.42578125" style="846" customWidth="1"/>
    <col min="8204" max="8448" width="11" style="846"/>
    <col min="8449" max="8449" width="46.7109375" style="846" bestFit="1" customWidth="1"/>
    <col min="8450" max="8450" width="11.85546875" style="846" customWidth="1"/>
    <col min="8451" max="8451" width="12.42578125" style="846" customWidth="1"/>
    <col min="8452" max="8452" width="12.5703125" style="846" customWidth="1"/>
    <col min="8453" max="8453" width="11.7109375" style="846" customWidth="1"/>
    <col min="8454" max="8454" width="10.7109375" style="846" customWidth="1"/>
    <col min="8455" max="8455" width="2.42578125" style="846" bestFit="1" customWidth="1"/>
    <col min="8456" max="8456" width="8.5703125" style="846" customWidth="1"/>
    <col min="8457" max="8457" width="12.42578125" style="846" customWidth="1"/>
    <col min="8458" max="8458" width="2.140625" style="846" customWidth="1"/>
    <col min="8459" max="8459" width="9.42578125" style="846" customWidth="1"/>
    <col min="8460" max="8704" width="11" style="846"/>
    <col min="8705" max="8705" width="46.7109375" style="846" bestFit="1" customWidth="1"/>
    <col min="8706" max="8706" width="11.85546875" style="846" customWidth="1"/>
    <col min="8707" max="8707" width="12.42578125" style="846" customWidth="1"/>
    <col min="8708" max="8708" width="12.5703125" style="846" customWidth="1"/>
    <col min="8709" max="8709" width="11.7109375" style="846" customWidth="1"/>
    <col min="8710" max="8710" width="10.7109375" style="846" customWidth="1"/>
    <col min="8711" max="8711" width="2.42578125" style="846" bestFit="1" customWidth="1"/>
    <col min="8712" max="8712" width="8.5703125" style="846" customWidth="1"/>
    <col min="8713" max="8713" width="12.42578125" style="846" customWidth="1"/>
    <col min="8714" max="8714" width="2.140625" style="846" customWidth="1"/>
    <col min="8715" max="8715" width="9.42578125" style="846" customWidth="1"/>
    <col min="8716" max="8960" width="11" style="846"/>
    <col min="8961" max="8961" width="46.7109375" style="846" bestFit="1" customWidth="1"/>
    <col min="8962" max="8962" width="11.85546875" style="846" customWidth="1"/>
    <col min="8963" max="8963" width="12.42578125" style="846" customWidth="1"/>
    <col min="8964" max="8964" width="12.5703125" style="846" customWidth="1"/>
    <col min="8965" max="8965" width="11.7109375" style="846" customWidth="1"/>
    <col min="8966" max="8966" width="10.7109375" style="846" customWidth="1"/>
    <col min="8967" max="8967" width="2.42578125" style="846" bestFit="1" customWidth="1"/>
    <col min="8968" max="8968" width="8.5703125" style="846" customWidth="1"/>
    <col min="8969" max="8969" width="12.42578125" style="846" customWidth="1"/>
    <col min="8970" max="8970" width="2.140625" style="846" customWidth="1"/>
    <col min="8971" max="8971" width="9.42578125" style="846" customWidth="1"/>
    <col min="8972" max="9216" width="11" style="846"/>
    <col min="9217" max="9217" width="46.7109375" style="846" bestFit="1" customWidth="1"/>
    <col min="9218" max="9218" width="11.85546875" style="846" customWidth="1"/>
    <col min="9219" max="9219" width="12.42578125" style="846" customWidth="1"/>
    <col min="9220" max="9220" width="12.5703125" style="846" customWidth="1"/>
    <col min="9221" max="9221" width="11.7109375" style="846" customWidth="1"/>
    <col min="9222" max="9222" width="10.7109375" style="846" customWidth="1"/>
    <col min="9223" max="9223" width="2.42578125" style="846" bestFit="1" customWidth="1"/>
    <col min="9224" max="9224" width="8.5703125" style="846" customWidth="1"/>
    <col min="9225" max="9225" width="12.42578125" style="846" customWidth="1"/>
    <col min="9226" max="9226" width="2.140625" style="846" customWidth="1"/>
    <col min="9227" max="9227" width="9.42578125" style="846" customWidth="1"/>
    <col min="9228" max="9472" width="11" style="846"/>
    <col min="9473" max="9473" width="46.7109375" style="846" bestFit="1" customWidth="1"/>
    <col min="9474" max="9474" width="11.85546875" style="846" customWidth="1"/>
    <col min="9475" max="9475" width="12.42578125" style="846" customWidth="1"/>
    <col min="9476" max="9476" width="12.5703125" style="846" customWidth="1"/>
    <col min="9477" max="9477" width="11.7109375" style="846" customWidth="1"/>
    <col min="9478" max="9478" width="10.7109375" style="846" customWidth="1"/>
    <col min="9479" max="9479" width="2.42578125" style="846" bestFit="1" customWidth="1"/>
    <col min="9480" max="9480" width="8.5703125" style="846" customWidth="1"/>
    <col min="9481" max="9481" width="12.42578125" style="846" customWidth="1"/>
    <col min="9482" max="9482" width="2.140625" style="846" customWidth="1"/>
    <col min="9483" max="9483" width="9.42578125" style="846" customWidth="1"/>
    <col min="9484" max="9728" width="11" style="846"/>
    <col min="9729" max="9729" width="46.7109375" style="846" bestFit="1" customWidth="1"/>
    <col min="9730" max="9730" width="11.85546875" style="846" customWidth="1"/>
    <col min="9731" max="9731" width="12.42578125" style="846" customWidth="1"/>
    <col min="9732" max="9732" width="12.5703125" style="846" customWidth="1"/>
    <col min="9733" max="9733" width="11.7109375" style="846" customWidth="1"/>
    <col min="9734" max="9734" width="10.7109375" style="846" customWidth="1"/>
    <col min="9735" max="9735" width="2.42578125" style="846" bestFit="1" customWidth="1"/>
    <col min="9736" max="9736" width="8.5703125" style="846" customWidth="1"/>
    <col min="9737" max="9737" width="12.42578125" style="846" customWidth="1"/>
    <col min="9738" max="9738" width="2.140625" style="846" customWidth="1"/>
    <col min="9739" max="9739" width="9.42578125" style="846" customWidth="1"/>
    <col min="9740" max="9984" width="11" style="846"/>
    <col min="9985" max="9985" width="46.7109375" style="846" bestFit="1" customWidth="1"/>
    <col min="9986" max="9986" width="11.85546875" style="846" customWidth="1"/>
    <col min="9987" max="9987" width="12.42578125" style="846" customWidth="1"/>
    <col min="9988" max="9988" width="12.5703125" style="846" customWidth="1"/>
    <col min="9989" max="9989" width="11.7109375" style="846" customWidth="1"/>
    <col min="9990" max="9990" width="10.7109375" style="846" customWidth="1"/>
    <col min="9991" max="9991" width="2.42578125" style="846" bestFit="1" customWidth="1"/>
    <col min="9992" max="9992" width="8.5703125" style="846" customWidth="1"/>
    <col min="9993" max="9993" width="12.42578125" style="846" customWidth="1"/>
    <col min="9994" max="9994" width="2.140625" style="846" customWidth="1"/>
    <col min="9995" max="9995" width="9.42578125" style="846" customWidth="1"/>
    <col min="9996" max="10240" width="11" style="846"/>
    <col min="10241" max="10241" width="46.7109375" style="846" bestFit="1" customWidth="1"/>
    <col min="10242" max="10242" width="11.85546875" style="846" customWidth="1"/>
    <col min="10243" max="10243" width="12.42578125" style="846" customWidth="1"/>
    <col min="10244" max="10244" width="12.5703125" style="846" customWidth="1"/>
    <col min="10245" max="10245" width="11.7109375" style="846" customWidth="1"/>
    <col min="10246" max="10246" width="10.7109375" style="846" customWidth="1"/>
    <col min="10247" max="10247" width="2.42578125" style="846" bestFit="1" customWidth="1"/>
    <col min="10248" max="10248" width="8.5703125" style="846" customWidth="1"/>
    <col min="10249" max="10249" width="12.42578125" style="846" customWidth="1"/>
    <col min="10250" max="10250" width="2.140625" style="846" customWidth="1"/>
    <col min="10251" max="10251" width="9.42578125" style="846" customWidth="1"/>
    <col min="10252" max="10496" width="11" style="846"/>
    <col min="10497" max="10497" width="46.7109375" style="846" bestFit="1" customWidth="1"/>
    <col min="10498" max="10498" width="11.85546875" style="846" customWidth="1"/>
    <col min="10499" max="10499" width="12.42578125" style="846" customWidth="1"/>
    <col min="10500" max="10500" width="12.5703125" style="846" customWidth="1"/>
    <col min="10501" max="10501" width="11.7109375" style="846" customWidth="1"/>
    <col min="10502" max="10502" width="10.7109375" style="846" customWidth="1"/>
    <col min="10503" max="10503" width="2.42578125" style="846" bestFit="1" customWidth="1"/>
    <col min="10504" max="10504" width="8.5703125" style="846" customWidth="1"/>
    <col min="10505" max="10505" width="12.42578125" style="846" customWidth="1"/>
    <col min="10506" max="10506" width="2.140625" style="846" customWidth="1"/>
    <col min="10507" max="10507" width="9.42578125" style="846" customWidth="1"/>
    <col min="10508" max="10752" width="11" style="846"/>
    <col min="10753" max="10753" width="46.7109375" style="846" bestFit="1" customWidth="1"/>
    <col min="10754" max="10754" width="11.85546875" style="846" customWidth="1"/>
    <col min="10755" max="10755" width="12.42578125" style="846" customWidth="1"/>
    <col min="10756" max="10756" width="12.5703125" style="846" customWidth="1"/>
    <col min="10757" max="10757" width="11.7109375" style="846" customWidth="1"/>
    <col min="10758" max="10758" width="10.7109375" style="846" customWidth="1"/>
    <col min="10759" max="10759" width="2.42578125" style="846" bestFit="1" customWidth="1"/>
    <col min="10760" max="10760" width="8.5703125" style="846" customWidth="1"/>
    <col min="10761" max="10761" width="12.42578125" style="846" customWidth="1"/>
    <col min="10762" max="10762" width="2.140625" style="846" customWidth="1"/>
    <col min="10763" max="10763" width="9.42578125" style="846" customWidth="1"/>
    <col min="10764" max="11008" width="11" style="846"/>
    <col min="11009" max="11009" width="46.7109375" style="846" bestFit="1" customWidth="1"/>
    <col min="11010" max="11010" width="11.85546875" style="846" customWidth="1"/>
    <col min="11011" max="11011" width="12.42578125" style="846" customWidth="1"/>
    <col min="11012" max="11012" width="12.5703125" style="846" customWidth="1"/>
    <col min="11013" max="11013" width="11.7109375" style="846" customWidth="1"/>
    <col min="11014" max="11014" width="10.7109375" style="846" customWidth="1"/>
    <col min="11015" max="11015" width="2.42578125" style="846" bestFit="1" customWidth="1"/>
    <col min="11016" max="11016" width="8.5703125" style="846" customWidth="1"/>
    <col min="11017" max="11017" width="12.42578125" style="846" customWidth="1"/>
    <col min="11018" max="11018" width="2.140625" style="846" customWidth="1"/>
    <col min="11019" max="11019" width="9.42578125" style="846" customWidth="1"/>
    <col min="11020" max="11264" width="11" style="846"/>
    <col min="11265" max="11265" width="46.7109375" style="846" bestFit="1" customWidth="1"/>
    <col min="11266" max="11266" width="11.85546875" style="846" customWidth="1"/>
    <col min="11267" max="11267" width="12.42578125" style="846" customWidth="1"/>
    <col min="11268" max="11268" width="12.5703125" style="846" customWidth="1"/>
    <col min="11269" max="11269" width="11.7109375" style="846" customWidth="1"/>
    <col min="11270" max="11270" width="10.7109375" style="846" customWidth="1"/>
    <col min="11271" max="11271" width="2.42578125" style="846" bestFit="1" customWidth="1"/>
    <col min="11272" max="11272" width="8.5703125" style="846" customWidth="1"/>
    <col min="11273" max="11273" width="12.42578125" style="846" customWidth="1"/>
    <col min="11274" max="11274" width="2.140625" style="846" customWidth="1"/>
    <col min="11275" max="11275" width="9.42578125" style="846" customWidth="1"/>
    <col min="11276" max="11520" width="11" style="846"/>
    <col min="11521" max="11521" width="46.7109375" style="846" bestFit="1" customWidth="1"/>
    <col min="11522" max="11522" width="11.85546875" style="846" customWidth="1"/>
    <col min="11523" max="11523" width="12.42578125" style="846" customWidth="1"/>
    <col min="11524" max="11524" width="12.5703125" style="846" customWidth="1"/>
    <col min="11525" max="11525" width="11.7109375" style="846" customWidth="1"/>
    <col min="11526" max="11526" width="10.7109375" style="846" customWidth="1"/>
    <col min="11527" max="11527" width="2.42578125" style="846" bestFit="1" customWidth="1"/>
    <col min="11528" max="11528" width="8.5703125" style="846" customWidth="1"/>
    <col min="11529" max="11529" width="12.42578125" style="846" customWidth="1"/>
    <col min="11530" max="11530" width="2.140625" style="846" customWidth="1"/>
    <col min="11531" max="11531" width="9.42578125" style="846" customWidth="1"/>
    <col min="11532" max="11776" width="11" style="846"/>
    <col min="11777" max="11777" width="46.7109375" style="846" bestFit="1" customWidth="1"/>
    <col min="11778" max="11778" width="11.85546875" style="846" customWidth="1"/>
    <col min="11779" max="11779" width="12.42578125" style="846" customWidth="1"/>
    <col min="11780" max="11780" width="12.5703125" style="846" customWidth="1"/>
    <col min="11781" max="11781" width="11.7109375" style="846" customWidth="1"/>
    <col min="11782" max="11782" width="10.7109375" style="846" customWidth="1"/>
    <col min="11783" max="11783" width="2.42578125" style="846" bestFit="1" customWidth="1"/>
    <col min="11784" max="11784" width="8.5703125" style="846" customWidth="1"/>
    <col min="11785" max="11785" width="12.42578125" style="846" customWidth="1"/>
    <col min="11786" max="11786" width="2.140625" style="846" customWidth="1"/>
    <col min="11787" max="11787" width="9.42578125" style="846" customWidth="1"/>
    <col min="11788" max="12032" width="11" style="846"/>
    <col min="12033" max="12033" width="46.7109375" style="846" bestFit="1" customWidth="1"/>
    <col min="12034" max="12034" width="11.85546875" style="846" customWidth="1"/>
    <col min="12035" max="12035" width="12.42578125" style="846" customWidth="1"/>
    <col min="12036" max="12036" width="12.5703125" style="846" customWidth="1"/>
    <col min="12037" max="12037" width="11.7109375" style="846" customWidth="1"/>
    <col min="12038" max="12038" width="10.7109375" style="846" customWidth="1"/>
    <col min="12039" max="12039" width="2.42578125" style="846" bestFit="1" customWidth="1"/>
    <col min="12040" max="12040" width="8.5703125" style="846" customWidth="1"/>
    <col min="12041" max="12041" width="12.42578125" style="846" customWidth="1"/>
    <col min="12042" max="12042" width="2.140625" style="846" customWidth="1"/>
    <col min="12043" max="12043" width="9.42578125" style="846" customWidth="1"/>
    <col min="12044" max="12288" width="11" style="846"/>
    <col min="12289" max="12289" width="46.7109375" style="846" bestFit="1" customWidth="1"/>
    <col min="12290" max="12290" width="11.85546875" style="846" customWidth="1"/>
    <col min="12291" max="12291" width="12.42578125" style="846" customWidth="1"/>
    <col min="12292" max="12292" width="12.5703125" style="846" customWidth="1"/>
    <col min="12293" max="12293" width="11.7109375" style="846" customWidth="1"/>
    <col min="12294" max="12294" width="10.7109375" style="846" customWidth="1"/>
    <col min="12295" max="12295" width="2.42578125" style="846" bestFit="1" customWidth="1"/>
    <col min="12296" max="12296" width="8.5703125" style="846" customWidth="1"/>
    <col min="12297" max="12297" width="12.42578125" style="846" customWidth="1"/>
    <col min="12298" max="12298" width="2.140625" style="846" customWidth="1"/>
    <col min="12299" max="12299" width="9.42578125" style="846" customWidth="1"/>
    <col min="12300" max="12544" width="11" style="846"/>
    <col min="12545" max="12545" width="46.7109375" style="846" bestFit="1" customWidth="1"/>
    <col min="12546" max="12546" width="11.85546875" style="846" customWidth="1"/>
    <col min="12547" max="12547" width="12.42578125" style="846" customWidth="1"/>
    <col min="12548" max="12548" width="12.5703125" style="846" customWidth="1"/>
    <col min="12549" max="12549" width="11.7109375" style="846" customWidth="1"/>
    <col min="12550" max="12550" width="10.7109375" style="846" customWidth="1"/>
    <col min="12551" max="12551" width="2.42578125" style="846" bestFit="1" customWidth="1"/>
    <col min="12552" max="12552" width="8.5703125" style="846" customWidth="1"/>
    <col min="12553" max="12553" width="12.42578125" style="846" customWidth="1"/>
    <col min="12554" max="12554" width="2.140625" style="846" customWidth="1"/>
    <col min="12555" max="12555" width="9.42578125" style="846" customWidth="1"/>
    <col min="12556" max="12800" width="11" style="846"/>
    <col min="12801" max="12801" width="46.7109375" style="846" bestFit="1" customWidth="1"/>
    <col min="12802" max="12802" width="11.85546875" style="846" customWidth="1"/>
    <col min="12803" max="12803" width="12.42578125" style="846" customWidth="1"/>
    <col min="12804" max="12804" width="12.5703125" style="846" customWidth="1"/>
    <col min="12805" max="12805" width="11.7109375" style="846" customWidth="1"/>
    <col min="12806" max="12806" width="10.7109375" style="846" customWidth="1"/>
    <col min="12807" max="12807" width="2.42578125" style="846" bestFit="1" customWidth="1"/>
    <col min="12808" max="12808" width="8.5703125" style="846" customWidth="1"/>
    <col min="12809" max="12809" width="12.42578125" style="846" customWidth="1"/>
    <col min="12810" max="12810" width="2.140625" style="846" customWidth="1"/>
    <col min="12811" max="12811" width="9.42578125" style="846" customWidth="1"/>
    <col min="12812" max="13056" width="11" style="846"/>
    <col min="13057" max="13057" width="46.7109375" style="846" bestFit="1" customWidth="1"/>
    <col min="13058" max="13058" width="11.85546875" style="846" customWidth="1"/>
    <col min="13059" max="13059" width="12.42578125" style="846" customWidth="1"/>
    <col min="13060" max="13060" width="12.5703125" style="846" customWidth="1"/>
    <col min="13061" max="13061" width="11.7109375" style="846" customWidth="1"/>
    <col min="13062" max="13062" width="10.7109375" style="846" customWidth="1"/>
    <col min="13063" max="13063" width="2.42578125" style="846" bestFit="1" customWidth="1"/>
    <col min="13064" max="13064" width="8.5703125" style="846" customWidth="1"/>
    <col min="13065" max="13065" width="12.42578125" style="846" customWidth="1"/>
    <col min="13066" max="13066" width="2.140625" style="846" customWidth="1"/>
    <col min="13067" max="13067" width="9.42578125" style="846" customWidth="1"/>
    <col min="13068" max="13312" width="11" style="846"/>
    <col min="13313" max="13313" width="46.7109375" style="846" bestFit="1" customWidth="1"/>
    <col min="13314" max="13314" width="11.85546875" style="846" customWidth="1"/>
    <col min="13315" max="13315" width="12.42578125" style="846" customWidth="1"/>
    <col min="13316" max="13316" width="12.5703125" style="846" customWidth="1"/>
    <col min="13317" max="13317" width="11.7109375" style="846" customWidth="1"/>
    <col min="13318" max="13318" width="10.7109375" style="846" customWidth="1"/>
    <col min="13319" max="13319" width="2.42578125" style="846" bestFit="1" customWidth="1"/>
    <col min="13320" max="13320" width="8.5703125" style="846" customWidth="1"/>
    <col min="13321" max="13321" width="12.42578125" style="846" customWidth="1"/>
    <col min="13322" max="13322" width="2.140625" style="846" customWidth="1"/>
    <col min="13323" max="13323" width="9.42578125" style="846" customWidth="1"/>
    <col min="13324" max="13568" width="11" style="846"/>
    <col min="13569" max="13569" width="46.7109375" style="846" bestFit="1" customWidth="1"/>
    <col min="13570" max="13570" width="11.85546875" style="846" customWidth="1"/>
    <col min="13571" max="13571" width="12.42578125" style="846" customWidth="1"/>
    <col min="13572" max="13572" width="12.5703125" style="846" customWidth="1"/>
    <col min="13573" max="13573" width="11.7109375" style="846" customWidth="1"/>
    <col min="13574" max="13574" width="10.7109375" style="846" customWidth="1"/>
    <col min="13575" max="13575" width="2.42578125" style="846" bestFit="1" customWidth="1"/>
    <col min="13576" max="13576" width="8.5703125" style="846" customWidth="1"/>
    <col min="13577" max="13577" width="12.42578125" style="846" customWidth="1"/>
    <col min="13578" max="13578" width="2.140625" style="846" customWidth="1"/>
    <col min="13579" max="13579" width="9.42578125" style="846" customWidth="1"/>
    <col min="13580" max="13824" width="11" style="846"/>
    <col min="13825" max="13825" width="46.7109375" style="846" bestFit="1" customWidth="1"/>
    <col min="13826" max="13826" width="11.85546875" style="846" customWidth="1"/>
    <col min="13827" max="13827" width="12.42578125" style="846" customWidth="1"/>
    <col min="13828" max="13828" width="12.5703125" style="846" customWidth="1"/>
    <col min="13829" max="13829" width="11.7109375" style="846" customWidth="1"/>
    <col min="13830" max="13830" width="10.7109375" style="846" customWidth="1"/>
    <col min="13831" max="13831" width="2.42578125" style="846" bestFit="1" customWidth="1"/>
    <col min="13832" max="13832" width="8.5703125" style="846" customWidth="1"/>
    <col min="13833" max="13833" width="12.42578125" style="846" customWidth="1"/>
    <col min="13834" max="13834" width="2.140625" style="846" customWidth="1"/>
    <col min="13835" max="13835" width="9.42578125" style="846" customWidth="1"/>
    <col min="13836" max="14080" width="11" style="846"/>
    <col min="14081" max="14081" width="46.7109375" style="846" bestFit="1" customWidth="1"/>
    <col min="14082" max="14082" width="11.85546875" style="846" customWidth="1"/>
    <col min="14083" max="14083" width="12.42578125" style="846" customWidth="1"/>
    <col min="14084" max="14084" width="12.5703125" style="846" customWidth="1"/>
    <col min="14085" max="14085" width="11.7109375" style="846" customWidth="1"/>
    <col min="14086" max="14086" width="10.7109375" style="846" customWidth="1"/>
    <col min="14087" max="14087" width="2.42578125" style="846" bestFit="1" customWidth="1"/>
    <col min="14088" max="14088" width="8.5703125" style="846" customWidth="1"/>
    <col min="14089" max="14089" width="12.42578125" style="846" customWidth="1"/>
    <col min="14090" max="14090" width="2.140625" style="846" customWidth="1"/>
    <col min="14091" max="14091" width="9.42578125" style="846" customWidth="1"/>
    <col min="14092" max="14336" width="11" style="846"/>
    <col min="14337" max="14337" width="46.7109375" style="846" bestFit="1" customWidth="1"/>
    <col min="14338" max="14338" width="11.85546875" style="846" customWidth="1"/>
    <col min="14339" max="14339" width="12.42578125" style="846" customWidth="1"/>
    <col min="14340" max="14340" width="12.5703125" style="846" customWidth="1"/>
    <col min="14341" max="14341" width="11.7109375" style="846" customWidth="1"/>
    <col min="14342" max="14342" width="10.7109375" style="846" customWidth="1"/>
    <col min="14343" max="14343" width="2.42578125" style="846" bestFit="1" customWidth="1"/>
    <col min="14344" max="14344" width="8.5703125" style="846" customWidth="1"/>
    <col min="14345" max="14345" width="12.42578125" style="846" customWidth="1"/>
    <col min="14346" max="14346" width="2.140625" style="846" customWidth="1"/>
    <col min="14347" max="14347" width="9.42578125" style="846" customWidth="1"/>
    <col min="14348" max="14592" width="11" style="846"/>
    <col min="14593" max="14593" width="46.7109375" style="846" bestFit="1" customWidth="1"/>
    <col min="14594" max="14594" width="11.85546875" style="846" customWidth="1"/>
    <col min="14595" max="14595" width="12.42578125" style="846" customWidth="1"/>
    <col min="14596" max="14596" width="12.5703125" style="846" customWidth="1"/>
    <col min="14597" max="14597" width="11.7109375" style="846" customWidth="1"/>
    <col min="14598" max="14598" width="10.7109375" style="846" customWidth="1"/>
    <col min="14599" max="14599" width="2.42578125" style="846" bestFit="1" customWidth="1"/>
    <col min="14600" max="14600" width="8.5703125" style="846" customWidth="1"/>
    <col min="14601" max="14601" width="12.42578125" style="846" customWidth="1"/>
    <col min="14602" max="14602" width="2.140625" style="846" customWidth="1"/>
    <col min="14603" max="14603" width="9.42578125" style="846" customWidth="1"/>
    <col min="14604" max="14848" width="11" style="846"/>
    <col min="14849" max="14849" width="46.7109375" style="846" bestFit="1" customWidth="1"/>
    <col min="14850" max="14850" width="11.85546875" style="846" customWidth="1"/>
    <col min="14851" max="14851" width="12.42578125" style="846" customWidth="1"/>
    <col min="14852" max="14852" width="12.5703125" style="846" customWidth="1"/>
    <col min="14853" max="14853" width="11.7109375" style="846" customWidth="1"/>
    <col min="14854" max="14854" width="10.7109375" style="846" customWidth="1"/>
    <col min="14855" max="14855" width="2.42578125" style="846" bestFit="1" customWidth="1"/>
    <col min="14856" max="14856" width="8.5703125" style="846" customWidth="1"/>
    <col min="14857" max="14857" width="12.42578125" style="846" customWidth="1"/>
    <col min="14858" max="14858" width="2.140625" style="846" customWidth="1"/>
    <col min="14859" max="14859" width="9.42578125" style="846" customWidth="1"/>
    <col min="14860" max="15104" width="11" style="846"/>
    <col min="15105" max="15105" width="46.7109375" style="846" bestFit="1" customWidth="1"/>
    <col min="15106" max="15106" width="11.85546875" style="846" customWidth="1"/>
    <col min="15107" max="15107" width="12.42578125" style="846" customWidth="1"/>
    <col min="15108" max="15108" width="12.5703125" style="846" customWidth="1"/>
    <col min="15109" max="15109" width="11.7109375" style="846" customWidth="1"/>
    <col min="15110" max="15110" width="10.7109375" style="846" customWidth="1"/>
    <col min="15111" max="15111" width="2.42578125" style="846" bestFit="1" customWidth="1"/>
    <col min="15112" max="15112" width="8.5703125" style="846" customWidth="1"/>
    <col min="15113" max="15113" width="12.42578125" style="846" customWidth="1"/>
    <col min="15114" max="15114" width="2.140625" style="846" customWidth="1"/>
    <col min="15115" max="15115" width="9.42578125" style="846" customWidth="1"/>
    <col min="15116" max="15360" width="11" style="846"/>
    <col min="15361" max="15361" width="46.7109375" style="846" bestFit="1" customWidth="1"/>
    <col min="15362" max="15362" width="11.85546875" style="846" customWidth="1"/>
    <col min="15363" max="15363" width="12.42578125" style="846" customWidth="1"/>
    <col min="15364" max="15364" width="12.5703125" style="846" customWidth="1"/>
    <col min="15365" max="15365" width="11.7109375" style="846" customWidth="1"/>
    <col min="15366" max="15366" width="10.7109375" style="846" customWidth="1"/>
    <col min="15367" max="15367" width="2.42578125" style="846" bestFit="1" customWidth="1"/>
    <col min="15368" max="15368" width="8.5703125" style="846" customWidth="1"/>
    <col min="15369" max="15369" width="12.42578125" style="846" customWidth="1"/>
    <col min="15370" max="15370" width="2.140625" style="846" customWidth="1"/>
    <col min="15371" max="15371" width="9.42578125" style="846" customWidth="1"/>
    <col min="15372" max="15616" width="11" style="846"/>
    <col min="15617" max="15617" width="46.7109375" style="846" bestFit="1" customWidth="1"/>
    <col min="15618" max="15618" width="11.85546875" style="846" customWidth="1"/>
    <col min="15619" max="15619" width="12.42578125" style="846" customWidth="1"/>
    <col min="15620" max="15620" width="12.5703125" style="846" customWidth="1"/>
    <col min="15621" max="15621" width="11.7109375" style="846" customWidth="1"/>
    <col min="15622" max="15622" width="10.7109375" style="846" customWidth="1"/>
    <col min="15623" max="15623" width="2.42578125" style="846" bestFit="1" customWidth="1"/>
    <col min="15624" max="15624" width="8.5703125" style="846" customWidth="1"/>
    <col min="15625" max="15625" width="12.42578125" style="846" customWidth="1"/>
    <col min="15626" max="15626" width="2.140625" style="846" customWidth="1"/>
    <col min="15627" max="15627" width="9.42578125" style="846" customWidth="1"/>
    <col min="15628" max="15872" width="11" style="846"/>
    <col min="15873" max="15873" width="46.7109375" style="846" bestFit="1" customWidth="1"/>
    <col min="15874" max="15874" width="11.85546875" style="846" customWidth="1"/>
    <col min="15875" max="15875" width="12.42578125" style="846" customWidth="1"/>
    <col min="15876" max="15876" width="12.5703125" style="846" customWidth="1"/>
    <col min="15877" max="15877" width="11.7109375" style="846" customWidth="1"/>
    <col min="15878" max="15878" width="10.7109375" style="846" customWidth="1"/>
    <col min="15879" max="15879" width="2.42578125" style="846" bestFit="1" customWidth="1"/>
    <col min="15880" max="15880" width="8.5703125" style="846" customWidth="1"/>
    <col min="15881" max="15881" width="12.42578125" style="846" customWidth="1"/>
    <col min="15882" max="15882" width="2.140625" style="846" customWidth="1"/>
    <col min="15883" max="15883" width="9.42578125" style="846" customWidth="1"/>
    <col min="15884" max="16128" width="11" style="846"/>
    <col min="16129" max="16129" width="46.7109375" style="846" bestFit="1" customWidth="1"/>
    <col min="16130" max="16130" width="11.85546875" style="846" customWidth="1"/>
    <col min="16131" max="16131" width="12.42578125" style="846" customWidth="1"/>
    <col min="16132" max="16132" width="12.5703125" style="846" customWidth="1"/>
    <col min="16133" max="16133" width="11.7109375" style="846" customWidth="1"/>
    <col min="16134" max="16134" width="10.7109375" style="846" customWidth="1"/>
    <col min="16135" max="16135" width="2.42578125" style="846" bestFit="1" customWidth="1"/>
    <col min="16136" max="16136" width="8.5703125" style="846" customWidth="1"/>
    <col min="16137" max="16137" width="12.42578125" style="846" customWidth="1"/>
    <col min="16138" max="16138" width="2.140625" style="846" customWidth="1"/>
    <col min="16139" max="16139" width="9.42578125" style="846" customWidth="1"/>
    <col min="16140" max="16384" width="11" style="846"/>
  </cols>
  <sheetData>
    <row r="1" spans="1:13" ht="15.75">
      <c r="A1" s="2034" t="s">
        <v>817</v>
      </c>
      <c r="B1" s="2034"/>
      <c r="C1" s="2034"/>
      <c r="D1" s="2034"/>
      <c r="E1" s="2034"/>
      <c r="F1" s="2034"/>
      <c r="G1" s="2034"/>
      <c r="H1" s="2034"/>
      <c r="I1" s="2034"/>
      <c r="J1" s="2034"/>
      <c r="K1" s="2034"/>
    </row>
    <row r="2" spans="1:13" ht="17.100000000000001" customHeight="1">
      <c r="A2" s="2035" t="s">
        <v>776</v>
      </c>
      <c r="B2" s="2035"/>
      <c r="C2" s="2035"/>
      <c r="D2" s="2035"/>
      <c r="E2" s="2035"/>
      <c r="F2" s="2035"/>
      <c r="G2" s="2035"/>
      <c r="H2" s="2035"/>
      <c r="I2" s="2035"/>
      <c r="J2" s="2035"/>
      <c r="K2" s="2035"/>
    </row>
    <row r="3" spans="1:13" ht="17.100000000000001" customHeight="1" thickBot="1">
      <c r="A3" s="847" t="s">
        <v>34</v>
      </c>
      <c r="B3" s="847"/>
      <c r="C3" s="847"/>
      <c r="D3" s="847"/>
      <c r="E3" s="848"/>
      <c r="F3" s="847"/>
      <c r="G3" s="847"/>
      <c r="H3" s="847"/>
      <c r="I3" s="2036" t="s">
        <v>662</v>
      </c>
      <c r="J3" s="2036"/>
      <c r="K3" s="2036"/>
    </row>
    <row r="4" spans="1:13" ht="31.5" customHeight="1" thickTop="1">
      <c r="A4" s="2037" t="s">
        <v>777</v>
      </c>
      <c r="B4" s="849">
        <v>2017</v>
      </c>
      <c r="C4" s="850">
        <v>2018</v>
      </c>
      <c r="D4" s="850">
        <v>2018</v>
      </c>
      <c r="E4" s="850">
        <v>2019</v>
      </c>
      <c r="F4" s="2040" t="s">
        <v>778</v>
      </c>
      <c r="G4" s="2041"/>
      <c r="H4" s="2041"/>
      <c r="I4" s="2041"/>
      <c r="J4" s="2041"/>
      <c r="K4" s="2042"/>
    </row>
    <row r="5" spans="1:13" ht="31.5" customHeight="1">
      <c r="A5" s="2038"/>
      <c r="B5" s="851" t="s">
        <v>779</v>
      </c>
      <c r="C5" s="851" t="s">
        <v>507</v>
      </c>
      <c r="D5" s="851" t="s">
        <v>780</v>
      </c>
      <c r="E5" s="851" t="s">
        <v>781</v>
      </c>
      <c r="F5" s="2043" t="s">
        <v>10</v>
      </c>
      <c r="G5" s="2044"/>
      <c r="H5" s="2045"/>
      <c r="I5" s="2044" t="s">
        <v>11</v>
      </c>
      <c r="J5" s="2044"/>
      <c r="K5" s="2046"/>
    </row>
    <row r="6" spans="1:13" ht="31.5" customHeight="1">
      <c r="A6" s="2039"/>
      <c r="B6" s="852"/>
      <c r="C6" s="852"/>
      <c r="D6" s="852"/>
      <c r="E6" s="853"/>
      <c r="F6" s="2047" t="s">
        <v>665</v>
      </c>
      <c r="G6" s="2048"/>
      <c r="H6" s="854" t="s">
        <v>782</v>
      </c>
      <c r="I6" s="2047" t="s">
        <v>665</v>
      </c>
      <c r="J6" s="2048"/>
      <c r="K6" s="855" t="s">
        <v>782</v>
      </c>
    </row>
    <row r="7" spans="1:13" ht="31.5" customHeight="1">
      <c r="A7" s="856" t="s">
        <v>783</v>
      </c>
      <c r="B7" s="857">
        <v>1014634.8957572373</v>
      </c>
      <c r="C7" s="857">
        <v>1030213.1777250756</v>
      </c>
      <c r="D7" s="857">
        <v>1054291.6968571884</v>
      </c>
      <c r="E7" s="857">
        <v>1001774.452133153</v>
      </c>
      <c r="F7" s="858">
        <v>-18932.281907697216</v>
      </c>
      <c r="G7" s="859" t="s">
        <v>784</v>
      </c>
      <c r="H7" s="860">
        <v>-1.8659206367594687</v>
      </c>
      <c r="I7" s="861">
        <v>-68204.777694412667</v>
      </c>
      <c r="J7" s="862" t="s">
        <v>785</v>
      </c>
      <c r="K7" s="863">
        <v>-6.4692511472611471</v>
      </c>
      <c r="M7" s="864"/>
    </row>
    <row r="8" spans="1:13" ht="31.5" customHeight="1">
      <c r="A8" s="865" t="s">
        <v>786</v>
      </c>
      <c r="B8" s="866">
        <v>1107823.503036466</v>
      </c>
      <c r="C8" s="866">
        <v>1105359.4345774788</v>
      </c>
      <c r="D8" s="866">
        <v>1133295.2157678199</v>
      </c>
      <c r="E8" s="866">
        <v>1093435.7828436457</v>
      </c>
      <c r="F8" s="867">
        <v>-2464.0684589871671</v>
      </c>
      <c r="G8" s="868"/>
      <c r="H8" s="869">
        <v>-0.22242428078419799</v>
      </c>
      <c r="I8" s="870">
        <v>-39859.432924174238</v>
      </c>
      <c r="J8" s="871"/>
      <c r="K8" s="872">
        <v>-3.5171270794758485</v>
      </c>
      <c r="M8" s="864"/>
    </row>
    <row r="9" spans="1:13" ht="31.5" customHeight="1">
      <c r="A9" s="865" t="s">
        <v>787</v>
      </c>
      <c r="B9" s="866">
        <v>93188.607279228629</v>
      </c>
      <c r="C9" s="866">
        <v>75146.256852403152</v>
      </c>
      <c r="D9" s="866">
        <v>79003.518910631596</v>
      </c>
      <c r="E9" s="866">
        <v>91661.330710492592</v>
      </c>
      <c r="F9" s="867">
        <v>-18042.350426825476</v>
      </c>
      <c r="G9" s="868"/>
      <c r="H9" s="869">
        <v>-19.361111785653915</v>
      </c>
      <c r="I9" s="870">
        <v>12657.811799860996</v>
      </c>
      <c r="J9" s="871"/>
      <c r="K9" s="872">
        <v>16.021832918834225</v>
      </c>
      <c r="M9" s="864"/>
    </row>
    <row r="10" spans="1:13" ht="31.5" customHeight="1">
      <c r="A10" s="873" t="s">
        <v>788</v>
      </c>
      <c r="B10" s="866">
        <v>90339.575064238627</v>
      </c>
      <c r="C10" s="866">
        <v>72829.266959313158</v>
      </c>
      <c r="D10" s="866">
        <v>77178.293227801594</v>
      </c>
      <c r="E10" s="866">
        <v>86858.463700919136</v>
      </c>
      <c r="F10" s="867">
        <v>-17510.308104925469</v>
      </c>
      <c r="G10" s="868"/>
      <c r="H10" s="869">
        <v>-19.382765628988455</v>
      </c>
      <c r="I10" s="870">
        <v>9680.1704731175414</v>
      </c>
      <c r="J10" s="871"/>
      <c r="K10" s="872">
        <v>12.542607601525058</v>
      </c>
      <c r="M10" s="864"/>
    </row>
    <row r="11" spans="1:13" s="874" customFormat="1" ht="31.5" customHeight="1">
      <c r="A11" s="873" t="s">
        <v>789</v>
      </c>
      <c r="B11" s="866">
        <v>2849.0322149899994</v>
      </c>
      <c r="C11" s="866">
        <v>2316.989893089999</v>
      </c>
      <c r="D11" s="866">
        <v>1825.2256828300001</v>
      </c>
      <c r="E11" s="866">
        <v>4802.8670095734524</v>
      </c>
      <c r="F11" s="867">
        <v>-532.04232190000039</v>
      </c>
      <c r="G11" s="868"/>
      <c r="H11" s="869">
        <v>-18.674493012072453</v>
      </c>
      <c r="I11" s="870">
        <v>2977.6413267434523</v>
      </c>
      <c r="J11" s="871"/>
      <c r="K11" s="872">
        <v>163.13825488838395</v>
      </c>
      <c r="M11" s="864"/>
    </row>
    <row r="12" spans="1:13" ht="31.5" customHeight="1">
      <c r="A12" s="856" t="s">
        <v>790</v>
      </c>
      <c r="B12" s="857">
        <v>1577067.098812168</v>
      </c>
      <c r="C12" s="857">
        <v>1870093.2982693822</v>
      </c>
      <c r="D12" s="857">
        <v>2040174.942896483</v>
      </c>
      <c r="E12" s="857">
        <v>2406734.8797515593</v>
      </c>
      <c r="F12" s="858">
        <v>327536.7633327496</v>
      </c>
      <c r="G12" s="859" t="s">
        <v>784</v>
      </c>
      <c r="H12" s="860">
        <v>20.76872718855445</v>
      </c>
      <c r="I12" s="861">
        <v>382247.469825454</v>
      </c>
      <c r="J12" s="875" t="s">
        <v>785</v>
      </c>
      <c r="K12" s="863">
        <v>18.736014338200256</v>
      </c>
      <c r="M12" s="864"/>
    </row>
    <row r="13" spans="1:13" ht="31.5" customHeight="1">
      <c r="A13" s="865" t="s">
        <v>791</v>
      </c>
      <c r="B13" s="866">
        <v>2177792.0340676117</v>
      </c>
      <c r="C13" s="866">
        <v>2508999.0118683758</v>
      </c>
      <c r="D13" s="866">
        <v>2755893.0441511483</v>
      </c>
      <c r="E13" s="866">
        <v>3162151.7780568283</v>
      </c>
      <c r="F13" s="867">
        <v>331206.97780076414</v>
      </c>
      <c r="G13" s="868"/>
      <c r="H13" s="869">
        <v>15.208384116556168</v>
      </c>
      <c r="I13" s="876">
        <v>406258.73390568001</v>
      </c>
      <c r="J13" s="877"/>
      <c r="K13" s="878">
        <v>14.741455034617031</v>
      </c>
      <c r="M13" s="864"/>
    </row>
    <row r="14" spans="1:13" ht="31.5" customHeight="1">
      <c r="A14" s="865" t="s">
        <v>792</v>
      </c>
      <c r="B14" s="866">
        <v>149489.00276416997</v>
      </c>
      <c r="C14" s="866">
        <v>101573.89852339</v>
      </c>
      <c r="D14" s="866">
        <v>272630.30384988018</v>
      </c>
      <c r="E14" s="866">
        <v>237269.90046298041</v>
      </c>
      <c r="F14" s="867">
        <v>-47915.104240779969</v>
      </c>
      <c r="G14" s="868"/>
      <c r="H14" s="869">
        <v>-32.052594742617693</v>
      </c>
      <c r="I14" s="870">
        <v>-35360.403386899765</v>
      </c>
      <c r="J14" s="871"/>
      <c r="K14" s="872">
        <v>-12.970092791434675</v>
      </c>
      <c r="M14" s="864"/>
    </row>
    <row r="15" spans="1:13" ht="31.5" customHeight="1">
      <c r="A15" s="873" t="s">
        <v>793</v>
      </c>
      <c r="B15" s="866">
        <v>255761.09999525</v>
      </c>
      <c r="C15" s="866">
        <v>371081.50061729003</v>
      </c>
      <c r="D15" s="866">
        <v>362128.10588888003</v>
      </c>
      <c r="E15" s="866">
        <v>374376.90518587996</v>
      </c>
      <c r="F15" s="867">
        <v>115320.40062204003</v>
      </c>
      <c r="G15" s="868"/>
      <c r="H15" s="869">
        <v>45.089108791048268</v>
      </c>
      <c r="I15" s="870">
        <v>12248.799296999932</v>
      </c>
      <c r="J15" s="871"/>
      <c r="K15" s="872">
        <v>3.3824492210937391</v>
      </c>
      <c r="M15" s="864"/>
    </row>
    <row r="16" spans="1:13" ht="31.5" customHeight="1">
      <c r="A16" s="873" t="s">
        <v>794</v>
      </c>
      <c r="B16" s="866">
        <v>106272.09723108003</v>
      </c>
      <c r="C16" s="866">
        <v>269507.60209390003</v>
      </c>
      <c r="D16" s="866">
        <v>89497.802038999842</v>
      </c>
      <c r="E16" s="866">
        <v>137107.00472289955</v>
      </c>
      <c r="F16" s="867">
        <v>163235.50486282</v>
      </c>
      <c r="G16" s="868"/>
      <c r="H16" s="869">
        <v>153.60147123837942</v>
      </c>
      <c r="I16" s="870">
        <v>47609.202683899712</v>
      </c>
      <c r="J16" s="871"/>
      <c r="K16" s="872">
        <v>53.195946268214925</v>
      </c>
      <c r="M16" s="864"/>
    </row>
    <row r="17" spans="1:13" ht="31.5" customHeight="1">
      <c r="A17" s="865" t="s">
        <v>795</v>
      </c>
      <c r="B17" s="866">
        <v>9225.8825246000015</v>
      </c>
      <c r="C17" s="866">
        <v>10558.027416839999</v>
      </c>
      <c r="D17" s="866">
        <v>10034.312353654001</v>
      </c>
      <c r="E17" s="866">
        <v>10838.458560876999</v>
      </c>
      <c r="F17" s="867">
        <v>1332.1448922399977</v>
      </c>
      <c r="G17" s="868"/>
      <c r="H17" s="869">
        <v>14.439213687015318</v>
      </c>
      <c r="I17" s="870">
        <v>804.14620722299878</v>
      </c>
      <c r="J17" s="871"/>
      <c r="K17" s="872">
        <v>8.013964274593949</v>
      </c>
      <c r="M17" s="864"/>
    </row>
    <row r="18" spans="1:13" ht="31.5" customHeight="1">
      <c r="A18" s="873" t="s">
        <v>796</v>
      </c>
      <c r="B18" s="866">
        <v>21917.149346277081</v>
      </c>
      <c r="C18" s="866">
        <v>27488.340841969122</v>
      </c>
      <c r="D18" s="866">
        <v>30444.43478032235</v>
      </c>
      <c r="E18" s="866">
        <v>40617.582740244521</v>
      </c>
      <c r="F18" s="867">
        <v>5571.1914956920409</v>
      </c>
      <c r="G18" s="868"/>
      <c r="H18" s="869">
        <v>25.419325331368341</v>
      </c>
      <c r="I18" s="870">
        <v>10173.147959922171</v>
      </c>
      <c r="J18" s="871"/>
      <c r="K18" s="872">
        <v>33.415460110619456</v>
      </c>
      <c r="M18" s="864"/>
    </row>
    <row r="19" spans="1:13" ht="31.5" customHeight="1">
      <c r="A19" s="873" t="s">
        <v>797</v>
      </c>
      <c r="B19" s="866">
        <v>4286.2288242900004</v>
      </c>
      <c r="C19" s="866">
        <v>3830.87617512</v>
      </c>
      <c r="D19" s="866">
        <v>3827.1691194100003</v>
      </c>
      <c r="E19" s="866">
        <v>1607.4456400599997</v>
      </c>
      <c r="F19" s="867">
        <v>-455.3526491700004</v>
      </c>
      <c r="G19" s="868"/>
      <c r="H19" s="869">
        <v>-10.623619686133488</v>
      </c>
      <c r="I19" s="870">
        <v>-2219.7234793500006</v>
      </c>
      <c r="J19" s="871"/>
      <c r="K19" s="872">
        <v>-57.999095678640799</v>
      </c>
      <c r="M19" s="864"/>
    </row>
    <row r="20" spans="1:13" ht="31.5" customHeight="1">
      <c r="A20" s="873" t="s">
        <v>798</v>
      </c>
      <c r="B20" s="866">
        <v>17630.920521987082</v>
      </c>
      <c r="C20" s="866">
        <v>23657.464666849122</v>
      </c>
      <c r="D20" s="866">
        <v>26617.265660912348</v>
      </c>
      <c r="E20" s="866">
        <v>39010.137100184518</v>
      </c>
      <c r="F20" s="867">
        <v>6026.5441448620404</v>
      </c>
      <c r="G20" s="868"/>
      <c r="H20" s="869">
        <v>34.181676091991271</v>
      </c>
      <c r="I20" s="870">
        <v>12392.87143927217</v>
      </c>
      <c r="J20" s="871"/>
      <c r="K20" s="872">
        <v>46.559521166260112</v>
      </c>
      <c r="M20" s="864"/>
    </row>
    <row r="21" spans="1:13" ht="31.5" customHeight="1">
      <c r="A21" s="865" t="s">
        <v>799</v>
      </c>
      <c r="B21" s="866">
        <v>1997159.9994325647</v>
      </c>
      <c r="C21" s="866">
        <v>2369378.7450861768</v>
      </c>
      <c r="D21" s="866">
        <v>2442783.9931672919</v>
      </c>
      <c r="E21" s="866">
        <v>2873425.8362927265</v>
      </c>
      <c r="F21" s="867">
        <v>372218.74565361207</v>
      </c>
      <c r="G21" s="879"/>
      <c r="H21" s="869">
        <v>18.637402399375478</v>
      </c>
      <c r="I21" s="870">
        <v>430641.84312543459</v>
      </c>
      <c r="J21" s="880"/>
      <c r="K21" s="872">
        <v>17.629141353880751</v>
      </c>
      <c r="M21" s="864"/>
    </row>
    <row r="22" spans="1:13" ht="31.5" customHeight="1">
      <c r="A22" s="865" t="s">
        <v>800</v>
      </c>
      <c r="B22" s="866">
        <v>600724.93525544356</v>
      </c>
      <c r="C22" s="866">
        <v>638905.71359899361</v>
      </c>
      <c r="D22" s="866">
        <v>715718.10125466541</v>
      </c>
      <c r="E22" s="866">
        <v>755416.89830526873</v>
      </c>
      <c r="F22" s="867">
        <v>3670.2144680145357</v>
      </c>
      <c r="G22" s="881" t="s">
        <v>784</v>
      </c>
      <c r="H22" s="869">
        <v>0.61096422882027812</v>
      </c>
      <c r="I22" s="870">
        <v>24011.264080226036</v>
      </c>
      <c r="J22" s="882" t="s">
        <v>785</v>
      </c>
      <c r="K22" s="872">
        <v>3.3548493517397282</v>
      </c>
      <c r="M22" s="864"/>
    </row>
    <row r="23" spans="1:13" ht="31.5" customHeight="1">
      <c r="A23" s="856" t="s">
        <v>801</v>
      </c>
      <c r="B23" s="857">
        <v>2591701.9945694054</v>
      </c>
      <c r="C23" s="857">
        <v>2900306.475994458</v>
      </c>
      <c r="D23" s="857">
        <v>3094466.6397536714</v>
      </c>
      <c r="E23" s="857">
        <v>3408509.3318847124</v>
      </c>
      <c r="F23" s="858">
        <v>308604.48142505251</v>
      </c>
      <c r="G23" s="883"/>
      <c r="H23" s="860">
        <v>11.907406101152658</v>
      </c>
      <c r="I23" s="861">
        <v>314042.69213104108</v>
      </c>
      <c r="J23" s="884"/>
      <c r="K23" s="885">
        <v>10.148524081553511</v>
      </c>
      <c r="M23" s="864"/>
    </row>
    <row r="24" spans="1:13" ht="31.5" customHeight="1">
      <c r="A24" s="865" t="s">
        <v>802</v>
      </c>
      <c r="B24" s="866">
        <v>1623172.4922257666</v>
      </c>
      <c r="C24" s="866">
        <v>1752666.0142938986</v>
      </c>
      <c r="D24" s="866">
        <v>1878960.2463264198</v>
      </c>
      <c r="E24" s="866">
        <v>1952703.7061393068</v>
      </c>
      <c r="F24" s="867">
        <v>129493.52206813195</v>
      </c>
      <c r="G24" s="868"/>
      <c r="H24" s="869">
        <v>7.9778041266929458</v>
      </c>
      <c r="I24" s="870">
        <v>73743.459812887013</v>
      </c>
      <c r="J24" s="871"/>
      <c r="K24" s="886">
        <v>3.9246950518013266</v>
      </c>
      <c r="M24" s="864"/>
    </row>
    <row r="25" spans="1:13" ht="31.5" customHeight="1">
      <c r="A25" s="865" t="s">
        <v>803</v>
      </c>
      <c r="B25" s="866">
        <v>569402.38672684168</v>
      </c>
      <c r="C25" s="866">
        <v>619903.42874990171</v>
      </c>
      <c r="D25" s="866">
        <v>669394.95134934015</v>
      </c>
      <c r="E25" s="866">
        <v>679452.55438445858</v>
      </c>
      <c r="F25" s="867">
        <v>50501.042023060028</v>
      </c>
      <c r="G25" s="868"/>
      <c r="H25" s="869">
        <v>8.8691307237682508</v>
      </c>
      <c r="I25" s="870">
        <v>10057.603035118431</v>
      </c>
      <c r="J25" s="871"/>
      <c r="K25" s="886">
        <v>1.5024916179670473</v>
      </c>
      <c r="M25" s="864"/>
    </row>
    <row r="26" spans="1:13" ht="31.5" customHeight="1">
      <c r="A26" s="873" t="s">
        <v>804</v>
      </c>
      <c r="B26" s="866">
        <v>361745.91183872998</v>
      </c>
      <c r="C26" s="866">
        <v>406967.67612013995</v>
      </c>
      <c r="D26" s="866">
        <v>415985.43141382997</v>
      </c>
      <c r="E26" s="866">
        <v>424071.76142749999</v>
      </c>
      <c r="F26" s="867">
        <v>45221.764281409967</v>
      </c>
      <c r="G26" s="868"/>
      <c r="H26" s="869">
        <v>12.500974524231884</v>
      </c>
      <c r="I26" s="870">
        <v>8086.3300136700273</v>
      </c>
      <c r="J26" s="871"/>
      <c r="K26" s="872">
        <v>1.9438974067400927</v>
      </c>
      <c r="M26" s="864"/>
    </row>
    <row r="27" spans="1:13" ht="31.5" customHeight="1">
      <c r="A27" s="873" t="s">
        <v>805</v>
      </c>
      <c r="B27" s="866">
        <v>207656.43750904762</v>
      </c>
      <c r="C27" s="866">
        <v>212935.78837642338</v>
      </c>
      <c r="D27" s="866">
        <v>253409.51741769715</v>
      </c>
      <c r="E27" s="866">
        <v>255380.79565881076</v>
      </c>
      <c r="F27" s="867">
        <v>5279.3508673757606</v>
      </c>
      <c r="G27" s="868"/>
      <c r="H27" s="869">
        <v>2.5423487615912408</v>
      </c>
      <c r="I27" s="870">
        <v>1971.2782411136141</v>
      </c>
      <c r="J27" s="871"/>
      <c r="K27" s="872">
        <v>0.77790221188272834</v>
      </c>
      <c r="M27" s="864"/>
    </row>
    <row r="28" spans="1:13" ht="31.5" customHeight="1">
      <c r="A28" s="873" t="s">
        <v>806</v>
      </c>
      <c r="B28" s="866">
        <v>1053770.1054989251</v>
      </c>
      <c r="C28" s="866">
        <v>1132762.5855439969</v>
      </c>
      <c r="D28" s="866">
        <v>1209565.2949770796</v>
      </c>
      <c r="E28" s="866">
        <v>1273251.1517548484</v>
      </c>
      <c r="F28" s="867">
        <v>78992.480045071803</v>
      </c>
      <c r="G28" s="868"/>
      <c r="H28" s="869">
        <v>7.4961777367627533</v>
      </c>
      <c r="I28" s="870">
        <v>63685.856777768815</v>
      </c>
      <c r="J28" s="871"/>
      <c r="K28" s="872">
        <v>5.2651855209664902</v>
      </c>
      <c r="M28" s="864"/>
    </row>
    <row r="29" spans="1:13" ht="31.5" customHeight="1">
      <c r="A29" s="887" t="s">
        <v>807</v>
      </c>
      <c r="B29" s="888">
        <v>968529.50234363868</v>
      </c>
      <c r="C29" s="888">
        <v>1147640.4617005594</v>
      </c>
      <c r="D29" s="888">
        <v>1215506.3934272516</v>
      </c>
      <c r="E29" s="888">
        <v>1455805.6257454057</v>
      </c>
      <c r="F29" s="889">
        <v>179110.95935692068</v>
      </c>
      <c r="G29" s="890"/>
      <c r="H29" s="891">
        <v>18.493082443385529</v>
      </c>
      <c r="I29" s="892">
        <v>240299.23231815407</v>
      </c>
      <c r="J29" s="890"/>
      <c r="K29" s="893">
        <v>19.769474979115859</v>
      </c>
      <c r="M29" s="864"/>
    </row>
    <row r="30" spans="1:13" ht="31.5" customHeight="1" thickBot="1">
      <c r="A30" s="894" t="s">
        <v>808</v>
      </c>
      <c r="B30" s="895">
        <v>2682041.5696336441</v>
      </c>
      <c r="C30" s="895">
        <v>2973135.7429537713</v>
      </c>
      <c r="D30" s="895">
        <v>3171644.9329814729</v>
      </c>
      <c r="E30" s="895">
        <v>3495367.7955856314</v>
      </c>
      <c r="F30" s="896">
        <v>291094.17332012719</v>
      </c>
      <c r="G30" s="897"/>
      <c r="H30" s="898">
        <v>10.853454943276269</v>
      </c>
      <c r="I30" s="899">
        <v>323722.86260415846</v>
      </c>
      <c r="J30" s="897"/>
      <c r="K30" s="900">
        <v>10.206781321509595</v>
      </c>
      <c r="M30" s="864"/>
    </row>
    <row r="31" spans="1:13" ht="26.25" customHeight="1" thickTop="1">
      <c r="A31" s="901" t="s">
        <v>809</v>
      </c>
      <c r="B31" s="902">
        <v>34510.56387553551</v>
      </c>
      <c r="C31" s="847" t="s">
        <v>810</v>
      </c>
      <c r="D31" s="903"/>
      <c r="E31" s="903"/>
      <c r="F31" s="903"/>
      <c r="G31" s="904"/>
      <c r="H31" s="905"/>
      <c r="I31" s="903"/>
      <c r="J31" s="906"/>
      <c r="K31" s="906"/>
      <c r="M31" s="864"/>
    </row>
    <row r="32" spans="1:13" ht="26.25" customHeight="1">
      <c r="A32" s="901" t="s">
        <v>811</v>
      </c>
      <c r="B32" s="902">
        <v>15687.532970377282</v>
      </c>
      <c r="C32" s="847" t="s">
        <v>810</v>
      </c>
      <c r="D32" s="903"/>
      <c r="E32" s="903"/>
      <c r="F32" s="903"/>
      <c r="G32" s="904"/>
      <c r="H32" s="905"/>
      <c r="I32" s="903"/>
      <c r="J32" s="906"/>
      <c r="K32" s="906"/>
    </row>
    <row r="33" spans="1:11" ht="26.25" customHeight="1">
      <c r="A33" s="907" t="s">
        <v>812</v>
      </c>
      <c r="B33" s="847"/>
      <c r="C33" s="847"/>
      <c r="D33" s="903"/>
      <c r="E33" s="903"/>
      <c r="F33" s="903"/>
      <c r="G33" s="904"/>
      <c r="H33" s="905"/>
      <c r="I33" s="903"/>
      <c r="J33" s="906"/>
      <c r="K33" s="906"/>
    </row>
    <row r="34" spans="1:11" ht="26.25" customHeight="1">
      <c r="A34" s="908" t="s">
        <v>813</v>
      </c>
      <c r="B34" s="847"/>
      <c r="C34" s="847"/>
      <c r="D34" s="903"/>
      <c r="E34" s="903"/>
      <c r="F34" s="903"/>
      <c r="G34" s="904"/>
      <c r="H34" s="905"/>
      <c r="I34" s="903"/>
      <c r="J34" s="906"/>
      <c r="K34" s="906"/>
    </row>
    <row r="35" spans="1:11" ht="26.25" customHeight="1">
      <c r="A35" s="909" t="s">
        <v>814</v>
      </c>
      <c r="B35" s="910">
        <v>0.86678967189953871</v>
      </c>
      <c r="C35" s="911">
        <v>0.96270649279445164</v>
      </c>
      <c r="D35" s="911">
        <v>0.94296322358648055</v>
      </c>
      <c r="E35" s="911">
        <v>1.0413440503186953</v>
      </c>
      <c r="F35" s="912">
        <v>9.5916820894912935E-2</v>
      </c>
      <c r="G35" s="913"/>
      <c r="H35" s="912">
        <v>11.065754935071462</v>
      </c>
      <c r="I35" s="912">
        <v>9.838082673221471E-2</v>
      </c>
      <c r="J35" s="912"/>
      <c r="K35" s="912">
        <v>10.433156274963894</v>
      </c>
    </row>
    <row r="36" spans="1:11" ht="26.25" customHeight="1">
      <c r="A36" s="909" t="s">
        <v>815</v>
      </c>
      <c r="B36" s="910">
        <v>2.4709224702419132</v>
      </c>
      <c r="C36" s="911">
        <v>2.7218803339473818</v>
      </c>
      <c r="D36" s="911">
        <v>2.6468535612575246</v>
      </c>
      <c r="E36" s="911">
        <v>2.9927569972352215</v>
      </c>
      <c r="F36" s="912">
        <v>0.25095786370546858</v>
      </c>
      <c r="G36" s="913"/>
      <c r="H36" s="912">
        <v>10.156444272446103</v>
      </c>
      <c r="I36" s="912">
        <v>0.3459034359776969</v>
      </c>
      <c r="J36" s="912"/>
      <c r="K36" s="912">
        <v>13.068476512669541</v>
      </c>
    </row>
    <row r="37" spans="1:11" ht="26.25" customHeight="1">
      <c r="A37" s="909" t="s">
        <v>816</v>
      </c>
      <c r="B37" s="914">
        <v>3.94529523216046</v>
      </c>
      <c r="C37" s="915">
        <v>4.5041594320010487</v>
      </c>
      <c r="D37" s="915">
        <v>4.3591130049920759</v>
      </c>
      <c r="E37" s="915">
        <v>5.2239569787613185</v>
      </c>
      <c r="F37" s="912">
        <v>0.55886419984058877</v>
      </c>
      <c r="G37" s="913"/>
      <c r="H37" s="912">
        <v>14.165332806654179</v>
      </c>
      <c r="I37" s="912">
        <v>0.8648439737692426</v>
      </c>
      <c r="J37" s="912"/>
      <c r="K37" s="912">
        <v>19.839907173290054</v>
      </c>
    </row>
    <row r="38" spans="1:11" ht="17.100000000000001" customHeight="1">
      <c r="A38" s="916"/>
      <c r="B38" s="847"/>
      <c r="C38" s="847"/>
      <c r="D38" s="847"/>
      <c r="E38" s="847"/>
      <c r="F38" s="847"/>
      <c r="G38" s="847"/>
      <c r="H38" s="847"/>
      <c r="I38" s="847"/>
      <c r="J38" s="847"/>
      <c r="K38" s="847"/>
    </row>
  </sheetData>
  <mergeCells count="9">
    <mergeCell ref="A1:K1"/>
    <mergeCell ref="A2:K2"/>
    <mergeCell ref="I3:K3"/>
    <mergeCell ref="A4:A6"/>
    <mergeCell ref="F4:K4"/>
    <mergeCell ref="F5:H5"/>
    <mergeCell ref="I5:K5"/>
    <mergeCell ref="F6:G6"/>
    <mergeCell ref="I6:J6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6"/>
  <sheetViews>
    <sheetView showGridLines="0" workbookViewId="0">
      <selection activeCell="P6" sqref="P6"/>
    </sheetView>
  </sheetViews>
  <sheetFormatPr defaultRowHeight="15"/>
  <cols>
    <col min="1" max="1" width="32.7109375" customWidth="1"/>
    <col min="2" max="2" width="9.28515625" customWidth="1"/>
    <col min="3" max="3" width="10.140625" customWidth="1"/>
    <col min="4" max="7" width="9.28515625" customWidth="1"/>
    <col min="8" max="11" width="8.7109375" customWidth="1"/>
  </cols>
  <sheetData>
    <row r="1" spans="1:12" ht="15.75">
      <c r="A1" s="1713" t="s">
        <v>70</v>
      </c>
      <c r="B1" s="1713"/>
      <c r="C1" s="1713"/>
      <c r="D1" s="1713"/>
      <c r="E1" s="1713"/>
      <c r="F1" s="1713"/>
      <c r="G1" s="1713"/>
      <c r="H1" s="1713"/>
      <c r="I1" s="1713"/>
      <c r="J1" s="1713"/>
      <c r="K1" s="1713"/>
      <c r="L1" s="1713"/>
    </row>
    <row r="2" spans="1:12" ht="15.75">
      <c r="A2" s="1714" t="s">
        <v>71</v>
      </c>
      <c r="B2" s="1714"/>
      <c r="C2" s="1714"/>
      <c r="D2" s="1714"/>
      <c r="E2" s="1714"/>
      <c r="F2" s="1714"/>
      <c r="G2" s="1714"/>
      <c r="H2" s="1714"/>
      <c r="I2" s="1714"/>
      <c r="J2" s="1714"/>
      <c r="K2" s="1714"/>
      <c r="L2" s="1714"/>
    </row>
    <row r="3" spans="1:12" ht="15.75">
      <c r="A3" s="1714" t="s">
        <v>72</v>
      </c>
      <c r="B3" s="1714"/>
      <c r="C3" s="1714"/>
      <c r="D3" s="1714"/>
      <c r="E3" s="1714"/>
      <c r="F3" s="1714"/>
      <c r="G3" s="1714"/>
      <c r="H3" s="1714"/>
      <c r="I3" s="1714"/>
      <c r="J3" s="1714"/>
      <c r="K3" s="1714"/>
      <c r="L3" s="1714"/>
    </row>
    <row r="4" spans="1:12" ht="15.75">
      <c r="A4" s="1719" t="s">
        <v>2</v>
      </c>
      <c r="B4" s="1719"/>
      <c r="C4" s="1719"/>
      <c r="D4" s="1719"/>
      <c r="E4" s="1719"/>
      <c r="F4" s="1719"/>
      <c r="G4" s="1719"/>
      <c r="H4" s="1719"/>
      <c r="I4" s="1719"/>
      <c r="J4" s="1719"/>
      <c r="K4" s="1719"/>
      <c r="L4" s="1719"/>
    </row>
    <row r="5" spans="1:12" ht="16.5" thickBo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5.75" thickTop="1">
      <c r="A6" s="1683"/>
      <c r="B6" s="1684"/>
      <c r="C6" s="1685" t="s">
        <v>73</v>
      </c>
      <c r="D6" s="1720" t="s">
        <v>74</v>
      </c>
      <c r="E6" s="1720"/>
      <c r="F6" s="1720" t="s">
        <v>75</v>
      </c>
      <c r="G6" s="1720"/>
      <c r="H6" s="1720"/>
      <c r="I6" s="1721" t="s">
        <v>76</v>
      </c>
      <c r="J6" s="1722"/>
      <c r="K6" s="1722"/>
      <c r="L6" s="1723"/>
    </row>
    <row r="7" spans="1:12" ht="30">
      <c r="A7" s="1686" t="s">
        <v>77</v>
      </c>
      <c r="B7" s="51" t="s">
        <v>78</v>
      </c>
      <c r="C7" s="51" t="s">
        <v>79</v>
      </c>
      <c r="D7" s="51" t="s">
        <v>80</v>
      </c>
      <c r="E7" s="51" t="s">
        <v>79</v>
      </c>
      <c r="F7" s="51" t="s">
        <v>81</v>
      </c>
      <c r="G7" s="51" t="s">
        <v>80</v>
      </c>
      <c r="H7" s="51" t="s">
        <v>79</v>
      </c>
      <c r="I7" s="51" t="s">
        <v>82</v>
      </c>
      <c r="J7" s="51" t="s">
        <v>83</v>
      </c>
      <c r="K7" s="51" t="s">
        <v>84</v>
      </c>
      <c r="L7" s="1687" t="s">
        <v>85</v>
      </c>
    </row>
    <row r="8" spans="1:12">
      <c r="A8" s="1688">
        <v>1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1689">
        <v>12</v>
      </c>
    </row>
    <row r="9" spans="1:12">
      <c r="A9" s="1690" t="s">
        <v>86</v>
      </c>
      <c r="B9" s="53">
        <v>100</v>
      </c>
      <c r="C9" s="53">
        <v>115.22</v>
      </c>
      <c r="D9" s="53">
        <v>119.51</v>
      </c>
      <c r="E9" s="53">
        <v>119.95</v>
      </c>
      <c r="F9" s="53">
        <v>124.09</v>
      </c>
      <c r="G9" s="53">
        <v>124.81</v>
      </c>
      <c r="H9" s="53">
        <v>126.3</v>
      </c>
      <c r="I9" s="53">
        <v>4.1100000000000003</v>
      </c>
      <c r="J9" s="53">
        <v>0.37</v>
      </c>
      <c r="K9" s="53">
        <v>5.29</v>
      </c>
      <c r="L9" s="1691">
        <v>1.19</v>
      </c>
    </row>
    <row r="10" spans="1:12">
      <c r="A10" s="1692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1693"/>
    </row>
    <row r="11" spans="1:12">
      <c r="A11" s="1690" t="s">
        <v>87</v>
      </c>
      <c r="B11" s="53">
        <v>43.91</v>
      </c>
      <c r="C11" s="53">
        <v>111.1</v>
      </c>
      <c r="D11" s="53">
        <v>114.99</v>
      </c>
      <c r="E11" s="53">
        <v>114.67</v>
      </c>
      <c r="F11" s="53">
        <v>116.64</v>
      </c>
      <c r="G11" s="53">
        <v>118.22</v>
      </c>
      <c r="H11" s="53">
        <v>120.04</v>
      </c>
      <c r="I11" s="53">
        <v>3.21</v>
      </c>
      <c r="J11" s="53">
        <v>-0.28000000000000003</v>
      </c>
      <c r="K11" s="53">
        <v>4.68</v>
      </c>
      <c r="L11" s="1691">
        <v>1.54</v>
      </c>
    </row>
    <row r="12" spans="1:12">
      <c r="A12" s="1692" t="s">
        <v>88</v>
      </c>
      <c r="B12" s="54">
        <v>11.33</v>
      </c>
      <c r="C12" s="54">
        <v>110.19</v>
      </c>
      <c r="D12" s="54">
        <v>113.45</v>
      </c>
      <c r="E12" s="54">
        <v>114.15</v>
      </c>
      <c r="F12" s="54">
        <v>120.3</v>
      </c>
      <c r="G12" s="54">
        <v>120.26</v>
      </c>
      <c r="H12" s="54">
        <v>120.39</v>
      </c>
      <c r="I12" s="54">
        <v>3.59</v>
      </c>
      <c r="J12" s="54">
        <v>0.61</v>
      </c>
      <c r="K12" s="54">
        <v>5.47</v>
      </c>
      <c r="L12" s="1693">
        <v>0.11</v>
      </c>
    </row>
    <row r="13" spans="1:12">
      <c r="A13" s="1692" t="s">
        <v>89</v>
      </c>
      <c r="B13" s="54">
        <v>1.84</v>
      </c>
      <c r="C13" s="54">
        <v>112.59</v>
      </c>
      <c r="D13" s="54">
        <v>88.57</v>
      </c>
      <c r="E13" s="54">
        <v>86.37</v>
      </c>
      <c r="F13" s="54">
        <v>88.77</v>
      </c>
      <c r="G13" s="54">
        <v>87.93</v>
      </c>
      <c r="H13" s="54">
        <v>88.17</v>
      </c>
      <c r="I13" s="54">
        <v>-23.29</v>
      </c>
      <c r="J13" s="54">
        <v>-2.48</v>
      </c>
      <c r="K13" s="54">
        <v>2.09</v>
      </c>
      <c r="L13" s="1693">
        <v>0.28000000000000003</v>
      </c>
    </row>
    <row r="14" spans="1:12">
      <c r="A14" s="1692" t="s">
        <v>90</v>
      </c>
      <c r="B14" s="54">
        <v>5.52</v>
      </c>
      <c r="C14" s="54">
        <v>92.34</v>
      </c>
      <c r="D14" s="54">
        <v>109.25</v>
      </c>
      <c r="E14" s="54">
        <v>104.73</v>
      </c>
      <c r="F14" s="54">
        <v>94.34</v>
      </c>
      <c r="G14" s="54">
        <v>104.46</v>
      </c>
      <c r="H14" s="54">
        <v>111.29</v>
      </c>
      <c r="I14" s="54">
        <v>13.42</v>
      </c>
      <c r="J14" s="54">
        <v>-4.13</v>
      </c>
      <c r="K14" s="54">
        <v>6.26</v>
      </c>
      <c r="L14" s="1693">
        <v>6.55</v>
      </c>
    </row>
    <row r="15" spans="1:12">
      <c r="A15" s="1692" t="s">
        <v>91</v>
      </c>
      <c r="B15" s="54">
        <v>6.75</v>
      </c>
      <c r="C15" s="54">
        <v>117.29</v>
      </c>
      <c r="D15" s="54">
        <v>119.28</v>
      </c>
      <c r="E15" s="54">
        <v>117.93</v>
      </c>
      <c r="F15" s="54">
        <v>121.4</v>
      </c>
      <c r="G15" s="54">
        <v>121.31</v>
      </c>
      <c r="H15" s="54">
        <v>123.44</v>
      </c>
      <c r="I15" s="54">
        <v>0.55000000000000004</v>
      </c>
      <c r="J15" s="54">
        <v>-1.1299999999999999</v>
      </c>
      <c r="K15" s="54">
        <v>4.67</v>
      </c>
      <c r="L15" s="1693">
        <v>1.76</v>
      </c>
    </row>
    <row r="16" spans="1:12">
      <c r="A16" s="1692" t="s">
        <v>92</v>
      </c>
      <c r="B16" s="54">
        <v>5.24</v>
      </c>
      <c r="C16" s="54">
        <v>114.9</v>
      </c>
      <c r="D16" s="54">
        <v>123.38</v>
      </c>
      <c r="E16" s="54">
        <v>123.66</v>
      </c>
      <c r="F16" s="54">
        <v>124.49</v>
      </c>
      <c r="G16" s="54">
        <v>124.46</v>
      </c>
      <c r="H16" s="54">
        <v>124.72</v>
      </c>
      <c r="I16" s="54">
        <v>7.62</v>
      </c>
      <c r="J16" s="54">
        <v>0.23</v>
      </c>
      <c r="K16" s="54">
        <v>0.85</v>
      </c>
      <c r="L16" s="1693">
        <v>0.2</v>
      </c>
    </row>
    <row r="17" spans="1:12">
      <c r="A17" s="1692" t="s">
        <v>93</v>
      </c>
      <c r="B17" s="54">
        <v>2.95</v>
      </c>
      <c r="C17" s="54">
        <v>111.37</v>
      </c>
      <c r="D17" s="54">
        <v>113.87</v>
      </c>
      <c r="E17" s="54">
        <v>113.87</v>
      </c>
      <c r="F17" s="54">
        <v>123.38</v>
      </c>
      <c r="G17" s="54">
        <v>123.49</v>
      </c>
      <c r="H17" s="54">
        <v>123.18</v>
      </c>
      <c r="I17" s="54">
        <v>2.2400000000000002</v>
      </c>
      <c r="J17" s="54">
        <v>0</v>
      </c>
      <c r="K17" s="54">
        <v>8.18</v>
      </c>
      <c r="L17" s="1693">
        <v>-0.25</v>
      </c>
    </row>
    <row r="18" spans="1:12">
      <c r="A18" s="1692" t="s">
        <v>94</v>
      </c>
      <c r="B18" s="54">
        <v>2.08</v>
      </c>
      <c r="C18" s="54">
        <v>109.99</v>
      </c>
      <c r="D18" s="54">
        <v>115.16</v>
      </c>
      <c r="E18" s="54">
        <v>122.56</v>
      </c>
      <c r="F18" s="54">
        <v>115.2</v>
      </c>
      <c r="G18" s="54">
        <v>116.2</v>
      </c>
      <c r="H18" s="54">
        <v>123.49</v>
      </c>
      <c r="I18" s="54">
        <v>11.43</v>
      </c>
      <c r="J18" s="54">
        <v>6.42</v>
      </c>
      <c r="K18" s="54">
        <v>0.76</v>
      </c>
      <c r="L18" s="1693">
        <v>6.27</v>
      </c>
    </row>
    <row r="19" spans="1:12">
      <c r="A19" s="1692" t="s">
        <v>95</v>
      </c>
      <c r="B19" s="54">
        <v>1.74</v>
      </c>
      <c r="C19" s="54">
        <v>125.24</v>
      </c>
      <c r="D19" s="54">
        <v>118.61</v>
      </c>
      <c r="E19" s="54">
        <v>117.57</v>
      </c>
      <c r="F19" s="54">
        <v>118.58</v>
      </c>
      <c r="G19" s="54">
        <v>118.93</v>
      </c>
      <c r="H19" s="54">
        <v>119.58</v>
      </c>
      <c r="I19" s="54">
        <v>-6.12</v>
      </c>
      <c r="J19" s="54">
        <v>-0.88</v>
      </c>
      <c r="K19" s="54">
        <v>1.71</v>
      </c>
      <c r="L19" s="1693">
        <v>0.55000000000000004</v>
      </c>
    </row>
    <row r="20" spans="1:12">
      <c r="A20" s="1692" t="s">
        <v>96</v>
      </c>
      <c r="B20" s="54">
        <v>1.21</v>
      </c>
      <c r="C20" s="54">
        <v>117.94</v>
      </c>
      <c r="D20" s="54">
        <v>112.9</v>
      </c>
      <c r="E20" s="54">
        <v>112.55</v>
      </c>
      <c r="F20" s="54">
        <v>119.9</v>
      </c>
      <c r="G20" s="54">
        <v>122.54</v>
      </c>
      <c r="H20" s="54">
        <v>124.68</v>
      </c>
      <c r="I20" s="54">
        <v>-4.57</v>
      </c>
      <c r="J20" s="54">
        <v>-0.31</v>
      </c>
      <c r="K20" s="54">
        <v>10.78</v>
      </c>
      <c r="L20" s="1693">
        <v>1.75</v>
      </c>
    </row>
    <row r="21" spans="1:12">
      <c r="A21" s="1692" t="s">
        <v>97</v>
      </c>
      <c r="B21" s="54">
        <v>1.24</v>
      </c>
      <c r="C21" s="54">
        <v>108.99</v>
      </c>
      <c r="D21" s="54">
        <v>111.54</v>
      </c>
      <c r="E21" s="54">
        <v>111.8</v>
      </c>
      <c r="F21" s="54">
        <v>116.06</v>
      </c>
      <c r="G21" s="54">
        <v>116.15</v>
      </c>
      <c r="H21" s="54">
        <v>116.65</v>
      </c>
      <c r="I21" s="54">
        <v>2.58</v>
      </c>
      <c r="J21" s="54">
        <v>0.23</v>
      </c>
      <c r="K21" s="54">
        <v>4.34</v>
      </c>
      <c r="L21" s="1693">
        <v>0.42</v>
      </c>
    </row>
    <row r="22" spans="1:12">
      <c r="A22" s="1692" t="s">
        <v>98</v>
      </c>
      <c r="B22" s="54">
        <v>0.68</v>
      </c>
      <c r="C22" s="54">
        <v>128.47999999999999</v>
      </c>
      <c r="D22" s="54">
        <v>136.82</v>
      </c>
      <c r="E22" s="54">
        <v>139.55000000000001</v>
      </c>
      <c r="F22" s="54">
        <v>151.21</v>
      </c>
      <c r="G22" s="54">
        <v>151.21</v>
      </c>
      <c r="H22" s="54">
        <v>152.58000000000001</v>
      </c>
      <c r="I22" s="54">
        <v>8.6199999999999992</v>
      </c>
      <c r="J22" s="54">
        <v>2</v>
      </c>
      <c r="K22" s="54">
        <v>9.34</v>
      </c>
      <c r="L22" s="1693">
        <v>0.91</v>
      </c>
    </row>
    <row r="23" spans="1:12">
      <c r="A23" s="1692" t="s">
        <v>99</v>
      </c>
      <c r="B23" s="54">
        <v>0.41</v>
      </c>
      <c r="C23" s="54">
        <v>112.93</v>
      </c>
      <c r="D23" s="54">
        <v>119.24</v>
      </c>
      <c r="E23" s="54">
        <v>120.33</v>
      </c>
      <c r="F23" s="54">
        <v>130.63</v>
      </c>
      <c r="G23" s="54">
        <v>130.63</v>
      </c>
      <c r="H23" s="54">
        <v>132.22999999999999</v>
      </c>
      <c r="I23" s="54">
        <v>6.55</v>
      </c>
      <c r="J23" s="54">
        <v>0.92</v>
      </c>
      <c r="K23" s="54">
        <v>9.8800000000000008</v>
      </c>
      <c r="L23" s="1693">
        <v>1.22</v>
      </c>
    </row>
    <row r="24" spans="1:12">
      <c r="A24" s="1692" t="s">
        <v>100</v>
      </c>
      <c r="B24" s="54">
        <v>2.92</v>
      </c>
      <c r="C24" s="54">
        <v>118.16</v>
      </c>
      <c r="D24" s="54">
        <v>123.18</v>
      </c>
      <c r="E24" s="54">
        <v>124.04</v>
      </c>
      <c r="F24" s="54">
        <v>129.13</v>
      </c>
      <c r="G24" s="54">
        <v>129.21</v>
      </c>
      <c r="H24" s="54">
        <v>129.57</v>
      </c>
      <c r="I24" s="54">
        <v>4.9800000000000004</v>
      </c>
      <c r="J24" s="54">
        <v>0.7</v>
      </c>
      <c r="K24" s="54">
        <v>4.45</v>
      </c>
      <c r="L24" s="1693">
        <v>0.27</v>
      </c>
    </row>
    <row r="25" spans="1:12">
      <c r="A25" s="1692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1693"/>
    </row>
    <row r="26" spans="1:12">
      <c r="A26" s="1690" t="s">
        <v>101</v>
      </c>
      <c r="B26" s="53">
        <v>56.09</v>
      </c>
      <c r="C26" s="53">
        <v>118.61</v>
      </c>
      <c r="D26" s="53">
        <v>123.17</v>
      </c>
      <c r="E26" s="53">
        <v>124.26</v>
      </c>
      <c r="F26" s="53">
        <v>130.25</v>
      </c>
      <c r="G26" s="53">
        <v>130.22999999999999</v>
      </c>
      <c r="H26" s="53">
        <v>131.43</v>
      </c>
      <c r="I26" s="53">
        <v>4.7699999999999996</v>
      </c>
      <c r="J26" s="53">
        <v>0.89</v>
      </c>
      <c r="K26" s="53">
        <v>5.77</v>
      </c>
      <c r="L26" s="1691">
        <v>0.93</v>
      </c>
    </row>
    <row r="27" spans="1:12">
      <c r="A27" s="1692" t="s">
        <v>102</v>
      </c>
      <c r="B27" s="54">
        <v>7.19</v>
      </c>
      <c r="C27" s="54">
        <v>128.56</v>
      </c>
      <c r="D27" s="54">
        <v>133.16</v>
      </c>
      <c r="E27" s="54">
        <v>134.41999999999999</v>
      </c>
      <c r="F27" s="54">
        <v>142.5</v>
      </c>
      <c r="G27" s="54">
        <v>142.5</v>
      </c>
      <c r="H27" s="54">
        <v>143.80000000000001</v>
      </c>
      <c r="I27" s="54">
        <v>4.5599999999999996</v>
      </c>
      <c r="J27" s="54">
        <v>0.95</v>
      </c>
      <c r="K27" s="54">
        <v>6.97</v>
      </c>
      <c r="L27" s="1693">
        <v>0.91</v>
      </c>
    </row>
    <row r="28" spans="1:12">
      <c r="A28" s="1692" t="s">
        <v>103</v>
      </c>
      <c r="B28" s="54">
        <v>20.3</v>
      </c>
      <c r="C28" s="54">
        <v>125.76</v>
      </c>
      <c r="D28" s="54">
        <v>131.88999999999999</v>
      </c>
      <c r="E28" s="54">
        <v>132.72</v>
      </c>
      <c r="F28" s="54">
        <v>141.62</v>
      </c>
      <c r="G28" s="54">
        <v>141.65</v>
      </c>
      <c r="H28" s="54">
        <v>142.13999999999999</v>
      </c>
      <c r="I28" s="54">
        <v>5.53</v>
      </c>
      <c r="J28" s="54">
        <v>0.63</v>
      </c>
      <c r="K28" s="54">
        <v>7.1</v>
      </c>
      <c r="L28" s="1693">
        <v>0.35</v>
      </c>
    </row>
    <row r="29" spans="1:12">
      <c r="A29" s="1692" t="s">
        <v>104</v>
      </c>
      <c r="B29" s="54">
        <v>4.3</v>
      </c>
      <c r="C29" s="54">
        <v>114.56</v>
      </c>
      <c r="D29" s="54">
        <v>117.92</v>
      </c>
      <c r="E29" s="54">
        <v>118.92</v>
      </c>
      <c r="F29" s="54">
        <v>124.48</v>
      </c>
      <c r="G29" s="54">
        <v>124.51</v>
      </c>
      <c r="H29" s="54">
        <v>125.68</v>
      </c>
      <c r="I29" s="54">
        <v>3.8</v>
      </c>
      <c r="J29" s="54">
        <v>0.85</v>
      </c>
      <c r="K29" s="54">
        <v>5.69</v>
      </c>
      <c r="L29" s="1693">
        <v>0.94</v>
      </c>
    </row>
    <row r="30" spans="1:12">
      <c r="A30" s="1692" t="s">
        <v>105</v>
      </c>
      <c r="B30" s="54">
        <v>3.47</v>
      </c>
      <c r="C30" s="54">
        <v>105.68</v>
      </c>
      <c r="D30" s="54">
        <v>107.72</v>
      </c>
      <c r="E30" s="54">
        <v>108.66</v>
      </c>
      <c r="F30" s="54">
        <v>109.94</v>
      </c>
      <c r="G30" s="54">
        <v>109.94</v>
      </c>
      <c r="H30" s="54">
        <v>111.48</v>
      </c>
      <c r="I30" s="54">
        <v>2.83</v>
      </c>
      <c r="J30" s="54">
        <v>0.88</v>
      </c>
      <c r="K30" s="54">
        <v>2.6</v>
      </c>
      <c r="L30" s="1693">
        <v>1.41</v>
      </c>
    </row>
    <row r="31" spans="1:12">
      <c r="A31" s="1692" t="s">
        <v>106</v>
      </c>
      <c r="B31" s="54">
        <v>5.34</v>
      </c>
      <c r="C31" s="54">
        <v>102</v>
      </c>
      <c r="D31" s="54">
        <v>103.3</v>
      </c>
      <c r="E31" s="54">
        <v>104.27</v>
      </c>
      <c r="F31" s="54">
        <v>110.21</v>
      </c>
      <c r="G31" s="54">
        <v>110.19</v>
      </c>
      <c r="H31" s="54">
        <v>110.43</v>
      </c>
      <c r="I31" s="54">
        <v>2.2200000000000002</v>
      </c>
      <c r="J31" s="54">
        <v>0.93</v>
      </c>
      <c r="K31" s="54">
        <v>5.91</v>
      </c>
      <c r="L31" s="1693">
        <v>0.22</v>
      </c>
    </row>
    <row r="32" spans="1:12">
      <c r="A32" s="1692" t="s">
        <v>107</v>
      </c>
      <c r="B32" s="54">
        <v>2.82</v>
      </c>
      <c r="C32" s="54">
        <v>103.22</v>
      </c>
      <c r="D32" s="54">
        <v>105.8</v>
      </c>
      <c r="E32" s="54">
        <v>103.07</v>
      </c>
      <c r="F32" s="54">
        <v>103.99</v>
      </c>
      <c r="G32" s="54">
        <v>103.99</v>
      </c>
      <c r="H32" s="54">
        <v>104.22</v>
      </c>
      <c r="I32" s="54">
        <v>-0.15</v>
      </c>
      <c r="J32" s="54">
        <v>-2.58</v>
      </c>
      <c r="K32" s="54">
        <v>1.1200000000000001</v>
      </c>
      <c r="L32" s="1693">
        <v>0.22</v>
      </c>
    </row>
    <row r="33" spans="1:12">
      <c r="A33" s="1692" t="s">
        <v>108</v>
      </c>
      <c r="B33" s="54">
        <v>2.46</v>
      </c>
      <c r="C33" s="54">
        <v>109.73</v>
      </c>
      <c r="D33" s="54">
        <v>112.01</v>
      </c>
      <c r="E33" s="54">
        <v>113.69</v>
      </c>
      <c r="F33" s="54">
        <v>116.97</v>
      </c>
      <c r="G33" s="54">
        <v>116.97</v>
      </c>
      <c r="H33" s="54">
        <v>118.05</v>
      </c>
      <c r="I33" s="54">
        <v>3.61</v>
      </c>
      <c r="J33" s="54">
        <v>1.49</v>
      </c>
      <c r="K33" s="54">
        <v>3.84</v>
      </c>
      <c r="L33" s="1693">
        <v>0.93</v>
      </c>
    </row>
    <row r="34" spans="1:12">
      <c r="A34" s="1692" t="s">
        <v>109</v>
      </c>
      <c r="B34" s="54">
        <v>7.41</v>
      </c>
      <c r="C34" s="54">
        <v>123.41</v>
      </c>
      <c r="D34" s="54">
        <v>129.93</v>
      </c>
      <c r="E34" s="54">
        <v>133.34</v>
      </c>
      <c r="F34" s="54">
        <v>136.38</v>
      </c>
      <c r="G34" s="54">
        <v>136.38</v>
      </c>
      <c r="H34" s="54">
        <v>140.75</v>
      </c>
      <c r="I34" s="54">
        <v>8.0500000000000007</v>
      </c>
      <c r="J34" s="54">
        <v>2.63</v>
      </c>
      <c r="K34" s="54">
        <v>5.56</v>
      </c>
      <c r="L34" s="1693">
        <v>3.21</v>
      </c>
    </row>
    <row r="35" spans="1:12" ht="15.75" thickBot="1">
      <c r="A35" s="1694" t="s">
        <v>110</v>
      </c>
      <c r="B35" s="1695">
        <v>2.81</v>
      </c>
      <c r="C35" s="1695">
        <v>113.47</v>
      </c>
      <c r="D35" s="1695">
        <v>119.11</v>
      </c>
      <c r="E35" s="1695">
        <v>120.39</v>
      </c>
      <c r="F35" s="1695">
        <v>125.06</v>
      </c>
      <c r="G35" s="1695">
        <v>124.52</v>
      </c>
      <c r="H35" s="1695">
        <v>125.29</v>
      </c>
      <c r="I35" s="1695">
        <v>6.09</v>
      </c>
      <c r="J35" s="1695">
        <v>1.07</v>
      </c>
      <c r="K35" s="1695">
        <v>4.07</v>
      </c>
      <c r="L35" s="1696">
        <v>0.62</v>
      </c>
    </row>
    <row r="36" spans="1:12" ht="15.75" thickTop="1"/>
    <row r="37" spans="1:12" ht="15.75" thickBot="1">
      <c r="A37" s="55" t="s">
        <v>111</v>
      </c>
    </row>
    <row r="38" spans="1:12" ht="15.75" thickTop="1">
      <c r="A38" s="1697" t="s">
        <v>86</v>
      </c>
      <c r="B38" s="1698">
        <v>100</v>
      </c>
      <c r="C38" s="1698">
        <v>115.43</v>
      </c>
      <c r="D38" s="1698">
        <v>118.87</v>
      </c>
      <c r="E38" s="1698">
        <v>119.29</v>
      </c>
      <c r="F38" s="1698">
        <v>124.12</v>
      </c>
      <c r="G38" s="1698">
        <v>124.5</v>
      </c>
      <c r="H38" s="1698">
        <v>126.51</v>
      </c>
      <c r="I38" s="1698">
        <v>3.34</v>
      </c>
      <c r="J38" s="1698">
        <v>0.35</v>
      </c>
      <c r="K38" s="1699">
        <v>6.0510000000000002</v>
      </c>
      <c r="L38" s="1700">
        <v>1.61</v>
      </c>
    </row>
    <row r="39" spans="1:12">
      <c r="A39" s="1692" t="s">
        <v>87</v>
      </c>
      <c r="B39" s="54">
        <v>39.770000000000003</v>
      </c>
      <c r="C39" s="54">
        <v>114.05</v>
      </c>
      <c r="D39" s="54">
        <v>117.9</v>
      </c>
      <c r="E39" s="54">
        <v>118.17</v>
      </c>
      <c r="F39" s="54">
        <v>119.72</v>
      </c>
      <c r="G39" s="54">
        <v>120.67</v>
      </c>
      <c r="H39" s="54">
        <v>123.74</v>
      </c>
      <c r="I39" s="54">
        <v>3.61</v>
      </c>
      <c r="J39" s="54">
        <v>0.23</v>
      </c>
      <c r="K39" s="54">
        <v>4.72</v>
      </c>
      <c r="L39" s="1693">
        <v>2.5499999999999998</v>
      </c>
    </row>
    <row r="40" spans="1:12" ht="15.75" thickBot="1">
      <c r="A40" s="1694" t="s">
        <v>101</v>
      </c>
      <c r="B40" s="1695">
        <v>60.23</v>
      </c>
      <c r="C40" s="1695">
        <v>116.35</v>
      </c>
      <c r="D40" s="1695">
        <v>119.51</v>
      </c>
      <c r="E40" s="1695">
        <v>120.03</v>
      </c>
      <c r="F40" s="1695">
        <v>127.12</v>
      </c>
      <c r="G40" s="1695">
        <v>127.09</v>
      </c>
      <c r="H40" s="1695">
        <v>128.36000000000001</v>
      </c>
      <c r="I40" s="1695">
        <v>3.16</v>
      </c>
      <c r="J40" s="1695">
        <v>0.43</v>
      </c>
      <c r="K40" s="1695">
        <v>6.94</v>
      </c>
      <c r="L40" s="1696">
        <v>1</v>
      </c>
    </row>
    <row r="41" spans="1:12" ht="15.75" thickTop="1"/>
    <row r="42" spans="1:12" ht="15.75" thickBot="1">
      <c r="A42" s="55" t="s">
        <v>112</v>
      </c>
    </row>
    <row r="43" spans="1:12" ht="15.75" thickTop="1">
      <c r="A43" s="1697" t="s">
        <v>86</v>
      </c>
      <c r="B43" s="1698">
        <v>100</v>
      </c>
      <c r="C43" s="1698">
        <v>113.66</v>
      </c>
      <c r="D43" s="1698">
        <v>117.97</v>
      </c>
      <c r="E43" s="1698">
        <v>118.15</v>
      </c>
      <c r="F43" s="1698">
        <v>121.65</v>
      </c>
      <c r="G43" s="1698">
        <v>122.63</v>
      </c>
      <c r="H43" s="1698">
        <v>123.99</v>
      </c>
      <c r="I43" s="1698">
        <v>3.95</v>
      </c>
      <c r="J43" s="1698">
        <v>0.15</v>
      </c>
      <c r="K43" s="1699">
        <v>4.9400000000000004</v>
      </c>
      <c r="L43" s="1700">
        <v>1.1100000000000001</v>
      </c>
    </row>
    <row r="44" spans="1:12">
      <c r="A44" s="1692" t="s">
        <v>87</v>
      </c>
      <c r="B44" s="54">
        <v>44.14</v>
      </c>
      <c r="C44" s="54">
        <v>108.56</v>
      </c>
      <c r="D44" s="54">
        <v>112.59</v>
      </c>
      <c r="E44" s="54">
        <v>111.85</v>
      </c>
      <c r="F44" s="54">
        <v>112.7</v>
      </c>
      <c r="G44" s="54">
        <v>114.8</v>
      </c>
      <c r="H44" s="54">
        <v>116.27</v>
      </c>
      <c r="I44" s="54">
        <v>3.03</v>
      </c>
      <c r="J44" s="54">
        <v>-0.66</v>
      </c>
      <c r="K44" s="54">
        <v>3.96</v>
      </c>
      <c r="L44" s="1693">
        <v>1.29</v>
      </c>
    </row>
    <row r="45" spans="1:12" ht="15.75" thickBot="1">
      <c r="A45" s="1694" t="s">
        <v>101</v>
      </c>
      <c r="B45" s="1695">
        <v>55.86</v>
      </c>
      <c r="C45" s="1695">
        <v>117.86</v>
      </c>
      <c r="D45" s="1695">
        <v>122.41</v>
      </c>
      <c r="E45" s="1695">
        <v>123.38</v>
      </c>
      <c r="F45" s="1695">
        <v>129.22</v>
      </c>
      <c r="G45" s="1695">
        <v>129.19999999999999</v>
      </c>
      <c r="H45" s="1695">
        <v>130.44999999999999</v>
      </c>
      <c r="I45" s="1695">
        <v>4.68</v>
      </c>
      <c r="J45" s="1695">
        <v>0.8</v>
      </c>
      <c r="K45" s="1695">
        <v>5.73</v>
      </c>
      <c r="L45" s="1696">
        <v>0.97</v>
      </c>
    </row>
    <row r="46" spans="1:12" ht="15.75" thickTop="1"/>
    <row r="47" spans="1:12" ht="15.75" thickBot="1">
      <c r="A47" s="55" t="s">
        <v>113</v>
      </c>
    </row>
    <row r="48" spans="1:12" ht="15.75" thickTop="1">
      <c r="A48" s="1697" t="s">
        <v>86</v>
      </c>
      <c r="B48" s="1698">
        <v>100</v>
      </c>
      <c r="C48" s="1698">
        <v>117.34</v>
      </c>
      <c r="D48" s="1698">
        <v>123.09</v>
      </c>
      <c r="E48" s="1698">
        <v>124</v>
      </c>
      <c r="F48" s="1698">
        <v>128.35</v>
      </c>
      <c r="G48" s="1698">
        <v>128.99</v>
      </c>
      <c r="H48" s="1698">
        <v>130.13999999999999</v>
      </c>
      <c r="I48" s="1698">
        <v>5.68</v>
      </c>
      <c r="J48" s="1698">
        <v>0.74</v>
      </c>
      <c r="K48" s="1699">
        <v>4.95</v>
      </c>
      <c r="L48" s="1700">
        <v>0.89</v>
      </c>
    </row>
    <row r="49" spans="1:12">
      <c r="A49" s="1692" t="s">
        <v>87</v>
      </c>
      <c r="B49" s="54">
        <v>46.88</v>
      </c>
      <c r="C49" s="54">
        <v>112.19</v>
      </c>
      <c r="D49" s="54">
        <v>116.1</v>
      </c>
      <c r="E49" s="54">
        <v>115.78</v>
      </c>
      <c r="F49" s="54">
        <v>120.01</v>
      </c>
      <c r="G49" s="54">
        <v>121.3</v>
      </c>
      <c r="H49" s="54">
        <v>122.55</v>
      </c>
      <c r="I49" s="54">
        <v>3.2</v>
      </c>
      <c r="J49" s="54">
        <v>-0.27</v>
      </c>
      <c r="K49" s="54">
        <v>5.85</v>
      </c>
      <c r="L49" s="1693">
        <v>1.03</v>
      </c>
    </row>
    <row r="50" spans="1:12" ht="15.75" thickBot="1">
      <c r="A50" s="1694" t="s">
        <v>101</v>
      </c>
      <c r="B50" s="1695">
        <v>53.12</v>
      </c>
      <c r="C50" s="1695">
        <v>122.24</v>
      </c>
      <c r="D50" s="1695">
        <v>129.61000000000001</v>
      </c>
      <c r="E50" s="1695">
        <v>131.74</v>
      </c>
      <c r="F50" s="1695">
        <v>136.19</v>
      </c>
      <c r="G50" s="1695">
        <v>136.19</v>
      </c>
      <c r="H50" s="1695">
        <v>137.24</v>
      </c>
      <c r="I50" s="1695">
        <v>7.77</v>
      </c>
      <c r="J50" s="1695">
        <v>1.65</v>
      </c>
      <c r="K50" s="1695">
        <v>4.17</v>
      </c>
      <c r="L50" s="1696">
        <v>0.77</v>
      </c>
    </row>
    <row r="51" spans="1:12" ht="15.75" thickTop="1"/>
    <row r="52" spans="1:12" ht="15.75" thickBot="1">
      <c r="A52" s="55" t="s">
        <v>114</v>
      </c>
    </row>
    <row r="53" spans="1:12" ht="15.75" thickTop="1">
      <c r="A53" s="1697" t="s">
        <v>86</v>
      </c>
      <c r="B53" s="1698">
        <v>100</v>
      </c>
      <c r="C53" s="1698">
        <v>113.15</v>
      </c>
      <c r="D53" s="1698">
        <v>119.3</v>
      </c>
      <c r="E53" s="1698">
        <v>120.29</v>
      </c>
      <c r="F53" s="1698">
        <v>125.74</v>
      </c>
      <c r="G53" s="1698">
        <v>126.7</v>
      </c>
      <c r="H53" s="1698">
        <v>127.66</v>
      </c>
      <c r="I53" s="1698">
        <v>6.31</v>
      </c>
      <c r="J53" s="1698">
        <v>0.83</v>
      </c>
      <c r="K53" s="1699">
        <v>6.13</v>
      </c>
      <c r="L53" s="1700">
        <v>0.76</v>
      </c>
    </row>
    <row r="54" spans="1:12">
      <c r="A54" s="1692" t="s">
        <v>87</v>
      </c>
      <c r="B54" s="54">
        <v>59.53</v>
      </c>
      <c r="C54" s="54">
        <v>111.03</v>
      </c>
      <c r="D54" s="54">
        <v>115.96</v>
      </c>
      <c r="E54" s="54">
        <v>116.77</v>
      </c>
      <c r="F54" s="54">
        <v>119.82</v>
      </c>
      <c r="G54" s="54">
        <v>121.34</v>
      </c>
      <c r="H54" s="54">
        <v>122.48</v>
      </c>
      <c r="I54" s="54">
        <v>5.17</v>
      </c>
      <c r="J54" s="54">
        <v>0.7</v>
      </c>
      <c r="K54" s="54">
        <v>4.8899999999999997</v>
      </c>
      <c r="L54" s="1693">
        <v>0.94</v>
      </c>
    </row>
    <row r="55" spans="1:12" ht="15.75" thickBot="1">
      <c r="A55" s="1694" t="s">
        <v>101</v>
      </c>
      <c r="B55" s="1695">
        <v>40.47</v>
      </c>
      <c r="C55" s="1695">
        <v>116.34</v>
      </c>
      <c r="D55" s="1695">
        <v>124.39</v>
      </c>
      <c r="E55" s="1695">
        <v>125.66</v>
      </c>
      <c r="F55" s="1695">
        <v>134.96</v>
      </c>
      <c r="G55" s="1695">
        <v>135.02000000000001</v>
      </c>
      <c r="H55" s="1695">
        <v>135.69</v>
      </c>
      <c r="I55" s="1695">
        <v>8.01</v>
      </c>
      <c r="J55" s="1695">
        <v>1.02</v>
      </c>
      <c r="K55" s="1695">
        <v>7.98</v>
      </c>
      <c r="L55" s="1696">
        <v>0.49</v>
      </c>
    </row>
    <row r="56" spans="1:12" ht="15.75" thickTop="1"/>
  </sheetData>
  <mergeCells count="7">
    <mergeCell ref="A1:L1"/>
    <mergeCell ref="A2:L2"/>
    <mergeCell ref="A3:L3"/>
    <mergeCell ref="A4:L4"/>
    <mergeCell ref="D6:E6"/>
    <mergeCell ref="F6:H6"/>
    <mergeCell ref="I6:L6"/>
  </mergeCells>
  <pageMargins left="0.5" right="0.5" top="0.7" bottom="0.7" header="0.31496062992126" footer="0.31496062992126"/>
  <pageSetup paperSize="9" scale="6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workbookViewId="0">
      <selection activeCell="A2" sqref="A2:H2"/>
    </sheetView>
  </sheetViews>
  <sheetFormatPr defaultRowHeight="15.75"/>
  <cols>
    <col min="1" max="1" width="51.42578125" style="846" bestFit="1" customWidth="1"/>
    <col min="2" max="2" width="11.42578125" style="846" customWidth="1"/>
    <col min="3" max="3" width="12.5703125" style="846" customWidth="1"/>
    <col min="4" max="4" width="12" style="846" customWidth="1"/>
    <col min="5" max="5" width="11.140625" style="846" customWidth="1"/>
    <col min="6" max="6" width="9.42578125" style="846" customWidth="1"/>
    <col min="7" max="7" width="11.5703125" style="846" bestFit="1" customWidth="1"/>
    <col min="8" max="8" width="8.85546875" style="846" customWidth="1"/>
    <col min="9" max="256" width="9.140625" style="846"/>
    <col min="257" max="257" width="44.28515625" style="846" bestFit="1" customWidth="1"/>
    <col min="258" max="258" width="11.42578125" style="846" customWidth="1"/>
    <col min="259" max="259" width="12.5703125" style="846" customWidth="1"/>
    <col min="260" max="260" width="12" style="846" customWidth="1"/>
    <col min="261" max="261" width="11.140625" style="846" customWidth="1"/>
    <col min="262" max="262" width="9.42578125" style="846" customWidth="1"/>
    <col min="263" max="263" width="10.85546875" style="846" customWidth="1"/>
    <col min="264" max="264" width="8.85546875" style="846" customWidth="1"/>
    <col min="265" max="512" width="9.140625" style="846"/>
    <col min="513" max="513" width="44.28515625" style="846" bestFit="1" customWidth="1"/>
    <col min="514" max="514" width="11.42578125" style="846" customWidth="1"/>
    <col min="515" max="515" width="12.5703125" style="846" customWidth="1"/>
    <col min="516" max="516" width="12" style="846" customWidth="1"/>
    <col min="517" max="517" width="11.140625" style="846" customWidth="1"/>
    <col min="518" max="518" width="9.42578125" style="846" customWidth="1"/>
    <col min="519" max="519" width="10.85546875" style="846" customWidth="1"/>
    <col min="520" max="520" width="8.85546875" style="846" customWidth="1"/>
    <col min="521" max="768" width="9.140625" style="846"/>
    <col min="769" max="769" width="44.28515625" style="846" bestFit="1" customWidth="1"/>
    <col min="770" max="770" width="11.42578125" style="846" customWidth="1"/>
    <col min="771" max="771" width="12.5703125" style="846" customWidth="1"/>
    <col min="772" max="772" width="12" style="846" customWidth="1"/>
    <col min="773" max="773" width="11.140625" style="846" customWidth="1"/>
    <col min="774" max="774" width="9.42578125" style="846" customWidth="1"/>
    <col min="775" max="775" width="10.85546875" style="846" customWidth="1"/>
    <col min="776" max="776" width="8.85546875" style="846" customWidth="1"/>
    <col min="777" max="1024" width="9.140625" style="846"/>
    <col min="1025" max="1025" width="44.28515625" style="846" bestFit="1" customWidth="1"/>
    <col min="1026" max="1026" width="11.42578125" style="846" customWidth="1"/>
    <col min="1027" max="1027" width="12.5703125" style="846" customWidth="1"/>
    <col min="1028" max="1028" width="12" style="846" customWidth="1"/>
    <col min="1029" max="1029" width="11.140625" style="846" customWidth="1"/>
    <col min="1030" max="1030" width="9.42578125" style="846" customWidth="1"/>
    <col min="1031" max="1031" width="10.85546875" style="846" customWidth="1"/>
    <col min="1032" max="1032" width="8.85546875" style="846" customWidth="1"/>
    <col min="1033" max="1280" width="9.140625" style="846"/>
    <col min="1281" max="1281" width="44.28515625" style="846" bestFit="1" customWidth="1"/>
    <col min="1282" max="1282" width="11.42578125" style="846" customWidth="1"/>
    <col min="1283" max="1283" width="12.5703125" style="846" customWidth="1"/>
    <col min="1284" max="1284" width="12" style="846" customWidth="1"/>
    <col min="1285" max="1285" width="11.140625" style="846" customWidth="1"/>
    <col min="1286" max="1286" width="9.42578125" style="846" customWidth="1"/>
    <col min="1287" max="1287" width="10.85546875" style="846" customWidth="1"/>
    <col min="1288" max="1288" width="8.85546875" style="846" customWidth="1"/>
    <col min="1289" max="1536" width="9.140625" style="846"/>
    <col min="1537" max="1537" width="44.28515625" style="846" bestFit="1" customWidth="1"/>
    <col min="1538" max="1538" width="11.42578125" style="846" customWidth="1"/>
    <col min="1539" max="1539" width="12.5703125" style="846" customWidth="1"/>
    <col min="1540" max="1540" width="12" style="846" customWidth="1"/>
    <col min="1541" max="1541" width="11.140625" style="846" customWidth="1"/>
    <col min="1542" max="1542" width="9.42578125" style="846" customWidth="1"/>
    <col min="1543" max="1543" width="10.85546875" style="846" customWidth="1"/>
    <col min="1544" max="1544" width="8.85546875" style="846" customWidth="1"/>
    <col min="1545" max="1792" width="9.140625" style="846"/>
    <col min="1793" max="1793" width="44.28515625" style="846" bestFit="1" customWidth="1"/>
    <col min="1794" max="1794" width="11.42578125" style="846" customWidth="1"/>
    <col min="1795" max="1795" width="12.5703125" style="846" customWidth="1"/>
    <col min="1796" max="1796" width="12" style="846" customWidth="1"/>
    <col min="1797" max="1797" width="11.140625" style="846" customWidth="1"/>
    <col min="1798" max="1798" width="9.42578125" style="846" customWidth="1"/>
    <col min="1799" max="1799" width="10.85546875" style="846" customWidth="1"/>
    <col min="1800" max="1800" width="8.85546875" style="846" customWidth="1"/>
    <col min="1801" max="2048" width="9.140625" style="846"/>
    <col min="2049" max="2049" width="44.28515625" style="846" bestFit="1" customWidth="1"/>
    <col min="2050" max="2050" width="11.42578125" style="846" customWidth="1"/>
    <col min="2051" max="2051" width="12.5703125" style="846" customWidth="1"/>
    <col min="2052" max="2052" width="12" style="846" customWidth="1"/>
    <col min="2053" max="2053" width="11.140625" style="846" customWidth="1"/>
    <col min="2054" max="2054" width="9.42578125" style="846" customWidth="1"/>
    <col min="2055" max="2055" width="10.85546875" style="846" customWidth="1"/>
    <col min="2056" max="2056" width="8.85546875" style="846" customWidth="1"/>
    <col min="2057" max="2304" width="9.140625" style="846"/>
    <col min="2305" max="2305" width="44.28515625" style="846" bestFit="1" customWidth="1"/>
    <col min="2306" max="2306" width="11.42578125" style="846" customWidth="1"/>
    <col min="2307" max="2307" width="12.5703125" style="846" customWidth="1"/>
    <col min="2308" max="2308" width="12" style="846" customWidth="1"/>
    <col min="2309" max="2309" width="11.140625" style="846" customWidth="1"/>
    <col min="2310" max="2310" width="9.42578125" style="846" customWidth="1"/>
    <col min="2311" max="2311" width="10.85546875" style="846" customWidth="1"/>
    <col min="2312" max="2312" width="8.85546875" style="846" customWidth="1"/>
    <col min="2313" max="2560" width="9.140625" style="846"/>
    <col min="2561" max="2561" width="44.28515625" style="846" bestFit="1" customWidth="1"/>
    <col min="2562" max="2562" width="11.42578125" style="846" customWidth="1"/>
    <col min="2563" max="2563" width="12.5703125" style="846" customWidth="1"/>
    <col min="2564" max="2564" width="12" style="846" customWidth="1"/>
    <col min="2565" max="2565" width="11.140625" style="846" customWidth="1"/>
    <col min="2566" max="2566" width="9.42578125" style="846" customWidth="1"/>
    <col min="2567" max="2567" width="10.85546875" style="846" customWidth="1"/>
    <col min="2568" max="2568" width="8.85546875" style="846" customWidth="1"/>
    <col min="2569" max="2816" width="9.140625" style="846"/>
    <col min="2817" max="2817" width="44.28515625" style="846" bestFit="1" customWidth="1"/>
    <col min="2818" max="2818" width="11.42578125" style="846" customWidth="1"/>
    <col min="2819" max="2819" width="12.5703125" style="846" customWidth="1"/>
    <col min="2820" max="2820" width="12" style="846" customWidth="1"/>
    <col min="2821" max="2821" width="11.140625" style="846" customWidth="1"/>
    <col min="2822" max="2822" width="9.42578125" style="846" customWidth="1"/>
    <col min="2823" max="2823" width="10.85546875" style="846" customWidth="1"/>
    <col min="2824" max="2824" width="8.85546875" style="846" customWidth="1"/>
    <col min="2825" max="3072" width="9.140625" style="846"/>
    <col min="3073" max="3073" width="44.28515625" style="846" bestFit="1" customWidth="1"/>
    <col min="3074" max="3074" width="11.42578125" style="846" customWidth="1"/>
    <col min="3075" max="3075" width="12.5703125" style="846" customWidth="1"/>
    <col min="3076" max="3076" width="12" style="846" customWidth="1"/>
    <col min="3077" max="3077" width="11.140625" style="846" customWidth="1"/>
    <col min="3078" max="3078" width="9.42578125" style="846" customWidth="1"/>
    <col min="3079" max="3079" width="10.85546875" style="846" customWidth="1"/>
    <col min="3080" max="3080" width="8.85546875" style="846" customWidth="1"/>
    <col min="3081" max="3328" width="9.140625" style="846"/>
    <col min="3329" max="3329" width="44.28515625" style="846" bestFit="1" customWidth="1"/>
    <col min="3330" max="3330" width="11.42578125" style="846" customWidth="1"/>
    <col min="3331" max="3331" width="12.5703125" style="846" customWidth="1"/>
    <col min="3332" max="3332" width="12" style="846" customWidth="1"/>
    <col min="3333" max="3333" width="11.140625" style="846" customWidth="1"/>
    <col min="3334" max="3334" width="9.42578125" style="846" customWidth="1"/>
    <col min="3335" max="3335" width="10.85546875" style="846" customWidth="1"/>
    <col min="3336" max="3336" width="8.85546875" style="846" customWidth="1"/>
    <col min="3337" max="3584" width="9.140625" style="846"/>
    <col min="3585" max="3585" width="44.28515625" style="846" bestFit="1" customWidth="1"/>
    <col min="3586" max="3586" width="11.42578125" style="846" customWidth="1"/>
    <col min="3587" max="3587" width="12.5703125" style="846" customWidth="1"/>
    <col min="3588" max="3588" width="12" style="846" customWidth="1"/>
    <col min="3589" max="3589" width="11.140625" style="846" customWidth="1"/>
    <col min="3590" max="3590" width="9.42578125" style="846" customWidth="1"/>
    <col min="3591" max="3591" width="10.85546875" style="846" customWidth="1"/>
    <col min="3592" max="3592" width="8.85546875" style="846" customWidth="1"/>
    <col min="3593" max="3840" width="9.140625" style="846"/>
    <col min="3841" max="3841" width="44.28515625" style="846" bestFit="1" customWidth="1"/>
    <col min="3842" max="3842" width="11.42578125" style="846" customWidth="1"/>
    <col min="3843" max="3843" width="12.5703125" style="846" customWidth="1"/>
    <col min="3844" max="3844" width="12" style="846" customWidth="1"/>
    <col min="3845" max="3845" width="11.140625" style="846" customWidth="1"/>
    <col min="3846" max="3846" width="9.42578125" style="846" customWidth="1"/>
    <col min="3847" max="3847" width="10.85546875" style="846" customWidth="1"/>
    <col min="3848" max="3848" width="8.85546875" style="846" customWidth="1"/>
    <col min="3849" max="4096" width="9.140625" style="846"/>
    <col min="4097" max="4097" width="44.28515625" style="846" bestFit="1" customWidth="1"/>
    <col min="4098" max="4098" width="11.42578125" style="846" customWidth="1"/>
    <col min="4099" max="4099" width="12.5703125" style="846" customWidth="1"/>
    <col min="4100" max="4100" width="12" style="846" customWidth="1"/>
    <col min="4101" max="4101" width="11.140625" style="846" customWidth="1"/>
    <col min="4102" max="4102" width="9.42578125" style="846" customWidth="1"/>
    <col min="4103" max="4103" width="10.85546875" style="846" customWidth="1"/>
    <col min="4104" max="4104" width="8.85546875" style="846" customWidth="1"/>
    <col min="4105" max="4352" width="9.140625" style="846"/>
    <col min="4353" max="4353" width="44.28515625" style="846" bestFit="1" customWidth="1"/>
    <col min="4354" max="4354" width="11.42578125" style="846" customWidth="1"/>
    <col min="4355" max="4355" width="12.5703125" style="846" customWidth="1"/>
    <col min="4356" max="4356" width="12" style="846" customWidth="1"/>
    <col min="4357" max="4357" width="11.140625" style="846" customWidth="1"/>
    <col min="4358" max="4358" width="9.42578125" style="846" customWidth="1"/>
    <col min="4359" max="4359" width="10.85546875" style="846" customWidth="1"/>
    <col min="4360" max="4360" width="8.85546875" style="846" customWidth="1"/>
    <col min="4361" max="4608" width="9.140625" style="846"/>
    <col min="4609" max="4609" width="44.28515625" style="846" bestFit="1" customWidth="1"/>
    <col min="4610" max="4610" width="11.42578125" style="846" customWidth="1"/>
    <col min="4611" max="4611" width="12.5703125" style="846" customWidth="1"/>
    <col min="4612" max="4612" width="12" style="846" customWidth="1"/>
    <col min="4613" max="4613" width="11.140625" style="846" customWidth="1"/>
    <col min="4614" max="4614" width="9.42578125" style="846" customWidth="1"/>
    <col min="4615" max="4615" width="10.85546875" style="846" customWidth="1"/>
    <col min="4616" max="4616" width="8.85546875" style="846" customWidth="1"/>
    <col min="4617" max="4864" width="9.140625" style="846"/>
    <col min="4865" max="4865" width="44.28515625" style="846" bestFit="1" customWidth="1"/>
    <col min="4866" max="4866" width="11.42578125" style="846" customWidth="1"/>
    <col min="4867" max="4867" width="12.5703125" style="846" customWidth="1"/>
    <col min="4868" max="4868" width="12" style="846" customWidth="1"/>
    <col min="4869" max="4869" width="11.140625" style="846" customWidth="1"/>
    <col min="4870" max="4870" width="9.42578125" style="846" customWidth="1"/>
    <col min="4871" max="4871" width="10.85546875" style="846" customWidth="1"/>
    <col min="4872" max="4872" width="8.85546875" style="846" customWidth="1"/>
    <col min="4873" max="5120" width="9.140625" style="846"/>
    <col min="5121" max="5121" width="44.28515625" style="846" bestFit="1" customWidth="1"/>
    <col min="5122" max="5122" width="11.42578125" style="846" customWidth="1"/>
    <col min="5123" max="5123" width="12.5703125" style="846" customWidth="1"/>
    <col min="5124" max="5124" width="12" style="846" customWidth="1"/>
    <col min="5125" max="5125" width="11.140625" style="846" customWidth="1"/>
    <col min="5126" max="5126" width="9.42578125" style="846" customWidth="1"/>
    <col min="5127" max="5127" width="10.85546875" style="846" customWidth="1"/>
    <col min="5128" max="5128" width="8.85546875" style="846" customWidth="1"/>
    <col min="5129" max="5376" width="9.140625" style="846"/>
    <col min="5377" max="5377" width="44.28515625" style="846" bestFit="1" customWidth="1"/>
    <col min="5378" max="5378" width="11.42578125" style="846" customWidth="1"/>
    <col min="5379" max="5379" width="12.5703125" style="846" customWidth="1"/>
    <col min="5380" max="5380" width="12" style="846" customWidth="1"/>
    <col min="5381" max="5381" width="11.140625" style="846" customWidth="1"/>
    <col min="5382" max="5382" width="9.42578125" style="846" customWidth="1"/>
    <col min="5383" max="5383" width="10.85546875" style="846" customWidth="1"/>
    <col min="5384" max="5384" width="8.85546875" style="846" customWidth="1"/>
    <col min="5385" max="5632" width="9.140625" style="846"/>
    <col min="5633" max="5633" width="44.28515625" style="846" bestFit="1" customWidth="1"/>
    <col min="5634" max="5634" width="11.42578125" style="846" customWidth="1"/>
    <col min="5635" max="5635" width="12.5703125" style="846" customWidth="1"/>
    <col min="5636" max="5636" width="12" style="846" customWidth="1"/>
    <col min="5637" max="5637" width="11.140625" style="846" customWidth="1"/>
    <col min="5638" max="5638" width="9.42578125" style="846" customWidth="1"/>
    <col min="5639" max="5639" width="10.85546875" style="846" customWidth="1"/>
    <col min="5640" max="5640" width="8.85546875" style="846" customWidth="1"/>
    <col min="5641" max="5888" width="9.140625" style="846"/>
    <col min="5889" max="5889" width="44.28515625" style="846" bestFit="1" customWidth="1"/>
    <col min="5890" max="5890" width="11.42578125" style="846" customWidth="1"/>
    <col min="5891" max="5891" width="12.5703125" style="846" customWidth="1"/>
    <col min="5892" max="5892" width="12" style="846" customWidth="1"/>
    <col min="5893" max="5893" width="11.140625" style="846" customWidth="1"/>
    <col min="5894" max="5894" width="9.42578125" style="846" customWidth="1"/>
    <col min="5895" max="5895" width="10.85546875" style="846" customWidth="1"/>
    <col min="5896" max="5896" width="8.85546875" style="846" customWidth="1"/>
    <col min="5897" max="6144" width="9.140625" style="846"/>
    <col min="6145" max="6145" width="44.28515625" style="846" bestFit="1" customWidth="1"/>
    <col min="6146" max="6146" width="11.42578125" style="846" customWidth="1"/>
    <col min="6147" max="6147" width="12.5703125" style="846" customWidth="1"/>
    <col min="6148" max="6148" width="12" style="846" customWidth="1"/>
    <col min="6149" max="6149" width="11.140625" style="846" customWidth="1"/>
    <col min="6150" max="6150" width="9.42578125" style="846" customWidth="1"/>
    <col min="6151" max="6151" width="10.85546875" style="846" customWidth="1"/>
    <col min="6152" max="6152" width="8.85546875" style="846" customWidth="1"/>
    <col min="6153" max="6400" width="9.140625" style="846"/>
    <col min="6401" max="6401" width="44.28515625" style="846" bestFit="1" customWidth="1"/>
    <col min="6402" max="6402" width="11.42578125" style="846" customWidth="1"/>
    <col min="6403" max="6403" width="12.5703125" style="846" customWidth="1"/>
    <col min="6404" max="6404" width="12" style="846" customWidth="1"/>
    <col min="6405" max="6405" width="11.140625" style="846" customWidth="1"/>
    <col min="6406" max="6406" width="9.42578125" style="846" customWidth="1"/>
    <col min="6407" max="6407" width="10.85546875" style="846" customWidth="1"/>
    <col min="6408" max="6408" width="8.85546875" style="846" customWidth="1"/>
    <col min="6409" max="6656" width="9.140625" style="846"/>
    <col min="6657" max="6657" width="44.28515625" style="846" bestFit="1" customWidth="1"/>
    <col min="6658" max="6658" width="11.42578125" style="846" customWidth="1"/>
    <col min="6659" max="6659" width="12.5703125" style="846" customWidth="1"/>
    <col min="6660" max="6660" width="12" style="846" customWidth="1"/>
    <col min="6661" max="6661" width="11.140625" style="846" customWidth="1"/>
    <col min="6662" max="6662" width="9.42578125" style="846" customWidth="1"/>
    <col min="6663" max="6663" width="10.85546875" style="846" customWidth="1"/>
    <col min="6664" max="6664" width="8.85546875" style="846" customWidth="1"/>
    <col min="6665" max="6912" width="9.140625" style="846"/>
    <col min="6913" max="6913" width="44.28515625" style="846" bestFit="1" customWidth="1"/>
    <col min="6914" max="6914" width="11.42578125" style="846" customWidth="1"/>
    <col min="6915" max="6915" width="12.5703125" style="846" customWidth="1"/>
    <col min="6916" max="6916" width="12" style="846" customWidth="1"/>
    <col min="6917" max="6917" width="11.140625" style="846" customWidth="1"/>
    <col min="6918" max="6918" width="9.42578125" style="846" customWidth="1"/>
    <col min="6919" max="6919" width="10.85546875" style="846" customWidth="1"/>
    <col min="6920" max="6920" width="8.85546875" style="846" customWidth="1"/>
    <col min="6921" max="7168" width="9.140625" style="846"/>
    <col min="7169" max="7169" width="44.28515625" style="846" bestFit="1" customWidth="1"/>
    <col min="7170" max="7170" width="11.42578125" style="846" customWidth="1"/>
    <col min="7171" max="7171" width="12.5703125" style="846" customWidth="1"/>
    <col min="7172" max="7172" width="12" style="846" customWidth="1"/>
    <col min="7173" max="7173" width="11.140625" style="846" customWidth="1"/>
    <col min="7174" max="7174" width="9.42578125" style="846" customWidth="1"/>
    <col min="7175" max="7175" width="10.85546875" style="846" customWidth="1"/>
    <col min="7176" max="7176" width="8.85546875" style="846" customWidth="1"/>
    <col min="7177" max="7424" width="9.140625" style="846"/>
    <col min="7425" max="7425" width="44.28515625" style="846" bestFit="1" customWidth="1"/>
    <col min="7426" max="7426" width="11.42578125" style="846" customWidth="1"/>
    <col min="7427" max="7427" width="12.5703125" style="846" customWidth="1"/>
    <col min="7428" max="7428" width="12" style="846" customWidth="1"/>
    <col min="7429" max="7429" width="11.140625" style="846" customWidth="1"/>
    <col min="7430" max="7430" width="9.42578125" style="846" customWidth="1"/>
    <col min="7431" max="7431" width="10.85546875" style="846" customWidth="1"/>
    <col min="7432" max="7432" width="8.85546875" style="846" customWidth="1"/>
    <col min="7433" max="7680" width="9.140625" style="846"/>
    <col min="7681" max="7681" width="44.28515625" style="846" bestFit="1" customWidth="1"/>
    <col min="7682" max="7682" width="11.42578125" style="846" customWidth="1"/>
    <col min="7683" max="7683" width="12.5703125" style="846" customWidth="1"/>
    <col min="7684" max="7684" width="12" style="846" customWidth="1"/>
    <col min="7685" max="7685" width="11.140625" style="846" customWidth="1"/>
    <col min="7686" max="7686" width="9.42578125" style="846" customWidth="1"/>
    <col min="7687" max="7687" width="10.85546875" style="846" customWidth="1"/>
    <col min="7688" max="7688" width="8.85546875" style="846" customWidth="1"/>
    <col min="7689" max="7936" width="9.140625" style="846"/>
    <col min="7937" max="7937" width="44.28515625" style="846" bestFit="1" customWidth="1"/>
    <col min="7938" max="7938" width="11.42578125" style="846" customWidth="1"/>
    <col min="7939" max="7939" width="12.5703125" style="846" customWidth="1"/>
    <col min="7940" max="7940" width="12" style="846" customWidth="1"/>
    <col min="7941" max="7941" width="11.140625" style="846" customWidth="1"/>
    <col min="7942" max="7942" width="9.42578125" style="846" customWidth="1"/>
    <col min="7943" max="7943" width="10.85546875" style="846" customWidth="1"/>
    <col min="7944" max="7944" width="8.85546875" style="846" customWidth="1"/>
    <col min="7945" max="8192" width="9.140625" style="846"/>
    <col min="8193" max="8193" width="44.28515625" style="846" bestFit="1" customWidth="1"/>
    <col min="8194" max="8194" width="11.42578125" style="846" customWidth="1"/>
    <col min="8195" max="8195" width="12.5703125" style="846" customWidth="1"/>
    <col min="8196" max="8196" width="12" style="846" customWidth="1"/>
    <col min="8197" max="8197" width="11.140625" style="846" customWidth="1"/>
    <col min="8198" max="8198" width="9.42578125" style="846" customWidth="1"/>
    <col min="8199" max="8199" width="10.85546875" style="846" customWidth="1"/>
    <col min="8200" max="8200" width="8.85546875" style="846" customWidth="1"/>
    <col min="8201" max="8448" width="9.140625" style="846"/>
    <col min="8449" max="8449" width="44.28515625" style="846" bestFit="1" customWidth="1"/>
    <col min="8450" max="8450" width="11.42578125" style="846" customWidth="1"/>
    <col min="8451" max="8451" width="12.5703125" style="846" customWidth="1"/>
    <col min="8452" max="8452" width="12" style="846" customWidth="1"/>
    <col min="8453" max="8453" width="11.140625" style="846" customWidth="1"/>
    <col min="8454" max="8454" width="9.42578125" style="846" customWidth="1"/>
    <col min="8455" max="8455" width="10.85546875" style="846" customWidth="1"/>
    <col min="8456" max="8456" width="8.85546875" style="846" customWidth="1"/>
    <col min="8457" max="8704" width="9.140625" style="846"/>
    <col min="8705" max="8705" width="44.28515625" style="846" bestFit="1" customWidth="1"/>
    <col min="8706" max="8706" width="11.42578125" style="846" customWidth="1"/>
    <col min="8707" max="8707" width="12.5703125" style="846" customWidth="1"/>
    <col min="8708" max="8708" width="12" style="846" customWidth="1"/>
    <col min="8709" max="8709" width="11.140625" style="846" customWidth="1"/>
    <col min="8710" max="8710" width="9.42578125" style="846" customWidth="1"/>
    <col min="8711" max="8711" width="10.85546875" style="846" customWidth="1"/>
    <col min="8712" max="8712" width="8.85546875" style="846" customWidth="1"/>
    <col min="8713" max="8960" width="9.140625" style="846"/>
    <col min="8961" max="8961" width="44.28515625" style="846" bestFit="1" customWidth="1"/>
    <col min="8962" max="8962" width="11.42578125" style="846" customWidth="1"/>
    <col min="8963" max="8963" width="12.5703125" style="846" customWidth="1"/>
    <col min="8964" max="8964" width="12" style="846" customWidth="1"/>
    <col min="8965" max="8965" width="11.140625" style="846" customWidth="1"/>
    <col min="8966" max="8966" width="9.42578125" style="846" customWidth="1"/>
    <col min="8967" max="8967" width="10.85546875" style="846" customWidth="1"/>
    <col min="8968" max="8968" width="8.85546875" style="846" customWidth="1"/>
    <col min="8969" max="9216" width="9.140625" style="846"/>
    <col min="9217" max="9217" width="44.28515625" style="846" bestFit="1" customWidth="1"/>
    <col min="9218" max="9218" width="11.42578125" style="846" customWidth="1"/>
    <col min="9219" max="9219" width="12.5703125" style="846" customWidth="1"/>
    <col min="9220" max="9220" width="12" style="846" customWidth="1"/>
    <col min="9221" max="9221" width="11.140625" style="846" customWidth="1"/>
    <col min="9222" max="9222" width="9.42578125" style="846" customWidth="1"/>
    <col min="9223" max="9223" width="10.85546875" style="846" customWidth="1"/>
    <col min="9224" max="9224" width="8.85546875" style="846" customWidth="1"/>
    <col min="9225" max="9472" width="9.140625" style="846"/>
    <col min="9473" max="9473" width="44.28515625" style="846" bestFit="1" customWidth="1"/>
    <col min="9474" max="9474" width="11.42578125" style="846" customWidth="1"/>
    <col min="9475" max="9475" width="12.5703125" style="846" customWidth="1"/>
    <col min="9476" max="9476" width="12" style="846" customWidth="1"/>
    <col min="9477" max="9477" width="11.140625" style="846" customWidth="1"/>
    <col min="9478" max="9478" width="9.42578125" style="846" customWidth="1"/>
    <col min="9479" max="9479" width="10.85546875" style="846" customWidth="1"/>
    <col min="9480" max="9480" width="8.85546875" style="846" customWidth="1"/>
    <col min="9481" max="9728" width="9.140625" style="846"/>
    <col min="9729" max="9729" width="44.28515625" style="846" bestFit="1" customWidth="1"/>
    <col min="9730" max="9730" width="11.42578125" style="846" customWidth="1"/>
    <col min="9731" max="9731" width="12.5703125" style="846" customWidth="1"/>
    <col min="9732" max="9732" width="12" style="846" customWidth="1"/>
    <col min="9733" max="9733" width="11.140625" style="846" customWidth="1"/>
    <col min="9734" max="9734" width="9.42578125" style="846" customWidth="1"/>
    <col min="9735" max="9735" width="10.85546875" style="846" customWidth="1"/>
    <col min="9736" max="9736" width="8.85546875" style="846" customWidth="1"/>
    <col min="9737" max="9984" width="9.140625" style="846"/>
    <col min="9985" max="9985" width="44.28515625" style="846" bestFit="1" customWidth="1"/>
    <col min="9986" max="9986" width="11.42578125" style="846" customWidth="1"/>
    <col min="9987" max="9987" width="12.5703125" style="846" customWidth="1"/>
    <col min="9988" max="9988" width="12" style="846" customWidth="1"/>
    <col min="9989" max="9989" width="11.140625" style="846" customWidth="1"/>
    <col min="9990" max="9990" width="9.42578125" style="846" customWidth="1"/>
    <col min="9991" max="9991" width="10.85546875" style="846" customWidth="1"/>
    <col min="9992" max="9992" width="8.85546875" style="846" customWidth="1"/>
    <col min="9993" max="10240" width="9.140625" style="846"/>
    <col min="10241" max="10241" width="44.28515625" style="846" bestFit="1" customWidth="1"/>
    <col min="10242" max="10242" width="11.42578125" style="846" customWidth="1"/>
    <col min="10243" max="10243" width="12.5703125" style="846" customWidth="1"/>
    <col min="10244" max="10244" width="12" style="846" customWidth="1"/>
    <col min="10245" max="10245" width="11.140625" style="846" customWidth="1"/>
    <col min="10246" max="10246" width="9.42578125" style="846" customWidth="1"/>
    <col min="10247" max="10247" width="10.85546875" style="846" customWidth="1"/>
    <col min="10248" max="10248" width="8.85546875" style="846" customWidth="1"/>
    <col min="10249" max="10496" width="9.140625" style="846"/>
    <col min="10497" max="10497" width="44.28515625" style="846" bestFit="1" customWidth="1"/>
    <col min="10498" max="10498" width="11.42578125" style="846" customWidth="1"/>
    <col min="10499" max="10499" width="12.5703125" style="846" customWidth="1"/>
    <col min="10500" max="10500" width="12" style="846" customWidth="1"/>
    <col min="10501" max="10501" width="11.140625" style="846" customWidth="1"/>
    <col min="10502" max="10502" width="9.42578125" style="846" customWidth="1"/>
    <col min="10503" max="10503" width="10.85546875" style="846" customWidth="1"/>
    <col min="10504" max="10504" width="8.85546875" style="846" customWidth="1"/>
    <col min="10505" max="10752" width="9.140625" style="846"/>
    <col min="10753" max="10753" width="44.28515625" style="846" bestFit="1" customWidth="1"/>
    <col min="10754" max="10754" width="11.42578125" style="846" customWidth="1"/>
    <col min="10755" max="10755" width="12.5703125" style="846" customWidth="1"/>
    <col min="10756" max="10756" width="12" style="846" customWidth="1"/>
    <col min="10757" max="10757" width="11.140625" style="846" customWidth="1"/>
    <col min="10758" max="10758" width="9.42578125" style="846" customWidth="1"/>
    <col min="10759" max="10759" width="10.85546875" style="846" customWidth="1"/>
    <col min="10760" max="10760" width="8.85546875" style="846" customWidth="1"/>
    <col min="10761" max="11008" width="9.140625" style="846"/>
    <col min="11009" max="11009" width="44.28515625" style="846" bestFit="1" customWidth="1"/>
    <col min="11010" max="11010" width="11.42578125" style="846" customWidth="1"/>
    <col min="11011" max="11011" width="12.5703125" style="846" customWidth="1"/>
    <col min="11012" max="11012" width="12" style="846" customWidth="1"/>
    <col min="11013" max="11013" width="11.140625" style="846" customWidth="1"/>
    <col min="11014" max="11014" width="9.42578125" style="846" customWidth="1"/>
    <col min="11015" max="11015" width="10.85546875" style="846" customWidth="1"/>
    <col min="11016" max="11016" width="8.85546875" style="846" customWidth="1"/>
    <col min="11017" max="11264" width="9.140625" style="846"/>
    <col min="11265" max="11265" width="44.28515625" style="846" bestFit="1" customWidth="1"/>
    <col min="11266" max="11266" width="11.42578125" style="846" customWidth="1"/>
    <col min="11267" max="11267" width="12.5703125" style="846" customWidth="1"/>
    <col min="11268" max="11268" width="12" style="846" customWidth="1"/>
    <col min="11269" max="11269" width="11.140625" style="846" customWidth="1"/>
    <col min="11270" max="11270" width="9.42578125" style="846" customWidth="1"/>
    <col min="11271" max="11271" width="10.85546875" style="846" customWidth="1"/>
    <col min="11272" max="11272" width="8.85546875" style="846" customWidth="1"/>
    <col min="11273" max="11520" width="9.140625" style="846"/>
    <col min="11521" max="11521" width="44.28515625" style="846" bestFit="1" customWidth="1"/>
    <col min="11522" max="11522" width="11.42578125" style="846" customWidth="1"/>
    <col min="11523" max="11523" width="12.5703125" style="846" customWidth="1"/>
    <col min="11524" max="11524" width="12" style="846" customWidth="1"/>
    <col min="11525" max="11525" width="11.140625" style="846" customWidth="1"/>
    <col min="11526" max="11526" width="9.42578125" style="846" customWidth="1"/>
    <col min="11527" max="11527" width="10.85546875" style="846" customWidth="1"/>
    <col min="11528" max="11528" width="8.85546875" style="846" customWidth="1"/>
    <col min="11529" max="11776" width="9.140625" style="846"/>
    <col min="11777" max="11777" width="44.28515625" style="846" bestFit="1" customWidth="1"/>
    <col min="11778" max="11778" width="11.42578125" style="846" customWidth="1"/>
    <col min="11779" max="11779" width="12.5703125" style="846" customWidth="1"/>
    <col min="11780" max="11780" width="12" style="846" customWidth="1"/>
    <col min="11781" max="11781" width="11.140625" style="846" customWidth="1"/>
    <col min="11782" max="11782" width="9.42578125" style="846" customWidth="1"/>
    <col min="11783" max="11783" width="10.85546875" style="846" customWidth="1"/>
    <col min="11784" max="11784" width="8.85546875" style="846" customWidth="1"/>
    <col min="11785" max="12032" width="9.140625" style="846"/>
    <col min="12033" max="12033" width="44.28515625" style="846" bestFit="1" customWidth="1"/>
    <col min="12034" max="12034" width="11.42578125" style="846" customWidth="1"/>
    <col min="12035" max="12035" width="12.5703125" style="846" customWidth="1"/>
    <col min="12036" max="12036" width="12" style="846" customWidth="1"/>
    <col min="12037" max="12037" width="11.140625" style="846" customWidth="1"/>
    <col min="12038" max="12038" width="9.42578125" style="846" customWidth="1"/>
    <col min="12039" max="12039" width="10.85546875" style="846" customWidth="1"/>
    <col min="12040" max="12040" width="8.85546875" style="846" customWidth="1"/>
    <col min="12041" max="12288" width="9.140625" style="846"/>
    <col min="12289" max="12289" width="44.28515625" style="846" bestFit="1" customWidth="1"/>
    <col min="12290" max="12290" width="11.42578125" style="846" customWidth="1"/>
    <col min="12291" max="12291" width="12.5703125" style="846" customWidth="1"/>
    <col min="12292" max="12292" width="12" style="846" customWidth="1"/>
    <col min="12293" max="12293" width="11.140625" style="846" customWidth="1"/>
    <col min="12294" max="12294" width="9.42578125" style="846" customWidth="1"/>
    <col min="12295" max="12295" width="10.85546875" style="846" customWidth="1"/>
    <col min="12296" max="12296" width="8.85546875" style="846" customWidth="1"/>
    <col min="12297" max="12544" width="9.140625" style="846"/>
    <col min="12545" max="12545" width="44.28515625" style="846" bestFit="1" customWidth="1"/>
    <col min="12546" max="12546" width="11.42578125" style="846" customWidth="1"/>
    <col min="12547" max="12547" width="12.5703125" style="846" customWidth="1"/>
    <col min="12548" max="12548" width="12" style="846" customWidth="1"/>
    <col min="12549" max="12549" width="11.140625" style="846" customWidth="1"/>
    <col min="12550" max="12550" width="9.42578125" style="846" customWidth="1"/>
    <col min="12551" max="12551" width="10.85546875" style="846" customWidth="1"/>
    <col min="12552" max="12552" width="8.85546875" style="846" customWidth="1"/>
    <col min="12553" max="12800" width="9.140625" style="846"/>
    <col min="12801" max="12801" width="44.28515625" style="846" bestFit="1" customWidth="1"/>
    <col min="12802" max="12802" width="11.42578125" style="846" customWidth="1"/>
    <col min="12803" max="12803" width="12.5703125" style="846" customWidth="1"/>
    <col min="12804" max="12804" width="12" style="846" customWidth="1"/>
    <col min="12805" max="12805" width="11.140625" style="846" customWidth="1"/>
    <col min="12806" max="12806" width="9.42578125" style="846" customWidth="1"/>
    <col min="12807" max="12807" width="10.85546875" style="846" customWidth="1"/>
    <col min="12808" max="12808" width="8.85546875" style="846" customWidth="1"/>
    <col min="12809" max="13056" width="9.140625" style="846"/>
    <col min="13057" max="13057" width="44.28515625" style="846" bestFit="1" customWidth="1"/>
    <col min="13058" max="13058" width="11.42578125" style="846" customWidth="1"/>
    <col min="13059" max="13059" width="12.5703125" style="846" customWidth="1"/>
    <col min="13060" max="13060" width="12" style="846" customWidth="1"/>
    <col min="13061" max="13061" width="11.140625" style="846" customWidth="1"/>
    <col min="13062" max="13062" width="9.42578125" style="846" customWidth="1"/>
    <col min="13063" max="13063" width="10.85546875" style="846" customWidth="1"/>
    <col min="13064" max="13064" width="8.85546875" style="846" customWidth="1"/>
    <col min="13065" max="13312" width="9.140625" style="846"/>
    <col min="13313" max="13313" width="44.28515625" style="846" bestFit="1" customWidth="1"/>
    <col min="13314" max="13314" width="11.42578125" style="846" customWidth="1"/>
    <col min="13315" max="13315" width="12.5703125" style="846" customWidth="1"/>
    <col min="13316" max="13316" width="12" style="846" customWidth="1"/>
    <col min="13317" max="13317" width="11.140625" style="846" customWidth="1"/>
    <col min="13318" max="13318" width="9.42578125" style="846" customWidth="1"/>
    <col min="13319" max="13319" width="10.85546875" style="846" customWidth="1"/>
    <col min="13320" max="13320" width="8.85546875" style="846" customWidth="1"/>
    <col min="13321" max="13568" width="9.140625" style="846"/>
    <col min="13569" max="13569" width="44.28515625" style="846" bestFit="1" customWidth="1"/>
    <col min="13570" max="13570" width="11.42578125" style="846" customWidth="1"/>
    <col min="13571" max="13571" width="12.5703125" style="846" customWidth="1"/>
    <col min="13572" max="13572" width="12" style="846" customWidth="1"/>
    <col min="13573" max="13573" width="11.140625" style="846" customWidth="1"/>
    <col min="13574" max="13574" width="9.42578125" style="846" customWidth="1"/>
    <col min="13575" max="13575" width="10.85546875" style="846" customWidth="1"/>
    <col min="13576" max="13576" width="8.85546875" style="846" customWidth="1"/>
    <col min="13577" max="13824" width="9.140625" style="846"/>
    <col min="13825" max="13825" width="44.28515625" style="846" bestFit="1" customWidth="1"/>
    <col min="13826" max="13826" width="11.42578125" style="846" customWidth="1"/>
    <col min="13827" max="13827" width="12.5703125" style="846" customWidth="1"/>
    <col min="13828" max="13828" width="12" style="846" customWidth="1"/>
    <col min="13829" max="13829" width="11.140625" style="846" customWidth="1"/>
    <col min="13830" max="13830" width="9.42578125" style="846" customWidth="1"/>
    <col min="13831" max="13831" width="10.85546875" style="846" customWidth="1"/>
    <col min="13832" max="13832" width="8.85546875" style="846" customWidth="1"/>
    <col min="13833" max="14080" width="9.140625" style="846"/>
    <col min="14081" max="14081" width="44.28515625" style="846" bestFit="1" customWidth="1"/>
    <col min="14082" max="14082" width="11.42578125" style="846" customWidth="1"/>
    <col min="14083" max="14083" width="12.5703125" style="846" customWidth="1"/>
    <col min="14084" max="14084" width="12" style="846" customWidth="1"/>
    <col min="14085" max="14085" width="11.140625" style="846" customWidth="1"/>
    <col min="14086" max="14086" width="9.42578125" style="846" customWidth="1"/>
    <col min="14087" max="14087" width="10.85546875" style="846" customWidth="1"/>
    <col min="14088" max="14088" width="8.85546875" style="846" customWidth="1"/>
    <col min="14089" max="14336" width="9.140625" style="846"/>
    <col min="14337" max="14337" width="44.28515625" style="846" bestFit="1" customWidth="1"/>
    <col min="14338" max="14338" width="11.42578125" style="846" customWidth="1"/>
    <col min="14339" max="14339" width="12.5703125" style="846" customWidth="1"/>
    <col min="14340" max="14340" width="12" style="846" customWidth="1"/>
    <col min="14341" max="14341" width="11.140625" style="846" customWidth="1"/>
    <col min="14342" max="14342" width="9.42578125" style="846" customWidth="1"/>
    <col min="14343" max="14343" width="10.85546875" style="846" customWidth="1"/>
    <col min="14344" max="14344" width="8.85546875" style="846" customWidth="1"/>
    <col min="14345" max="14592" width="9.140625" style="846"/>
    <col min="14593" max="14593" width="44.28515625" style="846" bestFit="1" customWidth="1"/>
    <col min="14594" max="14594" width="11.42578125" style="846" customWidth="1"/>
    <col min="14595" max="14595" width="12.5703125" style="846" customWidth="1"/>
    <col min="14596" max="14596" width="12" style="846" customWidth="1"/>
    <col min="14597" max="14597" width="11.140625" style="846" customWidth="1"/>
    <col min="14598" max="14598" width="9.42578125" style="846" customWidth="1"/>
    <col min="14599" max="14599" width="10.85546875" style="846" customWidth="1"/>
    <col min="14600" max="14600" width="8.85546875" style="846" customWidth="1"/>
    <col min="14601" max="14848" width="9.140625" style="846"/>
    <col min="14849" max="14849" width="44.28515625" style="846" bestFit="1" customWidth="1"/>
    <col min="14850" max="14850" width="11.42578125" style="846" customWidth="1"/>
    <col min="14851" max="14851" width="12.5703125" style="846" customWidth="1"/>
    <col min="14852" max="14852" width="12" style="846" customWidth="1"/>
    <col min="14853" max="14853" width="11.140625" style="846" customWidth="1"/>
    <col min="14854" max="14854" width="9.42578125" style="846" customWidth="1"/>
    <col min="14855" max="14855" width="10.85546875" style="846" customWidth="1"/>
    <col min="14856" max="14856" width="8.85546875" style="846" customWidth="1"/>
    <col min="14857" max="15104" width="9.140625" style="846"/>
    <col min="15105" max="15105" width="44.28515625" style="846" bestFit="1" customWidth="1"/>
    <col min="15106" max="15106" width="11.42578125" style="846" customWidth="1"/>
    <col min="15107" max="15107" width="12.5703125" style="846" customWidth="1"/>
    <col min="15108" max="15108" width="12" style="846" customWidth="1"/>
    <col min="15109" max="15109" width="11.140625" style="846" customWidth="1"/>
    <col min="15110" max="15110" width="9.42578125" style="846" customWidth="1"/>
    <col min="15111" max="15111" width="10.85546875" style="846" customWidth="1"/>
    <col min="15112" max="15112" width="8.85546875" style="846" customWidth="1"/>
    <col min="15113" max="15360" width="9.140625" style="846"/>
    <col min="15361" max="15361" width="44.28515625" style="846" bestFit="1" customWidth="1"/>
    <col min="15362" max="15362" width="11.42578125" style="846" customWidth="1"/>
    <col min="15363" max="15363" width="12.5703125" style="846" customWidth="1"/>
    <col min="15364" max="15364" width="12" style="846" customWidth="1"/>
    <col min="15365" max="15365" width="11.140625" style="846" customWidth="1"/>
    <col min="15366" max="15366" width="9.42578125" style="846" customWidth="1"/>
    <col min="15367" max="15367" width="10.85546875" style="846" customWidth="1"/>
    <col min="15368" max="15368" width="8.85546875" style="846" customWidth="1"/>
    <col min="15369" max="15616" width="9.140625" style="846"/>
    <col min="15617" max="15617" width="44.28515625" style="846" bestFit="1" customWidth="1"/>
    <col min="15618" max="15618" width="11.42578125" style="846" customWidth="1"/>
    <col min="15619" max="15619" width="12.5703125" style="846" customWidth="1"/>
    <col min="15620" max="15620" width="12" style="846" customWidth="1"/>
    <col min="15621" max="15621" width="11.140625" style="846" customWidth="1"/>
    <col min="15622" max="15622" width="9.42578125" style="846" customWidth="1"/>
    <col min="15623" max="15623" width="10.85546875" style="846" customWidth="1"/>
    <col min="15624" max="15624" width="8.85546875" style="846" customWidth="1"/>
    <col min="15625" max="15872" width="9.140625" style="846"/>
    <col min="15873" max="15873" width="44.28515625" style="846" bestFit="1" customWidth="1"/>
    <col min="15874" max="15874" width="11.42578125" style="846" customWidth="1"/>
    <col min="15875" max="15875" width="12.5703125" style="846" customWidth="1"/>
    <col min="15876" max="15876" width="12" style="846" customWidth="1"/>
    <col min="15877" max="15877" width="11.140625" style="846" customWidth="1"/>
    <col min="15878" max="15878" width="9.42578125" style="846" customWidth="1"/>
    <col min="15879" max="15879" width="10.85546875" style="846" customWidth="1"/>
    <col min="15880" max="15880" width="8.85546875" style="846" customWidth="1"/>
    <col min="15881" max="16128" width="9.140625" style="846"/>
    <col min="16129" max="16129" width="44.28515625" style="846" bestFit="1" customWidth="1"/>
    <col min="16130" max="16130" width="11.42578125" style="846" customWidth="1"/>
    <col min="16131" max="16131" width="12.5703125" style="846" customWidth="1"/>
    <col min="16132" max="16132" width="12" style="846" customWidth="1"/>
    <col min="16133" max="16133" width="11.140625" style="846" customWidth="1"/>
    <col min="16134" max="16134" width="9.42578125" style="846" customWidth="1"/>
    <col min="16135" max="16135" width="10.85546875" style="846" customWidth="1"/>
    <col min="16136" max="16136" width="8.85546875" style="846" customWidth="1"/>
    <col min="16137" max="16384" width="9.140625" style="846"/>
  </cols>
  <sheetData>
    <row r="1" spans="1:11">
      <c r="A1" s="2034" t="s">
        <v>824</v>
      </c>
      <c r="B1" s="2034"/>
      <c r="C1" s="2034"/>
      <c r="D1" s="2034"/>
      <c r="E1" s="2034"/>
      <c r="F1" s="2034"/>
      <c r="G1" s="2034"/>
      <c r="H1" s="2034"/>
      <c r="I1" s="918" t="s">
        <v>34</v>
      </c>
      <c r="J1" s="918"/>
      <c r="K1" s="918"/>
    </row>
    <row r="2" spans="1:11">
      <c r="A2" s="2035" t="s">
        <v>818</v>
      </c>
      <c r="B2" s="2035"/>
      <c r="C2" s="2035"/>
      <c r="D2" s="2035"/>
      <c r="E2" s="2035"/>
      <c r="F2" s="2035"/>
      <c r="G2" s="2035"/>
      <c r="H2" s="2035"/>
      <c r="I2" s="919"/>
      <c r="J2" s="919"/>
      <c r="K2" s="919"/>
    </row>
    <row r="3" spans="1:11" ht="16.5" thickBot="1">
      <c r="A3" s="874" t="s">
        <v>34</v>
      </c>
      <c r="B3" s="874"/>
      <c r="C3" s="874"/>
      <c r="D3" s="847"/>
      <c r="E3" s="874"/>
      <c r="F3" s="874"/>
      <c r="G3" s="2036" t="s">
        <v>662</v>
      </c>
      <c r="H3" s="2036"/>
    </row>
    <row r="4" spans="1:11" ht="21.75" customHeight="1" thickTop="1">
      <c r="A4" s="2037" t="s">
        <v>819</v>
      </c>
      <c r="B4" s="849">
        <v>2017</v>
      </c>
      <c r="C4" s="850">
        <v>2018</v>
      </c>
      <c r="D4" s="850">
        <v>2019</v>
      </c>
      <c r="E4" s="2040" t="s">
        <v>820</v>
      </c>
      <c r="F4" s="2041"/>
      <c r="G4" s="2041"/>
      <c r="H4" s="2042"/>
    </row>
    <row r="5" spans="1:11" ht="21.75" customHeight="1">
      <c r="A5" s="2038"/>
      <c r="B5" s="851" t="s">
        <v>507</v>
      </c>
      <c r="C5" s="851" t="s">
        <v>507</v>
      </c>
      <c r="D5" s="851" t="s">
        <v>781</v>
      </c>
      <c r="E5" s="2043" t="s">
        <v>10</v>
      </c>
      <c r="F5" s="2045"/>
      <c r="G5" s="2044" t="s">
        <v>11</v>
      </c>
      <c r="H5" s="2046"/>
    </row>
    <row r="6" spans="1:11" ht="21.75" customHeight="1">
      <c r="A6" s="2039"/>
      <c r="B6" s="920"/>
      <c r="C6" s="920"/>
      <c r="D6" s="920"/>
      <c r="E6" s="921" t="s">
        <v>665</v>
      </c>
      <c r="F6" s="922" t="s">
        <v>782</v>
      </c>
      <c r="G6" s="921" t="s">
        <v>665</v>
      </c>
      <c r="H6" s="923" t="s">
        <v>782</v>
      </c>
    </row>
    <row r="7" spans="1:11" ht="24" customHeight="1">
      <c r="A7" s="924" t="s">
        <v>783</v>
      </c>
      <c r="B7" s="925">
        <v>981077.15344831196</v>
      </c>
      <c r="C7" s="925">
        <v>1030213.1777250756</v>
      </c>
      <c r="D7" s="857">
        <v>1001774.452133153</v>
      </c>
      <c r="E7" s="925">
        <v>49136.024276763666</v>
      </c>
      <c r="F7" s="926">
        <v>5.0083751419609825</v>
      </c>
      <c r="G7" s="925">
        <v>-28438.725591922645</v>
      </c>
      <c r="H7" s="927">
        <v>-2.760469988815446</v>
      </c>
    </row>
    <row r="8" spans="1:11" ht="24" customHeight="1">
      <c r="A8" s="928" t="s">
        <v>786</v>
      </c>
      <c r="B8" s="929">
        <v>1086585.2472579009</v>
      </c>
      <c r="C8" s="929">
        <v>1105359.4345774788</v>
      </c>
      <c r="D8" s="866">
        <v>1093435.7828436457</v>
      </c>
      <c r="E8" s="929">
        <v>18774.187319577904</v>
      </c>
      <c r="F8" s="930">
        <v>1.7278154076687784</v>
      </c>
      <c r="G8" s="929">
        <v>-11923.651733833132</v>
      </c>
      <c r="H8" s="931">
        <v>-1.078712621509484</v>
      </c>
    </row>
    <row r="9" spans="1:11" ht="24" customHeight="1">
      <c r="A9" s="928" t="s">
        <v>787</v>
      </c>
      <c r="B9" s="929">
        <v>105508.09380958902</v>
      </c>
      <c r="C9" s="929">
        <v>75146.256852403152</v>
      </c>
      <c r="D9" s="929">
        <v>91661.330710492592</v>
      </c>
      <c r="E9" s="929">
        <v>-30361.836957185864</v>
      </c>
      <c r="F9" s="930">
        <v>-28.77678466258714</v>
      </c>
      <c r="G9" s="929">
        <v>16515.073858089439</v>
      </c>
      <c r="H9" s="931">
        <v>21.977240849836548</v>
      </c>
    </row>
    <row r="10" spans="1:11" ht="24" customHeight="1">
      <c r="A10" s="932" t="s">
        <v>788</v>
      </c>
      <c r="B10" s="866">
        <v>102014.08516803902</v>
      </c>
      <c r="C10" s="866">
        <v>72829.266959313158</v>
      </c>
      <c r="D10" s="866">
        <v>86858.463700919136</v>
      </c>
      <c r="E10" s="929">
        <v>-29184.818208725861</v>
      </c>
      <c r="F10" s="930">
        <v>-28.608616310828278</v>
      </c>
      <c r="G10" s="929">
        <v>14029.196741605978</v>
      </c>
      <c r="H10" s="931">
        <v>19.263130506920437</v>
      </c>
    </row>
    <row r="11" spans="1:11" ht="24" customHeight="1">
      <c r="A11" s="932" t="s">
        <v>789</v>
      </c>
      <c r="B11" s="929">
        <v>3494.0086415499991</v>
      </c>
      <c r="C11" s="929">
        <v>2316.989893089999</v>
      </c>
      <c r="D11" s="866">
        <v>4802.8670095734524</v>
      </c>
      <c r="E11" s="929">
        <v>-1177.0187484600001</v>
      </c>
      <c r="F11" s="930">
        <v>-33.686772678897995</v>
      </c>
      <c r="G11" s="929">
        <v>2485.8771164834534</v>
      </c>
      <c r="H11" s="931">
        <v>107.28907898550312</v>
      </c>
    </row>
    <row r="12" spans="1:11" ht="24" customHeight="1">
      <c r="A12" s="924" t="s">
        <v>790</v>
      </c>
      <c r="B12" s="925">
        <v>1496146.0701579733</v>
      </c>
      <c r="C12" s="925">
        <v>1870093.2982693822</v>
      </c>
      <c r="D12" s="857">
        <v>2406734.8797515593</v>
      </c>
      <c r="E12" s="925">
        <v>373947.22811140894</v>
      </c>
      <c r="F12" s="926">
        <v>24.99403203805662</v>
      </c>
      <c r="G12" s="925">
        <v>536641.58148217737</v>
      </c>
      <c r="H12" s="927">
        <v>28.695979071140197</v>
      </c>
    </row>
    <row r="13" spans="1:11" ht="24" customHeight="1">
      <c r="A13" s="928" t="s">
        <v>791</v>
      </c>
      <c r="B13" s="929">
        <v>1995148.3738769197</v>
      </c>
      <c r="C13" s="929">
        <v>2508999.0118683758</v>
      </c>
      <c r="D13" s="866">
        <v>3162151.7780568283</v>
      </c>
      <c r="E13" s="929">
        <v>513850.63799145608</v>
      </c>
      <c r="F13" s="930">
        <v>25.755008736165074</v>
      </c>
      <c r="G13" s="929">
        <v>653152.76618845249</v>
      </c>
      <c r="H13" s="931">
        <v>26.032404281501464</v>
      </c>
    </row>
    <row r="14" spans="1:11" ht="24" customHeight="1">
      <c r="A14" s="928" t="s">
        <v>792</v>
      </c>
      <c r="B14" s="929">
        <v>-16520.805089309986</v>
      </c>
      <c r="C14" s="929">
        <v>101573.89852339</v>
      </c>
      <c r="D14" s="866">
        <v>237269.90046298041</v>
      </c>
      <c r="E14" s="929">
        <v>118094.70361269999</v>
      </c>
      <c r="F14" s="930">
        <v>-714.82414430949723</v>
      </c>
      <c r="G14" s="933">
        <v>135696.00193959041</v>
      </c>
      <c r="H14" s="931">
        <v>133.59337773999383</v>
      </c>
    </row>
    <row r="15" spans="1:11" ht="24" customHeight="1">
      <c r="A15" s="932" t="s">
        <v>793</v>
      </c>
      <c r="B15" s="929">
        <v>245828.71201525</v>
      </c>
      <c r="C15" s="929">
        <v>371081.50061729003</v>
      </c>
      <c r="D15" s="866">
        <v>374376.90518587996</v>
      </c>
      <c r="E15" s="929">
        <v>125252.78860204003</v>
      </c>
      <c r="F15" s="930">
        <v>50.951244700118657</v>
      </c>
      <c r="G15" s="929">
        <v>3295.4045685899328</v>
      </c>
      <c r="H15" s="931">
        <v>0.88805412371893055</v>
      </c>
    </row>
    <row r="16" spans="1:11" ht="24" customHeight="1">
      <c r="A16" s="932" t="s">
        <v>794</v>
      </c>
      <c r="B16" s="929">
        <v>262349.51710455999</v>
      </c>
      <c r="C16" s="866">
        <v>269507.60209390003</v>
      </c>
      <c r="D16" s="866">
        <v>137107.00472289955</v>
      </c>
      <c r="E16" s="929">
        <v>7158.0849893400446</v>
      </c>
      <c r="F16" s="930">
        <v>2.7284536553910157</v>
      </c>
      <c r="G16" s="929">
        <v>-132400.59737100048</v>
      </c>
      <c r="H16" s="931">
        <v>-49.126850724184898</v>
      </c>
    </row>
    <row r="17" spans="1:8" ht="24" customHeight="1">
      <c r="A17" s="928" t="s">
        <v>795</v>
      </c>
      <c r="B17" s="929">
        <v>8727.4744703199995</v>
      </c>
      <c r="C17" s="929">
        <v>10558.027416839999</v>
      </c>
      <c r="D17" s="866">
        <v>10838.458560876999</v>
      </c>
      <c r="E17" s="929">
        <v>1830.5529465199998</v>
      </c>
      <c r="F17" s="930">
        <v>20.974600988467643</v>
      </c>
      <c r="G17" s="929">
        <v>280.43114403700019</v>
      </c>
      <c r="H17" s="931">
        <v>2.6560941070271702</v>
      </c>
    </row>
    <row r="18" spans="1:8" ht="24" customHeight="1">
      <c r="A18" s="932" t="s">
        <v>796</v>
      </c>
      <c r="B18" s="929">
        <v>22008.891352904535</v>
      </c>
      <c r="C18" s="929">
        <v>27488.340841969122</v>
      </c>
      <c r="D18" s="929">
        <v>40617.582740244521</v>
      </c>
      <c r="E18" s="929">
        <v>5479.4494890645874</v>
      </c>
      <c r="F18" s="930">
        <v>24.896526595563657</v>
      </c>
      <c r="G18" s="929">
        <v>13129.241898275399</v>
      </c>
      <c r="H18" s="931">
        <v>47.762947839433465</v>
      </c>
    </row>
    <row r="19" spans="1:8" ht="24" customHeight="1">
      <c r="A19" s="932" t="s">
        <v>797</v>
      </c>
      <c r="B19" s="929">
        <v>4486.2288242900004</v>
      </c>
      <c r="C19" s="929">
        <v>3830.87617512</v>
      </c>
      <c r="D19" s="929">
        <v>1607.4456400599997</v>
      </c>
      <c r="E19" s="929">
        <v>-655.3526491700004</v>
      </c>
      <c r="F19" s="930">
        <v>-14.608096796616652</v>
      </c>
      <c r="G19" s="929">
        <v>-2223.4305350600002</v>
      </c>
      <c r="H19" s="931">
        <v>-58.039739041953055</v>
      </c>
    </row>
    <row r="20" spans="1:8" ht="24" customHeight="1">
      <c r="A20" s="932" t="s">
        <v>798</v>
      </c>
      <c r="B20" s="929">
        <v>17522.662528614535</v>
      </c>
      <c r="C20" s="929">
        <v>23657.464666849122</v>
      </c>
      <c r="D20" s="929">
        <v>39010.137100184518</v>
      </c>
      <c r="E20" s="929">
        <v>6134.8021382345869</v>
      </c>
      <c r="F20" s="930">
        <v>35.010673339262489</v>
      </c>
      <c r="G20" s="929">
        <v>15352.672433335396</v>
      </c>
      <c r="H20" s="931">
        <v>64.895679437910701</v>
      </c>
    </row>
    <row r="21" spans="1:8" ht="24" customHeight="1">
      <c r="A21" s="928" t="s">
        <v>799</v>
      </c>
      <c r="B21" s="929">
        <v>1980932.8131430051</v>
      </c>
      <c r="C21" s="929">
        <v>2369378.7450861768</v>
      </c>
      <c r="D21" s="866">
        <v>2873425.8362927265</v>
      </c>
      <c r="E21" s="929">
        <v>388445.93194317166</v>
      </c>
      <c r="F21" s="930">
        <v>19.609243148779594</v>
      </c>
      <c r="G21" s="929">
        <v>504047.09120654967</v>
      </c>
      <c r="H21" s="931">
        <v>21.273386209439341</v>
      </c>
    </row>
    <row r="22" spans="1:8" ht="24" customHeight="1">
      <c r="A22" s="928" t="s">
        <v>800</v>
      </c>
      <c r="B22" s="929">
        <v>499002.30371894647</v>
      </c>
      <c r="C22" s="929">
        <v>638905.71359899361</v>
      </c>
      <c r="D22" s="929">
        <v>755416.89830526873</v>
      </c>
      <c r="E22" s="929">
        <v>139903.40988004714</v>
      </c>
      <c r="F22" s="930">
        <v>28.036626051098366</v>
      </c>
      <c r="G22" s="929">
        <v>116511.18470627512</v>
      </c>
      <c r="H22" s="931">
        <v>18.236053024156057</v>
      </c>
    </row>
    <row r="23" spans="1:8" ht="24" customHeight="1">
      <c r="A23" s="924" t="s">
        <v>801</v>
      </c>
      <c r="B23" s="925">
        <v>2477223.2236062852</v>
      </c>
      <c r="C23" s="925">
        <v>2900306.475994458</v>
      </c>
      <c r="D23" s="857">
        <v>3408509.3318847124</v>
      </c>
      <c r="E23" s="925">
        <v>423083.25238817278</v>
      </c>
      <c r="F23" s="926">
        <v>17.078931295188564</v>
      </c>
      <c r="G23" s="925">
        <v>508202.85589025449</v>
      </c>
      <c r="H23" s="927">
        <v>17.522384620266784</v>
      </c>
    </row>
    <row r="24" spans="1:8" ht="24" customHeight="1">
      <c r="A24" s="928" t="s">
        <v>821</v>
      </c>
      <c r="B24" s="866">
        <v>1564234.9146167098</v>
      </c>
      <c r="C24" s="866">
        <v>1752666.0142938986</v>
      </c>
      <c r="D24" s="866">
        <v>1952703.7061393068</v>
      </c>
      <c r="E24" s="929">
        <v>188431.09967718879</v>
      </c>
      <c r="F24" s="930">
        <v>12.046214920561388</v>
      </c>
      <c r="G24" s="929">
        <v>200037.69184540818</v>
      </c>
      <c r="H24" s="931">
        <v>11.413337750261444</v>
      </c>
    </row>
    <row r="25" spans="1:8" ht="24" customHeight="1">
      <c r="A25" s="928" t="s">
        <v>803</v>
      </c>
      <c r="B25" s="866">
        <v>532081.50219190423</v>
      </c>
      <c r="C25" s="866">
        <v>619903.42874990171</v>
      </c>
      <c r="D25" s="866">
        <v>679452.55438445858</v>
      </c>
      <c r="E25" s="929">
        <v>87821.926557997474</v>
      </c>
      <c r="F25" s="930">
        <v>16.505352318435421</v>
      </c>
      <c r="G25" s="929">
        <v>59549.125634556869</v>
      </c>
      <c r="H25" s="931">
        <v>9.6061939445380613</v>
      </c>
    </row>
    <row r="26" spans="1:8" ht="24" customHeight="1">
      <c r="A26" s="932" t="s">
        <v>804</v>
      </c>
      <c r="B26" s="929">
        <v>354766.22070260003</v>
      </c>
      <c r="C26" s="929">
        <v>406967.67612013995</v>
      </c>
      <c r="D26" s="866">
        <v>424071.76142749999</v>
      </c>
      <c r="E26" s="929">
        <v>52201.455417539924</v>
      </c>
      <c r="F26" s="930">
        <v>14.714325201017466</v>
      </c>
      <c r="G26" s="929">
        <v>17104.085307360045</v>
      </c>
      <c r="H26" s="931">
        <v>4.2028117491844217</v>
      </c>
    </row>
    <row r="27" spans="1:8" ht="24" customHeight="1">
      <c r="A27" s="932" t="s">
        <v>805</v>
      </c>
      <c r="B27" s="929">
        <v>177315.27126271435</v>
      </c>
      <c r="C27" s="929">
        <v>212935.78837642338</v>
      </c>
      <c r="D27" s="866">
        <v>255380.79565881076</v>
      </c>
      <c r="E27" s="929">
        <v>35620.517113709036</v>
      </c>
      <c r="F27" s="930">
        <v>20.088803891534457</v>
      </c>
      <c r="G27" s="929">
        <v>42445.007282387378</v>
      </c>
      <c r="H27" s="931">
        <v>19.933242601452221</v>
      </c>
    </row>
    <row r="28" spans="1:8" ht="24" customHeight="1">
      <c r="A28" s="932" t="s">
        <v>806</v>
      </c>
      <c r="B28" s="866">
        <v>1032153.4124248056</v>
      </c>
      <c r="C28" s="866">
        <v>1132762.5855439969</v>
      </c>
      <c r="D28" s="866">
        <v>1273251.1517548484</v>
      </c>
      <c r="E28" s="929">
        <v>100609.17311919131</v>
      </c>
      <c r="F28" s="930">
        <v>9.7475018643627163</v>
      </c>
      <c r="G28" s="929">
        <v>140488.56621085154</v>
      </c>
      <c r="H28" s="931">
        <v>12.402295768215494</v>
      </c>
    </row>
    <row r="29" spans="1:8" ht="24" customHeight="1">
      <c r="A29" s="934" t="s">
        <v>807</v>
      </c>
      <c r="B29" s="888">
        <v>912988.30898957537</v>
      </c>
      <c r="C29" s="888">
        <v>1147640.4617005594</v>
      </c>
      <c r="D29" s="888">
        <v>1455805.6257454057</v>
      </c>
      <c r="E29" s="935">
        <v>234652.152710984</v>
      </c>
      <c r="F29" s="936">
        <v>25.701550655197199</v>
      </c>
      <c r="G29" s="935">
        <v>308165.16404484631</v>
      </c>
      <c r="H29" s="937">
        <v>26.852065113512207</v>
      </c>
    </row>
    <row r="30" spans="1:8" ht="24" customHeight="1" thickBot="1">
      <c r="A30" s="938" t="s">
        <v>808</v>
      </c>
      <c r="B30" s="939">
        <v>2579237.3087743241</v>
      </c>
      <c r="C30" s="939">
        <v>2973135.7429537713</v>
      </c>
      <c r="D30" s="895">
        <v>3495367.7955856314</v>
      </c>
      <c r="E30" s="939">
        <v>393898.43417944713</v>
      </c>
      <c r="F30" s="940">
        <v>15.271895798011354</v>
      </c>
      <c r="G30" s="939">
        <v>522232.05263186013</v>
      </c>
      <c r="H30" s="941">
        <v>17.565025541451714</v>
      </c>
    </row>
    <row r="31" spans="1:8" ht="24" customHeight="1" thickTop="1">
      <c r="A31" s="942" t="s">
        <v>822</v>
      </c>
      <c r="B31" s="870"/>
      <c r="C31" s="870"/>
      <c r="D31" s="870"/>
      <c r="E31" s="870"/>
      <c r="F31" s="943"/>
      <c r="G31" s="870"/>
      <c r="H31" s="944"/>
    </row>
    <row r="32" spans="1:8" ht="24" customHeight="1">
      <c r="A32" s="945" t="s">
        <v>813</v>
      </c>
      <c r="B32" s="912"/>
      <c r="C32" s="912"/>
      <c r="D32" s="912"/>
      <c r="E32" s="912"/>
      <c r="F32" s="946"/>
      <c r="G32" s="912"/>
      <c r="H32" s="947"/>
    </row>
    <row r="33" spans="1:8" ht="24" customHeight="1">
      <c r="A33" s="948" t="s">
        <v>823</v>
      </c>
      <c r="B33" s="949">
        <v>574317.77877652005</v>
      </c>
      <c r="C33" s="949">
        <v>643917.36566615</v>
      </c>
      <c r="D33" s="912">
        <v>652476.53182108002</v>
      </c>
      <c r="E33" s="949">
        <v>69599.586889629951</v>
      </c>
      <c r="F33" s="950">
        <v>12.118654421233357</v>
      </c>
      <c r="G33" s="949">
        <v>8559.1661549300188</v>
      </c>
      <c r="H33" s="950">
        <v>1.3292336270625857</v>
      </c>
    </row>
    <row r="34" spans="1:8" ht="24" customHeight="1">
      <c r="A34" s="948" t="s">
        <v>814</v>
      </c>
      <c r="B34" s="911">
        <v>0.92645835085483064</v>
      </c>
      <c r="C34" s="911">
        <v>0.96270649279445164</v>
      </c>
      <c r="D34" s="911">
        <v>1.0413440503186953</v>
      </c>
      <c r="E34" s="949">
        <v>3.6248141939621004E-2</v>
      </c>
      <c r="F34" s="950">
        <v>3.9125495394558572</v>
      </c>
      <c r="G34" s="949">
        <v>7.8637557524243618E-2</v>
      </c>
      <c r="H34" s="950">
        <v>8.1683834182921196</v>
      </c>
    </row>
    <row r="35" spans="1:8" ht="24" customHeight="1">
      <c r="A35" s="948" t="s">
        <v>815</v>
      </c>
      <c r="B35" s="911">
        <v>2.7236400690033116</v>
      </c>
      <c r="C35" s="911">
        <v>2.7218803339473818</v>
      </c>
      <c r="D35" s="911">
        <v>2.9927569972352215</v>
      </c>
      <c r="E35" s="949">
        <v>-1.7597350559297453E-3</v>
      </c>
      <c r="F35" s="950">
        <v>-6.4609677172714763E-2</v>
      </c>
      <c r="G35" s="949">
        <v>0.27087666328783966</v>
      </c>
      <c r="H35" s="950">
        <v>9.9518211697059904</v>
      </c>
    </row>
    <row r="36" spans="1:8" ht="24" customHeight="1">
      <c r="A36" s="948" t="s">
        <v>816</v>
      </c>
      <c r="B36" s="951">
        <v>4.313331948183043</v>
      </c>
      <c r="C36" s="951">
        <v>4.5041594320010487</v>
      </c>
      <c r="D36" s="915">
        <v>5.2239569787613185</v>
      </c>
      <c r="E36" s="949">
        <v>0.19082748381800574</v>
      </c>
      <c r="F36" s="950">
        <v>4.4241316483511151</v>
      </c>
      <c r="G36" s="949">
        <v>0.71979754676026975</v>
      </c>
      <c r="H36" s="950">
        <v>15.980729759392364</v>
      </c>
    </row>
  </sheetData>
  <mergeCells count="7">
    <mergeCell ref="A1:H1"/>
    <mergeCell ref="A2:H2"/>
    <mergeCell ref="G3:H3"/>
    <mergeCell ref="A4:A6"/>
    <mergeCell ref="E4:H4"/>
    <mergeCell ref="E5:F5"/>
    <mergeCell ref="G5:H5"/>
  </mergeCells>
  <pageMargins left="0.39370078740157483" right="0.39370078740157483" top="0.39370078740157483" bottom="0.39370078740157483" header="0.31496062992125984" footer="0.31496062992125984"/>
  <pageSetup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workbookViewId="0">
      <selection activeCell="A2" sqref="A2:K2"/>
    </sheetView>
  </sheetViews>
  <sheetFormatPr defaultColWidth="11" defaultRowHeight="17.100000000000001" customHeight="1"/>
  <cols>
    <col min="1" max="1" width="53.5703125" style="917" bestFit="1" customWidth="1"/>
    <col min="2" max="5" width="13.140625" style="917" customWidth="1"/>
    <col min="6" max="6" width="10.7109375" style="917" customWidth="1"/>
    <col min="7" max="7" width="2.42578125" style="917" bestFit="1" customWidth="1"/>
    <col min="8" max="8" width="8.5703125" style="917" customWidth="1"/>
    <col min="9" max="9" width="12.42578125" style="917" customWidth="1"/>
    <col min="10" max="10" width="2.140625" style="917" customWidth="1"/>
    <col min="11" max="11" width="9.42578125" style="917" customWidth="1"/>
    <col min="12" max="256" width="11" style="846"/>
    <col min="257" max="257" width="46.7109375" style="846" bestFit="1" customWidth="1"/>
    <col min="258" max="258" width="11.85546875" style="846" customWidth="1"/>
    <col min="259" max="259" width="12.42578125" style="846" customWidth="1"/>
    <col min="260" max="260" width="12.5703125" style="846" customWidth="1"/>
    <col min="261" max="261" width="11.7109375" style="846" customWidth="1"/>
    <col min="262" max="262" width="10.7109375" style="846" customWidth="1"/>
    <col min="263" max="263" width="2.42578125" style="846" bestFit="1" customWidth="1"/>
    <col min="264" max="264" width="8.5703125" style="846" customWidth="1"/>
    <col min="265" max="265" width="12.42578125" style="846" customWidth="1"/>
    <col min="266" max="266" width="2.140625" style="846" customWidth="1"/>
    <col min="267" max="267" width="9.42578125" style="846" customWidth="1"/>
    <col min="268" max="512" width="11" style="846"/>
    <col min="513" max="513" width="46.7109375" style="846" bestFit="1" customWidth="1"/>
    <col min="514" max="514" width="11.85546875" style="846" customWidth="1"/>
    <col min="515" max="515" width="12.42578125" style="846" customWidth="1"/>
    <col min="516" max="516" width="12.5703125" style="846" customWidth="1"/>
    <col min="517" max="517" width="11.7109375" style="846" customWidth="1"/>
    <col min="518" max="518" width="10.7109375" style="846" customWidth="1"/>
    <col min="519" max="519" width="2.42578125" style="846" bestFit="1" customWidth="1"/>
    <col min="520" max="520" width="8.5703125" style="846" customWidth="1"/>
    <col min="521" max="521" width="12.42578125" style="846" customWidth="1"/>
    <col min="522" max="522" width="2.140625" style="846" customWidth="1"/>
    <col min="523" max="523" width="9.42578125" style="846" customWidth="1"/>
    <col min="524" max="768" width="11" style="846"/>
    <col min="769" max="769" width="46.7109375" style="846" bestFit="1" customWidth="1"/>
    <col min="770" max="770" width="11.85546875" style="846" customWidth="1"/>
    <col min="771" max="771" width="12.42578125" style="846" customWidth="1"/>
    <col min="772" max="772" width="12.5703125" style="846" customWidth="1"/>
    <col min="773" max="773" width="11.7109375" style="846" customWidth="1"/>
    <col min="774" max="774" width="10.7109375" style="846" customWidth="1"/>
    <col min="775" max="775" width="2.42578125" style="846" bestFit="1" customWidth="1"/>
    <col min="776" max="776" width="8.5703125" style="846" customWidth="1"/>
    <col min="777" max="777" width="12.42578125" style="846" customWidth="1"/>
    <col min="778" max="778" width="2.140625" style="846" customWidth="1"/>
    <col min="779" max="779" width="9.42578125" style="846" customWidth="1"/>
    <col min="780" max="1024" width="11" style="846"/>
    <col min="1025" max="1025" width="46.7109375" style="846" bestFit="1" customWidth="1"/>
    <col min="1026" max="1026" width="11.85546875" style="846" customWidth="1"/>
    <col min="1027" max="1027" width="12.42578125" style="846" customWidth="1"/>
    <col min="1028" max="1028" width="12.5703125" style="846" customWidth="1"/>
    <col min="1029" max="1029" width="11.7109375" style="846" customWidth="1"/>
    <col min="1030" max="1030" width="10.7109375" style="846" customWidth="1"/>
    <col min="1031" max="1031" width="2.42578125" style="846" bestFit="1" customWidth="1"/>
    <col min="1032" max="1032" width="8.5703125" style="846" customWidth="1"/>
    <col min="1033" max="1033" width="12.42578125" style="846" customWidth="1"/>
    <col min="1034" max="1034" width="2.140625" style="846" customWidth="1"/>
    <col min="1035" max="1035" width="9.42578125" style="846" customWidth="1"/>
    <col min="1036" max="1280" width="11" style="846"/>
    <col min="1281" max="1281" width="46.7109375" style="846" bestFit="1" customWidth="1"/>
    <col min="1282" max="1282" width="11.85546875" style="846" customWidth="1"/>
    <col min="1283" max="1283" width="12.42578125" style="846" customWidth="1"/>
    <col min="1284" max="1284" width="12.5703125" style="846" customWidth="1"/>
    <col min="1285" max="1285" width="11.7109375" style="846" customWidth="1"/>
    <col min="1286" max="1286" width="10.7109375" style="846" customWidth="1"/>
    <col min="1287" max="1287" width="2.42578125" style="846" bestFit="1" customWidth="1"/>
    <col min="1288" max="1288" width="8.5703125" style="846" customWidth="1"/>
    <col min="1289" max="1289" width="12.42578125" style="846" customWidth="1"/>
    <col min="1290" max="1290" width="2.140625" style="846" customWidth="1"/>
    <col min="1291" max="1291" width="9.42578125" style="846" customWidth="1"/>
    <col min="1292" max="1536" width="11" style="846"/>
    <col min="1537" max="1537" width="46.7109375" style="846" bestFit="1" customWidth="1"/>
    <col min="1538" max="1538" width="11.85546875" style="846" customWidth="1"/>
    <col min="1539" max="1539" width="12.42578125" style="846" customWidth="1"/>
    <col min="1540" max="1540" width="12.5703125" style="846" customWidth="1"/>
    <col min="1541" max="1541" width="11.7109375" style="846" customWidth="1"/>
    <col min="1542" max="1542" width="10.7109375" style="846" customWidth="1"/>
    <col min="1543" max="1543" width="2.42578125" style="846" bestFit="1" customWidth="1"/>
    <col min="1544" max="1544" width="8.5703125" style="846" customWidth="1"/>
    <col min="1545" max="1545" width="12.42578125" style="846" customWidth="1"/>
    <col min="1546" max="1546" width="2.140625" style="846" customWidth="1"/>
    <col min="1547" max="1547" width="9.42578125" style="846" customWidth="1"/>
    <col min="1548" max="1792" width="11" style="846"/>
    <col min="1793" max="1793" width="46.7109375" style="846" bestFit="1" customWidth="1"/>
    <col min="1794" max="1794" width="11.85546875" style="846" customWidth="1"/>
    <col min="1795" max="1795" width="12.42578125" style="846" customWidth="1"/>
    <col min="1796" max="1796" width="12.5703125" style="846" customWidth="1"/>
    <col min="1797" max="1797" width="11.7109375" style="846" customWidth="1"/>
    <col min="1798" max="1798" width="10.7109375" style="846" customWidth="1"/>
    <col min="1799" max="1799" width="2.42578125" style="846" bestFit="1" customWidth="1"/>
    <col min="1800" max="1800" width="8.5703125" style="846" customWidth="1"/>
    <col min="1801" max="1801" width="12.42578125" style="846" customWidth="1"/>
    <col min="1802" max="1802" width="2.140625" style="846" customWidth="1"/>
    <col min="1803" max="1803" width="9.42578125" style="846" customWidth="1"/>
    <col min="1804" max="2048" width="11" style="846"/>
    <col min="2049" max="2049" width="46.7109375" style="846" bestFit="1" customWidth="1"/>
    <col min="2050" max="2050" width="11.85546875" style="846" customWidth="1"/>
    <col min="2051" max="2051" width="12.42578125" style="846" customWidth="1"/>
    <col min="2052" max="2052" width="12.5703125" style="846" customWidth="1"/>
    <col min="2053" max="2053" width="11.7109375" style="846" customWidth="1"/>
    <col min="2054" max="2054" width="10.7109375" style="846" customWidth="1"/>
    <col min="2055" max="2055" width="2.42578125" style="846" bestFit="1" customWidth="1"/>
    <col min="2056" max="2056" width="8.5703125" style="846" customWidth="1"/>
    <col min="2057" max="2057" width="12.42578125" style="846" customWidth="1"/>
    <col min="2058" max="2058" width="2.140625" style="846" customWidth="1"/>
    <col min="2059" max="2059" width="9.42578125" style="846" customWidth="1"/>
    <col min="2060" max="2304" width="11" style="846"/>
    <col min="2305" max="2305" width="46.7109375" style="846" bestFit="1" customWidth="1"/>
    <col min="2306" max="2306" width="11.85546875" style="846" customWidth="1"/>
    <col min="2307" max="2307" width="12.42578125" style="846" customWidth="1"/>
    <col min="2308" max="2308" width="12.5703125" style="846" customWidth="1"/>
    <col min="2309" max="2309" width="11.7109375" style="846" customWidth="1"/>
    <col min="2310" max="2310" width="10.7109375" style="846" customWidth="1"/>
    <col min="2311" max="2311" width="2.42578125" style="846" bestFit="1" customWidth="1"/>
    <col min="2312" max="2312" width="8.5703125" style="846" customWidth="1"/>
    <col min="2313" max="2313" width="12.42578125" style="846" customWidth="1"/>
    <col min="2314" max="2314" width="2.140625" style="846" customWidth="1"/>
    <col min="2315" max="2315" width="9.42578125" style="846" customWidth="1"/>
    <col min="2316" max="2560" width="11" style="846"/>
    <col min="2561" max="2561" width="46.7109375" style="846" bestFit="1" customWidth="1"/>
    <col min="2562" max="2562" width="11.85546875" style="846" customWidth="1"/>
    <col min="2563" max="2563" width="12.42578125" style="846" customWidth="1"/>
    <col min="2564" max="2564" width="12.5703125" style="846" customWidth="1"/>
    <col min="2565" max="2565" width="11.7109375" style="846" customWidth="1"/>
    <col min="2566" max="2566" width="10.7109375" style="846" customWidth="1"/>
    <col min="2567" max="2567" width="2.42578125" style="846" bestFit="1" customWidth="1"/>
    <col min="2568" max="2568" width="8.5703125" style="846" customWidth="1"/>
    <col min="2569" max="2569" width="12.42578125" style="846" customWidth="1"/>
    <col min="2570" max="2570" width="2.140625" style="846" customWidth="1"/>
    <col min="2571" max="2571" width="9.42578125" style="846" customWidth="1"/>
    <col min="2572" max="2816" width="11" style="846"/>
    <col min="2817" max="2817" width="46.7109375" style="846" bestFit="1" customWidth="1"/>
    <col min="2818" max="2818" width="11.85546875" style="846" customWidth="1"/>
    <col min="2819" max="2819" width="12.42578125" style="846" customWidth="1"/>
    <col min="2820" max="2820" width="12.5703125" style="846" customWidth="1"/>
    <col min="2821" max="2821" width="11.7109375" style="846" customWidth="1"/>
    <col min="2822" max="2822" width="10.7109375" style="846" customWidth="1"/>
    <col min="2823" max="2823" width="2.42578125" style="846" bestFit="1" customWidth="1"/>
    <col min="2824" max="2824" width="8.5703125" style="846" customWidth="1"/>
    <col min="2825" max="2825" width="12.42578125" style="846" customWidth="1"/>
    <col min="2826" max="2826" width="2.140625" style="846" customWidth="1"/>
    <col min="2827" max="2827" width="9.42578125" style="846" customWidth="1"/>
    <col min="2828" max="3072" width="11" style="846"/>
    <col min="3073" max="3073" width="46.7109375" style="846" bestFit="1" customWidth="1"/>
    <col min="3074" max="3074" width="11.85546875" style="846" customWidth="1"/>
    <col min="3075" max="3075" width="12.42578125" style="846" customWidth="1"/>
    <col min="3076" max="3076" width="12.5703125" style="846" customWidth="1"/>
    <col min="3077" max="3077" width="11.7109375" style="846" customWidth="1"/>
    <col min="3078" max="3078" width="10.7109375" style="846" customWidth="1"/>
    <col min="3079" max="3079" width="2.42578125" style="846" bestFit="1" customWidth="1"/>
    <col min="3080" max="3080" width="8.5703125" style="846" customWidth="1"/>
    <col min="3081" max="3081" width="12.42578125" style="846" customWidth="1"/>
    <col min="3082" max="3082" width="2.140625" style="846" customWidth="1"/>
    <col min="3083" max="3083" width="9.42578125" style="846" customWidth="1"/>
    <col min="3084" max="3328" width="11" style="846"/>
    <col min="3329" max="3329" width="46.7109375" style="846" bestFit="1" customWidth="1"/>
    <col min="3330" max="3330" width="11.85546875" style="846" customWidth="1"/>
    <col min="3331" max="3331" width="12.42578125" style="846" customWidth="1"/>
    <col min="3332" max="3332" width="12.5703125" style="846" customWidth="1"/>
    <col min="3333" max="3333" width="11.7109375" style="846" customWidth="1"/>
    <col min="3334" max="3334" width="10.7109375" style="846" customWidth="1"/>
    <col min="3335" max="3335" width="2.42578125" style="846" bestFit="1" customWidth="1"/>
    <col min="3336" max="3336" width="8.5703125" style="846" customWidth="1"/>
    <col min="3337" max="3337" width="12.42578125" style="846" customWidth="1"/>
    <col min="3338" max="3338" width="2.140625" style="846" customWidth="1"/>
    <col min="3339" max="3339" width="9.42578125" style="846" customWidth="1"/>
    <col min="3340" max="3584" width="11" style="846"/>
    <col min="3585" max="3585" width="46.7109375" style="846" bestFit="1" customWidth="1"/>
    <col min="3586" max="3586" width="11.85546875" style="846" customWidth="1"/>
    <col min="3587" max="3587" width="12.42578125" style="846" customWidth="1"/>
    <col min="3588" max="3588" width="12.5703125" style="846" customWidth="1"/>
    <col min="3589" max="3589" width="11.7109375" style="846" customWidth="1"/>
    <col min="3590" max="3590" width="10.7109375" style="846" customWidth="1"/>
    <col min="3591" max="3591" width="2.42578125" style="846" bestFit="1" customWidth="1"/>
    <col min="3592" max="3592" width="8.5703125" style="846" customWidth="1"/>
    <col min="3593" max="3593" width="12.42578125" style="846" customWidth="1"/>
    <col min="3594" max="3594" width="2.140625" style="846" customWidth="1"/>
    <col min="3595" max="3595" width="9.42578125" style="846" customWidth="1"/>
    <col min="3596" max="3840" width="11" style="846"/>
    <col min="3841" max="3841" width="46.7109375" style="846" bestFit="1" customWidth="1"/>
    <col min="3842" max="3842" width="11.85546875" style="846" customWidth="1"/>
    <col min="3843" max="3843" width="12.42578125" style="846" customWidth="1"/>
    <col min="3844" max="3844" width="12.5703125" style="846" customWidth="1"/>
    <col min="3845" max="3845" width="11.7109375" style="846" customWidth="1"/>
    <col min="3846" max="3846" width="10.7109375" style="846" customWidth="1"/>
    <col min="3847" max="3847" width="2.42578125" style="846" bestFit="1" customWidth="1"/>
    <col min="3848" max="3848" width="8.5703125" style="846" customWidth="1"/>
    <col min="3849" max="3849" width="12.42578125" style="846" customWidth="1"/>
    <col min="3850" max="3850" width="2.140625" style="846" customWidth="1"/>
    <col min="3851" max="3851" width="9.42578125" style="846" customWidth="1"/>
    <col min="3852" max="4096" width="11" style="846"/>
    <col min="4097" max="4097" width="46.7109375" style="846" bestFit="1" customWidth="1"/>
    <col min="4098" max="4098" width="11.85546875" style="846" customWidth="1"/>
    <col min="4099" max="4099" width="12.42578125" style="846" customWidth="1"/>
    <col min="4100" max="4100" width="12.5703125" style="846" customWidth="1"/>
    <col min="4101" max="4101" width="11.7109375" style="846" customWidth="1"/>
    <col min="4102" max="4102" width="10.7109375" style="846" customWidth="1"/>
    <col min="4103" max="4103" width="2.42578125" style="846" bestFit="1" customWidth="1"/>
    <col min="4104" max="4104" width="8.5703125" style="846" customWidth="1"/>
    <col min="4105" max="4105" width="12.42578125" style="846" customWidth="1"/>
    <col min="4106" max="4106" width="2.140625" style="846" customWidth="1"/>
    <col min="4107" max="4107" width="9.42578125" style="846" customWidth="1"/>
    <col min="4108" max="4352" width="11" style="846"/>
    <col min="4353" max="4353" width="46.7109375" style="846" bestFit="1" customWidth="1"/>
    <col min="4354" max="4354" width="11.85546875" style="846" customWidth="1"/>
    <col min="4355" max="4355" width="12.42578125" style="846" customWidth="1"/>
    <col min="4356" max="4356" width="12.5703125" style="846" customWidth="1"/>
    <col min="4357" max="4357" width="11.7109375" style="846" customWidth="1"/>
    <col min="4358" max="4358" width="10.7109375" style="846" customWidth="1"/>
    <col min="4359" max="4359" width="2.42578125" style="846" bestFit="1" customWidth="1"/>
    <col min="4360" max="4360" width="8.5703125" style="846" customWidth="1"/>
    <col min="4361" max="4361" width="12.42578125" style="846" customWidth="1"/>
    <col min="4362" max="4362" width="2.140625" style="846" customWidth="1"/>
    <col min="4363" max="4363" width="9.42578125" style="846" customWidth="1"/>
    <col min="4364" max="4608" width="11" style="846"/>
    <col min="4609" max="4609" width="46.7109375" style="846" bestFit="1" customWidth="1"/>
    <col min="4610" max="4610" width="11.85546875" style="846" customWidth="1"/>
    <col min="4611" max="4611" width="12.42578125" style="846" customWidth="1"/>
    <col min="4612" max="4612" width="12.5703125" style="846" customWidth="1"/>
    <col min="4613" max="4613" width="11.7109375" style="846" customWidth="1"/>
    <col min="4614" max="4614" width="10.7109375" style="846" customWidth="1"/>
    <col min="4615" max="4615" width="2.42578125" style="846" bestFit="1" customWidth="1"/>
    <col min="4616" max="4616" width="8.5703125" style="846" customWidth="1"/>
    <col min="4617" max="4617" width="12.42578125" style="846" customWidth="1"/>
    <col min="4618" max="4618" width="2.140625" style="846" customWidth="1"/>
    <col min="4619" max="4619" width="9.42578125" style="846" customWidth="1"/>
    <col min="4620" max="4864" width="11" style="846"/>
    <col min="4865" max="4865" width="46.7109375" style="846" bestFit="1" customWidth="1"/>
    <col min="4866" max="4866" width="11.85546875" style="846" customWidth="1"/>
    <col min="4867" max="4867" width="12.42578125" style="846" customWidth="1"/>
    <col min="4868" max="4868" width="12.5703125" style="846" customWidth="1"/>
    <col min="4869" max="4869" width="11.7109375" style="846" customWidth="1"/>
    <col min="4870" max="4870" width="10.7109375" style="846" customWidth="1"/>
    <col min="4871" max="4871" width="2.42578125" style="846" bestFit="1" customWidth="1"/>
    <col min="4872" max="4872" width="8.5703125" style="846" customWidth="1"/>
    <col min="4873" max="4873" width="12.42578125" style="846" customWidth="1"/>
    <col min="4874" max="4874" width="2.140625" style="846" customWidth="1"/>
    <col min="4875" max="4875" width="9.42578125" style="846" customWidth="1"/>
    <col min="4876" max="5120" width="11" style="846"/>
    <col min="5121" max="5121" width="46.7109375" style="846" bestFit="1" customWidth="1"/>
    <col min="5122" max="5122" width="11.85546875" style="846" customWidth="1"/>
    <col min="5123" max="5123" width="12.42578125" style="846" customWidth="1"/>
    <col min="5124" max="5124" width="12.5703125" style="846" customWidth="1"/>
    <col min="5125" max="5125" width="11.7109375" style="846" customWidth="1"/>
    <col min="5126" max="5126" width="10.7109375" style="846" customWidth="1"/>
    <col min="5127" max="5127" width="2.42578125" style="846" bestFit="1" customWidth="1"/>
    <col min="5128" max="5128" width="8.5703125" style="846" customWidth="1"/>
    <col min="5129" max="5129" width="12.42578125" style="846" customWidth="1"/>
    <col min="5130" max="5130" width="2.140625" style="846" customWidth="1"/>
    <col min="5131" max="5131" width="9.42578125" style="846" customWidth="1"/>
    <col min="5132" max="5376" width="11" style="846"/>
    <col min="5377" max="5377" width="46.7109375" style="846" bestFit="1" customWidth="1"/>
    <col min="5378" max="5378" width="11.85546875" style="846" customWidth="1"/>
    <col min="5379" max="5379" width="12.42578125" style="846" customWidth="1"/>
    <col min="5380" max="5380" width="12.5703125" style="846" customWidth="1"/>
    <col min="5381" max="5381" width="11.7109375" style="846" customWidth="1"/>
    <col min="5382" max="5382" width="10.7109375" style="846" customWidth="1"/>
    <col min="5383" max="5383" width="2.42578125" style="846" bestFit="1" customWidth="1"/>
    <col min="5384" max="5384" width="8.5703125" style="846" customWidth="1"/>
    <col min="5385" max="5385" width="12.42578125" style="846" customWidth="1"/>
    <col min="5386" max="5386" width="2.140625" style="846" customWidth="1"/>
    <col min="5387" max="5387" width="9.42578125" style="846" customWidth="1"/>
    <col min="5388" max="5632" width="11" style="846"/>
    <col min="5633" max="5633" width="46.7109375" style="846" bestFit="1" customWidth="1"/>
    <col min="5634" max="5634" width="11.85546875" style="846" customWidth="1"/>
    <col min="5635" max="5635" width="12.42578125" style="846" customWidth="1"/>
    <col min="5636" max="5636" width="12.5703125" style="846" customWidth="1"/>
    <col min="5637" max="5637" width="11.7109375" style="846" customWidth="1"/>
    <col min="5638" max="5638" width="10.7109375" style="846" customWidth="1"/>
    <col min="5639" max="5639" width="2.42578125" style="846" bestFit="1" customWidth="1"/>
    <col min="5640" max="5640" width="8.5703125" style="846" customWidth="1"/>
    <col min="5641" max="5641" width="12.42578125" style="846" customWidth="1"/>
    <col min="5642" max="5642" width="2.140625" style="846" customWidth="1"/>
    <col min="5643" max="5643" width="9.42578125" style="846" customWidth="1"/>
    <col min="5644" max="5888" width="11" style="846"/>
    <col min="5889" max="5889" width="46.7109375" style="846" bestFit="1" customWidth="1"/>
    <col min="5890" max="5890" width="11.85546875" style="846" customWidth="1"/>
    <col min="5891" max="5891" width="12.42578125" style="846" customWidth="1"/>
    <col min="5892" max="5892" width="12.5703125" style="846" customWidth="1"/>
    <col min="5893" max="5893" width="11.7109375" style="846" customWidth="1"/>
    <col min="5894" max="5894" width="10.7109375" style="846" customWidth="1"/>
    <col min="5895" max="5895" width="2.42578125" style="846" bestFit="1" customWidth="1"/>
    <col min="5896" max="5896" width="8.5703125" style="846" customWidth="1"/>
    <col min="5897" max="5897" width="12.42578125" style="846" customWidth="1"/>
    <col min="5898" max="5898" width="2.140625" style="846" customWidth="1"/>
    <col min="5899" max="5899" width="9.42578125" style="846" customWidth="1"/>
    <col min="5900" max="6144" width="11" style="846"/>
    <col min="6145" max="6145" width="46.7109375" style="846" bestFit="1" customWidth="1"/>
    <col min="6146" max="6146" width="11.85546875" style="846" customWidth="1"/>
    <col min="6147" max="6147" width="12.42578125" style="846" customWidth="1"/>
    <col min="6148" max="6148" width="12.5703125" style="846" customWidth="1"/>
    <col min="6149" max="6149" width="11.7109375" style="846" customWidth="1"/>
    <col min="6150" max="6150" width="10.7109375" style="846" customWidth="1"/>
    <col min="6151" max="6151" width="2.42578125" style="846" bestFit="1" customWidth="1"/>
    <col min="6152" max="6152" width="8.5703125" style="846" customWidth="1"/>
    <col min="6153" max="6153" width="12.42578125" style="846" customWidth="1"/>
    <col min="6154" max="6154" width="2.140625" style="846" customWidth="1"/>
    <col min="6155" max="6155" width="9.42578125" style="846" customWidth="1"/>
    <col min="6156" max="6400" width="11" style="846"/>
    <col min="6401" max="6401" width="46.7109375" style="846" bestFit="1" customWidth="1"/>
    <col min="6402" max="6402" width="11.85546875" style="846" customWidth="1"/>
    <col min="6403" max="6403" width="12.42578125" style="846" customWidth="1"/>
    <col min="6404" max="6404" width="12.5703125" style="846" customWidth="1"/>
    <col min="6405" max="6405" width="11.7109375" style="846" customWidth="1"/>
    <col min="6406" max="6406" width="10.7109375" style="846" customWidth="1"/>
    <col min="6407" max="6407" width="2.42578125" style="846" bestFit="1" customWidth="1"/>
    <col min="6408" max="6408" width="8.5703125" style="846" customWidth="1"/>
    <col min="6409" max="6409" width="12.42578125" style="846" customWidth="1"/>
    <col min="6410" max="6410" width="2.140625" style="846" customWidth="1"/>
    <col min="6411" max="6411" width="9.42578125" style="846" customWidth="1"/>
    <col min="6412" max="6656" width="11" style="846"/>
    <col min="6657" max="6657" width="46.7109375" style="846" bestFit="1" customWidth="1"/>
    <col min="6658" max="6658" width="11.85546875" style="846" customWidth="1"/>
    <col min="6659" max="6659" width="12.42578125" style="846" customWidth="1"/>
    <col min="6660" max="6660" width="12.5703125" style="846" customWidth="1"/>
    <col min="6661" max="6661" width="11.7109375" style="846" customWidth="1"/>
    <col min="6662" max="6662" width="10.7109375" style="846" customWidth="1"/>
    <col min="6663" max="6663" width="2.42578125" style="846" bestFit="1" customWidth="1"/>
    <col min="6664" max="6664" width="8.5703125" style="846" customWidth="1"/>
    <col min="6665" max="6665" width="12.42578125" style="846" customWidth="1"/>
    <col min="6666" max="6666" width="2.140625" style="846" customWidth="1"/>
    <col min="6667" max="6667" width="9.42578125" style="846" customWidth="1"/>
    <col min="6668" max="6912" width="11" style="846"/>
    <col min="6913" max="6913" width="46.7109375" style="846" bestFit="1" customWidth="1"/>
    <col min="6914" max="6914" width="11.85546875" style="846" customWidth="1"/>
    <col min="6915" max="6915" width="12.42578125" style="846" customWidth="1"/>
    <col min="6916" max="6916" width="12.5703125" style="846" customWidth="1"/>
    <col min="6917" max="6917" width="11.7109375" style="846" customWidth="1"/>
    <col min="6918" max="6918" width="10.7109375" style="846" customWidth="1"/>
    <col min="6919" max="6919" width="2.42578125" style="846" bestFit="1" customWidth="1"/>
    <col min="6920" max="6920" width="8.5703125" style="846" customWidth="1"/>
    <col min="6921" max="6921" width="12.42578125" style="846" customWidth="1"/>
    <col min="6922" max="6922" width="2.140625" style="846" customWidth="1"/>
    <col min="6923" max="6923" width="9.42578125" style="846" customWidth="1"/>
    <col min="6924" max="7168" width="11" style="846"/>
    <col min="7169" max="7169" width="46.7109375" style="846" bestFit="1" customWidth="1"/>
    <col min="7170" max="7170" width="11.85546875" style="846" customWidth="1"/>
    <col min="7171" max="7171" width="12.42578125" style="846" customWidth="1"/>
    <col min="7172" max="7172" width="12.5703125" style="846" customWidth="1"/>
    <col min="7173" max="7173" width="11.7109375" style="846" customWidth="1"/>
    <col min="7174" max="7174" width="10.7109375" style="846" customWidth="1"/>
    <col min="7175" max="7175" width="2.42578125" style="846" bestFit="1" customWidth="1"/>
    <col min="7176" max="7176" width="8.5703125" style="846" customWidth="1"/>
    <col min="7177" max="7177" width="12.42578125" style="846" customWidth="1"/>
    <col min="7178" max="7178" width="2.140625" style="846" customWidth="1"/>
    <col min="7179" max="7179" width="9.42578125" style="846" customWidth="1"/>
    <col min="7180" max="7424" width="11" style="846"/>
    <col min="7425" max="7425" width="46.7109375" style="846" bestFit="1" customWidth="1"/>
    <col min="7426" max="7426" width="11.85546875" style="846" customWidth="1"/>
    <col min="7427" max="7427" width="12.42578125" style="846" customWidth="1"/>
    <col min="7428" max="7428" width="12.5703125" style="846" customWidth="1"/>
    <col min="7429" max="7429" width="11.7109375" style="846" customWidth="1"/>
    <col min="7430" max="7430" width="10.7109375" style="846" customWidth="1"/>
    <col min="7431" max="7431" width="2.42578125" style="846" bestFit="1" customWidth="1"/>
    <col min="7432" max="7432" width="8.5703125" style="846" customWidth="1"/>
    <col min="7433" max="7433" width="12.42578125" style="846" customWidth="1"/>
    <col min="7434" max="7434" width="2.140625" style="846" customWidth="1"/>
    <col min="7435" max="7435" width="9.42578125" style="846" customWidth="1"/>
    <col min="7436" max="7680" width="11" style="846"/>
    <col min="7681" max="7681" width="46.7109375" style="846" bestFit="1" customWidth="1"/>
    <col min="7682" max="7682" width="11.85546875" style="846" customWidth="1"/>
    <col min="7683" max="7683" width="12.42578125" style="846" customWidth="1"/>
    <col min="7684" max="7684" width="12.5703125" style="846" customWidth="1"/>
    <col min="7685" max="7685" width="11.7109375" style="846" customWidth="1"/>
    <col min="7686" max="7686" width="10.7109375" style="846" customWidth="1"/>
    <col min="7687" max="7687" width="2.42578125" style="846" bestFit="1" customWidth="1"/>
    <col min="7688" max="7688" width="8.5703125" style="846" customWidth="1"/>
    <col min="7689" max="7689" width="12.42578125" style="846" customWidth="1"/>
    <col min="7690" max="7690" width="2.140625" style="846" customWidth="1"/>
    <col min="7691" max="7691" width="9.42578125" style="846" customWidth="1"/>
    <col min="7692" max="7936" width="11" style="846"/>
    <col min="7937" max="7937" width="46.7109375" style="846" bestFit="1" customWidth="1"/>
    <col min="7938" max="7938" width="11.85546875" style="846" customWidth="1"/>
    <col min="7939" max="7939" width="12.42578125" style="846" customWidth="1"/>
    <col min="7940" max="7940" width="12.5703125" style="846" customWidth="1"/>
    <col min="7941" max="7941" width="11.7109375" style="846" customWidth="1"/>
    <col min="7942" max="7942" width="10.7109375" style="846" customWidth="1"/>
    <col min="7943" max="7943" width="2.42578125" style="846" bestFit="1" customWidth="1"/>
    <col min="7944" max="7944" width="8.5703125" style="846" customWidth="1"/>
    <col min="7945" max="7945" width="12.42578125" style="846" customWidth="1"/>
    <col min="7946" max="7946" width="2.140625" style="846" customWidth="1"/>
    <col min="7947" max="7947" width="9.42578125" style="846" customWidth="1"/>
    <col min="7948" max="8192" width="11" style="846"/>
    <col min="8193" max="8193" width="46.7109375" style="846" bestFit="1" customWidth="1"/>
    <col min="8194" max="8194" width="11.85546875" style="846" customWidth="1"/>
    <col min="8195" max="8195" width="12.42578125" style="846" customWidth="1"/>
    <col min="8196" max="8196" width="12.5703125" style="846" customWidth="1"/>
    <col min="8197" max="8197" width="11.7109375" style="846" customWidth="1"/>
    <col min="8198" max="8198" width="10.7109375" style="846" customWidth="1"/>
    <col min="8199" max="8199" width="2.42578125" style="846" bestFit="1" customWidth="1"/>
    <col min="8200" max="8200" width="8.5703125" style="846" customWidth="1"/>
    <col min="8201" max="8201" width="12.42578125" style="846" customWidth="1"/>
    <col min="8202" max="8202" width="2.140625" style="846" customWidth="1"/>
    <col min="8203" max="8203" width="9.42578125" style="846" customWidth="1"/>
    <col min="8204" max="8448" width="11" style="846"/>
    <col min="8449" max="8449" width="46.7109375" style="846" bestFit="1" customWidth="1"/>
    <col min="8450" max="8450" width="11.85546875" style="846" customWidth="1"/>
    <col min="8451" max="8451" width="12.42578125" style="846" customWidth="1"/>
    <col min="8452" max="8452" width="12.5703125" style="846" customWidth="1"/>
    <col min="8453" max="8453" width="11.7109375" style="846" customWidth="1"/>
    <col min="8454" max="8454" width="10.7109375" style="846" customWidth="1"/>
    <col min="8455" max="8455" width="2.42578125" style="846" bestFit="1" customWidth="1"/>
    <col min="8456" max="8456" width="8.5703125" style="846" customWidth="1"/>
    <col min="8457" max="8457" width="12.42578125" style="846" customWidth="1"/>
    <col min="8458" max="8458" width="2.140625" style="846" customWidth="1"/>
    <col min="8459" max="8459" width="9.42578125" style="846" customWidth="1"/>
    <col min="8460" max="8704" width="11" style="846"/>
    <col min="8705" max="8705" width="46.7109375" style="846" bestFit="1" customWidth="1"/>
    <col min="8706" max="8706" width="11.85546875" style="846" customWidth="1"/>
    <col min="8707" max="8707" width="12.42578125" style="846" customWidth="1"/>
    <col min="8708" max="8708" width="12.5703125" style="846" customWidth="1"/>
    <col min="8709" max="8709" width="11.7109375" style="846" customWidth="1"/>
    <col min="8710" max="8710" width="10.7109375" style="846" customWidth="1"/>
    <col min="8711" max="8711" width="2.42578125" style="846" bestFit="1" customWidth="1"/>
    <col min="8712" max="8712" width="8.5703125" style="846" customWidth="1"/>
    <col min="8713" max="8713" width="12.42578125" style="846" customWidth="1"/>
    <col min="8714" max="8714" width="2.140625" style="846" customWidth="1"/>
    <col min="8715" max="8715" width="9.42578125" style="846" customWidth="1"/>
    <col min="8716" max="8960" width="11" style="846"/>
    <col min="8961" max="8961" width="46.7109375" style="846" bestFit="1" customWidth="1"/>
    <col min="8962" max="8962" width="11.85546875" style="846" customWidth="1"/>
    <col min="8963" max="8963" width="12.42578125" style="846" customWidth="1"/>
    <col min="8964" max="8964" width="12.5703125" style="846" customWidth="1"/>
    <col min="8965" max="8965" width="11.7109375" style="846" customWidth="1"/>
    <col min="8966" max="8966" width="10.7109375" style="846" customWidth="1"/>
    <col min="8967" max="8967" width="2.42578125" style="846" bestFit="1" customWidth="1"/>
    <col min="8968" max="8968" width="8.5703125" style="846" customWidth="1"/>
    <col min="8969" max="8969" width="12.42578125" style="846" customWidth="1"/>
    <col min="8970" max="8970" width="2.140625" style="846" customWidth="1"/>
    <col min="8971" max="8971" width="9.42578125" style="846" customWidth="1"/>
    <col min="8972" max="9216" width="11" style="846"/>
    <col min="9217" max="9217" width="46.7109375" style="846" bestFit="1" customWidth="1"/>
    <col min="9218" max="9218" width="11.85546875" style="846" customWidth="1"/>
    <col min="9219" max="9219" width="12.42578125" style="846" customWidth="1"/>
    <col min="9220" max="9220" width="12.5703125" style="846" customWidth="1"/>
    <col min="9221" max="9221" width="11.7109375" style="846" customWidth="1"/>
    <col min="9222" max="9222" width="10.7109375" style="846" customWidth="1"/>
    <col min="9223" max="9223" width="2.42578125" style="846" bestFit="1" customWidth="1"/>
    <col min="9224" max="9224" width="8.5703125" style="846" customWidth="1"/>
    <col min="9225" max="9225" width="12.42578125" style="846" customWidth="1"/>
    <col min="9226" max="9226" width="2.140625" style="846" customWidth="1"/>
    <col min="9227" max="9227" width="9.42578125" style="846" customWidth="1"/>
    <col min="9228" max="9472" width="11" style="846"/>
    <col min="9473" max="9473" width="46.7109375" style="846" bestFit="1" customWidth="1"/>
    <col min="9474" max="9474" width="11.85546875" style="846" customWidth="1"/>
    <col min="9475" max="9475" width="12.42578125" style="846" customWidth="1"/>
    <col min="9476" max="9476" width="12.5703125" style="846" customWidth="1"/>
    <col min="9477" max="9477" width="11.7109375" style="846" customWidth="1"/>
    <col min="9478" max="9478" width="10.7109375" style="846" customWidth="1"/>
    <col min="9479" max="9479" width="2.42578125" style="846" bestFit="1" customWidth="1"/>
    <col min="9480" max="9480" width="8.5703125" style="846" customWidth="1"/>
    <col min="9481" max="9481" width="12.42578125" style="846" customWidth="1"/>
    <col min="9482" max="9482" width="2.140625" style="846" customWidth="1"/>
    <col min="9483" max="9483" width="9.42578125" style="846" customWidth="1"/>
    <col min="9484" max="9728" width="11" style="846"/>
    <col min="9729" max="9729" width="46.7109375" style="846" bestFit="1" customWidth="1"/>
    <col min="9730" max="9730" width="11.85546875" style="846" customWidth="1"/>
    <col min="9731" max="9731" width="12.42578125" style="846" customWidth="1"/>
    <col min="9732" max="9732" width="12.5703125" style="846" customWidth="1"/>
    <col min="9733" max="9733" width="11.7109375" style="846" customWidth="1"/>
    <col min="9734" max="9734" width="10.7109375" style="846" customWidth="1"/>
    <col min="9735" max="9735" width="2.42578125" style="846" bestFit="1" customWidth="1"/>
    <col min="9736" max="9736" width="8.5703125" style="846" customWidth="1"/>
    <col min="9737" max="9737" width="12.42578125" style="846" customWidth="1"/>
    <col min="9738" max="9738" width="2.140625" style="846" customWidth="1"/>
    <col min="9739" max="9739" width="9.42578125" style="846" customWidth="1"/>
    <col min="9740" max="9984" width="11" style="846"/>
    <col min="9985" max="9985" width="46.7109375" style="846" bestFit="1" customWidth="1"/>
    <col min="9986" max="9986" width="11.85546875" style="846" customWidth="1"/>
    <col min="9987" max="9987" width="12.42578125" style="846" customWidth="1"/>
    <col min="9988" max="9988" width="12.5703125" style="846" customWidth="1"/>
    <col min="9989" max="9989" width="11.7109375" style="846" customWidth="1"/>
    <col min="9990" max="9990" width="10.7109375" style="846" customWidth="1"/>
    <col min="9991" max="9991" width="2.42578125" style="846" bestFit="1" customWidth="1"/>
    <col min="9992" max="9992" width="8.5703125" style="846" customWidth="1"/>
    <col min="9993" max="9993" width="12.42578125" style="846" customWidth="1"/>
    <col min="9994" max="9994" width="2.140625" style="846" customWidth="1"/>
    <col min="9995" max="9995" width="9.42578125" style="846" customWidth="1"/>
    <col min="9996" max="10240" width="11" style="846"/>
    <col min="10241" max="10241" width="46.7109375" style="846" bestFit="1" customWidth="1"/>
    <col min="10242" max="10242" width="11.85546875" style="846" customWidth="1"/>
    <col min="10243" max="10243" width="12.42578125" style="846" customWidth="1"/>
    <col min="10244" max="10244" width="12.5703125" style="846" customWidth="1"/>
    <col min="10245" max="10245" width="11.7109375" style="846" customWidth="1"/>
    <col min="10246" max="10246" width="10.7109375" style="846" customWidth="1"/>
    <col min="10247" max="10247" width="2.42578125" style="846" bestFit="1" customWidth="1"/>
    <col min="10248" max="10248" width="8.5703125" style="846" customWidth="1"/>
    <col min="10249" max="10249" width="12.42578125" style="846" customWidth="1"/>
    <col min="10250" max="10250" width="2.140625" style="846" customWidth="1"/>
    <col min="10251" max="10251" width="9.42578125" style="846" customWidth="1"/>
    <col min="10252" max="10496" width="11" style="846"/>
    <col min="10497" max="10497" width="46.7109375" style="846" bestFit="1" customWidth="1"/>
    <col min="10498" max="10498" width="11.85546875" style="846" customWidth="1"/>
    <col min="10499" max="10499" width="12.42578125" style="846" customWidth="1"/>
    <col min="10500" max="10500" width="12.5703125" style="846" customWidth="1"/>
    <col min="10501" max="10501" width="11.7109375" style="846" customWidth="1"/>
    <col min="10502" max="10502" width="10.7109375" style="846" customWidth="1"/>
    <col min="10503" max="10503" width="2.42578125" style="846" bestFit="1" customWidth="1"/>
    <col min="10504" max="10504" width="8.5703125" style="846" customWidth="1"/>
    <col min="10505" max="10505" width="12.42578125" style="846" customWidth="1"/>
    <col min="10506" max="10506" width="2.140625" style="846" customWidth="1"/>
    <col min="10507" max="10507" width="9.42578125" style="846" customWidth="1"/>
    <col min="10508" max="10752" width="11" style="846"/>
    <col min="10753" max="10753" width="46.7109375" style="846" bestFit="1" customWidth="1"/>
    <col min="10754" max="10754" width="11.85546875" style="846" customWidth="1"/>
    <col min="10755" max="10755" width="12.42578125" style="846" customWidth="1"/>
    <col min="10756" max="10756" width="12.5703125" style="846" customWidth="1"/>
    <col min="10757" max="10757" width="11.7109375" style="846" customWidth="1"/>
    <col min="10758" max="10758" width="10.7109375" style="846" customWidth="1"/>
    <col min="10759" max="10759" width="2.42578125" style="846" bestFit="1" customWidth="1"/>
    <col min="10760" max="10760" width="8.5703125" style="846" customWidth="1"/>
    <col min="10761" max="10761" width="12.42578125" style="846" customWidth="1"/>
    <col min="10762" max="10762" width="2.140625" style="846" customWidth="1"/>
    <col min="10763" max="10763" width="9.42578125" style="846" customWidth="1"/>
    <col min="10764" max="11008" width="11" style="846"/>
    <col min="11009" max="11009" width="46.7109375" style="846" bestFit="1" customWidth="1"/>
    <col min="11010" max="11010" width="11.85546875" style="846" customWidth="1"/>
    <col min="11011" max="11011" width="12.42578125" style="846" customWidth="1"/>
    <col min="11012" max="11012" width="12.5703125" style="846" customWidth="1"/>
    <col min="11013" max="11013" width="11.7109375" style="846" customWidth="1"/>
    <col min="11014" max="11014" width="10.7109375" style="846" customWidth="1"/>
    <col min="11015" max="11015" width="2.42578125" style="846" bestFit="1" customWidth="1"/>
    <col min="11016" max="11016" width="8.5703125" style="846" customWidth="1"/>
    <col min="11017" max="11017" width="12.42578125" style="846" customWidth="1"/>
    <col min="11018" max="11018" width="2.140625" style="846" customWidth="1"/>
    <col min="11019" max="11019" width="9.42578125" style="846" customWidth="1"/>
    <col min="11020" max="11264" width="11" style="846"/>
    <col min="11265" max="11265" width="46.7109375" style="846" bestFit="1" customWidth="1"/>
    <col min="11266" max="11266" width="11.85546875" style="846" customWidth="1"/>
    <col min="11267" max="11267" width="12.42578125" style="846" customWidth="1"/>
    <col min="11268" max="11268" width="12.5703125" style="846" customWidth="1"/>
    <col min="11269" max="11269" width="11.7109375" style="846" customWidth="1"/>
    <col min="11270" max="11270" width="10.7109375" style="846" customWidth="1"/>
    <col min="11271" max="11271" width="2.42578125" style="846" bestFit="1" customWidth="1"/>
    <col min="11272" max="11272" width="8.5703125" style="846" customWidth="1"/>
    <col min="11273" max="11273" width="12.42578125" style="846" customWidth="1"/>
    <col min="11274" max="11274" width="2.140625" style="846" customWidth="1"/>
    <col min="11275" max="11275" width="9.42578125" style="846" customWidth="1"/>
    <col min="11276" max="11520" width="11" style="846"/>
    <col min="11521" max="11521" width="46.7109375" style="846" bestFit="1" customWidth="1"/>
    <col min="11522" max="11522" width="11.85546875" style="846" customWidth="1"/>
    <col min="11523" max="11523" width="12.42578125" style="846" customWidth="1"/>
    <col min="11524" max="11524" width="12.5703125" style="846" customWidth="1"/>
    <col min="11525" max="11525" width="11.7109375" style="846" customWidth="1"/>
    <col min="11526" max="11526" width="10.7109375" style="846" customWidth="1"/>
    <col min="11527" max="11527" width="2.42578125" style="846" bestFit="1" customWidth="1"/>
    <col min="11528" max="11528" width="8.5703125" style="846" customWidth="1"/>
    <col min="11529" max="11529" width="12.42578125" style="846" customWidth="1"/>
    <col min="11530" max="11530" width="2.140625" style="846" customWidth="1"/>
    <col min="11531" max="11531" width="9.42578125" style="846" customWidth="1"/>
    <col min="11532" max="11776" width="11" style="846"/>
    <col min="11777" max="11777" width="46.7109375" style="846" bestFit="1" customWidth="1"/>
    <col min="11778" max="11778" width="11.85546875" style="846" customWidth="1"/>
    <col min="11779" max="11779" width="12.42578125" style="846" customWidth="1"/>
    <col min="11780" max="11780" width="12.5703125" style="846" customWidth="1"/>
    <col min="11781" max="11781" width="11.7109375" style="846" customWidth="1"/>
    <col min="11782" max="11782" width="10.7109375" style="846" customWidth="1"/>
    <col min="11783" max="11783" width="2.42578125" style="846" bestFit="1" customWidth="1"/>
    <col min="11784" max="11784" width="8.5703125" style="846" customWidth="1"/>
    <col min="11785" max="11785" width="12.42578125" style="846" customWidth="1"/>
    <col min="11786" max="11786" width="2.140625" style="846" customWidth="1"/>
    <col min="11787" max="11787" width="9.42578125" style="846" customWidth="1"/>
    <col min="11788" max="12032" width="11" style="846"/>
    <col min="12033" max="12033" width="46.7109375" style="846" bestFit="1" customWidth="1"/>
    <col min="12034" max="12034" width="11.85546875" style="846" customWidth="1"/>
    <col min="12035" max="12035" width="12.42578125" style="846" customWidth="1"/>
    <col min="12036" max="12036" width="12.5703125" style="846" customWidth="1"/>
    <col min="12037" max="12037" width="11.7109375" style="846" customWidth="1"/>
    <col min="12038" max="12038" width="10.7109375" style="846" customWidth="1"/>
    <col min="12039" max="12039" width="2.42578125" style="846" bestFit="1" customWidth="1"/>
    <col min="12040" max="12040" width="8.5703125" style="846" customWidth="1"/>
    <col min="12041" max="12041" width="12.42578125" style="846" customWidth="1"/>
    <col min="12042" max="12042" width="2.140625" style="846" customWidth="1"/>
    <col min="12043" max="12043" width="9.42578125" style="846" customWidth="1"/>
    <col min="12044" max="12288" width="11" style="846"/>
    <col min="12289" max="12289" width="46.7109375" style="846" bestFit="1" customWidth="1"/>
    <col min="12290" max="12290" width="11.85546875" style="846" customWidth="1"/>
    <col min="12291" max="12291" width="12.42578125" style="846" customWidth="1"/>
    <col min="12292" max="12292" width="12.5703125" style="846" customWidth="1"/>
    <col min="12293" max="12293" width="11.7109375" style="846" customWidth="1"/>
    <col min="12294" max="12294" width="10.7109375" style="846" customWidth="1"/>
    <col min="12295" max="12295" width="2.42578125" style="846" bestFit="1" customWidth="1"/>
    <col min="12296" max="12296" width="8.5703125" style="846" customWidth="1"/>
    <col min="12297" max="12297" width="12.42578125" style="846" customWidth="1"/>
    <col min="12298" max="12298" width="2.140625" style="846" customWidth="1"/>
    <col min="12299" max="12299" width="9.42578125" style="846" customWidth="1"/>
    <col min="12300" max="12544" width="11" style="846"/>
    <col min="12545" max="12545" width="46.7109375" style="846" bestFit="1" customWidth="1"/>
    <col min="12546" max="12546" width="11.85546875" style="846" customWidth="1"/>
    <col min="12547" max="12547" width="12.42578125" style="846" customWidth="1"/>
    <col min="12548" max="12548" width="12.5703125" style="846" customWidth="1"/>
    <col min="12549" max="12549" width="11.7109375" style="846" customWidth="1"/>
    <col min="12550" max="12550" width="10.7109375" style="846" customWidth="1"/>
    <col min="12551" max="12551" width="2.42578125" style="846" bestFit="1" customWidth="1"/>
    <col min="12552" max="12552" width="8.5703125" style="846" customWidth="1"/>
    <col min="12553" max="12553" width="12.42578125" style="846" customWidth="1"/>
    <col min="12554" max="12554" width="2.140625" style="846" customWidth="1"/>
    <col min="12555" max="12555" width="9.42578125" style="846" customWidth="1"/>
    <col min="12556" max="12800" width="11" style="846"/>
    <col min="12801" max="12801" width="46.7109375" style="846" bestFit="1" customWidth="1"/>
    <col min="12802" max="12802" width="11.85546875" style="846" customWidth="1"/>
    <col min="12803" max="12803" width="12.42578125" style="846" customWidth="1"/>
    <col min="12804" max="12804" width="12.5703125" style="846" customWidth="1"/>
    <col min="12805" max="12805" width="11.7109375" style="846" customWidth="1"/>
    <col min="12806" max="12806" width="10.7109375" style="846" customWidth="1"/>
    <col min="12807" max="12807" width="2.42578125" style="846" bestFit="1" customWidth="1"/>
    <col min="12808" max="12808" width="8.5703125" style="846" customWidth="1"/>
    <col min="12809" max="12809" width="12.42578125" style="846" customWidth="1"/>
    <col min="12810" max="12810" width="2.140625" style="846" customWidth="1"/>
    <col min="12811" max="12811" width="9.42578125" style="846" customWidth="1"/>
    <col min="12812" max="13056" width="11" style="846"/>
    <col min="13057" max="13057" width="46.7109375" style="846" bestFit="1" customWidth="1"/>
    <col min="13058" max="13058" width="11.85546875" style="846" customWidth="1"/>
    <col min="13059" max="13059" width="12.42578125" style="846" customWidth="1"/>
    <col min="13060" max="13060" width="12.5703125" style="846" customWidth="1"/>
    <col min="13061" max="13061" width="11.7109375" style="846" customWidth="1"/>
    <col min="13062" max="13062" width="10.7109375" style="846" customWidth="1"/>
    <col min="13063" max="13063" width="2.42578125" style="846" bestFit="1" customWidth="1"/>
    <col min="13064" max="13064" width="8.5703125" style="846" customWidth="1"/>
    <col min="13065" max="13065" width="12.42578125" style="846" customWidth="1"/>
    <col min="13066" max="13066" width="2.140625" style="846" customWidth="1"/>
    <col min="13067" max="13067" width="9.42578125" style="846" customWidth="1"/>
    <col min="13068" max="13312" width="11" style="846"/>
    <col min="13313" max="13313" width="46.7109375" style="846" bestFit="1" customWidth="1"/>
    <col min="13314" max="13314" width="11.85546875" style="846" customWidth="1"/>
    <col min="13315" max="13315" width="12.42578125" style="846" customWidth="1"/>
    <col min="13316" max="13316" width="12.5703125" style="846" customWidth="1"/>
    <col min="13317" max="13317" width="11.7109375" style="846" customWidth="1"/>
    <col min="13318" max="13318" width="10.7109375" style="846" customWidth="1"/>
    <col min="13319" max="13319" width="2.42578125" style="846" bestFit="1" customWidth="1"/>
    <col min="13320" max="13320" width="8.5703125" style="846" customWidth="1"/>
    <col min="13321" max="13321" width="12.42578125" style="846" customWidth="1"/>
    <col min="13322" max="13322" width="2.140625" style="846" customWidth="1"/>
    <col min="13323" max="13323" width="9.42578125" style="846" customWidth="1"/>
    <col min="13324" max="13568" width="11" style="846"/>
    <col min="13569" max="13569" width="46.7109375" style="846" bestFit="1" customWidth="1"/>
    <col min="13570" max="13570" width="11.85546875" style="846" customWidth="1"/>
    <col min="13571" max="13571" width="12.42578125" style="846" customWidth="1"/>
    <col min="13572" max="13572" width="12.5703125" style="846" customWidth="1"/>
    <col min="13573" max="13573" width="11.7109375" style="846" customWidth="1"/>
    <col min="13574" max="13574" width="10.7109375" style="846" customWidth="1"/>
    <col min="13575" max="13575" width="2.42578125" style="846" bestFit="1" customWidth="1"/>
    <col min="13576" max="13576" width="8.5703125" style="846" customWidth="1"/>
    <col min="13577" max="13577" width="12.42578125" style="846" customWidth="1"/>
    <col min="13578" max="13578" width="2.140625" style="846" customWidth="1"/>
    <col min="13579" max="13579" width="9.42578125" style="846" customWidth="1"/>
    <col min="13580" max="13824" width="11" style="846"/>
    <col min="13825" max="13825" width="46.7109375" style="846" bestFit="1" customWidth="1"/>
    <col min="13826" max="13826" width="11.85546875" style="846" customWidth="1"/>
    <col min="13827" max="13827" width="12.42578125" style="846" customWidth="1"/>
    <col min="13828" max="13828" width="12.5703125" style="846" customWidth="1"/>
    <col min="13829" max="13829" width="11.7109375" style="846" customWidth="1"/>
    <col min="13830" max="13830" width="10.7109375" style="846" customWidth="1"/>
    <col min="13831" max="13831" width="2.42578125" style="846" bestFit="1" customWidth="1"/>
    <col min="13832" max="13832" width="8.5703125" style="846" customWidth="1"/>
    <col min="13833" max="13833" width="12.42578125" style="846" customWidth="1"/>
    <col min="13834" max="13834" width="2.140625" style="846" customWidth="1"/>
    <col min="13835" max="13835" width="9.42578125" style="846" customWidth="1"/>
    <col min="13836" max="14080" width="11" style="846"/>
    <col min="14081" max="14081" width="46.7109375" style="846" bestFit="1" customWidth="1"/>
    <col min="14082" max="14082" width="11.85546875" style="846" customWidth="1"/>
    <col min="14083" max="14083" width="12.42578125" style="846" customWidth="1"/>
    <col min="14084" max="14084" width="12.5703125" style="846" customWidth="1"/>
    <col min="14085" max="14085" width="11.7109375" style="846" customWidth="1"/>
    <col min="14086" max="14086" width="10.7109375" style="846" customWidth="1"/>
    <col min="14087" max="14087" width="2.42578125" style="846" bestFit="1" customWidth="1"/>
    <col min="14088" max="14088" width="8.5703125" style="846" customWidth="1"/>
    <col min="14089" max="14089" width="12.42578125" style="846" customWidth="1"/>
    <col min="14090" max="14090" width="2.140625" style="846" customWidth="1"/>
    <col min="14091" max="14091" width="9.42578125" style="846" customWidth="1"/>
    <col min="14092" max="14336" width="11" style="846"/>
    <col min="14337" max="14337" width="46.7109375" style="846" bestFit="1" customWidth="1"/>
    <col min="14338" max="14338" width="11.85546875" style="846" customWidth="1"/>
    <col min="14339" max="14339" width="12.42578125" style="846" customWidth="1"/>
    <col min="14340" max="14340" width="12.5703125" style="846" customWidth="1"/>
    <col min="14341" max="14341" width="11.7109375" style="846" customWidth="1"/>
    <col min="14342" max="14342" width="10.7109375" style="846" customWidth="1"/>
    <col min="14343" max="14343" width="2.42578125" style="846" bestFit="1" customWidth="1"/>
    <col min="14344" max="14344" width="8.5703125" style="846" customWidth="1"/>
    <col min="14345" max="14345" width="12.42578125" style="846" customWidth="1"/>
    <col min="14346" max="14346" width="2.140625" style="846" customWidth="1"/>
    <col min="14347" max="14347" width="9.42578125" style="846" customWidth="1"/>
    <col min="14348" max="14592" width="11" style="846"/>
    <col min="14593" max="14593" width="46.7109375" style="846" bestFit="1" customWidth="1"/>
    <col min="14594" max="14594" width="11.85546875" style="846" customWidth="1"/>
    <col min="14595" max="14595" width="12.42578125" style="846" customWidth="1"/>
    <col min="14596" max="14596" width="12.5703125" style="846" customWidth="1"/>
    <col min="14597" max="14597" width="11.7109375" style="846" customWidth="1"/>
    <col min="14598" max="14598" width="10.7109375" style="846" customWidth="1"/>
    <col min="14599" max="14599" width="2.42578125" style="846" bestFit="1" customWidth="1"/>
    <col min="14600" max="14600" width="8.5703125" style="846" customWidth="1"/>
    <col min="14601" max="14601" width="12.42578125" style="846" customWidth="1"/>
    <col min="14602" max="14602" width="2.140625" style="846" customWidth="1"/>
    <col min="14603" max="14603" width="9.42578125" style="846" customWidth="1"/>
    <col min="14604" max="14848" width="11" style="846"/>
    <col min="14849" max="14849" width="46.7109375" style="846" bestFit="1" customWidth="1"/>
    <col min="14850" max="14850" width="11.85546875" style="846" customWidth="1"/>
    <col min="14851" max="14851" width="12.42578125" style="846" customWidth="1"/>
    <col min="14852" max="14852" width="12.5703125" style="846" customWidth="1"/>
    <col min="14853" max="14853" width="11.7109375" style="846" customWidth="1"/>
    <col min="14854" max="14854" width="10.7109375" style="846" customWidth="1"/>
    <col min="14855" max="14855" width="2.42578125" style="846" bestFit="1" customWidth="1"/>
    <col min="14856" max="14856" width="8.5703125" style="846" customWidth="1"/>
    <col min="14857" max="14857" width="12.42578125" style="846" customWidth="1"/>
    <col min="14858" max="14858" width="2.140625" style="846" customWidth="1"/>
    <col min="14859" max="14859" width="9.42578125" style="846" customWidth="1"/>
    <col min="14860" max="15104" width="11" style="846"/>
    <col min="15105" max="15105" width="46.7109375" style="846" bestFit="1" customWidth="1"/>
    <col min="15106" max="15106" width="11.85546875" style="846" customWidth="1"/>
    <col min="15107" max="15107" width="12.42578125" style="846" customWidth="1"/>
    <col min="15108" max="15108" width="12.5703125" style="846" customWidth="1"/>
    <col min="15109" max="15109" width="11.7109375" style="846" customWidth="1"/>
    <col min="15110" max="15110" width="10.7109375" style="846" customWidth="1"/>
    <col min="15111" max="15111" width="2.42578125" style="846" bestFit="1" customWidth="1"/>
    <col min="15112" max="15112" width="8.5703125" style="846" customWidth="1"/>
    <col min="15113" max="15113" width="12.42578125" style="846" customWidth="1"/>
    <col min="15114" max="15114" width="2.140625" style="846" customWidth="1"/>
    <col min="15115" max="15115" width="9.42578125" style="846" customWidth="1"/>
    <col min="15116" max="15360" width="11" style="846"/>
    <col min="15361" max="15361" width="46.7109375" style="846" bestFit="1" customWidth="1"/>
    <col min="15362" max="15362" width="11.85546875" style="846" customWidth="1"/>
    <col min="15363" max="15363" width="12.42578125" style="846" customWidth="1"/>
    <col min="15364" max="15364" width="12.5703125" style="846" customWidth="1"/>
    <col min="15365" max="15365" width="11.7109375" style="846" customWidth="1"/>
    <col min="15366" max="15366" width="10.7109375" style="846" customWidth="1"/>
    <col min="15367" max="15367" width="2.42578125" style="846" bestFit="1" customWidth="1"/>
    <col min="15368" max="15368" width="8.5703125" style="846" customWidth="1"/>
    <col min="15369" max="15369" width="12.42578125" style="846" customWidth="1"/>
    <col min="15370" max="15370" width="2.140625" style="846" customWidth="1"/>
    <col min="15371" max="15371" width="9.42578125" style="846" customWidth="1"/>
    <col min="15372" max="15616" width="11" style="846"/>
    <col min="15617" max="15617" width="46.7109375" style="846" bestFit="1" customWidth="1"/>
    <col min="15618" max="15618" width="11.85546875" style="846" customWidth="1"/>
    <col min="15619" max="15619" width="12.42578125" style="846" customWidth="1"/>
    <col min="15620" max="15620" width="12.5703125" style="846" customWidth="1"/>
    <col min="15621" max="15621" width="11.7109375" style="846" customWidth="1"/>
    <col min="15622" max="15622" width="10.7109375" style="846" customWidth="1"/>
    <col min="15623" max="15623" width="2.42578125" style="846" bestFit="1" customWidth="1"/>
    <col min="15624" max="15624" width="8.5703125" style="846" customWidth="1"/>
    <col min="15625" max="15625" width="12.42578125" style="846" customWidth="1"/>
    <col min="15626" max="15626" width="2.140625" style="846" customWidth="1"/>
    <col min="15627" max="15627" width="9.42578125" style="846" customWidth="1"/>
    <col min="15628" max="15872" width="11" style="846"/>
    <col min="15873" max="15873" width="46.7109375" style="846" bestFit="1" customWidth="1"/>
    <col min="15874" max="15874" width="11.85546875" style="846" customWidth="1"/>
    <col min="15875" max="15875" width="12.42578125" style="846" customWidth="1"/>
    <col min="15876" max="15876" width="12.5703125" style="846" customWidth="1"/>
    <col min="15877" max="15877" width="11.7109375" style="846" customWidth="1"/>
    <col min="15878" max="15878" width="10.7109375" style="846" customWidth="1"/>
    <col min="15879" max="15879" width="2.42578125" style="846" bestFit="1" customWidth="1"/>
    <col min="15880" max="15880" width="8.5703125" style="846" customWidth="1"/>
    <col min="15881" max="15881" width="12.42578125" style="846" customWidth="1"/>
    <col min="15882" max="15882" width="2.140625" style="846" customWidth="1"/>
    <col min="15883" max="15883" width="9.42578125" style="846" customWidth="1"/>
    <col min="15884" max="16128" width="11" style="846"/>
    <col min="16129" max="16129" width="46.7109375" style="846" bestFit="1" customWidth="1"/>
    <col min="16130" max="16130" width="11.85546875" style="846" customWidth="1"/>
    <col min="16131" max="16131" width="12.42578125" style="846" customWidth="1"/>
    <col min="16132" max="16132" width="12.5703125" style="846" customWidth="1"/>
    <col min="16133" max="16133" width="11.7109375" style="846" customWidth="1"/>
    <col min="16134" max="16134" width="10.7109375" style="846" customWidth="1"/>
    <col min="16135" max="16135" width="2.42578125" style="846" bestFit="1" customWidth="1"/>
    <col min="16136" max="16136" width="8.5703125" style="846" customWidth="1"/>
    <col min="16137" max="16137" width="12.42578125" style="846" customWidth="1"/>
    <col min="16138" max="16138" width="2.140625" style="846" customWidth="1"/>
    <col min="16139" max="16139" width="9.42578125" style="846" customWidth="1"/>
    <col min="16140" max="16384" width="11" style="846"/>
  </cols>
  <sheetData>
    <row r="1" spans="1:13" ht="17.100000000000001" customHeight="1">
      <c r="A1" s="2034" t="s">
        <v>871</v>
      </c>
      <c r="B1" s="2034"/>
      <c r="C1" s="2034"/>
      <c r="D1" s="2034"/>
      <c r="E1" s="2034"/>
      <c r="F1" s="2034"/>
      <c r="G1" s="2034"/>
      <c r="H1" s="2034"/>
      <c r="I1" s="2034"/>
      <c r="J1" s="2034"/>
      <c r="K1" s="2034"/>
    </row>
    <row r="2" spans="1:13" ht="17.100000000000001" customHeight="1">
      <c r="A2" s="2049" t="s">
        <v>825</v>
      </c>
      <c r="B2" s="2049"/>
      <c r="C2" s="2049"/>
      <c r="D2" s="2049"/>
      <c r="E2" s="2049"/>
      <c r="F2" s="2049"/>
      <c r="G2" s="2049"/>
      <c r="H2" s="2049"/>
      <c r="I2" s="2049"/>
      <c r="J2" s="2049"/>
      <c r="K2" s="2049"/>
    </row>
    <row r="3" spans="1:13" ht="17.100000000000001" customHeight="1" thickBot="1">
      <c r="E3" s="952"/>
      <c r="I3" s="2036" t="s">
        <v>662</v>
      </c>
      <c r="J3" s="2036"/>
      <c r="K3" s="2036"/>
    </row>
    <row r="4" spans="1:13" ht="18" customHeight="1" thickTop="1">
      <c r="A4" s="2050" t="s">
        <v>3</v>
      </c>
      <c r="B4" s="953">
        <v>2017</v>
      </c>
      <c r="C4" s="953">
        <v>2018</v>
      </c>
      <c r="D4" s="953">
        <v>2018</v>
      </c>
      <c r="E4" s="953">
        <v>2019</v>
      </c>
      <c r="F4" s="2040" t="s">
        <v>778</v>
      </c>
      <c r="G4" s="2041"/>
      <c r="H4" s="2041"/>
      <c r="I4" s="2041"/>
      <c r="J4" s="2041"/>
      <c r="K4" s="2042"/>
    </row>
    <row r="5" spans="1:13" ht="18" customHeight="1">
      <c r="A5" s="2051"/>
      <c r="B5" s="954" t="s">
        <v>779</v>
      </c>
      <c r="C5" s="851" t="s">
        <v>507</v>
      </c>
      <c r="D5" s="851" t="s">
        <v>780</v>
      </c>
      <c r="E5" s="851" t="s">
        <v>781</v>
      </c>
      <c r="F5" s="2043" t="s">
        <v>10</v>
      </c>
      <c r="G5" s="2044"/>
      <c r="H5" s="2045"/>
      <c r="I5" s="2044" t="s">
        <v>11</v>
      </c>
      <c r="J5" s="2044"/>
      <c r="K5" s="2046"/>
    </row>
    <row r="6" spans="1:13" ht="18" customHeight="1">
      <c r="A6" s="2052"/>
      <c r="B6" s="920"/>
      <c r="C6" s="920"/>
      <c r="D6" s="955"/>
      <c r="E6" s="955"/>
      <c r="F6" s="956" t="s">
        <v>665</v>
      </c>
      <c r="G6" s="957" t="s">
        <v>34</v>
      </c>
      <c r="H6" s="922" t="s">
        <v>782</v>
      </c>
      <c r="I6" s="958" t="s">
        <v>665</v>
      </c>
      <c r="J6" s="957" t="s">
        <v>34</v>
      </c>
      <c r="K6" s="923" t="s">
        <v>782</v>
      </c>
    </row>
    <row r="7" spans="1:13" ht="18" customHeight="1">
      <c r="A7" s="856" t="s">
        <v>826</v>
      </c>
      <c r="B7" s="857">
        <v>955657.73971067986</v>
      </c>
      <c r="C7" s="857">
        <v>999420.67370037001</v>
      </c>
      <c r="D7" s="857">
        <v>1020106.3194269199</v>
      </c>
      <c r="E7" s="857">
        <v>948126.93759000069</v>
      </c>
      <c r="F7" s="858">
        <v>43762.933989690151</v>
      </c>
      <c r="G7" s="959"/>
      <c r="H7" s="860">
        <v>4.5793522273925333</v>
      </c>
      <c r="I7" s="861">
        <v>-71979.38183691923</v>
      </c>
      <c r="J7" s="960"/>
      <c r="K7" s="863">
        <v>-7.0560666536558809</v>
      </c>
      <c r="M7" s="961"/>
    </row>
    <row r="8" spans="1:13" ht="18" customHeight="1">
      <c r="A8" s="873" t="s">
        <v>827</v>
      </c>
      <c r="B8" s="866">
        <v>25929.438226990002</v>
      </c>
      <c r="C8" s="866">
        <v>29423.801159440001</v>
      </c>
      <c r="D8" s="866">
        <v>28078.52314474</v>
      </c>
      <c r="E8" s="866">
        <v>29961.217116849999</v>
      </c>
      <c r="F8" s="867">
        <v>3494.3629324499998</v>
      </c>
      <c r="G8" s="962"/>
      <c r="H8" s="869">
        <v>13.476431312779891</v>
      </c>
      <c r="I8" s="870">
        <v>1882.6939721099989</v>
      </c>
      <c r="J8" s="871"/>
      <c r="K8" s="872">
        <v>6.7051032648869473</v>
      </c>
      <c r="M8" s="961"/>
    </row>
    <row r="9" spans="1:13" ht="18" customHeight="1">
      <c r="A9" s="873" t="s">
        <v>828</v>
      </c>
      <c r="B9" s="866">
        <v>170.62933999999998</v>
      </c>
      <c r="C9" s="866">
        <v>620.19755999999995</v>
      </c>
      <c r="D9" s="866">
        <v>165.14273</v>
      </c>
      <c r="E9" s="866">
        <v>282.69273882177112</v>
      </c>
      <c r="F9" s="867">
        <v>449.56822</v>
      </c>
      <c r="G9" s="962"/>
      <c r="H9" s="869">
        <v>263.47650409947084</v>
      </c>
      <c r="I9" s="870">
        <v>117.55000882177112</v>
      </c>
      <c r="J9" s="871"/>
      <c r="K9" s="872">
        <v>71.180855991523885</v>
      </c>
      <c r="M9" s="961"/>
    </row>
    <row r="10" spans="1:13" ht="18" customHeight="1">
      <c r="A10" s="873" t="s">
        <v>829</v>
      </c>
      <c r="B10" s="866">
        <v>2291.3082800000002</v>
      </c>
      <c r="C10" s="866">
        <v>2465.3624399999999</v>
      </c>
      <c r="D10" s="866">
        <v>2466.3372199999999</v>
      </c>
      <c r="E10" s="866">
        <v>2495.8176609789516</v>
      </c>
      <c r="F10" s="867">
        <v>174.05415999999968</v>
      </c>
      <c r="G10" s="962"/>
      <c r="H10" s="869">
        <v>7.5962785767090093</v>
      </c>
      <c r="I10" s="870">
        <v>29.480440978951719</v>
      </c>
      <c r="J10" s="871"/>
      <c r="K10" s="872">
        <v>1.1953126579726887</v>
      </c>
      <c r="M10" s="961"/>
    </row>
    <row r="11" spans="1:13" ht="18" customHeight="1">
      <c r="A11" s="873" t="s">
        <v>830</v>
      </c>
      <c r="B11" s="866">
        <v>927266.36386368982</v>
      </c>
      <c r="C11" s="866">
        <v>966911.31254093</v>
      </c>
      <c r="D11" s="866">
        <v>989396.31633217994</v>
      </c>
      <c r="E11" s="866">
        <v>915387.21007335</v>
      </c>
      <c r="F11" s="867">
        <v>39644.948677240172</v>
      </c>
      <c r="G11" s="962"/>
      <c r="H11" s="869">
        <v>4.2754649820413482</v>
      </c>
      <c r="I11" s="870">
        <v>-74009.106258829939</v>
      </c>
      <c r="J11" s="871"/>
      <c r="K11" s="872">
        <v>-7.4802286037602475</v>
      </c>
      <c r="M11" s="961"/>
    </row>
    <row r="12" spans="1:13" ht="18" customHeight="1">
      <c r="A12" s="856" t="s">
        <v>831</v>
      </c>
      <c r="B12" s="857">
        <v>41866.499995250007</v>
      </c>
      <c r="C12" s="857">
        <v>95080.900617289997</v>
      </c>
      <c r="D12" s="857">
        <v>74587.505888879998</v>
      </c>
      <c r="E12" s="857">
        <v>63431.805185880003</v>
      </c>
      <c r="F12" s="858">
        <v>53214.40062203999</v>
      </c>
      <c r="G12" s="959"/>
      <c r="H12" s="860">
        <v>127.10496609001819</v>
      </c>
      <c r="I12" s="861">
        <v>-11155.700702999995</v>
      </c>
      <c r="J12" s="884"/>
      <c r="K12" s="863">
        <v>-14.956527329952134</v>
      </c>
      <c r="M12" s="961"/>
    </row>
    <row r="13" spans="1:13" ht="18" customHeight="1">
      <c r="A13" s="873" t="s">
        <v>832</v>
      </c>
      <c r="B13" s="866">
        <v>30457.402599250003</v>
      </c>
      <c r="C13" s="866">
        <v>46769.904839250004</v>
      </c>
      <c r="D13" s="866">
        <v>26119.902674249999</v>
      </c>
      <c r="E13" s="866">
        <v>16639.90251425</v>
      </c>
      <c r="F13" s="867">
        <v>16312.502240000002</v>
      </c>
      <c r="G13" s="962"/>
      <c r="H13" s="869">
        <v>53.558415517683336</v>
      </c>
      <c r="I13" s="870">
        <v>-9480.0001599999996</v>
      </c>
      <c r="J13" s="871"/>
      <c r="K13" s="872">
        <v>-36.294163413348961</v>
      </c>
      <c r="M13" s="961"/>
    </row>
    <row r="14" spans="1:13" ht="18" customHeight="1">
      <c r="A14" s="873" t="s">
        <v>833</v>
      </c>
      <c r="B14" s="866">
        <v>8942</v>
      </c>
      <c r="C14" s="866">
        <v>45287</v>
      </c>
      <c r="D14" s="866">
        <v>45287</v>
      </c>
      <c r="E14" s="866">
        <v>44032.5</v>
      </c>
      <c r="F14" s="867">
        <v>36345</v>
      </c>
      <c r="G14" s="962"/>
      <c r="H14" s="869">
        <v>406.45269514649965</v>
      </c>
      <c r="I14" s="870">
        <v>-1254.5</v>
      </c>
      <c r="J14" s="871"/>
      <c r="K14" s="872">
        <v>-2.7701106277739749</v>
      </c>
      <c r="M14" s="961"/>
    </row>
    <row r="15" spans="1:13" ht="18" customHeight="1">
      <c r="A15" s="873" t="s">
        <v>834</v>
      </c>
      <c r="B15" s="866">
        <v>2467.097396000001</v>
      </c>
      <c r="C15" s="866">
        <v>3023.99577804</v>
      </c>
      <c r="D15" s="866">
        <v>3180.6032146299985</v>
      </c>
      <c r="E15" s="866">
        <v>2759.4026716299995</v>
      </c>
      <c r="F15" s="867">
        <v>556.89838203999898</v>
      </c>
      <c r="G15" s="962"/>
      <c r="H15" s="869">
        <v>22.573019733348165</v>
      </c>
      <c r="I15" s="870">
        <v>-421.20054299999902</v>
      </c>
      <c r="J15" s="871"/>
      <c r="K15" s="872">
        <v>-13.242788068080271</v>
      </c>
      <c r="M15" s="961"/>
    </row>
    <row r="16" spans="1:13" ht="18" customHeight="1">
      <c r="A16" s="873" t="s">
        <v>835</v>
      </c>
      <c r="B16" s="866">
        <v>0</v>
      </c>
      <c r="C16" s="866">
        <v>0</v>
      </c>
      <c r="D16" s="866">
        <v>0</v>
      </c>
      <c r="E16" s="866">
        <v>0</v>
      </c>
      <c r="F16" s="867">
        <v>0</v>
      </c>
      <c r="G16" s="962"/>
      <c r="H16" s="869"/>
      <c r="I16" s="870">
        <v>0</v>
      </c>
      <c r="J16" s="871"/>
      <c r="K16" s="872"/>
      <c r="M16" s="961"/>
    </row>
    <row r="17" spans="1:13" ht="18" customHeight="1">
      <c r="A17" s="963" t="s">
        <v>836</v>
      </c>
      <c r="B17" s="857">
        <v>31</v>
      </c>
      <c r="C17" s="857">
        <v>31</v>
      </c>
      <c r="D17" s="857">
        <v>31</v>
      </c>
      <c r="E17" s="857">
        <v>31</v>
      </c>
      <c r="F17" s="858">
        <v>0</v>
      </c>
      <c r="G17" s="959"/>
      <c r="H17" s="860">
        <v>0</v>
      </c>
      <c r="I17" s="861">
        <v>0</v>
      </c>
      <c r="J17" s="884"/>
      <c r="K17" s="863">
        <v>0</v>
      </c>
      <c r="M17" s="961"/>
    </row>
    <row r="18" spans="1:13" ht="18" customHeight="1">
      <c r="A18" s="856" t="s">
        <v>837</v>
      </c>
      <c r="B18" s="857">
        <v>3448.5718692200003</v>
      </c>
      <c r="C18" s="857">
        <v>2795.6894597300002</v>
      </c>
      <c r="D18" s="857">
        <v>2795.6894597300002</v>
      </c>
      <c r="E18" s="857">
        <v>577.71908449999989</v>
      </c>
      <c r="F18" s="858">
        <v>-652.8824094900001</v>
      </c>
      <c r="G18" s="959"/>
      <c r="H18" s="860">
        <v>-18.931964716097664</v>
      </c>
      <c r="I18" s="861">
        <v>-2217.9703752300002</v>
      </c>
      <c r="J18" s="884"/>
      <c r="K18" s="863">
        <v>-79.335362785400548</v>
      </c>
      <c r="M18" s="961"/>
    </row>
    <row r="19" spans="1:13" ht="18" customHeight="1">
      <c r="A19" s="873" t="s">
        <v>838</v>
      </c>
      <c r="B19" s="866">
        <v>3432.5718692200003</v>
      </c>
      <c r="C19" s="866">
        <v>2779.6894597300002</v>
      </c>
      <c r="D19" s="866">
        <v>2779.6894597300002</v>
      </c>
      <c r="E19" s="866">
        <v>577.71908449999989</v>
      </c>
      <c r="F19" s="867">
        <v>-652.8824094900001</v>
      </c>
      <c r="G19" s="962"/>
      <c r="H19" s="869">
        <v>-19.020210919527162</v>
      </c>
      <c r="I19" s="870">
        <v>-2201.9703752300002</v>
      </c>
      <c r="J19" s="871"/>
      <c r="K19" s="872">
        <v>-79.216416334646397</v>
      </c>
      <c r="M19" s="961"/>
    </row>
    <row r="20" spans="1:13" ht="18" customHeight="1">
      <c r="A20" s="873" t="s">
        <v>839</v>
      </c>
      <c r="B20" s="866">
        <v>16</v>
      </c>
      <c r="C20" s="866">
        <v>16</v>
      </c>
      <c r="D20" s="866">
        <v>16</v>
      </c>
      <c r="E20" s="866">
        <v>0</v>
      </c>
      <c r="F20" s="867">
        <v>0</v>
      </c>
      <c r="G20" s="962"/>
      <c r="H20" s="869">
        <v>0</v>
      </c>
      <c r="I20" s="870">
        <v>-16</v>
      </c>
      <c r="J20" s="871"/>
      <c r="K20" s="872">
        <v>-100</v>
      </c>
      <c r="M20" s="961"/>
    </row>
    <row r="21" spans="1:13" ht="18" customHeight="1">
      <c r="A21" s="856" t="s">
        <v>840</v>
      </c>
      <c r="B21" s="857">
        <v>6937.2709147099995</v>
      </c>
      <c r="C21" s="857">
        <v>16472.630384259999</v>
      </c>
      <c r="D21" s="857">
        <v>12230.303400999999</v>
      </c>
      <c r="E21" s="857">
        <v>36848.573331940002</v>
      </c>
      <c r="F21" s="858">
        <v>9535.3594695499996</v>
      </c>
      <c r="G21" s="959"/>
      <c r="H21" s="860">
        <v>137.45116180097472</v>
      </c>
      <c r="I21" s="861">
        <v>24618.269930940005</v>
      </c>
      <c r="J21" s="884"/>
      <c r="K21" s="863">
        <v>201.28911870597679</v>
      </c>
      <c r="M21" s="961"/>
    </row>
    <row r="22" spans="1:13" ht="18" customHeight="1">
      <c r="A22" s="873" t="s">
        <v>841</v>
      </c>
      <c r="B22" s="866">
        <v>6937.2709147099995</v>
      </c>
      <c r="C22" s="866">
        <v>16472.630384259999</v>
      </c>
      <c r="D22" s="866">
        <v>12230.303400999999</v>
      </c>
      <c r="E22" s="866">
        <v>25278.573331940002</v>
      </c>
      <c r="F22" s="867">
        <v>9535.3594695499996</v>
      </c>
      <c r="G22" s="962"/>
      <c r="H22" s="869">
        <v>137.45116180097472</v>
      </c>
      <c r="I22" s="870">
        <v>13048.269930940003</v>
      </c>
      <c r="J22" s="871"/>
      <c r="K22" s="872">
        <v>106.68803138500328</v>
      </c>
      <c r="M22" s="961"/>
    </row>
    <row r="23" spans="1:13" ht="18" customHeight="1">
      <c r="A23" s="873" t="s">
        <v>842</v>
      </c>
      <c r="B23" s="866">
        <v>0</v>
      </c>
      <c r="C23" s="866">
        <v>0</v>
      </c>
      <c r="D23" s="866">
        <v>0</v>
      </c>
      <c r="E23" s="866">
        <v>11570</v>
      </c>
      <c r="F23" s="867">
        <v>0</v>
      </c>
      <c r="G23" s="962"/>
      <c r="H23" s="869"/>
      <c r="I23" s="870">
        <v>11570</v>
      </c>
      <c r="J23" s="871"/>
      <c r="K23" s="872"/>
      <c r="M23" s="961"/>
    </row>
    <row r="24" spans="1:13" ht="18" customHeight="1">
      <c r="A24" s="856" t="s">
        <v>843</v>
      </c>
      <c r="B24" s="857">
        <v>4137.1226891200004</v>
      </c>
      <c r="C24" s="857">
        <v>3792.0664323199999</v>
      </c>
      <c r="D24" s="857">
        <v>4796.1389131599999</v>
      </c>
      <c r="E24" s="857">
        <v>3628.3582252099995</v>
      </c>
      <c r="F24" s="858">
        <v>-345.05625680000048</v>
      </c>
      <c r="G24" s="959"/>
      <c r="H24" s="860">
        <v>-8.3404888549098537</v>
      </c>
      <c r="I24" s="861">
        <v>-1167.7806879500004</v>
      </c>
      <c r="J24" s="884"/>
      <c r="K24" s="863">
        <v>-24.348349976806499</v>
      </c>
      <c r="M24" s="961"/>
    </row>
    <row r="25" spans="1:13" ht="18" customHeight="1">
      <c r="A25" s="856" t="s">
        <v>844</v>
      </c>
      <c r="B25" s="857">
        <v>36601.222259999995</v>
      </c>
      <c r="C25" s="857">
        <v>40214.498300540006</v>
      </c>
      <c r="D25" s="857">
        <v>38810.401949780004</v>
      </c>
      <c r="E25" s="857">
        <v>45467.712201719267</v>
      </c>
      <c r="F25" s="858">
        <v>3613.2760405400113</v>
      </c>
      <c r="G25" s="959"/>
      <c r="H25" s="860">
        <v>9.8720092320217834</v>
      </c>
      <c r="I25" s="861">
        <v>6657.3102519392633</v>
      </c>
      <c r="J25" s="884"/>
      <c r="K25" s="863">
        <v>17.153417428022799</v>
      </c>
      <c r="M25" s="961"/>
    </row>
    <row r="26" spans="1:13" ht="18" customHeight="1">
      <c r="A26" s="964" t="s">
        <v>845</v>
      </c>
      <c r="B26" s="965">
        <v>1048679.42743898</v>
      </c>
      <c r="C26" s="965">
        <v>1157807.4588945101</v>
      </c>
      <c r="D26" s="965">
        <v>1153357.3590394701</v>
      </c>
      <c r="E26" s="965">
        <v>1098112.1056192501</v>
      </c>
      <c r="F26" s="966">
        <v>109128.03145553009</v>
      </c>
      <c r="G26" s="967"/>
      <c r="H26" s="968">
        <v>10.40623364968986</v>
      </c>
      <c r="I26" s="969">
        <v>-55245.253420219989</v>
      </c>
      <c r="J26" s="970"/>
      <c r="K26" s="971">
        <v>-4.7899510925415951</v>
      </c>
      <c r="M26" s="961"/>
    </row>
    <row r="27" spans="1:13" ht="18" customHeight="1">
      <c r="A27" s="856" t="s">
        <v>846</v>
      </c>
      <c r="B27" s="857">
        <v>656909.51932897011</v>
      </c>
      <c r="C27" s="857">
        <v>643917.36566615</v>
      </c>
      <c r="D27" s="857">
        <v>709884.47333433991</v>
      </c>
      <c r="E27" s="857">
        <v>652476.53182108002</v>
      </c>
      <c r="F27" s="858">
        <v>-12992.153662820114</v>
      </c>
      <c r="G27" s="959"/>
      <c r="H27" s="860">
        <v>-1.9777691265749255</v>
      </c>
      <c r="I27" s="861">
        <v>-57407.941513259895</v>
      </c>
      <c r="J27" s="884"/>
      <c r="K27" s="863">
        <v>-8.0869414207094543</v>
      </c>
      <c r="M27" s="961"/>
    </row>
    <row r="28" spans="1:13" ht="18" customHeight="1">
      <c r="A28" s="873" t="s">
        <v>847</v>
      </c>
      <c r="B28" s="866">
        <v>361745.91183872998</v>
      </c>
      <c r="C28" s="866">
        <v>406967.67612013995</v>
      </c>
      <c r="D28" s="866">
        <v>415985.43141382997</v>
      </c>
      <c r="E28" s="866">
        <v>424071.76142749999</v>
      </c>
      <c r="F28" s="867">
        <v>45221.764281409967</v>
      </c>
      <c r="G28" s="962"/>
      <c r="H28" s="869">
        <v>12.500974524231884</v>
      </c>
      <c r="I28" s="870">
        <v>8086.3300136700273</v>
      </c>
      <c r="J28" s="871"/>
      <c r="K28" s="872">
        <v>1.9438974067400927</v>
      </c>
      <c r="M28" s="961"/>
    </row>
    <row r="29" spans="1:13" ht="18" customHeight="1">
      <c r="A29" s="873" t="s">
        <v>848</v>
      </c>
      <c r="B29" s="866">
        <v>63082.488793020013</v>
      </c>
      <c r="C29" s="866">
        <v>61869.250815609987</v>
      </c>
      <c r="D29" s="866">
        <v>72207.413901170017</v>
      </c>
      <c r="E29" s="866">
        <v>70780.556795750002</v>
      </c>
      <c r="F29" s="867">
        <v>-1213.2379774100264</v>
      </c>
      <c r="G29" s="962"/>
      <c r="H29" s="869">
        <v>-1.9232563594483123</v>
      </c>
      <c r="I29" s="870">
        <v>-1426.8571054200147</v>
      </c>
      <c r="J29" s="871"/>
      <c r="K29" s="872">
        <v>-1.9760534664389837</v>
      </c>
      <c r="M29" s="961"/>
    </row>
    <row r="30" spans="1:13" ht="18" customHeight="1">
      <c r="A30" s="873" t="s">
        <v>849</v>
      </c>
      <c r="B30" s="866">
        <v>194425.91190588006</v>
      </c>
      <c r="C30" s="866">
        <v>148961.84978461007</v>
      </c>
      <c r="D30" s="866">
        <v>191080.57552753005</v>
      </c>
      <c r="E30" s="866">
        <v>130118.93840161004</v>
      </c>
      <c r="F30" s="867">
        <v>-45464.062121269992</v>
      </c>
      <c r="G30" s="962"/>
      <c r="H30" s="869">
        <v>-23.383746371871851</v>
      </c>
      <c r="I30" s="870">
        <v>-60961.63712592001</v>
      </c>
      <c r="J30" s="871"/>
      <c r="K30" s="872">
        <v>-31.903628591037464</v>
      </c>
      <c r="M30" s="961"/>
    </row>
    <row r="31" spans="1:13" ht="18" customHeight="1">
      <c r="A31" s="873" t="s">
        <v>850</v>
      </c>
      <c r="B31" s="866">
        <v>12364.73573455</v>
      </c>
      <c r="C31" s="866">
        <v>12156.385483399999</v>
      </c>
      <c r="D31" s="866">
        <v>12843.750556450001</v>
      </c>
      <c r="E31" s="866">
        <v>14433.83855601</v>
      </c>
      <c r="F31" s="867">
        <v>-208.35025115000099</v>
      </c>
      <c r="G31" s="962"/>
      <c r="H31" s="869">
        <v>-1.6850360219816185</v>
      </c>
      <c r="I31" s="870">
        <v>1590.0879995599989</v>
      </c>
      <c r="J31" s="871"/>
      <c r="K31" s="872">
        <v>12.380246662151757</v>
      </c>
      <c r="M31" s="961"/>
    </row>
    <row r="32" spans="1:13" ht="18" customHeight="1">
      <c r="A32" s="873" t="s">
        <v>851</v>
      </c>
      <c r="B32" s="866">
        <v>4802.4487722700005</v>
      </c>
      <c r="C32" s="866">
        <v>3843.1740270800001</v>
      </c>
      <c r="D32" s="866">
        <v>4210.7347835199998</v>
      </c>
      <c r="E32" s="866">
        <v>4507.1617063500007</v>
      </c>
      <c r="F32" s="867">
        <v>-959.27474519000043</v>
      </c>
      <c r="G32" s="962"/>
      <c r="H32" s="869">
        <v>-19.974700213961359</v>
      </c>
      <c r="I32" s="870">
        <v>296.42692283000088</v>
      </c>
      <c r="J32" s="871"/>
      <c r="K32" s="872">
        <v>7.039790869521358</v>
      </c>
      <c r="M32" s="961"/>
    </row>
    <row r="33" spans="1:13" ht="18" customHeight="1">
      <c r="A33" s="873" t="s">
        <v>852</v>
      </c>
      <c r="B33" s="866">
        <v>20488.022284520001</v>
      </c>
      <c r="C33" s="866">
        <v>10119.02943531</v>
      </c>
      <c r="D33" s="866">
        <v>13556.567151840001</v>
      </c>
      <c r="E33" s="866">
        <v>8564.2749338599933</v>
      </c>
      <c r="F33" s="867">
        <v>-10368.992849210001</v>
      </c>
      <c r="G33" s="962"/>
      <c r="H33" s="869">
        <v>-50.610023286847131</v>
      </c>
      <c r="I33" s="870">
        <v>-4992.292217980008</v>
      </c>
      <c r="J33" s="871"/>
      <c r="K33" s="872">
        <v>-36.825637066256967</v>
      </c>
      <c r="M33" s="961"/>
    </row>
    <row r="34" spans="1:13" ht="18" customHeight="1">
      <c r="A34" s="856" t="s">
        <v>853</v>
      </c>
      <c r="B34" s="857">
        <v>106272.09723108003</v>
      </c>
      <c r="C34" s="857">
        <v>269507.60209390003</v>
      </c>
      <c r="D34" s="857">
        <v>89497.802038999842</v>
      </c>
      <c r="E34" s="857">
        <v>137107.00472289955</v>
      </c>
      <c r="F34" s="858">
        <v>163235.50486282</v>
      </c>
      <c r="G34" s="959"/>
      <c r="H34" s="860">
        <v>153.60147123837942</v>
      </c>
      <c r="I34" s="861">
        <v>47609.202683899712</v>
      </c>
      <c r="J34" s="884"/>
      <c r="K34" s="863">
        <v>53.195946268214925</v>
      </c>
      <c r="M34" s="961"/>
    </row>
    <row r="35" spans="1:13" ht="18" customHeight="1">
      <c r="A35" s="856" t="s">
        <v>854</v>
      </c>
      <c r="B35" s="857">
        <v>14400</v>
      </c>
      <c r="C35" s="857">
        <v>0</v>
      </c>
      <c r="D35" s="857">
        <v>44550</v>
      </c>
      <c r="E35" s="857">
        <v>0</v>
      </c>
      <c r="F35" s="858">
        <v>-14400</v>
      </c>
      <c r="G35" s="959"/>
      <c r="H35" s="860">
        <v>-100</v>
      </c>
      <c r="I35" s="861">
        <v>-44550</v>
      </c>
      <c r="J35" s="884"/>
      <c r="K35" s="863">
        <v>-100</v>
      </c>
      <c r="M35" s="961"/>
    </row>
    <row r="36" spans="1:13" ht="18" customHeight="1">
      <c r="A36" s="856" t="s">
        <v>855</v>
      </c>
      <c r="B36" s="857">
        <v>0</v>
      </c>
      <c r="C36" s="857">
        <v>0</v>
      </c>
      <c r="D36" s="857">
        <v>0</v>
      </c>
      <c r="E36" s="857">
        <v>0</v>
      </c>
      <c r="F36" s="858">
        <v>0</v>
      </c>
      <c r="G36" s="959"/>
      <c r="H36" s="860"/>
      <c r="I36" s="861">
        <v>0</v>
      </c>
      <c r="J36" s="884"/>
      <c r="K36" s="863"/>
      <c r="M36" s="961"/>
    </row>
    <row r="37" spans="1:13" ht="18" customHeight="1">
      <c r="A37" s="856" t="s">
        <v>856</v>
      </c>
      <c r="B37" s="857">
        <v>0</v>
      </c>
      <c r="C37" s="857">
        <v>0</v>
      </c>
      <c r="D37" s="857">
        <v>0</v>
      </c>
      <c r="E37" s="857">
        <v>0</v>
      </c>
      <c r="F37" s="858">
        <v>0</v>
      </c>
      <c r="G37" s="959"/>
      <c r="H37" s="860"/>
      <c r="I37" s="861">
        <v>0</v>
      </c>
      <c r="J37" s="884"/>
      <c r="K37" s="863"/>
      <c r="M37" s="961"/>
    </row>
    <row r="38" spans="1:13" ht="18" customHeight="1">
      <c r="A38" s="856" t="s">
        <v>857</v>
      </c>
      <c r="B38" s="857">
        <v>2849.0322149899994</v>
      </c>
      <c r="C38" s="857">
        <v>2316.989893089999</v>
      </c>
      <c r="D38" s="857">
        <v>1825.2256828300001</v>
      </c>
      <c r="E38" s="857">
        <v>1421.8670095734524</v>
      </c>
      <c r="F38" s="858">
        <v>-532.04232190000039</v>
      </c>
      <c r="G38" s="959"/>
      <c r="H38" s="860">
        <v>-18.674493012072453</v>
      </c>
      <c r="I38" s="861">
        <v>-403.35867325654772</v>
      </c>
      <c r="J38" s="884"/>
      <c r="K38" s="863">
        <v>-22.099112293398306</v>
      </c>
      <c r="M38" s="961"/>
    </row>
    <row r="39" spans="1:13" ht="18" customHeight="1">
      <c r="A39" s="873" t="s">
        <v>858</v>
      </c>
      <c r="B39" s="866">
        <v>235.10543498999976</v>
      </c>
      <c r="C39" s="866">
        <v>109.27171309000015</v>
      </c>
      <c r="D39" s="866">
        <v>56.500742829999922</v>
      </c>
      <c r="E39" s="866">
        <v>77.124202249999996</v>
      </c>
      <c r="F39" s="867">
        <v>-125.83372189999962</v>
      </c>
      <c r="G39" s="962"/>
      <c r="H39" s="869">
        <v>-53.522251370051045</v>
      </c>
      <c r="I39" s="870">
        <v>20.623459420000074</v>
      </c>
      <c r="J39" s="871"/>
      <c r="K39" s="872">
        <v>36.501218191152233</v>
      </c>
      <c r="M39" s="961"/>
    </row>
    <row r="40" spans="1:13" ht="18" customHeight="1">
      <c r="A40" s="873" t="s">
        <v>859</v>
      </c>
      <c r="B40" s="866">
        <v>0</v>
      </c>
      <c r="C40" s="866">
        <v>0</v>
      </c>
      <c r="D40" s="866">
        <v>0</v>
      </c>
      <c r="E40" s="866">
        <v>0</v>
      </c>
      <c r="F40" s="867">
        <v>0</v>
      </c>
      <c r="G40" s="962"/>
      <c r="H40" s="869"/>
      <c r="I40" s="870">
        <v>0</v>
      </c>
      <c r="J40" s="871"/>
      <c r="K40" s="872"/>
      <c r="M40" s="961"/>
    </row>
    <row r="41" spans="1:13" ht="18" customHeight="1">
      <c r="A41" s="873" t="s">
        <v>860</v>
      </c>
      <c r="B41" s="866">
        <v>0</v>
      </c>
      <c r="C41" s="866">
        <v>0</v>
      </c>
      <c r="D41" s="866">
        <v>0</v>
      </c>
      <c r="E41" s="866">
        <v>0</v>
      </c>
      <c r="F41" s="867">
        <v>0</v>
      </c>
      <c r="G41" s="962"/>
      <c r="H41" s="869"/>
      <c r="I41" s="870">
        <v>0</v>
      </c>
      <c r="J41" s="871"/>
      <c r="K41" s="872"/>
      <c r="M41" s="961"/>
    </row>
    <row r="42" spans="1:13" ht="18" customHeight="1">
      <c r="A42" s="873" t="s">
        <v>861</v>
      </c>
      <c r="B42" s="866">
        <v>0</v>
      </c>
      <c r="C42" s="866">
        <v>0</v>
      </c>
      <c r="D42" s="866">
        <v>0</v>
      </c>
      <c r="E42" s="866">
        <v>0</v>
      </c>
      <c r="F42" s="867">
        <v>0</v>
      </c>
      <c r="G42" s="962"/>
      <c r="H42" s="869"/>
      <c r="I42" s="870">
        <v>0</v>
      </c>
      <c r="J42" s="871"/>
      <c r="K42" s="872"/>
      <c r="M42" s="961"/>
    </row>
    <row r="43" spans="1:13" ht="18" customHeight="1">
      <c r="A43" s="873" t="s">
        <v>862</v>
      </c>
      <c r="B43" s="866">
        <v>0</v>
      </c>
      <c r="C43" s="866">
        <v>0</v>
      </c>
      <c r="D43" s="866">
        <v>0</v>
      </c>
      <c r="E43" s="866">
        <v>0</v>
      </c>
      <c r="F43" s="867">
        <v>0</v>
      </c>
      <c r="G43" s="962"/>
      <c r="H43" s="869"/>
      <c r="I43" s="870">
        <v>0</v>
      </c>
      <c r="J43" s="879"/>
      <c r="K43" s="872"/>
      <c r="M43" s="961"/>
    </row>
    <row r="44" spans="1:13" ht="18" customHeight="1">
      <c r="A44" s="873" t="s">
        <v>863</v>
      </c>
      <c r="B44" s="866">
        <v>153.42302000000001</v>
      </c>
      <c r="C44" s="866">
        <v>0</v>
      </c>
      <c r="D44" s="866">
        <v>0</v>
      </c>
      <c r="E44" s="866">
        <v>0</v>
      </c>
      <c r="F44" s="867">
        <v>-153.42302000000001</v>
      </c>
      <c r="G44" s="962"/>
      <c r="H44" s="869">
        <v>-100</v>
      </c>
      <c r="I44" s="870">
        <v>0</v>
      </c>
      <c r="J44" s="879"/>
      <c r="K44" s="872"/>
      <c r="M44" s="961"/>
    </row>
    <row r="45" spans="1:13" ht="18" customHeight="1">
      <c r="A45" s="873" t="s">
        <v>864</v>
      </c>
      <c r="B45" s="866">
        <v>2460.5037599999996</v>
      </c>
      <c r="C45" s="866">
        <v>2207.7181799999989</v>
      </c>
      <c r="D45" s="866">
        <v>1768.7249400000001</v>
      </c>
      <c r="E45" s="866">
        <v>1344.7428073234523</v>
      </c>
      <c r="F45" s="867">
        <v>-252.78558000000066</v>
      </c>
      <c r="G45" s="962"/>
      <c r="H45" s="869">
        <v>-10.273732725366806</v>
      </c>
      <c r="I45" s="870">
        <v>-423.98213267654774</v>
      </c>
      <c r="J45" s="879"/>
      <c r="K45" s="872">
        <v>-23.971060908800649</v>
      </c>
      <c r="M45" s="961"/>
    </row>
    <row r="46" spans="1:13" ht="18" customHeight="1">
      <c r="A46" s="873" t="s">
        <v>865</v>
      </c>
      <c r="B46" s="866">
        <v>0</v>
      </c>
      <c r="C46" s="866">
        <v>0</v>
      </c>
      <c r="D46" s="866">
        <v>0</v>
      </c>
      <c r="E46" s="866">
        <v>0</v>
      </c>
      <c r="F46" s="867">
        <v>0</v>
      </c>
      <c r="G46" s="962"/>
      <c r="H46" s="869"/>
      <c r="I46" s="870">
        <v>0</v>
      </c>
      <c r="J46" s="871"/>
      <c r="K46" s="872"/>
      <c r="M46" s="961"/>
    </row>
    <row r="47" spans="1:13" ht="18" customHeight="1">
      <c r="A47" s="856" t="s">
        <v>866</v>
      </c>
      <c r="B47" s="857">
        <v>128664.14382493</v>
      </c>
      <c r="C47" s="857">
        <v>169245.52208236</v>
      </c>
      <c r="D47" s="857">
        <v>173512.20073145002</v>
      </c>
      <c r="E47" s="857">
        <v>213287.76485753999</v>
      </c>
      <c r="F47" s="858">
        <v>40581.378257429998</v>
      </c>
      <c r="G47" s="959"/>
      <c r="H47" s="860">
        <v>31.540549721955202</v>
      </c>
      <c r="I47" s="861">
        <v>39775.564126089972</v>
      </c>
      <c r="J47" s="972"/>
      <c r="K47" s="863">
        <v>22.923785162319387</v>
      </c>
      <c r="M47" s="961"/>
    </row>
    <row r="48" spans="1:13" ht="18" customHeight="1" thickBot="1">
      <c r="A48" s="894" t="s">
        <v>867</v>
      </c>
      <c r="B48" s="895">
        <v>139584.59640362012</v>
      </c>
      <c r="C48" s="895">
        <v>72819.999254780007</v>
      </c>
      <c r="D48" s="895">
        <v>134087.67068055997</v>
      </c>
      <c r="E48" s="895">
        <v>93818.939874066578</v>
      </c>
      <c r="F48" s="896">
        <v>-66764.597148840112</v>
      </c>
      <c r="G48" s="973"/>
      <c r="H48" s="898">
        <v>-47.830920365872529</v>
      </c>
      <c r="I48" s="899">
        <v>-40268.73080649339</v>
      </c>
      <c r="J48" s="974"/>
      <c r="K48" s="900">
        <v>-30.031643179503416</v>
      </c>
      <c r="M48" s="961"/>
    </row>
    <row r="49" spans="1:13" ht="18" customHeight="1" thickTop="1">
      <c r="A49" s="907" t="s">
        <v>812</v>
      </c>
      <c r="B49" s="847"/>
      <c r="C49" s="847"/>
      <c r="D49" s="903"/>
      <c r="E49" s="903"/>
      <c r="F49" s="903"/>
      <c r="G49" s="903"/>
      <c r="H49" s="903"/>
      <c r="I49" s="903"/>
      <c r="J49" s="903"/>
      <c r="K49" s="903"/>
      <c r="M49" s="961"/>
    </row>
    <row r="50" spans="1:13" ht="18" customHeight="1">
      <c r="A50" s="975" t="s">
        <v>813</v>
      </c>
      <c r="B50" s="847"/>
      <c r="C50" s="847"/>
      <c r="D50" s="903"/>
      <c r="E50" s="903"/>
      <c r="F50" s="903"/>
      <c r="G50" s="903"/>
      <c r="H50" s="903"/>
      <c r="I50" s="903"/>
      <c r="J50" s="903"/>
      <c r="K50" s="903"/>
      <c r="M50" s="961"/>
    </row>
    <row r="51" spans="1:13" ht="18" customHeight="1">
      <c r="A51" s="909" t="s">
        <v>868</v>
      </c>
      <c r="B51" s="912">
        <v>952808.70749568986</v>
      </c>
      <c r="C51" s="912">
        <v>997103.68380728003</v>
      </c>
      <c r="D51" s="912">
        <v>1018281.0937440899</v>
      </c>
      <c r="E51" s="912">
        <v>946705.07058042719</v>
      </c>
      <c r="F51" s="912">
        <v>9936.8657847401846</v>
      </c>
      <c r="G51" s="976" t="s">
        <v>784</v>
      </c>
      <c r="H51" s="912">
        <v>1.0429024951774106</v>
      </c>
      <c r="I51" s="912">
        <v>-87119.897045660036</v>
      </c>
      <c r="J51" s="976" t="s">
        <v>785</v>
      </c>
      <c r="K51" s="912">
        <v>-8.5555842665536748</v>
      </c>
      <c r="L51" s="961"/>
      <c r="M51" s="961"/>
    </row>
    <row r="52" spans="1:13" ht="18" customHeight="1">
      <c r="A52" s="909" t="s">
        <v>869</v>
      </c>
      <c r="B52" s="912">
        <v>-295899.14973133011</v>
      </c>
      <c r="C52" s="912">
        <v>-353186.33823690005</v>
      </c>
      <c r="D52" s="912">
        <v>-308396.63383845985</v>
      </c>
      <c r="E52" s="912">
        <v>-294228.54142525687</v>
      </c>
      <c r="F52" s="912">
        <v>-22929.07797871995</v>
      </c>
      <c r="G52" s="976" t="s">
        <v>784</v>
      </c>
      <c r="H52" s="912">
        <v>7.7489502756391992</v>
      </c>
      <c r="I52" s="912">
        <v>29711.966295200255</v>
      </c>
      <c r="J52" s="976" t="s">
        <v>785</v>
      </c>
      <c r="K52" s="912">
        <v>-9.6343354742203751</v>
      </c>
      <c r="M52" s="961"/>
    </row>
    <row r="53" spans="1:13" ht="18" customHeight="1">
      <c r="A53" s="909" t="s">
        <v>870</v>
      </c>
      <c r="B53" s="912">
        <v>246047.51796855009</v>
      </c>
      <c r="C53" s="912">
        <v>201851.0230366</v>
      </c>
      <c r="D53" s="912">
        <v>313339.46946222999</v>
      </c>
      <c r="E53" s="912">
        <v>261638.99252988733</v>
      </c>
      <c r="F53" s="912">
        <v>-78554.60545880007</v>
      </c>
      <c r="G53" s="976" t="s">
        <v>784</v>
      </c>
      <c r="H53" s="912">
        <v>-31.926599425742207</v>
      </c>
      <c r="I53" s="912">
        <v>-67244.350814339938</v>
      </c>
      <c r="J53" s="976" t="s">
        <v>785</v>
      </c>
      <c r="K53" s="912">
        <v>-21.460542755672719</v>
      </c>
      <c r="M53" s="961"/>
    </row>
    <row r="54" spans="1:13" ht="18" customHeight="1">
      <c r="A54" s="901" t="s">
        <v>809</v>
      </c>
      <c r="B54" s="977">
        <v>34358.110526849989</v>
      </c>
      <c r="C54" s="978" t="s">
        <v>810</v>
      </c>
      <c r="D54" s="912"/>
      <c r="E54" s="912"/>
      <c r="F54" s="912"/>
      <c r="G54" s="912"/>
      <c r="H54" s="912"/>
      <c r="I54" s="912"/>
      <c r="J54" s="912"/>
      <c r="K54" s="912"/>
    </row>
    <row r="55" spans="1:13" ht="18" customHeight="1">
      <c r="A55" s="901" t="s">
        <v>811</v>
      </c>
      <c r="B55" s="977">
        <v>15543.873881997279</v>
      </c>
      <c r="C55" s="909" t="s">
        <v>810</v>
      </c>
      <c r="D55" s="912"/>
      <c r="E55" s="912"/>
      <c r="F55" s="912"/>
      <c r="G55" s="912"/>
      <c r="H55" s="912"/>
      <c r="I55" s="912"/>
      <c r="J55" s="912"/>
      <c r="K55" s="912"/>
    </row>
    <row r="56" spans="1:13" ht="17.100000000000001" customHeight="1">
      <c r="A56" s="979"/>
      <c r="B56" s="847"/>
      <c r="C56" s="847"/>
      <c r="D56" s="847"/>
      <c r="E56" s="847"/>
      <c r="F56" s="847"/>
      <c r="G56" s="847"/>
      <c r="H56" s="847"/>
      <c r="I56" s="847"/>
      <c r="J56" s="847"/>
      <c r="K56" s="847"/>
    </row>
  </sheetData>
  <mergeCells count="7">
    <mergeCell ref="A1:K1"/>
    <mergeCell ref="A2:K2"/>
    <mergeCell ref="I3:K3"/>
    <mergeCell ref="A4:A6"/>
    <mergeCell ref="F4:K4"/>
    <mergeCell ref="F5:H5"/>
    <mergeCell ref="I5:K5"/>
  </mergeCells>
  <pageMargins left="0.39370078740157483" right="0.39370078740157483" top="0.39370078740157483" bottom="0.39370078740157483" header="0.31496062992125984" footer="0.31496062992125984"/>
  <pageSetup scale="6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2"/>
  <sheetViews>
    <sheetView workbookViewId="0">
      <selection activeCell="E21" sqref="E21"/>
    </sheetView>
  </sheetViews>
  <sheetFormatPr defaultRowHeight="15.75"/>
  <cols>
    <col min="1" max="1" width="47.28515625" style="846" bestFit="1" customWidth="1"/>
    <col min="2" max="4" width="14.42578125" style="846" customWidth="1"/>
    <col min="5" max="5" width="11.5703125" style="846" customWidth="1"/>
    <col min="6" max="6" width="10.42578125" style="846" customWidth="1"/>
    <col min="7" max="7" width="11.5703125" style="846" customWidth="1"/>
    <col min="8" max="8" width="10.42578125" style="846" customWidth="1"/>
    <col min="9" max="256" width="9.140625" style="846"/>
    <col min="257" max="257" width="41" style="846" bestFit="1" customWidth="1"/>
    <col min="258" max="259" width="11.28515625" style="846" bestFit="1" customWidth="1"/>
    <col min="260" max="260" width="11.7109375" style="846" bestFit="1" customWidth="1"/>
    <col min="261" max="261" width="9.140625" style="846"/>
    <col min="262" max="262" width="7.7109375" style="846" customWidth="1"/>
    <col min="263" max="512" width="9.140625" style="846"/>
    <col min="513" max="513" width="41" style="846" bestFit="1" customWidth="1"/>
    <col min="514" max="515" width="11.28515625" style="846" bestFit="1" customWidth="1"/>
    <col min="516" max="516" width="11.7109375" style="846" bestFit="1" customWidth="1"/>
    <col min="517" max="517" width="9.140625" style="846"/>
    <col min="518" max="518" width="7.7109375" style="846" customWidth="1"/>
    <col min="519" max="768" width="9.140625" style="846"/>
    <col min="769" max="769" width="41" style="846" bestFit="1" customWidth="1"/>
    <col min="770" max="771" width="11.28515625" style="846" bestFit="1" customWidth="1"/>
    <col min="772" max="772" width="11.7109375" style="846" bestFit="1" customWidth="1"/>
    <col min="773" max="773" width="9.140625" style="846"/>
    <col min="774" max="774" width="7.7109375" style="846" customWidth="1"/>
    <col min="775" max="1024" width="9.140625" style="846"/>
    <col min="1025" max="1025" width="41" style="846" bestFit="1" customWidth="1"/>
    <col min="1026" max="1027" width="11.28515625" style="846" bestFit="1" customWidth="1"/>
    <col min="1028" max="1028" width="11.7109375" style="846" bestFit="1" customWidth="1"/>
    <col min="1029" max="1029" width="9.140625" style="846"/>
    <col min="1030" max="1030" width="7.7109375" style="846" customWidth="1"/>
    <col min="1031" max="1280" width="9.140625" style="846"/>
    <col min="1281" max="1281" width="41" style="846" bestFit="1" customWidth="1"/>
    <col min="1282" max="1283" width="11.28515625" style="846" bestFit="1" customWidth="1"/>
    <col min="1284" max="1284" width="11.7109375" style="846" bestFit="1" customWidth="1"/>
    <col min="1285" max="1285" width="9.140625" style="846"/>
    <col min="1286" max="1286" width="7.7109375" style="846" customWidth="1"/>
    <col min="1287" max="1536" width="9.140625" style="846"/>
    <col min="1537" max="1537" width="41" style="846" bestFit="1" customWidth="1"/>
    <col min="1538" max="1539" width="11.28515625" style="846" bestFit="1" customWidth="1"/>
    <col min="1540" max="1540" width="11.7109375" style="846" bestFit="1" customWidth="1"/>
    <col min="1541" max="1541" width="9.140625" style="846"/>
    <col min="1542" max="1542" width="7.7109375" style="846" customWidth="1"/>
    <col min="1543" max="1792" width="9.140625" style="846"/>
    <col min="1793" max="1793" width="41" style="846" bestFit="1" customWidth="1"/>
    <col min="1794" max="1795" width="11.28515625" style="846" bestFit="1" customWidth="1"/>
    <col min="1796" max="1796" width="11.7109375" style="846" bestFit="1" customWidth="1"/>
    <col min="1797" max="1797" width="9.140625" style="846"/>
    <col min="1798" max="1798" width="7.7109375" style="846" customWidth="1"/>
    <col min="1799" max="2048" width="9.140625" style="846"/>
    <col min="2049" max="2049" width="41" style="846" bestFit="1" customWidth="1"/>
    <col min="2050" max="2051" width="11.28515625" style="846" bestFit="1" customWidth="1"/>
    <col min="2052" max="2052" width="11.7109375" style="846" bestFit="1" customWidth="1"/>
    <col min="2053" max="2053" width="9.140625" style="846"/>
    <col min="2054" max="2054" width="7.7109375" style="846" customWidth="1"/>
    <col min="2055" max="2304" width="9.140625" style="846"/>
    <col min="2305" max="2305" width="41" style="846" bestFit="1" customWidth="1"/>
    <col min="2306" max="2307" width="11.28515625" style="846" bestFit="1" customWidth="1"/>
    <col min="2308" max="2308" width="11.7109375" style="846" bestFit="1" customWidth="1"/>
    <col min="2309" max="2309" width="9.140625" style="846"/>
    <col min="2310" max="2310" width="7.7109375" style="846" customWidth="1"/>
    <col min="2311" max="2560" width="9.140625" style="846"/>
    <col min="2561" max="2561" width="41" style="846" bestFit="1" customWidth="1"/>
    <col min="2562" max="2563" width="11.28515625" style="846" bestFit="1" customWidth="1"/>
    <col min="2564" max="2564" width="11.7109375" style="846" bestFit="1" customWidth="1"/>
    <col min="2565" max="2565" width="9.140625" style="846"/>
    <col min="2566" max="2566" width="7.7109375" style="846" customWidth="1"/>
    <col min="2567" max="2816" width="9.140625" style="846"/>
    <col min="2817" max="2817" width="41" style="846" bestFit="1" customWidth="1"/>
    <col min="2818" max="2819" width="11.28515625" style="846" bestFit="1" customWidth="1"/>
    <col min="2820" max="2820" width="11.7109375" style="846" bestFit="1" customWidth="1"/>
    <col min="2821" max="2821" width="9.140625" style="846"/>
    <col min="2822" max="2822" width="7.7109375" style="846" customWidth="1"/>
    <col min="2823" max="3072" width="9.140625" style="846"/>
    <col min="3073" max="3073" width="41" style="846" bestFit="1" customWidth="1"/>
    <col min="3074" max="3075" width="11.28515625" style="846" bestFit="1" customWidth="1"/>
    <col min="3076" max="3076" width="11.7109375" style="846" bestFit="1" customWidth="1"/>
    <col min="3077" max="3077" width="9.140625" style="846"/>
    <col min="3078" max="3078" width="7.7109375" style="846" customWidth="1"/>
    <col min="3079" max="3328" width="9.140625" style="846"/>
    <col min="3329" max="3329" width="41" style="846" bestFit="1" customWidth="1"/>
    <col min="3330" max="3331" width="11.28515625" style="846" bestFit="1" customWidth="1"/>
    <col min="3332" max="3332" width="11.7109375" style="846" bestFit="1" customWidth="1"/>
    <col min="3333" max="3333" width="9.140625" style="846"/>
    <col min="3334" max="3334" width="7.7109375" style="846" customWidth="1"/>
    <col min="3335" max="3584" width="9.140625" style="846"/>
    <col min="3585" max="3585" width="41" style="846" bestFit="1" customWidth="1"/>
    <col min="3586" max="3587" width="11.28515625" style="846" bestFit="1" customWidth="1"/>
    <col min="3588" max="3588" width="11.7109375" style="846" bestFit="1" customWidth="1"/>
    <col min="3589" max="3589" width="9.140625" style="846"/>
    <col min="3590" max="3590" width="7.7109375" style="846" customWidth="1"/>
    <col min="3591" max="3840" width="9.140625" style="846"/>
    <col min="3841" max="3841" width="41" style="846" bestFit="1" customWidth="1"/>
    <col min="3842" max="3843" width="11.28515625" style="846" bestFit="1" customWidth="1"/>
    <col min="3844" max="3844" width="11.7109375" style="846" bestFit="1" customWidth="1"/>
    <col min="3845" max="3845" width="9.140625" style="846"/>
    <col min="3846" max="3846" width="7.7109375" style="846" customWidth="1"/>
    <col min="3847" max="4096" width="9.140625" style="846"/>
    <col min="4097" max="4097" width="41" style="846" bestFit="1" customWidth="1"/>
    <col min="4098" max="4099" width="11.28515625" style="846" bestFit="1" customWidth="1"/>
    <col min="4100" max="4100" width="11.7109375" style="846" bestFit="1" customWidth="1"/>
    <col min="4101" max="4101" width="9.140625" style="846"/>
    <col min="4102" max="4102" width="7.7109375" style="846" customWidth="1"/>
    <col min="4103" max="4352" width="9.140625" style="846"/>
    <col min="4353" max="4353" width="41" style="846" bestFit="1" customWidth="1"/>
    <col min="4354" max="4355" width="11.28515625" style="846" bestFit="1" customWidth="1"/>
    <col min="4356" max="4356" width="11.7109375" style="846" bestFit="1" customWidth="1"/>
    <col min="4357" max="4357" width="9.140625" style="846"/>
    <col min="4358" max="4358" width="7.7109375" style="846" customWidth="1"/>
    <col min="4359" max="4608" width="9.140625" style="846"/>
    <col min="4609" max="4609" width="41" style="846" bestFit="1" customWidth="1"/>
    <col min="4610" max="4611" width="11.28515625" style="846" bestFit="1" customWidth="1"/>
    <col min="4612" max="4612" width="11.7109375" style="846" bestFit="1" customWidth="1"/>
    <col min="4613" max="4613" width="9.140625" style="846"/>
    <col min="4614" max="4614" width="7.7109375" style="846" customWidth="1"/>
    <col min="4615" max="4864" width="9.140625" style="846"/>
    <col min="4865" max="4865" width="41" style="846" bestFit="1" customWidth="1"/>
    <col min="4866" max="4867" width="11.28515625" style="846" bestFit="1" customWidth="1"/>
    <col min="4868" max="4868" width="11.7109375" style="846" bestFit="1" customWidth="1"/>
    <col min="4869" max="4869" width="9.140625" style="846"/>
    <col min="4870" max="4870" width="7.7109375" style="846" customWidth="1"/>
    <col min="4871" max="5120" width="9.140625" style="846"/>
    <col min="5121" max="5121" width="41" style="846" bestFit="1" customWidth="1"/>
    <col min="5122" max="5123" width="11.28515625" style="846" bestFit="1" customWidth="1"/>
    <col min="5124" max="5124" width="11.7109375" style="846" bestFit="1" customWidth="1"/>
    <col min="5125" max="5125" width="9.140625" style="846"/>
    <col min="5126" max="5126" width="7.7109375" style="846" customWidth="1"/>
    <col min="5127" max="5376" width="9.140625" style="846"/>
    <col min="5377" max="5377" width="41" style="846" bestFit="1" customWidth="1"/>
    <col min="5378" max="5379" width="11.28515625" style="846" bestFit="1" customWidth="1"/>
    <col min="5380" max="5380" width="11.7109375" style="846" bestFit="1" customWidth="1"/>
    <col min="5381" max="5381" width="9.140625" style="846"/>
    <col min="5382" max="5382" width="7.7109375" style="846" customWidth="1"/>
    <col min="5383" max="5632" width="9.140625" style="846"/>
    <col min="5633" max="5633" width="41" style="846" bestFit="1" customWidth="1"/>
    <col min="5634" max="5635" width="11.28515625" style="846" bestFit="1" customWidth="1"/>
    <col min="5636" max="5636" width="11.7109375" style="846" bestFit="1" customWidth="1"/>
    <col min="5637" max="5637" width="9.140625" style="846"/>
    <col min="5638" max="5638" width="7.7109375" style="846" customWidth="1"/>
    <col min="5639" max="5888" width="9.140625" style="846"/>
    <col min="5889" max="5889" width="41" style="846" bestFit="1" customWidth="1"/>
    <col min="5890" max="5891" width="11.28515625" style="846" bestFit="1" customWidth="1"/>
    <col min="5892" max="5892" width="11.7109375" style="846" bestFit="1" customWidth="1"/>
    <col min="5893" max="5893" width="9.140625" style="846"/>
    <col min="5894" max="5894" width="7.7109375" style="846" customWidth="1"/>
    <col min="5895" max="6144" width="9.140625" style="846"/>
    <col min="6145" max="6145" width="41" style="846" bestFit="1" customWidth="1"/>
    <col min="6146" max="6147" width="11.28515625" style="846" bestFit="1" customWidth="1"/>
    <col min="6148" max="6148" width="11.7109375" style="846" bestFit="1" customWidth="1"/>
    <col min="6149" max="6149" width="9.140625" style="846"/>
    <col min="6150" max="6150" width="7.7109375" style="846" customWidth="1"/>
    <col min="6151" max="6400" width="9.140625" style="846"/>
    <col min="6401" max="6401" width="41" style="846" bestFit="1" customWidth="1"/>
    <col min="6402" max="6403" width="11.28515625" style="846" bestFit="1" customWidth="1"/>
    <col min="6404" max="6404" width="11.7109375" style="846" bestFit="1" customWidth="1"/>
    <col min="6405" max="6405" width="9.140625" style="846"/>
    <col min="6406" max="6406" width="7.7109375" style="846" customWidth="1"/>
    <col min="6407" max="6656" width="9.140625" style="846"/>
    <col min="6657" max="6657" width="41" style="846" bestFit="1" customWidth="1"/>
    <col min="6658" max="6659" width="11.28515625" style="846" bestFit="1" customWidth="1"/>
    <col min="6660" max="6660" width="11.7109375" style="846" bestFit="1" customWidth="1"/>
    <col min="6661" max="6661" width="9.140625" style="846"/>
    <col min="6662" max="6662" width="7.7109375" style="846" customWidth="1"/>
    <col min="6663" max="6912" width="9.140625" style="846"/>
    <col min="6913" max="6913" width="41" style="846" bestFit="1" customWidth="1"/>
    <col min="6914" max="6915" width="11.28515625" style="846" bestFit="1" customWidth="1"/>
    <col min="6916" max="6916" width="11.7109375" style="846" bestFit="1" customWidth="1"/>
    <col min="6917" max="6917" width="9.140625" style="846"/>
    <col min="6918" max="6918" width="7.7109375" style="846" customWidth="1"/>
    <col min="6919" max="7168" width="9.140625" style="846"/>
    <col min="7169" max="7169" width="41" style="846" bestFit="1" customWidth="1"/>
    <col min="7170" max="7171" width="11.28515625" style="846" bestFit="1" customWidth="1"/>
    <col min="7172" max="7172" width="11.7109375" style="846" bestFit="1" customWidth="1"/>
    <col min="7173" max="7173" width="9.140625" style="846"/>
    <col min="7174" max="7174" width="7.7109375" style="846" customWidth="1"/>
    <col min="7175" max="7424" width="9.140625" style="846"/>
    <col min="7425" max="7425" width="41" style="846" bestFit="1" customWidth="1"/>
    <col min="7426" max="7427" width="11.28515625" style="846" bestFit="1" customWidth="1"/>
    <col min="7428" max="7428" width="11.7109375" style="846" bestFit="1" customWidth="1"/>
    <col min="7429" max="7429" width="9.140625" style="846"/>
    <col min="7430" max="7430" width="7.7109375" style="846" customWidth="1"/>
    <col min="7431" max="7680" width="9.140625" style="846"/>
    <col min="7681" max="7681" width="41" style="846" bestFit="1" customWidth="1"/>
    <col min="7682" max="7683" width="11.28515625" style="846" bestFit="1" customWidth="1"/>
    <col min="7684" max="7684" width="11.7109375" style="846" bestFit="1" customWidth="1"/>
    <col min="7685" max="7685" width="9.140625" style="846"/>
    <col min="7686" max="7686" width="7.7109375" style="846" customWidth="1"/>
    <col min="7687" max="7936" width="9.140625" style="846"/>
    <col min="7937" max="7937" width="41" style="846" bestFit="1" customWidth="1"/>
    <col min="7938" max="7939" width="11.28515625" style="846" bestFit="1" customWidth="1"/>
    <col min="7940" max="7940" width="11.7109375" style="846" bestFit="1" customWidth="1"/>
    <col min="7941" max="7941" width="9.140625" style="846"/>
    <col min="7942" max="7942" width="7.7109375" style="846" customWidth="1"/>
    <col min="7943" max="8192" width="9.140625" style="846"/>
    <col min="8193" max="8193" width="41" style="846" bestFit="1" customWidth="1"/>
    <col min="8194" max="8195" width="11.28515625" style="846" bestFit="1" customWidth="1"/>
    <col min="8196" max="8196" width="11.7109375" style="846" bestFit="1" customWidth="1"/>
    <col min="8197" max="8197" width="9.140625" style="846"/>
    <col min="8198" max="8198" width="7.7109375" style="846" customWidth="1"/>
    <col min="8199" max="8448" width="9.140625" style="846"/>
    <col min="8449" max="8449" width="41" style="846" bestFit="1" customWidth="1"/>
    <col min="8450" max="8451" width="11.28515625" style="846" bestFit="1" customWidth="1"/>
    <col min="8452" max="8452" width="11.7109375" style="846" bestFit="1" customWidth="1"/>
    <col min="8453" max="8453" width="9.140625" style="846"/>
    <col min="8454" max="8454" width="7.7109375" style="846" customWidth="1"/>
    <col min="8455" max="8704" width="9.140625" style="846"/>
    <col min="8705" max="8705" width="41" style="846" bestFit="1" customWidth="1"/>
    <col min="8706" max="8707" width="11.28515625" style="846" bestFit="1" customWidth="1"/>
    <col min="8708" max="8708" width="11.7109375" style="846" bestFit="1" customWidth="1"/>
    <col min="8709" max="8709" width="9.140625" style="846"/>
    <col min="8710" max="8710" width="7.7109375" style="846" customWidth="1"/>
    <col min="8711" max="8960" width="9.140625" style="846"/>
    <col min="8961" max="8961" width="41" style="846" bestFit="1" customWidth="1"/>
    <col min="8962" max="8963" width="11.28515625" style="846" bestFit="1" customWidth="1"/>
    <col min="8964" max="8964" width="11.7109375" style="846" bestFit="1" customWidth="1"/>
    <col min="8965" max="8965" width="9.140625" style="846"/>
    <col min="8966" max="8966" width="7.7109375" style="846" customWidth="1"/>
    <col min="8967" max="9216" width="9.140625" style="846"/>
    <col min="9217" max="9217" width="41" style="846" bestFit="1" customWidth="1"/>
    <col min="9218" max="9219" width="11.28515625" style="846" bestFit="1" customWidth="1"/>
    <col min="9220" max="9220" width="11.7109375" style="846" bestFit="1" customWidth="1"/>
    <col min="9221" max="9221" width="9.140625" style="846"/>
    <col min="9222" max="9222" width="7.7109375" style="846" customWidth="1"/>
    <col min="9223" max="9472" width="9.140625" style="846"/>
    <col min="9473" max="9473" width="41" style="846" bestFit="1" customWidth="1"/>
    <col min="9474" max="9475" width="11.28515625" style="846" bestFit="1" customWidth="1"/>
    <col min="9476" max="9476" width="11.7109375" style="846" bestFit="1" customWidth="1"/>
    <col min="9477" max="9477" width="9.140625" style="846"/>
    <col min="9478" max="9478" width="7.7109375" style="846" customWidth="1"/>
    <col min="9479" max="9728" width="9.140625" style="846"/>
    <col min="9729" max="9729" width="41" style="846" bestFit="1" customWidth="1"/>
    <col min="9730" max="9731" width="11.28515625" style="846" bestFit="1" customWidth="1"/>
    <col min="9732" max="9732" width="11.7109375" style="846" bestFit="1" customWidth="1"/>
    <col min="9733" max="9733" width="9.140625" style="846"/>
    <col min="9734" max="9734" width="7.7109375" style="846" customWidth="1"/>
    <col min="9735" max="9984" width="9.140625" style="846"/>
    <col min="9985" max="9985" width="41" style="846" bestFit="1" customWidth="1"/>
    <col min="9986" max="9987" width="11.28515625" style="846" bestFit="1" customWidth="1"/>
    <col min="9988" max="9988" width="11.7109375" style="846" bestFit="1" customWidth="1"/>
    <col min="9989" max="9989" width="9.140625" style="846"/>
    <col min="9990" max="9990" width="7.7109375" style="846" customWidth="1"/>
    <col min="9991" max="10240" width="9.140625" style="846"/>
    <col min="10241" max="10241" width="41" style="846" bestFit="1" customWidth="1"/>
    <col min="10242" max="10243" width="11.28515625" style="846" bestFit="1" customWidth="1"/>
    <col min="10244" max="10244" width="11.7109375" style="846" bestFit="1" customWidth="1"/>
    <col min="10245" max="10245" width="9.140625" style="846"/>
    <col min="10246" max="10246" width="7.7109375" style="846" customWidth="1"/>
    <col min="10247" max="10496" width="9.140625" style="846"/>
    <col min="10497" max="10497" width="41" style="846" bestFit="1" customWidth="1"/>
    <col min="10498" max="10499" width="11.28515625" style="846" bestFit="1" customWidth="1"/>
    <col min="10500" max="10500" width="11.7109375" style="846" bestFit="1" customWidth="1"/>
    <col min="10501" max="10501" width="9.140625" style="846"/>
    <col min="10502" max="10502" width="7.7109375" style="846" customWidth="1"/>
    <col min="10503" max="10752" width="9.140625" style="846"/>
    <col min="10753" max="10753" width="41" style="846" bestFit="1" customWidth="1"/>
    <col min="10754" max="10755" width="11.28515625" style="846" bestFit="1" customWidth="1"/>
    <col min="10756" max="10756" width="11.7109375" style="846" bestFit="1" customWidth="1"/>
    <col min="10757" max="10757" width="9.140625" style="846"/>
    <col min="10758" max="10758" width="7.7109375" style="846" customWidth="1"/>
    <col min="10759" max="11008" width="9.140625" style="846"/>
    <col min="11009" max="11009" width="41" style="846" bestFit="1" customWidth="1"/>
    <col min="11010" max="11011" width="11.28515625" style="846" bestFit="1" customWidth="1"/>
    <col min="11012" max="11012" width="11.7109375" style="846" bestFit="1" customWidth="1"/>
    <col min="11013" max="11013" width="9.140625" style="846"/>
    <col min="11014" max="11014" width="7.7109375" style="846" customWidth="1"/>
    <col min="11015" max="11264" width="9.140625" style="846"/>
    <col min="11265" max="11265" width="41" style="846" bestFit="1" customWidth="1"/>
    <col min="11266" max="11267" width="11.28515625" style="846" bestFit="1" customWidth="1"/>
    <col min="11268" max="11268" width="11.7109375" style="846" bestFit="1" customWidth="1"/>
    <col min="11269" max="11269" width="9.140625" style="846"/>
    <col min="11270" max="11270" width="7.7109375" style="846" customWidth="1"/>
    <col min="11271" max="11520" width="9.140625" style="846"/>
    <col min="11521" max="11521" width="41" style="846" bestFit="1" customWidth="1"/>
    <col min="11522" max="11523" width="11.28515625" style="846" bestFit="1" customWidth="1"/>
    <col min="11524" max="11524" width="11.7109375" style="846" bestFit="1" customWidth="1"/>
    <col min="11525" max="11525" width="9.140625" style="846"/>
    <col min="11526" max="11526" width="7.7109375" style="846" customWidth="1"/>
    <col min="11527" max="11776" width="9.140625" style="846"/>
    <col min="11777" max="11777" width="41" style="846" bestFit="1" customWidth="1"/>
    <col min="11778" max="11779" width="11.28515625" style="846" bestFit="1" customWidth="1"/>
    <col min="11780" max="11780" width="11.7109375" style="846" bestFit="1" customWidth="1"/>
    <col min="11781" max="11781" width="9.140625" style="846"/>
    <col min="11782" max="11782" width="7.7109375" style="846" customWidth="1"/>
    <col min="11783" max="12032" width="9.140625" style="846"/>
    <col min="12033" max="12033" width="41" style="846" bestFit="1" customWidth="1"/>
    <col min="12034" max="12035" width="11.28515625" style="846" bestFit="1" customWidth="1"/>
    <col min="12036" max="12036" width="11.7109375" style="846" bestFit="1" customWidth="1"/>
    <col min="12037" max="12037" width="9.140625" style="846"/>
    <col min="12038" max="12038" width="7.7109375" style="846" customWidth="1"/>
    <col min="12039" max="12288" width="9.140625" style="846"/>
    <col min="12289" max="12289" width="41" style="846" bestFit="1" customWidth="1"/>
    <col min="12290" max="12291" width="11.28515625" style="846" bestFit="1" customWidth="1"/>
    <col min="12292" max="12292" width="11.7109375" style="846" bestFit="1" customWidth="1"/>
    <col min="12293" max="12293" width="9.140625" style="846"/>
    <col min="12294" max="12294" width="7.7109375" style="846" customWidth="1"/>
    <col min="12295" max="12544" width="9.140625" style="846"/>
    <col min="12545" max="12545" width="41" style="846" bestFit="1" customWidth="1"/>
    <col min="12546" max="12547" width="11.28515625" style="846" bestFit="1" customWidth="1"/>
    <col min="12548" max="12548" width="11.7109375" style="846" bestFit="1" customWidth="1"/>
    <col min="12549" max="12549" width="9.140625" style="846"/>
    <col min="12550" max="12550" width="7.7109375" style="846" customWidth="1"/>
    <col min="12551" max="12800" width="9.140625" style="846"/>
    <col min="12801" max="12801" width="41" style="846" bestFit="1" customWidth="1"/>
    <col min="12802" max="12803" width="11.28515625" style="846" bestFit="1" customWidth="1"/>
    <col min="12804" max="12804" width="11.7109375" style="846" bestFit="1" customWidth="1"/>
    <col min="12805" max="12805" width="9.140625" style="846"/>
    <col min="12806" max="12806" width="7.7109375" style="846" customWidth="1"/>
    <col min="12807" max="13056" width="9.140625" style="846"/>
    <col min="13057" max="13057" width="41" style="846" bestFit="1" customWidth="1"/>
    <col min="13058" max="13059" width="11.28515625" style="846" bestFit="1" customWidth="1"/>
    <col min="13060" max="13060" width="11.7109375" style="846" bestFit="1" customWidth="1"/>
    <col min="13061" max="13061" width="9.140625" style="846"/>
    <col min="13062" max="13062" width="7.7109375" style="846" customWidth="1"/>
    <col min="13063" max="13312" width="9.140625" style="846"/>
    <col min="13313" max="13313" width="41" style="846" bestFit="1" customWidth="1"/>
    <col min="13314" max="13315" width="11.28515625" style="846" bestFit="1" customWidth="1"/>
    <col min="13316" max="13316" width="11.7109375" style="846" bestFit="1" customWidth="1"/>
    <col min="13317" max="13317" width="9.140625" style="846"/>
    <col min="13318" max="13318" width="7.7109375" style="846" customWidth="1"/>
    <col min="13319" max="13568" width="9.140625" style="846"/>
    <col min="13569" max="13569" width="41" style="846" bestFit="1" customWidth="1"/>
    <col min="13570" max="13571" width="11.28515625" style="846" bestFit="1" customWidth="1"/>
    <col min="13572" max="13572" width="11.7109375" style="846" bestFit="1" customWidth="1"/>
    <col min="13573" max="13573" width="9.140625" style="846"/>
    <col min="13574" max="13574" width="7.7109375" style="846" customWidth="1"/>
    <col min="13575" max="13824" width="9.140625" style="846"/>
    <col min="13825" max="13825" width="41" style="846" bestFit="1" customWidth="1"/>
    <col min="13826" max="13827" width="11.28515625" style="846" bestFit="1" customWidth="1"/>
    <col min="13828" max="13828" width="11.7109375" style="846" bestFit="1" customWidth="1"/>
    <col min="13829" max="13829" width="9.140625" style="846"/>
    <col min="13830" max="13830" width="7.7109375" style="846" customWidth="1"/>
    <col min="13831" max="14080" width="9.140625" style="846"/>
    <col min="14081" max="14081" width="41" style="846" bestFit="1" customWidth="1"/>
    <col min="14082" max="14083" width="11.28515625" style="846" bestFit="1" customWidth="1"/>
    <col min="14084" max="14084" width="11.7109375" style="846" bestFit="1" customWidth="1"/>
    <col min="14085" max="14085" width="9.140625" style="846"/>
    <col min="14086" max="14086" width="7.7109375" style="846" customWidth="1"/>
    <col min="14087" max="14336" width="9.140625" style="846"/>
    <col min="14337" max="14337" width="41" style="846" bestFit="1" customWidth="1"/>
    <col min="14338" max="14339" width="11.28515625" style="846" bestFit="1" customWidth="1"/>
    <col min="14340" max="14340" width="11.7109375" style="846" bestFit="1" customWidth="1"/>
    <col min="14341" max="14341" width="9.140625" style="846"/>
    <col min="14342" max="14342" width="7.7109375" style="846" customWidth="1"/>
    <col min="14343" max="14592" width="9.140625" style="846"/>
    <col min="14593" max="14593" width="41" style="846" bestFit="1" customWidth="1"/>
    <col min="14594" max="14595" width="11.28515625" style="846" bestFit="1" customWidth="1"/>
    <col min="14596" max="14596" width="11.7109375" style="846" bestFit="1" customWidth="1"/>
    <col min="14597" max="14597" width="9.140625" style="846"/>
    <col min="14598" max="14598" width="7.7109375" style="846" customWidth="1"/>
    <col min="14599" max="14848" width="9.140625" style="846"/>
    <col min="14849" max="14849" width="41" style="846" bestFit="1" customWidth="1"/>
    <col min="14850" max="14851" width="11.28515625" style="846" bestFit="1" customWidth="1"/>
    <col min="14852" max="14852" width="11.7109375" style="846" bestFit="1" customWidth="1"/>
    <col min="14853" max="14853" width="9.140625" style="846"/>
    <col min="14854" max="14854" width="7.7109375" style="846" customWidth="1"/>
    <col min="14855" max="15104" width="9.140625" style="846"/>
    <col min="15105" max="15105" width="41" style="846" bestFit="1" customWidth="1"/>
    <col min="15106" max="15107" width="11.28515625" style="846" bestFit="1" customWidth="1"/>
    <col min="15108" max="15108" width="11.7109375" style="846" bestFit="1" customWidth="1"/>
    <col min="15109" max="15109" width="9.140625" style="846"/>
    <col min="15110" max="15110" width="7.7109375" style="846" customWidth="1"/>
    <col min="15111" max="15360" width="9.140625" style="846"/>
    <col min="15361" max="15361" width="41" style="846" bestFit="1" customWidth="1"/>
    <col min="15362" max="15363" width="11.28515625" style="846" bestFit="1" customWidth="1"/>
    <col min="15364" max="15364" width="11.7109375" style="846" bestFit="1" customWidth="1"/>
    <col min="15365" max="15365" width="9.140625" style="846"/>
    <col min="15366" max="15366" width="7.7109375" style="846" customWidth="1"/>
    <col min="15367" max="15616" width="9.140625" style="846"/>
    <col min="15617" max="15617" width="41" style="846" bestFit="1" customWidth="1"/>
    <col min="15618" max="15619" width="11.28515625" style="846" bestFit="1" customWidth="1"/>
    <col min="15620" max="15620" width="11.7109375" style="846" bestFit="1" customWidth="1"/>
    <col min="15621" max="15621" width="9.140625" style="846"/>
    <col min="15622" max="15622" width="7.7109375" style="846" customWidth="1"/>
    <col min="15623" max="15872" width="9.140625" style="846"/>
    <col min="15873" max="15873" width="41" style="846" bestFit="1" customWidth="1"/>
    <col min="15874" max="15875" width="11.28515625" style="846" bestFit="1" customWidth="1"/>
    <col min="15876" max="15876" width="11.7109375" style="846" bestFit="1" customWidth="1"/>
    <col min="15877" max="15877" width="9.140625" style="846"/>
    <col min="15878" max="15878" width="7.7109375" style="846" customWidth="1"/>
    <col min="15879" max="16128" width="9.140625" style="846"/>
    <col min="16129" max="16129" width="41" style="846" bestFit="1" customWidth="1"/>
    <col min="16130" max="16131" width="11.28515625" style="846" bestFit="1" customWidth="1"/>
    <col min="16132" max="16132" width="11.7109375" style="846" bestFit="1" customWidth="1"/>
    <col min="16133" max="16133" width="9.140625" style="846"/>
    <col min="16134" max="16134" width="7.7109375" style="846" customWidth="1"/>
    <col min="16135" max="16384" width="9.140625" style="846"/>
  </cols>
  <sheetData>
    <row r="1" spans="1:11">
      <c r="A1" s="2034" t="s">
        <v>882</v>
      </c>
      <c r="B1" s="2034"/>
      <c r="C1" s="2034"/>
      <c r="D1" s="2034"/>
      <c r="E1" s="2034"/>
      <c r="F1" s="2034"/>
      <c r="G1" s="2034"/>
      <c r="H1" s="2034"/>
      <c r="I1" s="918"/>
      <c r="J1" s="918"/>
      <c r="K1" s="918"/>
    </row>
    <row r="2" spans="1:11">
      <c r="A2" s="2049" t="s">
        <v>872</v>
      </c>
      <c r="B2" s="2049"/>
      <c r="C2" s="2049"/>
      <c r="D2" s="2049"/>
      <c r="E2" s="2049"/>
      <c r="F2" s="2049"/>
      <c r="G2" s="2049"/>
      <c r="H2" s="2049"/>
      <c r="I2" s="980"/>
      <c r="J2" s="980"/>
      <c r="K2" s="980"/>
    </row>
    <row r="3" spans="1:11" ht="16.5" thickBot="1">
      <c r="G3" s="2036" t="s">
        <v>662</v>
      </c>
      <c r="H3" s="2036"/>
    </row>
    <row r="4" spans="1:11" ht="19.5" customHeight="1" thickTop="1">
      <c r="A4" s="2050" t="s">
        <v>3</v>
      </c>
      <c r="B4" s="953">
        <v>2017</v>
      </c>
      <c r="C4" s="953">
        <v>2018</v>
      </c>
      <c r="D4" s="953">
        <v>2019</v>
      </c>
      <c r="E4" s="2040" t="s">
        <v>820</v>
      </c>
      <c r="F4" s="2041"/>
      <c r="G4" s="2041"/>
      <c r="H4" s="2042"/>
    </row>
    <row r="5" spans="1:11" ht="19.5" customHeight="1">
      <c r="A5" s="2051"/>
      <c r="B5" s="981" t="s">
        <v>507</v>
      </c>
      <c r="C5" s="851" t="s">
        <v>507</v>
      </c>
      <c r="D5" s="851" t="s">
        <v>781</v>
      </c>
      <c r="E5" s="2043" t="s">
        <v>10</v>
      </c>
      <c r="F5" s="2045"/>
      <c r="G5" s="2044" t="s">
        <v>11</v>
      </c>
      <c r="H5" s="2046"/>
    </row>
    <row r="6" spans="1:11" ht="19.5" customHeight="1">
      <c r="A6" s="2052"/>
      <c r="B6" s="920"/>
      <c r="C6" s="920"/>
      <c r="D6" s="955"/>
      <c r="E6" s="921" t="s">
        <v>665</v>
      </c>
      <c r="F6" s="922" t="s">
        <v>782</v>
      </c>
      <c r="G6" s="921" t="s">
        <v>665</v>
      </c>
      <c r="H6" s="923" t="s">
        <v>782</v>
      </c>
    </row>
    <row r="7" spans="1:11" ht="19.5" customHeight="1">
      <c r="A7" s="924" t="s">
        <v>826</v>
      </c>
      <c r="B7" s="925">
        <v>926118.01480414008</v>
      </c>
      <c r="C7" s="925">
        <v>999420.67370037001</v>
      </c>
      <c r="D7" s="925">
        <v>948126.93759000069</v>
      </c>
      <c r="E7" s="925">
        <v>73302.658896229928</v>
      </c>
      <c r="F7" s="926">
        <v>7.9150451372800825</v>
      </c>
      <c r="G7" s="925">
        <v>-51293.736110369326</v>
      </c>
      <c r="H7" s="927">
        <v>-5.1323469145833762</v>
      </c>
    </row>
    <row r="8" spans="1:11" ht="19.5" customHeight="1">
      <c r="A8" s="932" t="s">
        <v>827</v>
      </c>
      <c r="B8" s="929">
        <v>25957.112703499999</v>
      </c>
      <c r="C8" s="929">
        <v>29423.801159440001</v>
      </c>
      <c r="D8" s="929">
        <v>29961.217116849999</v>
      </c>
      <c r="E8" s="929">
        <v>3466.6884559400023</v>
      </c>
      <c r="F8" s="930">
        <v>13.355447100526559</v>
      </c>
      <c r="G8" s="929">
        <v>537.41595740999765</v>
      </c>
      <c r="H8" s="931">
        <v>1.8264667929812295</v>
      </c>
    </row>
    <row r="9" spans="1:11" ht="19.5" customHeight="1">
      <c r="A9" s="932" t="s">
        <v>828</v>
      </c>
      <c r="B9" s="929">
        <v>173.06469000000001</v>
      </c>
      <c r="C9" s="929">
        <v>620.19755999999995</v>
      </c>
      <c r="D9" s="929">
        <v>282.69273882177112</v>
      </c>
      <c r="E9" s="929">
        <v>447.13286999999991</v>
      </c>
      <c r="F9" s="930">
        <v>258.3616970047442</v>
      </c>
      <c r="G9" s="929">
        <v>-337.50482117822884</v>
      </c>
      <c r="H9" s="931">
        <v>-54.418921154450985</v>
      </c>
    </row>
    <row r="10" spans="1:11" ht="19.5" customHeight="1">
      <c r="A10" s="932" t="s">
        <v>829</v>
      </c>
      <c r="B10" s="929">
        <v>2248.4339399999999</v>
      </c>
      <c r="C10" s="929">
        <v>2465.3624399999999</v>
      </c>
      <c r="D10" s="929">
        <v>2495.8176609789516</v>
      </c>
      <c r="E10" s="929">
        <v>216.92849999999999</v>
      </c>
      <c r="F10" s="930">
        <v>9.64798191936206</v>
      </c>
      <c r="G10" s="929">
        <v>30.455220978951729</v>
      </c>
      <c r="H10" s="931">
        <v>1.2353242867994587</v>
      </c>
    </row>
    <row r="11" spans="1:11" ht="19.5" customHeight="1">
      <c r="A11" s="932" t="s">
        <v>830</v>
      </c>
      <c r="B11" s="929">
        <v>897739.40347064007</v>
      </c>
      <c r="C11" s="929">
        <v>966911.31254093</v>
      </c>
      <c r="D11" s="929">
        <v>915387.21007335</v>
      </c>
      <c r="E11" s="929">
        <v>69171.909070289927</v>
      </c>
      <c r="F11" s="930">
        <v>7.7051211969612678</v>
      </c>
      <c r="G11" s="929">
        <v>-51524.10246758</v>
      </c>
      <c r="H11" s="931">
        <v>-5.3287309600485155</v>
      </c>
    </row>
    <row r="12" spans="1:11" ht="19.5" customHeight="1">
      <c r="A12" s="924" t="s">
        <v>831</v>
      </c>
      <c r="B12" s="925">
        <v>60693.812015249998</v>
      </c>
      <c r="C12" s="925">
        <v>95080.900617289997</v>
      </c>
      <c r="D12" s="925">
        <v>63431.805185880003</v>
      </c>
      <c r="E12" s="925">
        <v>34387.088602039999</v>
      </c>
      <c r="F12" s="926">
        <v>56.656663109906255</v>
      </c>
      <c r="G12" s="925">
        <v>-31649.095431409994</v>
      </c>
      <c r="H12" s="927">
        <v>-33.286491004960844</v>
      </c>
    </row>
    <row r="13" spans="1:11" ht="19.5" customHeight="1">
      <c r="A13" s="932" t="s">
        <v>832</v>
      </c>
      <c r="B13" s="929">
        <v>49817.414619249997</v>
      </c>
      <c r="C13" s="929">
        <v>46769.904839250004</v>
      </c>
      <c r="D13" s="929">
        <v>16639.90251425</v>
      </c>
      <c r="E13" s="929">
        <v>-3047.509779999993</v>
      </c>
      <c r="F13" s="930">
        <v>-6.1173583641219347</v>
      </c>
      <c r="G13" s="929">
        <v>-30130.002325000005</v>
      </c>
      <c r="H13" s="931">
        <v>-64.42177384914082</v>
      </c>
    </row>
    <row r="14" spans="1:11" ht="19.5" customHeight="1">
      <c r="A14" s="932" t="s">
        <v>833</v>
      </c>
      <c r="B14" s="929">
        <v>8942</v>
      </c>
      <c r="C14" s="929">
        <v>45287</v>
      </c>
      <c r="D14" s="929">
        <v>44032.5</v>
      </c>
      <c r="E14" s="929">
        <v>36345</v>
      </c>
      <c r="F14" s="930">
        <v>406.45269514649965</v>
      </c>
      <c r="G14" s="929">
        <v>-1254.5</v>
      </c>
      <c r="H14" s="931">
        <v>-2.7701106277739749</v>
      </c>
    </row>
    <row r="15" spans="1:11" ht="19.5" customHeight="1">
      <c r="A15" s="932" t="s">
        <v>834</v>
      </c>
      <c r="B15" s="929">
        <v>1934.3973960000003</v>
      </c>
      <c r="C15" s="929">
        <v>3023.99577804</v>
      </c>
      <c r="D15" s="929">
        <v>2759.4026716299995</v>
      </c>
      <c r="E15" s="929">
        <v>1089.5983820399997</v>
      </c>
      <c r="F15" s="930">
        <v>56.327535608407089</v>
      </c>
      <c r="G15" s="929">
        <v>-264.59310641000047</v>
      </c>
      <c r="H15" s="931">
        <v>-8.74978425338597</v>
      </c>
    </row>
    <row r="16" spans="1:11" ht="19.5" customHeight="1">
      <c r="A16" s="932" t="s">
        <v>835</v>
      </c>
      <c r="B16" s="929">
        <v>0</v>
      </c>
      <c r="C16" s="929">
        <v>0</v>
      </c>
      <c r="D16" s="929">
        <v>0</v>
      </c>
      <c r="E16" s="929">
        <v>0</v>
      </c>
      <c r="F16" s="930"/>
      <c r="G16" s="929">
        <v>0</v>
      </c>
      <c r="H16" s="931"/>
    </row>
    <row r="17" spans="1:8" ht="19.5" customHeight="1">
      <c r="A17" s="982" t="s">
        <v>836</v>
      </c>
      <c r="B17" s="925">
        <v>31</v>
      </c>
      <c r="C17" s="925">
        <v>31</v>
      </c>
      <c r="D17" s="925">
        <v>31</v>
      </c>
      <c r="E17" s="925">
        <v>0</v>
      </c>
      <c r="F17" s="926">
        <v>0</v>
      </c>
      <c r="G17" s="925">
        <v>0</v>
      </c>
      <c r="H17" s="927">
        <v>0</v>
      </c>
    </row>
    <row r="18" spans="1:8" ht="19.5" customHeight="1">
      <c r="A18" s="924" t="s">
        <v>837</v>
      </c>
      <c r="B18" s="925">
        <v>3448.5718692200003</v>
      </c>
      <c r="C18" s="925">
        <v>2795.6894597300002</v>
      </c>
      <c r="D18" s="925">
        <v>577.71908449999989</v>
      </c>
      <c r="E18" s="925">
        <v>-652.8824094900001</v>
      </c>
      <c r="F18" s="926">
        <v>-18.931964716097664</v>
      </c>
      <c r="G18" s="925">
        <v>-2217.9703752300002</v>
      </c>
      <c r="H18" s="927">
        <v>-79.335362785400548</v>
      </c>
    </row>
    <row r="19" spans="1:8" ht="19.5" customHeight="1">
      <c r="A19" s="932" t="s">
        <v>838</v>
      </c>
      <c r="B19" s="929">
        <v>3432.5718692200003</v>
      </c>
      <c r="C19" s="929">
        <v>2779.6894597300002</v>
      </c>
      <c r="D19" s="866">
        <v>577.71908449999989</v>
      </c>
      <c r="E19" s="929">
        <v>-652.8824094900001</v>
      </c>
      <c r="F19" s="930">
        <v>-19.020210919527162</v>
      </c>
      <c r="G19" s="929">
        <v>-2201.9703752300002</v>
      </c>
      <c r="H19" s="931">
        <v>-79.216416334646397</v>
      </c>
    </row>
    <row r="20" spans="1:8" ht="19.5" customHeight="1">
      <c r="A20" s="932" t="s">
        <v>839</v>
      </c>
      <c r="B20" s="929">
        <v>16</v>
      </c>
      <c r="C20" s="929">
        <v>16</v>
      </c>
      <c r="D20" s="866">
        <v>0</v>
      </c>
      <c r="E20" s="929">
        <v>0</v>
      </c>
      <c r="F20" s="930">
        <v>0</v>
      </c>
      <c r="G20" s="929">
        <v>-16</v>
      </c>
      <c r="H20" s="931">
        <v>-100</v>
      </c>
    </row>
    <row r="21" spans="1:8" ht="19.5" customHeight="1">
      <c r="A21" s="924" t="s">
        <v>873</v>
      </c>
      <c r="B21" s="925">
        <v>9548.0900108200003</v>
      </c>
      <c r="C21" s="925">
        <v>16472.630384259999</v>
      </c>
      <c r="D21" s="925">
        <v>36848.573331940002</v>
      </c>
      <c r="E21" s="925">
        <v>6924.5403734399988</v>
      </c>
      <c r="F21" s="926">
        <v>72.522780635635328</v>
      </c>
      <c r="G21" s="925">
        <v>20375.942947680003</v>
      </c>
      <c r="H21" s="927">
        <v>123.69574544178272</v>
      </c>
    </row>
    <row r="22" spans="1:8" ht="19.5" customHeight="1">
      <c r="A22" s="932" t="s">
        <v>841</v>
      </c>
      <c r="B22" s="929">
        <v>9548.0900108200003</v>
      </c>
      <c r="C22" s="929">
        <v>16472.630384259999</v>
      </c>
      <c r="D22" s="929">
        <v>25278.573331940002</v>
      </c>
      <c r="E22" s="929">
        <v>6924.5403734399988</v>
      </c>
      <c r="F22" s="930">
        <v>72.522780635635328</v>
      </c>
      <c r="G22" s="929">
        <v>8805.9429476800033</v>
      </c>
      <c r="H22" s="931">
        <v>53.458025477790706</v>
      </c>
    </row>
    <row r="23" spans="1:8" ht="19.5" customHeight="1">
      <c r="A23" s="932" t="s">
        <v>874</v>
      </c>
      <c r="B23" s="929">
        <v>0</v>
      </c>
      <c r="C23" s="929">
        <v>0</v>
      </c>
      <c r="D23" s="929">
        <v>11570</v>
      </c>
      <c r="E23" s="929">
        <v>0</v>
      </c>
      <c r="F23" s="930"/>
      <c r="G23" s="929">
        <v>11570</v>
      </c>
      <c r="H23" s="931"/>
    </row>
    <row r="24" spans="1:8" ht="19.5" customHeight="1">
      <c r="A24" s="924" t="s">
        <v>843</v>
      </c>
      <c r="B24" s="925">
        <v>4232.6065496800002</v>
      </c>
      <c r="C24" s="925">
        <v>3792.0664323199999</v>
      </c>
      <c r="D24" s="925">
        <v>3628.3582252099995</v>
      </c>
      <c r="E24" s="925">
        <v>-440.54011736000029</v>
      </c>
      <c r="F24" s="926">
        <v>-10.408246365193257</v>
      </c>
      <c r="G24" s="925">
        <v>-163.70820711000033</v>
      </c>
      <c r="H24" s="927">
        <v>-4.3171239225849503</v>
      </c>
    </row>
    <row r="25" spans="1:8" ht="19.5" customHeight="1">
      <c r="A25" s="924" t="s">
        <v>844</v>
      </c>
      <c r="B25" s="925">
        <v>36989.522523890009</v>
      </c>
      <c r="C25" s="925">
        <v>40214.498300540006</v>
      </c>
      <c r="D25" s="925">
        <v>45467.712201719267</v>
      </c>
      <c r="E25" s="925">
        <v>3224.975776649997</v>
      </c>
      <c r="F25" s="926">
        <v>8.7186196430816807</v>
      </c>
      <c r="G25" s="925">
        <v>5253.2139011792606</v>
      </c>
      <c r="H25" s="927">
        <v>13.062985050614742</v>
      </c>
    </row>
    <row r="26" spans="1:8" ht="19.5" customHeight="1">
      <c r="A26" s="983" t="s">
        <v>845</v>
      </c>
      <c r="B26" s="984">
        <v>1041061.617773</v>
      </c>
      <c r="C26" s="984">
        <v>1157807.4588945101</v>
      </c>
      <c r="D26" s="984">
        <v>1098112.1056192501</v>
      </c>
      <c r="E26" s="984">
        <v>116745.84112151002</v>
      </c>
      <c r="F26" s="985">
        <v>11.214114431694096</v>
      </c>
      <c r="G26" s="984">
        <v>-59695.353275259957</v>
      </c>
      <c r="H26" s="986">
        <v>-5.1558964158218386</v>
      </c>
    </row>
    <row r="27" spans="1:8" ht="19.5" customHeight="1">
      <c r="A27" s="924" t="s">
        <v>846</v>
      </c>
      <c r="B27" s="925">
        <v>574317.77877652005</v>
      </c>
      <c r="C27" s="925">
        <v>643917.36566615</v>
      </c>
      <c r="D27" s="925">
        <v>652476.53182108002</v>
      </c>
      <c r="E27" s="925">
        <v>69599.586889629951</v>
      </c>
      <c r="F27" s="926">
        <v>12.118654421233357</v>
      </c>
      <c r="G27" s="925">
        <v>8559.1661549300188</v>
      </c>
      <c r="H27" s="927">
        <v>1.3292336270625857</v>
      </c>
    </row>
    <row r="28" spans="1:8" ht="19.5" customHeight="1">
      <c r="A28" s="932" t="s">
        <v>847</v>
      </c>
      <c r="B28" s="929">
        <v>354766.22070260003</v>
      </c>
      <c r="C28" s="929">
        <v>406967.67612013995</v>
      </c>
      <c r="D28" s="929">
        <v>424071.76142749999</v>
      </c>
      <c r="E28" s="929">
        <v>52201.455417539924</v>
      </c>
      <c r="F28" s="930">
        <v>14.714325201017466</v>
      </c>
      <c r="G28" s="929">
        <v>17104.085307360045</v>
      </c>
      <c r="H28" s="931">
        <v>4.2028117491844217</v>
      </c>
    </row>
    <row r="29" spans="1:8" ht="19.5" customHeight="1">
      <c r="A29" s="932" t="s">
        <v>848</v>
      </c>
      <c r="B29" s="929">
        <v>54621.725675150003</v>
      </c>
      <c r="C29" s="929">
        <v>61869.250815609987</v>
      </c>
      <c r="D29" s="929">
        <v>70780.556795750002</v>
      </c>
      <c r="E29" s="929">
        <v>7247.525140459984</v>
      </c>
      <c r="F29" s="930">
        <v>13.268575920802927</v>
      </c>
      <c r="G29" s="929">
        <v>8911.3059801400159</v>
      </c>
      <c r="H29" s="931">
        <v>14.40344898744376</v>
      </c>
    </row>
    <row r="30" spans="1:8" ht="19.5" customHeight="1">
      <c r="A30" s="932" t="s">
        <v>849</v>
      </c>
      <c r="B30" s="929">
        <v>127774.48153233007</v>
      </c>
      <c r="C30" s="929">
        <v>148961.84978461007</v>
      </c>
      <c r="D30" s="929">
        <v>130118.93840161004</v>
      </c>
      <c r="E30" s="929">
        <v>21187.368252279994</v>
      </c>
      <c r="F30" s="930">
        <v>16.58184638919397</v>
      </c>
      <c r="G30" s="929">
        <v>-18842.911383000028</v>
      </c>
      <c r="H30" s="931">
        <v>-12.649488046936682</v>
      </c>
    </row>
    <row r="31" spans="1:8" ht="19.5" customHeight="1">
      <c r="A31" s="932" t="s">
        <v>875</v>
      </c>
      <c r="B31" s="929">
        <v>12402.205291810002</v>
      </c>
      <c r="C31" s="929">
        <v>12156.385483399999</v>
      </c>
      <c r="D31" s="929">
        <v>14433.83855601</v>
      </c>
      <c r="E31" s="929">
        <v>-245.81980841000222</v>
      </c>
      <c r="F31" s="930">
        <v>-1.9820653071460876</v>
      </c>
      <c r="G31" s="929">
        <v>2277.4530726100002</v>
      </c>
      <c r="H31" s="931">
        <v>18.734623673459087</v>
      </c>
    </row>
    <row r="32" spans="1:8" ht="19.5" customHeight="1">
      <c r="A32" s="932" t="s">
        <v>876</v>
      </c>
      <c r="B32" s="929">
        <v>3671.8628274400003</v>
      </c>
      <c r="C32" s="929">
        <v>3843.1740270800001</v>
      </c>
      <c r="D32" s="929">
        <v>4507.1617063500007</v>
      </c>
      <c r="E32" s="929">
        <v>171.31119963999981</v>
      </c>
      <c r="F32" s="930">
        <v>4.6655119673802439</v>
      </c>
      <c r="G32" s="929">
        <v>663.98767927000063</v>
      </c>
      <c r="H32" s="931">
        <v>17.277065118346748</v>
      </c>
    </row>
    <row r="33" spans="1:8" ht="19.5" customHeight="1">
      <c r="A33" s="932" t="s">
        <v>852</v>
      </c>
      <c r="B33" s="929">
        <v>21081.282747190002</v>
      </c>
      <c r="C33" s="929">
        <v>10119.02943531</v>
      </c>
      <c r="D33" s="866">
        <v>8564.2749338599933</v>
      </c>
      <c r="E33" s="929">
        <v>-10962.253311880002</v>
      </c>
      <c r="F33" s="930">
        <v>-51.99993493442043</v>
      </c>
      <c r="G33" s="929">
        <v>-1554.7545014500065</v>
      </c>
      <c r="H33" s="931">
        <v>-15.364660330216504</v>
      </c>
    </row>
    <row r="34" spans="1:8" ht="19.5" customHeight="1">
      <c r="A34" s="924" t="s">
        <v>853</v>
      </c>
      <c r="B34" s="925">
        <v>262349.51710455999</v>
      </c>
      <c r="C34" s="925">
        <v>269507.60209390003</v>
      </c>
      <c r="D34" s="925">
        <v>137107.00472289955</v>
      </c>
      <c r="E34" s="925">
        <v>7158.0849893400446</v>
      </c>
      <c r="F34" s="926">
        <v>2.7284536553910157</v>
      </c>
      <c r="G34" s="925">
        <v>-132400.59737100048</v>
      </c>
      <c r="H34" s="927">
        <v>-49.126850724184898</v>
      </c>
    </row>
    <row r="35" spans="1:8" ht="19.5" customHeight="1">
      <c r="A35" s="924" t="s">
        <v>854</v>
      </c>
      <c r="B35" s="925">
        <v>0</v>
      </c>
      <c r="C35" s="925">
        <v>0</v>
      </c>
      <c r="D35" s="925">
        <v>0</v>
      </c>
      <c r="E35" s="925">
        <v>0</v>
      </c>
      <c r="F35" s="926"/>
      <c r="G35" s="925">
        <v>0</v>
      </c>
      <c r="H35" s="927"/>
    </row>
    <row r="36" spans="1:8" ht="19.5" customHeight="1">
      <c r="A36" s="924" t="s">
        <v>855</v>
      </c>
      <c r="B36" s="925">
        <v>0</v>
      </c>
      <c r="C36" s="925">
        <v>0</v>
      </c>
      <c r="D36" s="925">
        <v>0</v>
      </c>
      <c r="E36" s="925">
        <v>0</v>
      </c>
      <c r="F36" s="926"/>
      <c r="G36" s="925">
        <v>0</v>
      </c>
      <c r="H36" s="927"/>
    </row>
    <row r="37" spans="1:8" ht="19.5" customHeight="1">
      <c r="A37" s="924" t="s">
        <v>877</v>
      </c>
      <c r="B37" s="925">
        <v>31481.674999999999</v>
      </c>
      <c r="C37" s="925">
        <v>0</v>
      </c>
      <c r="D37" s="925">
        <v>0</v>
      </c>
      <c r="E37" s="925">
        <v>-31481.674999999999</v>
      </c>
      <c r="F37" s="926"/>
      <c r="G37" s="925">
        <v>0</v>
      </c>
      <c r="H37" s="927"/>
    </row>
    <row r="38" spans="1:8" ht="19.5" customHeight="1">
      <c r="A38" s="924" t="s">
        <v>857</v>
      </c>
      <c r="B38" s="925">
        <v>3494.0086415499991</v>
      </c>
      <c r="C38" s="925">
        <v>2316.989893089999</v>
      </c>
      <c r="D38" s="925">
        <v>1421.8670095734524</v>
      </c>
      <c r="E38" s="925">
        <v>-1177.0187484600001</v>
      </c>
      <c r="F38" s="926">
        <v>-33.686772678897995</v>
      </c>
      <c r="G38" s="925">
        <v>-895.12288351654661</v>
      </c>
      <c r="H38" s="927">
        <v>-38.633007687521115</v>
      </c>
    </row>
    <row r="39" spans="1:8" ht="19.5" customHeight="1">
      <c r="A39" s="932" t="s">
        <v>858</v>
      </c>
      <c r="B39" s="929">
        <v>226.88498154999922</v>
      </c>
      <c r="C39" s="929">
        <v>109.27171309000015</v>
      </c>
      <c r="D39" s="929">
        <v>77.124202249999996</v>
      </c>
      <c r="E39" s="929">
        <v>-117.61326845999908</v>
      </c>
      <c r="F39" s="930">
        <v>-51.838278433639005</v>
      </c>
      <c r="G39" s="929">
        <v>-32.147510840000152</v>
      </c>
      <c r="H39" s="931">
        <v>-29.419792122708184</v>
      </c>
    </row>
    <row r="40" spans="1:8" ht="19.5" customHeight="1">
      <c r="A40" s="932" t="s">
        <v>859</v>
      </c>
      <c r="B40" s="929">
        <v>0</v>
      </c>
      <c r="C40" s="929">
        <v>0</v>
      </c>
      <c r="D40" s="929">
        <v>0</v>
      </c>
      <c r="E40" s="929">
        <v>0</v>
      </c>
      <c r="F40" s="930"/>
      <c r="G40" s="929">
        <v>0</v>
      </c>
      <c r="H40" s="931"/>
    </row>
    <row r="41" spans="1:8" ht="19.5" customHeight="1">
      <c r="A41" s="932" t="s">
        <v>860</v>
      </c>
      <c r="B41" s="929">
        <v>0</v>
      </c>
      <c r="C41" s="929">
        <v>0</v>
      </c>
      <c r="D41" s="929">
        <v>0</v>
      </c>
      <c r="E41" s="929">
        <v>0</v>
      </c>
      <c r="F41" s="930"/>
      <c r="G41" s="929">
        <v>0</v>
      </c>
      <c r="H41" s="931"/>
    </row>
    <row r="42" spans="1:8" ht="19.5" customHeight="1">
      <c r="A42" s="932" t="s">
        <v>861</v>
      </c>
      <c r="B42" s="929">
        <v>0</v>
      </c>
      <c r="C42" s="929">
        <v>0</v>
      </c>
      <c r="D42" s="929">
        <v>0</v>
      </c>
      <c r="E42" s="929">
        <v>0</v>
      </c>
      <c r="F42" s="930"/>
      <c r="G42" s="929">
        <v>0</v>
      </c>
      <c r="H42" s="931"/>
    </row>
    <row r="43" spans="1:8" ht="19.5" customHeight="1">
      <c r="A43" s="932" t="s">
        <v>862</v>
      </c>
      <c r="B43" s="929">
        <v>0</v>
      </c>
      <c r="C43" s="929">
        <v>0</v>
      </c>
      <c r="D43" s="929">
        <v>0</v>
      </c>
      <c r="E43" s="929">
        <v>0</v>
      </c>
      <c r="F43" s="930"/>
      <c r="G43" s="929">
        <v>0</v>
      </c>
      <c r="H43" s="931"/>
    </row>
    <row r="44" spans="1:8" ht="19.5" customHeight="1">
      <c r="A44" s="932" t="s">
        <v>878</v>
      </c>
      <c r="B44" s="929">
        <v>3267.1236599999997</v>
      </c>
      <c r="C44" s="929">
        <v>2207.7181799999989</v>
      </c>
      <c r="D44" s="929">
        <v>1344.7428073234523</v>
      </c>
      <c r="E44" s="929">
        <v>-1059.4054800000008</v>
      </c>
      <c r="F44" s="930">
        <v>-32.426243700858294</v>
      </c>
      <c r="G44" s="929">
        <v>-862.97537267654661</v>
      </c>
      <c r="H44" s="931">
        <v>-39.089018720521068</v>
      </c>
    </row>
    <row r="45" spans="1:8" ht="19.5" customHeight="1">
      <c r="A45" s="932" t="s">
        <v>879</v>
      </c>
      <c r="B45" s="929">
        <v>0</v>
      </c>
      <c r="C45" s="929">
        <v>0</v>
      </c>
      <c r="D45" s="929">
        <v>0</v>
      </c>
      <c r="E45" s="929">
        <v>0</v>
      </c>
      <c r="F45" s="930"/>
      <c r="G45" s="929">
        <v>0</v>
      </c>
      <c r="H45" s="931"/>
    </row>
    <row r="46" spans="1:8" ht="19.5" customHeight="1">
      <c r="A46" s="924" t="s">
        <v>866</v>
      </c>
      <c r="B46" s="925">
        <v>123277.15442211999</v>
      </c>
      <c r="C46" s="925">
        <v>169245.52208236</v>
      </c>
      <c r="D46" s="925">
        <v>213287.76485753999</v>
      </c>
      <c r="E46" s="925">
        <v>45968.367660240008</v>
      </c>
      <c r="F46" s="926">
        <v>37.288634602026285</v>
      </c>
      <c r="G46" s="925">
        <v>44042.242775179999</v>
      </c>
      <c r="H46" s="927">
        <v>26.022693087116188</v>
      </c>
    </row>
    <row r="47" spans="1:8" ht="19.5" customHeight="1" thickBot="1">
      <c r="A47" s="938" t="s">
        <v>867</v>
      </c>
      <c r="B47" s="939">
        <v>46141.47303211999</v>
      </c>
      <c r="C47" s="939">
        <v>72819.999254780007</v>
      </c>
      <c r="D47" s="939">
        <v>93818.939874066578</v>
      </c>
      <c r="E47" s="939">
        <v>26678.526222660017</v>
      </c>
      <c r="F47" s="940">
        <v>57.818973841794275</v>
      </c>
      <c r="G47" s="939">
        <v>20998.940619286572</v>
      </c>
      <c r="H47" s="941">
        <v>28.836776756638283</v>
      </c>
    </row>
    <row r="48" spans="1:8" ht="19.5" customHeight="1" thickTop="1">
      <c r="A48" s="942" t="s">
        <v>822</v>
      </c>
      <c r="B48" s="987"/>
      <c r="C48" s="987"/>
      <c r="D48" s="870"/>
      <c r="E48" s="987"/>
      <c r="F48" s="987"/>
      <c r="G48" s="987"/>
      <c r="H48" s="987"/>
    </row>
    <row r="49" spans="1:8" ht="19.5" customHeight="1">
      <c r="A49" s="988" t="s">
        <v>813</v>
      </c>
      <c r="B49" s="987"/>
      <c r="C49" s="987"/>
      <c r="D49" s="870"/>
      <c r="E49" s="987"/>
      <c r="F49" s="987"/>
      <c r="G49" s="987"/>
      <c r="H49" s="987"/>
    </row>
    <row r="50" spans="1:8" ht="19.5" customHeight="1">
      <c r="A50" s="948" t="s">
        <v>880</v>
      </c>
      <c r="B50" s="912">
        <v>922624.00616259011</v>
      </c>
      <c r="C50" s="912">
        <v>997103.68380728003</v>
      </c>
      <c r="D50" s="912">
        <v>946705.07058042719</v>
      </c>
      <c r="E50" s="912">
        <v>74479.677644689917</v>
      </c>
      <c r="F50" s="949">
        <v>8.0725926430711894</v>
      </c>
      <c r="G50" s="912">
        <v>-50398.613226852845</v>
      </c>
      <c r="H50" s="949">
        <v>-5.0545007550683048</v>
      </c>
    </row>
    <row r="51" spans="1:8" ht="19.5" customHeight="1">
      <c r="A51" s="948" t="s">
        <v>881</v>
      </c>
      <c r="B51" s="912">
        <v>-348306.2165899399</v>
      </c>
      <c r="C51" s="912">
        <v>-353186.33823690005</v>
      </c>
      <c r="D51" s="912">
        <v>-294228.54142525687</v>
      </c>
      <c r="E51" s="912">
        <v>-4880.1216469601495</v>
      </c>
      <c r="F51" s="949">
        <v>1.4011009320300205</v>
      </c>
      <c r="G51" s="912">
        <v>58957.796811643173</v>
      </c>
      <c r="H51" s="949">
        <v>-16.69311364249236</v>
      </c>
    </row>
    <row r="52" spans="1:8" ht="19.5" customHeight="1">
      <c r="A52" s="948" t="s">
        <v>870</v>
      </c>
      <c r="B52" s="949">
        <v>163910.77993034999</v>
      </c>
      <c r="C52" s="949">
        <v>201851.0230366</v>
      </c>
      <c r="D52" s="949">
        <v>261638.99252988733</v>
      </c>
      <c r="E52" s="912">
        <v>37940.243106250011</v>
      </c>
      <c r="F52" s="949">
        <v>23.146887057929817</v>
      </c>
      <c r="G52" s="912">
        <v>59787.969493287324</v>
      </c>
      <c r="H52" s="949">
        <v>29.619849626645916</v>
      </c>
    </row>
  </sheetData>
  <mergeCells count="7">
    <mergeCell ref="A1:H1"/>
    <mergeCell ref="A2:H2"/>
    <mergeCell ref="G3:H3"/>
    <mergeCell ref="A4:A6"/>
    <mergeCell ref="E4:H4"/>
    <mergeCell ref="E5:F5"/>
    <mergeCell ref="G5:H5"/>
  </mergeCells>
  <pageMargins left="0.39370078740157483" right="0.39370078740157483" top="0.39370078740157483" bottom="0.39370078740157483" header="0.31496062992125984" footer="0.31496062992125984"/>
  <pageSetup scale="7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workbookViewId="0">
      <selection activeCell="A2" sqref="A2:I2"/>
    </sheetView>
  </sheetViews>
  <sheetFormatPr defaultColWidth="11" defaultRowHeight="17.100000000000001" customHeight="1"/>
  <cols>
    <col min="1" max="1" width="51.42578125" style="917" bestFit="1" customWidth="1"/>
    <col min="2" max="2" width="11.85546875" style="917" customWidth="1"/>
    <col min="3" max="3" width="12.42578125" style="917" customWidth="1"/>
    <col min="4" max="4" width="12.5703125" style="917" customWidth="1"/>
    <col min="5" max="5" width="11.7109375" style="917" customWidth="1"/>
    <col min="6" max="6" width="11.42578125" style="917" customWidth="1"/>
    <col min="7" max="7" width="8.5703125" style="917" customWidth="1"/>
    <col min="8" max="8" width="12.42578125" style="917" customWidth="1"/>
    <col min="9" max="9" width="9.42578125" style="917" customWidth="1"/>
    <col min="10" max="254" width="11" style="846"/>
    <col min="255" max="255" width="46.7109375" style="846" bestFit="1" customWidth="1"/>
    <col min="256" max="256" width="11.85546875" style="846" customWidth="1"/>
    <col min="257" max="257" width="12.42578125" style="846" customWidth="1"/>
    <col min="258" max="258" width="12.5703125" style="846" customWidth="1"/>
    <col min="259" max="259" width="11.7109375" style="846" customWidth="1"/>
    <col min="260" max="260" width="10.7109375" style="846" customWidth="1"/>
    <col min="261" max="261" width="2.42578125" style="846" bestFit="1" customWidth="1"/>
    <col min="262" max="262" width="8.5703125" style="846" customWidth="1"/>
    <col min="263" max="263" width="12.42578125" style="846" customWidth="1"/>
    <col min="264" max="264" width="2.140625" style="846" customWidth="1"/>
    <col min="265" max="265" width="9.42578125" style="846" customWidth="1"/>
    <col min="266" max="510" width="11" style="846"/>
    <col min="511" max="511" width="46.7109375" style="846" bestFit="1" customWidth="1"/>
    <col min="512" max="512" width="11.85546875" style="846" customWidth="1"/>
    <col min="513" max="513" width="12.42578125" style="846" customWidth="1"/>
    <col min="514" max="514" width="12.5703125" style="846" customWidth="1"/>
    <col min="515" max="515" width="11.7109375" style="846" customWidth="1"/>
    <col min="516" max="516" width="10.7109375" style="846" customWidth="1"/>
    <col min="517" max="517" width="2.42578125" style="846" bestFit="1" customWidth="1"/>
    <col min="518" max="518" width="8.5703125" style="846" customWidth="1"/>
    <col min="519" max="519" width="12.42578125" style="846" customWidth="1"/>
    <col min="520" max="520" width="2.140625" style="846" customWidth="1"/>
    <col min="521" max="521" width="9.42578125" style="846" customWidth="1"/>
    <col min="522" max="766" width="11" style="846"/>
    <col min="767" max="767" width="46.7109375" style="846" bestFit="1" customWidth="1"/>
    <col min="768" max="768" width="11.85546875" style="846" customWidth="1"/>
    <col min="769" max="769" width="12.42578125" style="846" customWidth="1"/>
    <col min="770" max="770" width="12.5703125" style="846" customWidth="1"/>
    <col min="771" max="771" width="11.7109375" style="846" customWidth="1"/>
    <col min="772" max="772" width="10.7109375" style="846" customWidth="1"/>
    <col min="773" max="773" width="2.42578125" style="846" bestFit="1" customWidth="1"/>
    <col min="774" max="774" width="8.5703125" style="846" customWidth="1"/>
    <col min="775" max="775" width="12.42578125" style="846" customWidth="1"/>
    <col min="776" max="776" width="2.140625" style="846" customWidth="1"/>
    <col min="777" max="777" width="9.42578125" style="846" customWidth="1"/>
    <col min="778" max="1022" width="11" style="846"/>
    <col min="1023" max="1023" width="46.7109375" style="846" bestFit="1" customWidth="1"/>
    <col min="1024" max="1024" width="11.85546875" style="846" customWidth="1"/>
    <col min="1025" max="1025" width="12.42578125" style="846" customWidth="1"/>
    <col min="1026" max="1026" width="12.5703125" style="846" customWidth="1"/>
    <col min="1027" max="1027" width="11.7109375" style="846" customWidth="1"/>
    <col min="1028" max="1028" width="10.7109375" style="846" customWidth="1"/>
    <col min="1029" max="1029" width="2.42578125" style="846" bestFit="1" customWidth="1"/>
    <col min="1030" max="1030" width="8.5703125" style="846" customWidth="1"/>
    <col min="1031" max="1031" width="12.42578125" style="846" customWidth="1"/>
    <col min="1032" max="1032" width="2.140625" style="846" customWidth="1"/>
    <col min="1033" max="1033" width="9.42578125" style="846" customWidth="1"/>
    <col min="1034" max="1278" width="11" style="846"/>
    <col min="1279" max="1279" width="46.7109375" style="846" bestFit="1" customWidth="1"/>
    <col min="1280" max="1280" width="11.85546875" style="846" customWidth="1"/>
    <col min="1281" max="1281" width="12.42578125" style="846" customWidth="1"/>
    <col min="1282" max="1282" width="12.5703125" style="846" customWidth="1"/>
    <col min="1283" max="1283" width="11.7109375" style="846" customWidth="1"/>
    <col min="1284" max="1284" width="10.7109375" style="846" customWidth="1"/>
    <col min="1285" max="1285" width="2.42578125" style="846" bestFit="1" customWidth="1"/>
    <col min="1286" max="1286" width="8.5703125" style="846" customWidth="1"/>
    <col min="1287" max="1287" width="12.42578125" style="846" customWidth="1"/>
    <col min="1288" max="1288" width="2.140625" style="846" customWidth="1"/>
    <col min="1289" max="1289" width="9.42578125" style="846" customWidth="1"/>
    <col min="1290" max="1534" width="11" style="846"/>
    <col min="1535" max="1535" width="46.7109375" style="846" bestFit="1" customWidth="1"/>
    <col min="1536" max="1536" width="11.85546875" style="846" customWidth="1"/>
    <col min="1537" max="1537" width="12.42578125" style="846" customWidth="1"/>
    <col min="1538" max="1538" width="12.5703125" style="846" customWidth="1"/>
    <col min="1539" max="1539" width="11.7109375" style="846" customWidth="1"/>
    <col min="1540" max="1540" width="10.7109375" style="846" customWidth="1"/>
    <col min="1541" max="1541" width="2.42578125" style="846" bestFit="1" customWidth="1"/>
    <col min="1542" max="1542" width="8.5703125" style="846" customWidth="1"/>
    <col min="1543" max="1543" width="12.42578125" style="846" customWidth="1"/>
    <col min="1544" max="1544" width="2.140625" style="846" customWidth="1"/>
    <col min="1545" max="1545" width="9.42578125" style="846" customWidth="1"/>
    <col min="1546" max="1790" width="11" style="846"/>
    <col min="1791" max="1791" width="46.7109375" style="846" bestFit="1" customWidth="1"/>
    <col min="1792" max="1792" width="11.85546875" style="846" customWidth="1"/>
    <col min="1793" max="1793" width="12.42578125" style="846" customWidth="1"/>
    <col min="1794" max="1794" width="12.5703125" style="846" customWidth="1"/>
    <col min="1795" max="1795" width="11.7109375" style="846" customWidth="1"/>
    <col min="1796" max="1796" width="10.7109375" style="846" customWidth="1"/>
    <col min="1797" max="1797" width="2.42578125" style="846" bestFit="1" customWidth="1"/>
    <col min="1798" max="1798" width="8.5703125" style="846" customWidth="1"/>
    <col min="1799" max="1799" width="12.42578125" style="846" customWidth="1"/>
    <col min="1800" max="1800" width="2.140625" style="846" customWidth="1"/>
    <col min="1801" max="1801" width="9.42578125" style="846" customWidth="1"/>
    <col min="1802" max="2046" width="11" style="846"/>
    <col min="2047" max="2047" width="46.7109375" style="846" bestFit="1" customWidth="1"/>
    <col min="2048" max="2048" width="11.85546875" style="846" customWidth="1"/>
    <col min="2049" max="2049" width="12.42578125" style="846" customWidth="1"/>
    <col min="2050" max="2050" width="12.5703125" style="846" customWidth="1"/>
    <col min="2051" max="2051" width="11.7109375" style="846" customWidth="1"/>
    <col min="2052" max="2052" width="10.7109375" style="846" customWidth="1"/>
    <col min="2053" max="2053" width="2.42578125" style="846" bestFit="1" customWidth="1"/>
    <col min="2054" max="2054" width="8.5703125" style="846" customWidth="1"/>
    <col min="2055" max="2055" width="12.42578125" style="846" customWidth="1"/>
    <col min="2056" max="2056" width="2.140625" style="846" customWidth="1"/>
    <col min="2057" max="2057" width="9.42578125" style="846" customWidth="1"/>
    <col min="2058" max="2302" width="11" style="846"/>
    <col min="2303" max="2303" width="46.7109375" style="846" bestFit="1" customWidth="1"/>
    <col min="2304" max="2304" width="11.85546875" style="846" customWidth="1"/>
    <col min="2305" max="2305" width="12.42578125" style="846" customWidth="1"/>
    <col min="2306" max="2306" width="12.5703125" style="846" customWidth="1"/>
    <col min="2307" max="2307" width="11.7109375" style="846" customWidth="1"/>
    <col min="2308" max="2308" width="10.7109375" style="846" customWidth="1"/>
    <col min="2309" max="2309" width="2.42578125" style="846" bestFit="1" customWidth="1"/>
    <col min="2310" max="2310" width="8.5703125" style="846" customWidth="1"/>
    <col min="2311" max="2311" width="12.42578125" style="846" customWidth="1"/>
    <col min="2312" max="2312" width="2.140625" style="846" customWidth="1"/>
    <col min="2313" max="2313" width="9.42578125" style="846" customWidth="1"/>
    <col min="2314" max="2558" width="11" style="846"/>
    <col min="2559" max="2559" width="46.7109375" style="846" bestFit="1" customWidth="1"/>
    <col min="2560" max="2560" width="11.85546875" style="846" customWidth="1"/>
    <col min="2561" max="2561" width="12.42578125" style="846" customWidth="1"/>
    <col min="2562" max="2562" width="12.5703125" style="846" customWidth="1"/>
    <col min="2563" max="2563" width="11.7109375" style="846" customWidth="1"/>
    <col min="2564" max="2564" width="10.7109375" style="846" customWidth="1"/>
    <col min="2565" max="2565" width="2.42578125" style="846" bestFit="1" customWidth="1"/>
    <col min="2566" max="2566" width="8.5703125" style="846" customWidth="1"/>
    <col min="2567" max="2567" width="12.42578125" style="846" customWidth="1"/>
    <col min="2568" max="2568" width="2.140625" style="846" customWidth="1"/>
    <col min="2569" max="2569" width="9.42578125" style="846" customWidth="1"/>
    <col min="2570" max="2814" width="11" style="846"/>
    <col min="2815" max="2815" width="46.7109375" style="846" bestFit="1" customWidth="1"/>
    <col min="2816" max="2816" width="11.85546875" style="846" customWidth="1"/>
    <col min="2817" max="2817" width="12.42578125" style="846" customWidth="1"/>
    <col min="2818" max="2818" width="12.5703125" style="846" customWidth="1"/>
    <col min="2819" max="2819" width="11.7109375" style="846" customWidth="1"/>
    <col min="2820" max="2820" width="10.7109375" style="846" customWidth="1"/>
    <col min="2821" max="2821" width="2.42578125" style="846" bestFit="1" customWidth="1"/>
    <col min="2822" max="2822" width="8.5703125" style="846" customWidth="1"/>
    <col min="2823" max="2823" width="12.42578125" style="846" customWidth="1"/>
    <col min="2824" max="2824" width="2.140625" style="846" customWidth="1"/>
    <col min="2825" max="2825" width="9.42578125" style="846" customWidth="1"/>
    <col min="2826" max="3070" width="11" style="846"/>
    <col min="3071" max="3071" width="46.7109375" style="846" bestFit="1" customWidth="1"/>
    <col min="3072" max="3072" width="11.85546875" style="846" customWidth="1"/>
    <col min="3073" max="3073" width="12.42578125" style="846" customWidth="1"/>
    <col min="3074" max="3074" width="12.5703125" style="846" customWidth="1"/>
    <col min="3075" max="3075" width="11.7109375" style="846" customWidth="1"/>
    <col min="3076" max="3076" width="10.7109375" style="846" customWidth="1"/>
    <col min="3077" max="3077" width="2.42578125" style="846" bestFit="1" customWidth="1"/>
    <col min="3078" max="3078" width="8.5703125" style="846" customWidth="1"/>
    <col min="3079" max="3079" width="12.42578125" style="846" customWidth="1"/>
    <col min="3080" max="3080" width="2.140625" style="846" customWidth="1"/>
    <col min="3081" max="3081" width="9.42578125" style="846" customWidth="1"/>
    <col min="3082" max="3326" width="11" style="846"/>
    <col min="3327" max="3327" width="46.7109375" style="846" bestFit="1" customWidth="1"/>
    <col min="3328" max="3328" width="11.85546875" style="846" customWidth="1"/>
    <col min="3329" max="3329" width="12.42578125" style="846" customWidth="1"/>
    <col min="3330" max="3330" width="12.5703125" style="846" customWidth="1"/>
    <col min="3331" max="3331" width="11.7109375" style="846" customWidth="1"/>
    <col min="3332" max="3332" width="10.7109375" style="846" customWidth="1"/>
    <col min="3333" max="3333" width="2.42578125" style="846" bestFit="1" customWidth="1"/>
    <col min="3334" max="3334" width="8.5703125" style="846" customWidth="1"/>
    <col min="3335" max="3335" width="12.42578125" style="846" customWidth="1"/>
    <col min="3336" max="3336" width="2.140625" style="846" customWidth="1"/>
    <col min="3337" max="3337" width="9.42578125" style="846" customWidth="1"/>
    <col min="3338" max="3582" width="11" style="846"/>
    <col min="3583" max="3583" width="46.7109375" style="846" bestFit="1" customWidth="1"/>
    <col min="3584" max="3584" width="11.85546875" style="846" customWidth="1"/>
    <col min="3585" max="3585" width="12.42578125" style="846" customWidth="1"/>
    <col min="3586" max="3586" width="12.5703125" style="846" customWidth="1"/>
    <col min="3587" max="3587" width="11.7109375" style="846" customWidth="1"/>
    <col min="3588" max="3588" width="10.7109375" style="846" customWidth="1"/>
    <col min="3589" max="3589" width="2.42578125" style="846" bestFit="1" customWidth="1"/>
    <col min="3590" max="3590" width="8.5703125" style="846" customWidth="1"/>
    <col min="3591" max="3591" width="12.42578125" style="846" customWidth="1"/>
    <col min="3592" max="3592" width="2.140625" style="846" customWidth="1"/>
    <col min="3593" max="3593" width="9.42578125" style="846" customWidth="1"/>
    <col min="3594" max="3838" width="11" style="846"/>
    <col min="3839" max="3839" width="46.7109375" style="846" bestFit="1" customWidth="1"/>
    <col min="3840" max="3840" width="11.85546875" style="846" customWidth="1"/>
    <col min="3841" max="3841" width="12.42578125" style="846" customWidth="1"/>
    <col min="3842" max="3842" width="12.5703125" style="846" customWidth="1"/>
    <col min="3843" max="3843" width="11.7109375" style="846" customWidth="1"/>
    <col min="3844" max="3844" width="10.7109375" style="846" customWidth="1"/>
    <col min="3845" max="3845" width="2.42578125" style="846" bestFit="1" customWidth="1"/>
    <col min="3846" max="3846" width="8.5703125" style="846" customWidth="1"/>
    <col min="3847" max="3847" width="12.42578125" style="846" customWidth="1"/>
    <col min="3848" max="3848" width="2.140625" style="846" customWidth="1"/>
    <col min="3849" max="3849" width="9.42578125" style="846" customWidth="1"/>
    <col min="3850" max="4094" width="11" style="846"/>
    <col min="4095" max="4095" width="46.7109375" style="846" bestFit="1" customWidth="1"/>
    <col min="4096" max="4096" width="11.85546875" style="846" customWidth="1"/>
    <col min="4097" max="4097" width="12.42578125" style="846" customWidth="1"/>
    <col min="4098" max="4098" width="12.5703125" style="846" customWidth="1"/>
    <col min="4099" max="4099" width="11.7109375" style="846" customWidth="1"/>
    <col min="4100" max="4100" width="10.7109375" style="846" customWidth="1"/>
    <col min="4101" max="4101" width="2.42578125" style="846" bestFit="1" customWidth="1"/>
    <col min="4102" max="4102" width="8.5703125" style="846" customWidth="1"/>
    <col min="4103" max="4103" width="12.42578125" style="846" customWidth="1"/>
    <col min="4104" max="4104" width="2.140625" style="846" customWidth="1"/>
    <col min="4105" max="4105" width="9.42578125" style="846" customWidth="1"/>
    <col min="4106" max="4350" width="11" style="846"/>
    <col min="4351" max="4351" width="46.7109375" style="846" bestFit="1" customWidth="1"/>
    <col min="4352" max="4352" width="11.85546875" style="846" customWidth="1"/>
    <col min="4353" max="4353" width="12.42578125" style="846" customWidth="1"/>
    <col min="4354" max="4354" width="12.5703125" style="846" customWidth="1"/>
    <col min="4355" max="4355" width="11.7109375" style="846" customWidth="1"/>
    <col min="4356" max="4356" width="10.7109375" style="846" customWidth="1"/>
    <col min="4357" max="4357" width="2.42578125" style="846" bestFit="1" customWidth="1"/>
    <col min="4358" max="4358" width="8.5703125" style="846" customWidth="1"/>
    <col min="4359" max="4359" width="12.42578125" style="846" customWidth="1"/>
    <col min="4360" max="4360" width="2.140625" style="846" customWidth="1"/>
    <col min="4361" max="4361" width="9.42578125" style="846" customWidth="1"/>
    <col min="4362" max="4606" width="11" style="846"/>
    <col min="4607" max="4607" width="46.7109375" style="846" bestFit="1" customWidth="1"/>
    <col min="4608" max="4608" width="11.85546875" style="846" customWidth="1"/>
    <col min="4609" max="4609" width="12.42578125" style="846" customWidth="1"/>
    <col min="4610" max="4610" width="12.5703125" style="846" customWidth="1"/>
    <col min="4611" max="4611" width="11.7109375" style="846" customWidth="1"/>
    <col min="4612" max="4612" width="10.7109375" style="846" customWidth="1"/>
    <col min="4613" max="4613" width="2.42578125" style="846" bestFit="1" customWidth="1"/>
    <col min="4614" max="4614" width="8.5703125" style="846" customWidth="1"/>
    <col min="4615" max="4615" width="12.42578125" style="846" customWidth="1"/>
    <col min="4616" max="4616" width="2.140625" style="846" customWidth="1"/>
    <col min="4617" max="4617" width="9.42578125" style="846" customWidth="1"/>
    <col min="4618" max="4862" width="11" style="846"/>
    <col min="4863" max="4863" width="46.7109375" style="846" bestFit="1" customWidth="1"/>
    <col min="4864" max="4864" width="11.85546875" style="846" customWidth="1"/>
    <col min="4865" max="4865" width="12.42578125" style="846" customWidth="1"/>
    <col min="4866" max="4866" width="12.5703125" style="846" customWidth="1"/>
    <col min="4867" max="4867" width="11.7109375" style="846" customWidth="1"/>
    <col min="4868" max="4868" width="10.7109375" style="846" customWidth="1"/>
    <col min="4869" max="4869" width="2.42578125" style="846" bestFit="1" customWidth="1"/>
    <col min="4870" max="4870" width="8.5703125" style="846" customWidth="1"/>
    <col min="4871" max="4871" width="12.42578125" style="846" customWidth="1"/>
    <col min="4872" max="4872" width="2.140625" style="846" customWidth="1"/>
    <col min="4873" max="4873" width="9.42578125" style="846" customWidth="1"/>
    <col min="4874" max="5118" width="11" style="846"/>
    <col min="5119" max="5119" width="46.7109375" style="846" bestFit="1" customWidth="1"/>
    <col min="5120" max="5120" width="11.85546875" style="846" customWidth="1"/>
    <col min="5121" max="5121" width="12.42578125" style="846" customWidth="1"/>
    <col min="5122" max="5122" width="12.5703125" style="846" customWidth="1"/>
    <col min="5123" max="5123" width="11.7109375" style="846" customWidth="1"/>
    <col min="5124" max="5124" width="10.7109375" style="846" customWidth="1"/>
    <col min="5125" max="5125" width="2.42578125" style="846" bestFit="1" customWidth="1"/>
    <col min="5126" max="5126" width="8.5703125" style="846" customWidth="1"/>
    <col min="5127" max="5127" width="12.42578125" style="846" customWidth="1"/>
    <col min="5128" max="5128" width="2.140625" style="846" customWidth="1"/>
    <col min="5129" max="5129" width="9.42578125" style="846" customWidth="1"/>
    <col min="5130" max="5374" width="11" style="846"/>
    <col min="5375" max="5375" width="46.7109375" style="846" bestFit="1" customWidth="1"/>
    <col min="5376" max="5376" width="11.85546875" style="846" customWidth="1"/>
    <col min="5377" max="5377" width="12.42578125" style="846" customWidth="1"/>
    <col min="5378" max="5378" width="12.5703125" style="846" customWidth="1"/>
    <col min="5379" max="5379" width="11.7109375" style="846" customWidth="1"/>
    <col min="5380" max="5380" width="10.7109375" style="846" customWidth="1"/>
    <col min="5381" max="5381" width="2.42578125" style="846" bestFit="1" customWidth="1"/>
    <col min="5382" max="5382" width="8.5703125" style="846" customWidth="1"/>
    <col min="5383" max="5383" width="12.42578125" style="846" customWidth="1"/>
    <col min="5384" max="5384" width="2.140625" style="846" customWidth="1"/>
    <col min="5385" max="5385" width="9.42578125" style="846" customWidth="1"/>
    <col min="5386" max="5630" width="11" style="846"/>
    <col min="5631" max="5631" width="46.7109375" style="846" bestFit="1" customWidth="1"/>
    <col min="5632" max="5632" width="11.85546875" style="846" customWidth="1"/>
    <col min="5633" max="5633" width="12.42578125" style="846" customWidth="1"/>
    <col min="5634" max="5634" width="12.5703125" style="846" customWidth="1"/>
    <col min="5635" max="5635" width="11.7109375" style="846" customWidth="1"/>
    <col min="5636" max="5636" width="10.7109375" style="846" customWidth="1"/>
    <col min="5637" max="5637" width="2.42578125" style="846" bestFit="1" customWidth="1"/>
    <col min="5638" max="5638" width="8.5703125" style="846" customWidth="1"/>
    <col min="5639" max="5639" width="12.42578125" style="846" customWidth="1"/>
    <col min="5640" max="5640" width="2.140625" style="846" customWidth="1"/>
    <col min="5641" max="5641" width="9.42578125" style="846" customWidth="1"/>
    <col min="5642" max="5886" width="11" style="846"/>
    <col min="5887" max="5887" width="46.7109375" style="846" bestFit="1" customWidth="1"/>
    <col min="5888" max="5888" width="11.85546875" style="846" customWidth="1"/>
    <col min="5889" max="5889" width="12.42578125" style="846" customWidth="1"/>
    <col min="5890" max="5890" width="12.5703125" style="846" customWidth="1"/>
    <col min="5891" max="5891" width="11.7109375" style="846" customWidth="1"/>
    <col min="5892" max="5892" width="10.7109375" style="846" customWidth="1"/>
    <col min="5893" max="5893" width="2.42578125" style="846" bestFit="1" customWidth="1"/>
    <col min="5894" max="5894" width="8.5703125" style="846" customWidth="1"/>
    <col min="5895" max="5895" width="12.42578125" style="846" customWidth="1"/>
    <col min="5896" max="5896" width="2.140625" style="846" customWidth="1"/>
    <col min="5897" max="5897" width="9.42578125" style="846" customWidth="1"/>
    <col min="5898" max="6142" width="11" style="846"/>
    <col min="6143" max="6143" width="46.7109375" style="846" bestFit="1" customWidth="1"/>
    <col min="6144" max="6144" width="11.85546875" style="846" customWidth="1"/>
    <col min="6145" max="6145" width="12.42578125" style="846" customWidth="1"/>
    <col min="6146" max="6146" width="12.5703125" style="846" customWidth="1"/>
    <col min="6147" max="6147" width="11.7109375" style="846" customWidth="1"/>
    <col min="6148" max="6148" width="10.7109375" style="846" customWidth="1"/>
    <col min="6149" max="6149" width="2.42578125" style="846" bestFit="1" customWidth="1"/>
    <col min="6150" max="6150" width="8.5703125" style="846" customWidth="1"/>
    <col min="6151" max="6151" width="12.42578125" style="846" customWidth="1"/>
    <col min="6152" max="6152" width="2.140625" style="846" customWidth="1"/>
    <col min="6153" max="6153" width="9.42578125" style="846" customWidth="1"/>
    <col min="6154" max="6398" width="11" style="846"/>
    <col min="6399" max="6399" width="46.7109375" style="846" bestFit="1" customWidth="1"/>
    <col min="6400" max="6400" width="11.85546875" style="846" customWidth="1"/>
    <col min="6401" max="6401" width="12.42578125" style="846" customWidth="1"/>
    <col min="6402" max="6402" width="12.5703125" style="846" customWidth="1"/>
    <col min="6403" max="6403" width="11.7109375" style="846" customWidth="1"/>
    <col min="6404" max="6404" width="10.7109375" style="846" customWidth="1"/>
    <col min="6405" max="6405" width="2.42578125" style="846" bestFit="1" customWidth="1"/>
    <col min="6406" max="6406" width="8.5703125" style="846" customWidth="1"/>
    <col min="6407" max="6407" width="12.42578125" style="846" customWidth="1"/>
    <col min="6408" max="6408" width="2.140625" style="846" customWidth="1"/>
    <col min="6409" max="6409" width="9.42578125" style="846" customWidth="1"/>
    <col min="6410" max="6654" width="11" style="846"/>
    <col min="6655" max="6655" width="46.7109375" style="846" bestFit="1" customWidth="1"/>
    <col min="6656" max="6656" width="11.85546875" style="846" customWidth="1"/>
    <col min="6657" max="6657" width="12.42578125" style="846" customWidth="1"/>
    <col min="6658" max="6658" width="12.5703125" style="846" customWidth="1"/>
    <col min="6659" max="6659" width="11.7109375" style="846" customWidth="1"/>
    <col min="6660" max="6660" width="10.7109375" style="846" customWidth="1"/>
    <col min="6661" max="6661" width="2.42578125" style="846" bestFit="1" customWidth="1"/>
    <col min="6662" max="6662" width="8.5703125" style="846" customWidth="1"/>
    <col min="6663" max="6663" width="12.42578125" style="846" customWidth="1"/>
    <col min="6664" max="6664" width="2.140625" style="846" customWidth="1"/>
    <col min="6665" max="6665" width="9.42578125" style="846" customWidth="1"/>
    <col min="6666" max="6910" width="11" style="846"/>
    <col min="6911" max="6911" width="46.7109375" style="846" bestFit="1" customWidth="1"/>
    <col min="6912" max="6912" width="11.85546875" style="846" customWidth="1"/>
    <col min="6913" max="6913" width="12.42578125" style="846" customWidth="1"/>
    <col min="6914" max="6914" width="12.5703125" style="846" customWidth="1"/>
    <col min="6915" max="6915" width="11.7109375" style="846" customWidth="1"/>
    <col min="6916" max="6916" width="10.7109375" style="846" customWidth="1"/>
    <col min="6917" max="6917" width="2.42578125" style="846" bestFit="1" customWidth="1"/>
    <col min="6918" max="6918" width="8.5703125" style="846" customWidth="1"/>
    <col min="6919" max="6919" width="12.42578125" style="846" customWidth="1"/>
    <col min="6920" max="6920" width="2.140625" style="846" customWidth="1"/>
    <col min="6921" max="6921" width="9.42578125" style="846" customWidth="1"/>
    <col min="6922" max="7166" width="11" style="846"/>
    <col min="7167" max="7167" width="46.7109375" style="846" bestFit="1" customWidth="1"/>
    <col min="7168" max="7168" width="11.85546875" style="846" customWidth="1"/>
    <col min="7169" max="7169" width="12.42578125" style="846" customWidth="1"/>
    <col min="7170" max="7170" width="12.5703125" style="846" customWidth="1"/>
    <col min="7171" max="7171" width="11.7109375" style="846" customWidth="1"/>
    <col min="7172" max="7172" width="10.7109375" style="846" customWidth="1"/>
    <col min="7173" max="7173" width="2.42578125" style="846" bestFit="1" customWidth="1"/>
    <col min="7174" max="7174" width="8.5703125" style="846" customWidth="1"/>
    <col min="7175" max="7175" width="12.42578125" style="846" customWidth="1"/>
    <col min="7176" max="7176" width="2.140625" style="846" customWidth="1"/>
    <col min="7177" max="7177" width="9.42578125" style="846" customWidth="1"/>
    <col min="7178" max="7422" width="11" style="846"/>
    <col min="7423" max="7423" width="46.7109375" style="846" bestFit="1" customWidth="1"/>
    <col min="7424" max="7424" width="11.85546875" style="846" customWidth="1"/>
    <col min="7425" max="7425" width="12.42578125" style="846" customWidth="1"/>
    <col min="7426" max="7426" width="12.5703125" style="846" customWidth="1"/>
    <col min="7427" max="7427" width="11.7109375" style="846" customWidth="1"/>
    <col min="7428" max="7428" width="10.7109375" style="846" customWidth="1"/>
    <col min="7429" max="7429" width="2.42578125" style="846" bestFit="1" customWidth="1"/>
    <col min="7430" max="7430" width="8.5703125" style="846" customWidth="1"/>
    <col min="7431" max="7431" width="12.42578125" style="846" customWidth="1"/>
    <col min="7432" max="7432" width="2.140625" style="846" customWidth="1"/>
    <col min="7433" max="7433" width="9.42578125" style="846" customWidth="1"/>
    <col min="7434" max="7678" width="11" style="846"/>
    <col min="7679" max="7679" width="46.7109375" style="846" bestFit="1" customWidth="1"/>
    <col min="7680" max="7680" width="11.85546875" style="846" customWidth="1"/>
    <col min="7681" max="7681" width="12.42578125" style="846" customWidth="1"/>
    <col min="7682" max="7682" width="12.5703125" style="846" customWidth="1"/>
    <col min="7683" max="7683" width="11.7109375" style="846" customWidth="1"/>
    <col min="7684" max="7684" width="10.7109375" style="846" customWidth="1"/>
    <col min="7685" max="7685" width="2.42578125" style="846" bestFit="1" customWidth="1"/>
    <col min="7686" max="7686" width="8.5703125" style="846" customWidth="1"/>
    <col min="7687" max="7687" width="12.42578125" style="846" customWidth="1"/>
    <col min="7688" max="7688" width="2.140625" style="846" customWidth="1"/>
    <col min="7689" max="7689" width="9.42578125" style="846" customWidth="1"/>
    <col min="7690" max="7934" width="11" style="846"/>
    <col min="7935" max="7935" width="46.7109375" style="846" bestFit="1" customWidth="1"/>
    <col min="7936" max="7936" width="11.85546875" style="846" customWidth="1"/>
    <col min="7937" max="7937" width="12.42578125" style="846" customWidth="1"/>
    <col min="7938" max="7938" width="12.5703125" style="846" customWidth="1"/>
    <col min="7939" max="7939" width="11.7109375" style="846" customWidth="1"/>
    <col min="7940" max="7940" width="10.7109375" style="846" customWidth="1"/>
    <col min="7941" max="7941" width="2.42578125" style="846" bestFit="1" customWidth="1"/>
    <col min="7942" max="7942" width="8.5703125" style="846" customWidth="1"/>
    <col min="7943" max="7943" width="12.42578125" style="846" customWidth="1"/>
    <col min="7944" max="7944" width="2.140625" style="846" customWidth="1"/>
    <col min="7945" max="7945" width="9.42578125" style="846" customWidth="1"/>
    <col min="7946" max="8190" width="11" style="846"/>
    <col min="8191" max="8191" width="46.7109375" style="846" bestFit="1" customWidth="1"/>
    <col min="8192" max="8192" width="11.85546875" style="846" customWidth="1"/>
    <col min="8193" max="8193" width="12.42578125" style="846" customWidth="1"/>
    <col min="8194" max="8194" width="12.5703125" style="846" customWidth="1"/>
    <col min="8195" max="8195" width="11.7109375" style="846" customWidth="1"/>
    <col min="8196" max="8196" width="10.7109375" style="846" customWidth="1"/>
    <col min="8197" max="8197" width="2.42578125" style="846" bestFit="1" customWidth="1"/>
    <col min="8198" max="8198" width="8.5703125" style="846" customWidth="1"/>
    <col min="8199" max="8199" width="12.42578125" style="846" customWidth="1"/>
    <col min="8200" max="8200" width="2.140625" style="846" customWidth="1"/>
    <col min="8201" max="8201" width="9.42578125" style="846" customWidth="1"/>
    <col min="8202" max="8446" width="11" style="846"/>
    <col min="8447" max="8447" width="46.7109375" style="846" bestFit="1" customWidth="1"/>
    <col min="8448" max="8448" width="11.85546875" style="846" customWidth="1"/>
    <col min="8449" max="8449" width="12.42578125" style="846" customWidth="1"/>
    <col min="8450" max="8450" width="12.5703125" style="846" customWidth="1"/>
    <col min="8451" max="8451" width="11.7109375" style="846" customWidth="1"/>
    <col min="8452" max="8452" width="10.7109375" style="846" customWidth="1"/>
    <col min="8453" max="8453" width="2.42578125" style="846" bestFit="1" customWidth="1"/>
    <col min="8454" max="8454" width="8.5703125" style="846" customWidth="1"/>
    <col min="8455" max="8455" width="12.42578125" style="846" customWidth="1"/>
    <col min="8456" max="8456" width="2.140625" style="846" customWidth="1"/>
    <col min="8457" max="8457" width="9.42578125" style="846" customWidth="1"/>
    <col min="8458" max="8702" width="11" style="846"/>
    <col min="8703" max="8703" width="46.7109375" style="846" bestFit="1" customWidth="1"/>
    <col min="8704" max="8704" width="11.85546875" style="846" customWidth="1"/>
    <col min="8705" max="8705" width="12.42578125" style="846" customWidth="1"/>
    <col min="8706" max="8706" width="12.5703125" style="846" customWidth="1"/>
    <col min="8707" max="8707" width="11.7109375" style="846" customWidth="1"/>
    <col min="8708" max="8708" width="10.7109375" style="846" customWidth="1"/>
    <col min="8709" max="8709" width="2.42578125" style="846" bestFit="1" customWidth="1"/>
    <col min="8710" max="8710" width="8.5703125" style="846" customWidth="1"/>
    <col min="8711" max="8711" width="12.42578125" style="846" customWidth="1"/>
    <col min="8712" max="8712" width="2.140625" style="846" customWidth="1"/>
    <col min="8713" max="8713" width="9.42578125" style="846" customWidth="1"/>
    <col min="8714" max="8958" width="11" style="846"/>
    <col min="8959" max="8959" width="46.7109375" style="846" bestFit="1" customWidth="1"/>
    <col min="8960" max="8960" width="11.85546875" style="846" customWidth="1"/>
    <col min="8961" max="8961" width="12.42578125" style="846" customWidth="1"/>
    <col min="8962" max="8962" width="12.5703125" style="846" customWidth="1"/>
    <col min="8963" max="8963" width="11.7109375" style="846" customWidth="1"/>
    <col min="8964" max="8964" width="10.7109375" style="846" customWidth="1"/>
    <col min="8965" max="8965" width="2.42578125" style="846" bestFit="1" customWidth="1"/>
    <col min="8966" max="8966" width="8.5703125" style="846" customWidth="1"/>
    <col min="8967" max="8967" width="12.42578125" style="846" customWidth="1"/>
    <col min="8968" max="8968" width="2.140625" style="846" customWidth="1"/>
    <col min="8969" max="8969" width="9.42578125" style="846" customWidth="1"/>
    <col min="8970" max="9214" width="11" style="846"/>
    <col min="9215" max="9215" width="46.7109375" style="846" bestFit="1" customWidth="1"/>
    <col min="9216" max="9216" width="11.85546875" style="846" customWidth="1"/>
    <col min="9217" max="9217" width="12.42578125" style="846" customWidth="1"/>
    <col min="9218" max="9218" width="12.5703125" style="846" customWidth="1"/>
    <col min="9219" max="9219" width="11.7109375" style="846" customWidth="1"/>
    <col min="9220" max="9220" width="10.7109375" style="846" customWidth="1"/>
    <col min="9221" max="9221" width="2.42578125" style="846" bestFit="1" customWidth="1"/>
    <col min="9222" max="9222" width="8.5703125" style="846" customWidth="1"/>
    <col min="9223" max="9223" width="12.42578125" style="846" customWidth="1"/>
    <col min="9224" max="9224" width="2.140625" style="846" customWidth="1"/>
    <col min="9225" max="9225" width="9.42578125" style="846" customWidth="1"/>
    <col min="9226" max="9470" width="11" style="846"/>
    <col min="9471" max="9471" width="46.7109375" style="846" bestFit="1" customWidth="1"/>
    <col min="9472" max="9472" width="11.85546875" style="846" customWidth="1"/>
    <col min="9473" max="9473" width="12.42578125" style="846" customWidth="1"/>
    <col min="9474" max="9474" width="12.5703125" style="846" customWidth="1"/>
    <col min="9475" max="9475" width="11.7109375" style="846" customWidth="1"/>
    <col min="9476" max="9476" width="10.7109375" style="846" customWidth="1"/>
    <col min="9477" max="9477" width="2.42578125" style="846" bestFit="1" customWidth="1"/>
    <col min="9478" max="9478" width="8.5703125" style="846" customWidth="1"/>
    <col min="9479" max="9479" width="12.42578125" style="846" customWidth="1"/>
    <col min="9480" max="9480" width="2.140625" style="846" customWidth="1"/>
    <col min="9481" max="9481" width="9.42578125" style="846" customWidth="1"/>
    <col min="9482" max="9726" width="11" style="846"/>
    <col min="9727" max="9727" width="46.7109375" style="846" bestFit="1" customWidth="1"/>
    <col min="9728" max="9728" width="11.85546875" style="846" customWidth="1"/>
    <col min="9729" max="9729" width="12.42578125" style="846" customWidth="1"/>
    <col min="9730" max="9730" width="12.5703125" style="846" customWidth="1"/>
    <col min="9731" max="9731" width="11.7109375" style="846" customWidth="1"/>
    <col min="9732" max="9732" width="10.7109375" style="846" customWidth="1"/>
    <col min="9733" max="9733" width="2.42578125" style="846" bestFit="1" customWidth="1"/>
    <col min="9734" max="9734" width="8.5703125" style="846" customWidth="1"/>
    <col min="9735" max="9735" width="12.42578125" style="846" customWidth="1"/>
    <col min="9736" max="9736" width="2.140625" style="846" customWidth="1"/>
    <col min="9737" max="9737" width="9.42578125" style="846" customWidth="1"/>
    <col min="9738" max="9982" width="11" style="846"/>
    <col min="9983" max="9983" width="46.7109375" style="846" bestFit="1" customWidth="1"/>
    <col min="9984" max="9984" width="11.85546875" style="846" customWidth="1"/>
    <col min="9985" max="9985" width="12.42578125" style="846" customWidth="1"/>
    <col min="9986" max="9986" width="12.5703125" style="846" customWidth="1"/>
    <col min="9987" max="9987" width="11.7109375" style="846" customWidth="1"/>
    <col min="9988" max="9988" width="10.7109375" style="846" customWidth="1"/>
    <col min="9989" max="9989" width="2.42578125" style="846" bestFit="1" customWidth="1"/>
    <col min="9990" max="9990" width="8.5703125" style="846" customWidth="1"/>
    <col min="9991" max="9991" width="12.42578125" style="846" customWidth="1"/>
    <col min="9992" max="9992" width="2.140625" style="846" customWidth="1"/>
    <col min="9993" max="9993" width="9.42578125" style="846" customWidth="1"/>
    <col min="9994" max="10238" width="11" style="846"/>
    <col min="10239" max="10239" width="46.7109375" style="846" bestFit="1" customWidth="1"/>
    <col min="10240" max="10240" width="11.85546875" style="846" customWidth="1"/>
    <col min="10241" max="10241" width="12.42578125" style="846" customWidth="1"/>
    <col min="10242" max="10242" width="12.5703125" style="846" customWidth="1"/>
    <col min="10243" max="10243" width="11.7109375" style="846" customWidth="1"/>
    <col min="10244" max="10244" width="10.7109375" style="846" customWidth="1"/>
    <col min="10245" max="10245" width="2.42578125" style="846" bestFit="1" customWidth="1"/>
    <col min="10246" max="10246" width="8.5703125" style="846" customWidth="1"/>
    <col min="10247" max="10247" width="12.42578125" style="846" customWidth="1"/>
    <col min="10248" max="10248" width="2.140625" style="846" customWidth="1"/>
    <col min="10249" max="10249" width="9.42578125" style="846" customWidth="1"/>
    <col min="10250" max="10494" width="11" style="846"/>
    <col min="10495" max="10495" width="46.7109375" style="846" bestFit="1" customWidth="1"/>
    <col min="10496" max="10496" width="11.85546875" style="846" customWidth="1"/>
    <col min="10497" max="10497" width="12.42578125" style="846" customWidth="1"/>
    <col min="10498" max="10498" width="12.5703125" style="846" customWidth="1"/>
    <col min="10499" max="10499" width="11.7109375" style="846" customWidth="1"/>
    <col min="10500" max="10500" width="10.7109375" style="846" customWidth="1"/>
    <col min="10501" max="10501" width="2.42578125" style="846" bestFit="1" customWidth="1"/>
    <col min="10502" max="10502" width="8.5703125" style="846" customWidth="1"/>
    <col min="10503" max="10503" width="12.42578125" style="846" customWidth="1"/>
    <col min="10504" max="10504" width="2.140625" style="846" customWidth="1"/>
    <col min="10505" max="10505" width="9.42578125" style="846" customWidth="1"/>
    <col min="10506" max="10750" width="11" style="846"/>
    <col min="10751" max="10751" width="46.7109375" style="846" bestFit="1" customWidth="1"/>
    <col min="10752" max="10752" width="11.85546875" style="846" customWidth="1"/>
    <col min="10753" max="10753" width="12.42578125" style="846" customWidth="1"/>
    <col min="10754" max="10754" width="12.5703125" style="846" customWidth="1"/>
    <col min="10755" max="10755" width="11.7109375" style="846" customWidth="1"/>
    <col min="10756" max="10756" width="10.7109375" style="846" customWidth="1"/>
    <col min="10757" max="10757" width="2.42578125" style="846" bestFit="1" customWidth="1"/>
    <col min="10758" max="10758" width="8.5703125" style="846" customWidth="1"/>
    <col min="10759" max="10759" width="12.42578125" style="846" customWidth="1"/>
    <col min="10760" max="10760" width="2.140625" style="846" customWidth="1"/>
    <col min="10761" max="10761" width="9.42578125" style="846" customWidth="1"/>
    <col min="10762" max="11006" width="11" style="846"/>
    <col min="11007" max="11007" width="46.7109375" style="846" bestFit="1" customWidth="1"/>
    <col min="11008" max="11008" width="11.85546875" style="846" customWidth="1"/>
    <col min="11009" max="11009" width="12.42578125" style="846" customWidth="1"/>
    <col min="11010" max="11010" width="12.5703125" style="846" customWidth="1"/>
    <col min="11011" max="11011" width="11.7109375" style="846" customWidth="1"/>
    <col min="11012" max="11012" width="10.7109375" style="846" customWidth="1"/>
    <col min="11013" max="11013" width="2.42578125" style="846" bestFit="1" customWidth="1"/>
    <col min="11014" max="11014" width="8.5703125" style="846" customWidth="1"/>
    <col min="11015" max="11015" width="12.42578125" style="846" customWidth="1"/>
    <col min="11016" max="11016" width="2.140625" style="846" customWidth="1"/>
    <col min="11017" max="11017" width="9.42578125" style="846" customWidth="1"/>
    <col min="11018" max="11262" width="11" style="846"/>
    <col min="11263" max="11263" width="46.7109375" style="846" bestFit="1" customWidth="1"/>
    <col min="11264" max="11264" width="11.85546875" style="846" customWidth="1"/>
    <col min="11265" max="11265" width="12.42578125" style="846" customWidth="1"/>
    <col min="11266" max="11266" width="12.5703125" style="846" customWidth="1"/>
    <col min="11267" max="11267" width="11.7109375" style="846" customWidth="1"/>
    <col min="11268" max="11268" width="10.7109375" style="846" customWidth="1"/>
    <col min="11269" max="11269" width="2.42578125" style="846" bestFit="1" customWidth="1"/>
    <col min="11270" max="11270" width="8.5703125" style="846" customWidth="1"/>
    <col min="11271" max="11271" width="12.42578125" style="846" customWidth="1"/>
    <col min="11272" max="11272" width="2.140625" style="846" customWidth="1"/>
    <col min="11273" max="11273" width="9.42578125" style="846" customWidth="1"/>
    <col min="11274" max="11518" width="11" style="846"/>
    <col min="11519" max="11519" width="46.7109375" style="846" bestFit="1" customWidth="1"/>
    <col min="11520" max="11520" width="11.85546875" style="846" customWidth="1"/>
    <col min="11521" max="11521" width="12.42578125" style="846" customWidth="1"/>
    <col min="11522" max="11522" width="12.5703125" style="846" customWidth="1"/>
    <col min="11523" max="11523" width="11.7109375" style="846" customWidth="1"/>
    <col min="11524" max="11524" width="10.7109375" style="846" customWidth="1"/>
    <col min="11525" max="11525" width="2.42578125" style="846" bestFit="1" customWidth="1"/>
    <col min="11526" max="11526" width="8.5703125" style="846" customWidth="1"/>
    <col min="11527" max="11527" width="12.42578125" style="846" customWidth="1"/>
    <col min="11528" max="11528" width="2.140625" style="846" customWidth="1"/>
    <col min="11529" max="11529" width="9.42578125" style="846" customWidth="1"/>
    <col min="11530" max="11774" width="11" style="846"/>
    <col min="11775" max="11775" width="46.7109375" style="846" bestFit="1" customWidth="1"/>
    <col min="11776" max="11776" width="11.85546875" style="846" customWidth="1"/>
    <col min="11777" max="11777" width="12.42578125" style="846" customWidth="1"/>
    <col min="11778" max="11778" width="12.5703125" style="846" customWidth="1"/>
    <col min="11779" max="11779" width="11.7109375" style="846" customWidth="1"/>
    <col min="11780" max="11780" width="10.7109375" style="846" customWidth="1"/>
    <col min="11781" max="11781" width="2.42578125" style="846" bestFit="1" customWidth="1"/>
    <col min="11782" max="11782" width="8.5703125" style="846" customWidth="1"/>
    <col min="11783" max="11783" width="12.42578125" style="846" customWidth="1"/>
    <col min="11784" max="11784" width="2.140625" style="846" customWidth="1"/>
    <col min="11785" max="11785" width="9.42578125" style="846" customWidth="1"/>
    <col min="11786" max="12030" width="11" style="846"/>
    <col min="12031" max="12031" width="46.7109375" style="846" bestFit="1" customWidth="1"/>
    <col min="12032" max="12032" width="11.85546875" style="846" customWidth="1"/>
    <col min="12033" max="12033" width="12.42578125" style="846" customWidth="1"/>
    <col min="12034" max="12034" width="12.5703125" style="846" customWidth="1"/>
    <col min="12035" max="12035" width="11.7109375" style="846" customWidth="1"/>
    <col min="12036" max="12036" width="10.7109375" style="846" customWidth="1"/>
    <col min="12037" max="12037" width="2.42578125" style="846" bestFit="1" customWidth="1"/>
    <col min="12038" max="12038" width="8.5703125" style="846" customWidth="1"/>
    <col min="12039" max="12039" width="12.42578125" style="846" customWidth="1"/>
    <col min="12040" max="12040" width="2.140625" style="846" customWidth="1"/>
    <col min="12041" max="12041" width="9.42578125" style="846" customWidth="1"/>
    <col min="12042" max="12286" width="11" style="846"/>
    <col min="12287" max="12287" width="46.7109375" style="846" bestFit="1" customWidth="1"/>
    <col min="12288" max="12288" width="11.85546875" style="846" customWidth="1"/>
    <col min="12289" max="12289" width="12.42578125" style="846" customWidth="1"/>
    <col min="12290" max="12290" width="12.5703125" style="846" customWidth="1"/>
    <col min="12291" max="12291" width="11.7109375" style="846" customWidth="1"/>
    <col min="12292" max="12292" width="10.7109375" style="846" customWidth="1"/>
    <col min="12293" max="12293" width="2.42578125" style="846" bestFit="1" customWidth="1"/>
    <col min="12294" max="12294" width="8.5703125" style="846" customWidth="1"/>
    <col min="12295" max="12295" width="12.42578125" style="846" customWidth="1"/>
    <col min="12296" max="12296" width="2.140625" style="846" customWidth="1"/>
    <col min="12297" max="12297" width="9.42578125" style="846" customWidth="1"/>
    <col min="12298" max="12542" width="11" style="846"/>
    <col min="12543" max="12543" width="46.7109375" style="846" bestFit="1" customWidth="1"/>
    <col min="12544" max="12544" width="11.85546875" style="846" customWidth="1"/>
    <col min="12545" max="12545" width="12.42578125" style="846" customWidth="1"/>
    <col min="12546" max="12546" width="12.5703125" style="846" customWidth="1"/>
    <col min="12547" max="12547" width="11.7109375" style="846" customWidth="1"/>
    <col min="12548" max="12548" width="10.7109375" style="846" customWidth="1"/>
    <col min="12549" max="12549" width="2.42578125" style="846" bestFit="1" customWidth="1"/>
    <col min="12550" max="12550" width="8.5703125" style="846" customWidth="1"/>
    <col min="12551" max="12551" width="12.42578125" style="846" customWidth="1"/>
    <col min="12552" max="12552" width="2.140625" style="846" customWidth="1"/>
    <col min="12553" max="12553" width="9.42578125" style="846" customWidth="1"/>
    <col min="12554" max="12798" width="11" style="846"/>
    <col min="12799" max="12799" width="46.7109375" style="846" bestFit="1" customWidth="1"/>
    <col min="12800" max="12800" width="11.85546875" style="846" customWidth="1"/>
    <col min="12801" max="12801" width="12.42578125" style="846" customWidth="1"/>
    <col min="12802" max="12802" width="12.5703125" style="846" customWidth="1"/>
    <col min="12803" max="12803" width="11.7109375" style="846" customWidth="1"/>
    <col min="12804" max="12804" width="10.7109375" style="846" customWidth="1"/>
    <col min="12805" max="12805" width="2.42578125" style="846" bestFit="1" customWidth="1"/>
    <col min="12806" max="12806" width="8.5703125" style="846" customWidth="1"/>
    <col min="12807" max="12807" width="12.42578125" style="846" customWidth="1"/>
    <col min="12808" max="12808" width="2.140625" style="846" customWidth="1"/>
    <col min="12809" max="12809" width="9.42578125" style="846" customWidth="1"/>
    <col min="12810" max="13054" width="11" style="846"/>
    <col min="13055" max="13055" width="46.7109375" style="846" bestFit="1" customWidth="1"/>
    <col min="13056" max="13056" width="11.85546875" style="846" customWidth="1"/>
    <col min="13057" max="13057" width="12.42578125" style="846" customWidth="1"/>
    <col min="13058" max="13058" width="12.5703125" style="846" customWidth="1"/>
    <col min="13059" max="13059" width="11.7109375" style="846" customWidth="1"/>
    <col min="13060" max="13060" width="10.7109375" style="846" customWidth="1"/>
    <col min="13061" max="13061" width="2.42578125" style="846" bestFit="1" customWidth="1"/>
    <col min="13062" max="13062" width="8.5703125" style="846" customWidth="1"/>
    <col min="13063" max="13063" width="12.42578125" style="846" customWidth="1"/>
    <col min="13064" max="13064" width="2.140625" style="846" customWidth="1"/>
    <col min="13065" max="13065" width="9.42578125" style="846" customWidth="1"/>
    <col min="13066" max="13310" width="11" style="846"/>
    <col min="13311" max="13311" width="46.7109375" style="846" bestFit="1" customWidth="1"/>
    <col min="13312" max="13312" width="11.85546875" style="846" customWidth="1"/>
    <col min="13313" max="13313" width="12.42578125" style="846" customWidth="1"/>
    <col min="13314" max="13314" width="12.5703125" style="846" customWidth="1"/>
    <col min="13315" max="13315" width="11.7109375" style="846" customWidth="1"/>
    <col min="13316" max="13316" width="10.7109375" style="846" customWidth="1"/>
    <col min="13317" max="13317" width="2.42578125" style="846" bestFit="1" customWidth="1"/>
    <col min="13318" max="13318" width="8.5703125" style="846" customWidth="1"/>
    <col min="13319" max="13319" width="12.42578125" style="846" customWidth="1"/>
    <col min="13320" max="13320" width="2.140625" style="846" customWidth="1"/>
    <col min="13321" max="13321" width="9.42578125" style="846" customWidth="1"/>
    <col min="13322" max="13566" width="11" style="846"/>
    <col min="13567" max="13567" width="46.7109375" style="846" bestFit="1" customWidth="1"/>
    <col min="13568" max="13568" width="11.85546875" style="846" customWidth="1"/>
    <col min="13569" max="13569" width="12.42578125" style="846" customWidth="1"/>
    <col min="13570" max="13570" width="12.5703125" style="846" customWidth="1"/>
    <col min="13571" max="13571" width="11.7109375" style="846" customWidth="1"/>
    <col min="13572" max="13572" width="10.7109375" style="846" customWidth="1"/>
    <col min="13573" max="13573" width="2.42578125" style="846" bestFit="1" customWidth="1"/>
    <col min="13574" max="13574" width="8.5703125" style="846" customWidth="1"/>
    <col min="13575" max="13575" width="12.42578125" style="846" customWidth="1"/>
    <col min="13576" max="13576" width="2.140625" style="846" customWidth="1"/>
    <col min="13577" max="13577" width="9.42578125" style="846" customWidth="1"/>
    <col min="13578" max="13822" width="11" style="846"/>
    <col min="13823" max="13823" width="46.7109375" style="846" bestFit="1" customWidth="1"/>
    <col min="13824" max="13824" width="11.85546875" style="846" customWidth="1"/>
    <col min="13825" max="13825" width="12.42578125" style="846" customWidth="1"/>
    <col min="13826" max="13826" width="12.5703125" style="846" customWidth="1"/>
    <col min="13827" max="13827" width="11.7109375" style="846" customWidth="1"/>
    <col min="13828" max="13828" width="10.7109375" style="846" customWidth="1"/>
    <col min="13829" max="13829" width="2.42578125" style="846" bestFit="1" customWidth="1"/>
    <col min="13830" max="13830" width="8.5703125" style="846" customWidth="1"/>
    <col min="13831" max="13831" width="12.42578125" style="846" customWidth="1"/>
    <col min="13832" max="13832" width="2.140625" style="846" customWidth="1"/>
    <col min="13833" max="13833" width="9.42578125" style="846" customWidth="1"/>
    <col min="13834" max="14078" width="11" style="846"/>
    <col min="14079" max="14079" width="46.7109375" style="846" bestFit="1" customWidth="1"/>
    <col min="14080" max="14080" width="11.85546875" style="846" customWidth="1"/>
    <col min="14081" max="14081" width="12.42578125" style="846" customWidth="1"/>
    <col min="14082" max="14082" width="12.5703125" style="846" customWidth="1"/>
    <col min="14083" max="14083" width="11.7109375" style="846" customWidth="1"/>
    <col min="14084" max="14084" width="10.7109375" style="846" customWidth="1"/>
    <col min="14085" max="14085" width="2.42578125" style="846" bestFit="1" customWidth="1"/>
    <col min="14086" max="14086" width="8.5703125" style="846" customWidth="1"/>
    <col min="14087" max="14087" width="12.42578125" style="846" customWidth="1"/>
    <col min="14088" max="14088" width="2.140625" style="846" customWidth="1"/>
    <col min="14089" max="14089" width="9.42578125" style="846" customWidth="1"/>
    <col min="14090" max="14334" width="11" style="846"/>
    <col min="14335" max="14335" width="46.7109375" style="846" bestFit="1" customWidth="1"/>
    <col min="14336" max="14336" width="11.85546875" style="846" customWidth="1"/>
    <col min="14337" max="14337" width="12.42578125" style="846" customWidth="1"/>
    <col min="14338" max="14338" width="12.5703125" style="846" customWidth="1"/>
    <col min="14339" max="14339" width="11.7109375" style="846" customWidth="1"/>
    <col min="14340" max="14340" width="10.7109375" style="846" customWidth="1"/>
    <col min="14341" max="14341" width="2.42578125" style="846" bestFit="1" customWidth="1"/>
    <col min="14342" max="14342" width="8.5703125" style="846" customWidth="1"/>
    <col min="14343" max="14343" width="12.42578125" style="846" customWidth="1"/>
    <col min="14344" max="14344" width="2.140625" style="846" customWidth="1"/>
    <col min="14345" max="14345" width="9.42578125" style="846" customWidth="1"/>
    <col min="14346" max="14590" width="11" style="846"/>
    <col min="14591" max="14591" width="46.7109375" style="846" bestFit="1" customWidth="1"/>
    <col min="14592" max="14592" width="11.85546875" style="846" customWidth="1"/>
    <col min="14593" max="14593" width="12.42578125" style="846" customWidth="1"/>
    <col min="14594" max="14594" width="12.5703125" style="846" customWidth="1"/>
    <col min="14595" max="14595" width="11.7109375" style="846" customWidth="1"/>
    <col min="14596" max="14596" width="10.7109375" style="846" customWidth="1"/>
    <col min="14597" max="14597" width="2.42578125" style="846" bestFit="1" customWidth="1"/>
    <col min="14598" max="14598" width="8.5703125" style="846" customWidth="1"/>
    <col min="14599" max="14599" width="12.42578125" style="846" customWidth="1"/>
    <col min="14600" max="14600" width="2.140625" style="846" customWidth="1"/>
    <col min="14601" max="14601" width="9.42578125" style="846" customWidth="1"/>
    <col min="14602" max="14846" width="11" style="846"/>
    <col min="14847" max="14847" width="46.7109375" style="846" bestFit="1" customWidth="1"/>
    <col min="14848" max="14848" width="11.85546875" style="846" customWidth="1"/>
    <col min="14849" max="14849" width="12.42578125" style="846" customWidth="1"/>
    <col min="14850" max="14850" width="12.5703125" style="846" customWidth="1"/>
    <col min="14851" max="14851" width="11.7109375" style="846" customWidth="1"/>
    <col min="14852" max="14852" width="10.7109375" style="846" customWidth="1"/>
    <col min="14853" max="14853" width="2.42578125" style="846" bestFit="1" customWidth="1"/>
    <col min="14854" max="14854" width="8.5703125" style="846" customWidth="1"/>
    <col min="14855" max="14855" width="12.42578125" style="846" customWidth="1"/>
    <col min="14856" max="14856" width="2.140625" style="846" customWidth="1"/>
    <col min="14857" max="14857" width="9.42578125" style="846" customWidth="1"/>
    <col min="14858" max="15102" width="11" style="846"/>
    <col min="15103" max="15103" width="46.7109375" style="846" bestFit="1" customWidth="1"/>
    <col min="15104" max="15104" width="11.85546875" style="846" customWidth="1"/>
    <col min="15105" max="15105" width="12.42578125" style="846" customWidth="1"/>
    <col min="15106" max="15106" width="12.5703125" style="846" customWidth="1"/>
    <col min="15107" max="15107" width="11.7109375" style="846" customWidth="1"/>
    <col min="15108" max="15108" width="10.7109375" style="846" customWidth="1"/>
    <col min="15109" max="15109" width="2.42578125" style="846" bestFit="1" customWidth="1"/>
    <col min="15110" max="15110" width="8.5703125" style="846" customWidth="1"/>
    <col min="15111" max="15111" width="12.42578125" style="846" customWidth="1"/>
    <col min="15112" max="15112" width="2.140625" style="846" customWidth="1"/>
    <col min="15113" max="15113" width="9.42578125" style="846" customWidth="1"/>
    <col min="15114" max="15358" width="11" style="846"/>
    <col min="15359" max="15359" width="46.7109375" style="846" bestFit="1" customWidth="1"/>
    <col min="15360" max="15360" width="11.85546875" style="846" customWidth="1"/>
    <col min="15361" max="15361" width="12.42578125" style="846" customWidth="1"/>
    <col min="15362" max="15362" width="12.5703125" style="846" customWidth="1"/>
    <col min="15363" max="15363" width="11.7109375" style="846" customWidth="1"/>
    <col min="15364" max="15364" width="10.7109375" style="846" customWidth="1"/>
    <col min="15365" max="15365" width="2.42578125" style="846" bestFit="1" customWidth="1"/>
    <col min="15366" max="15366" width="8.5703125" style="846" customWidth="1"/>
    <col min="15367" max="15367" width="12.42578125" style="846" customWidth="1"/>
    <col min="15368" max="15368" width="2.140625" style="846" customWidth="1"/>
    <col min="15369" max="15369" width="9.42578125" style="846" customWidth="1"/>
    <col min="15370" max="15614" width="11" style="846"/>
    <col min="15615" max="15615" width="46.7109375" style="846" bestFit="1" customWidth="1"/>
    <col min="15616" max="15616" width="11.85546875" style="846" customWidth="1"/>
    <col min="15617" max="15617" width="12.42578125" style="846" customWidth="1"/>
    <col min="15618" max="15618" width="12.5703125" style="846" customWidth="1"/>
    <col min="15619" max="15619" width="11.7109375" style="846" customWidth="1"/>
    <col min="15620" max="15620" width="10.7109375" style="846" customWidth="1"/>
    <col min="15621" max="15621" width="2.42578125" style="846" bestFit="1" customWidth="1"/>
    <col min="15622" max="15622" width="8.5703125" style="846" customWidth="1"/>
    <col min="15623" max="15623" width="12.42578125" style="846" customWidth="1"/>
    <col min="15624" max="15624" width="2.140625" style="846" customWidth="1"/>
    <col min="15625" max="15625" width="9.42578125" style="846" customWidth="1"/>
    <col min="15626" max="15870" width="11" style="846"/>
    <col min="15871" max="15871" width="46.7109375" style="846" bestFit="1" customWidth="1"/>
    <col min="15872" max="15872" width="11.85546875" style="846" customWidth="1"/>
    <col min="15873" max="15873" width="12.42578125" style="846" customWidth="1"/>
    <col min="15874" max="15874" width="12.5703125" style="846" customWidth="1"/>
    <col min="15875" max="15875" width="11.7109375" style="846" customWidth="1"/>
    <col min="15876" max="15876" width="10.7109375" style="846" customWidth="1"/>
    <col min="15877" max="15877" width="2.42578125" style="846" bestFit="1" customWidth="1"/>
    <col min="15878" max="15878" width="8.5703125" style="846" customWidth="1"/>
    <col min="15879" max="15879" width="12.42578125" style="846" customWidth="1"/>
    <col min="15880" max="15880" width="2.140625" style="846" customWidth="1"/>
    <col min="15881" max="15881" width="9.42578125" style="846" customWidth="1"/>
    <col min="15882" max="16126" width="11" style="846"/>
    <col min="16127" max="16127" width="46.7109375" style="846" bestFit="1" customWidth="1"/>
    <col min="16128" max="16128" width="11.85546875" style="846" customWidth="1"/>
    <col min="16129" max="16129" width="12.42578125" style="846" customWidth="1"/>
    <col min="16130" max="16130" width="12.5703125" style="846" customWidth="1"/>
    <col min="16131" max="16131" width="11.7109375" style="846" customWidth="1"/>
    <col min="16132" max="16132" width="10.7109375" style="846" customWidth="1"/>
    <col min="16133" max="16133" width="2.42578125" style="846" bestFit="1" customWidth="1"/>
    <col min="16134" max="16134" width="8.5703125" style="846" customWidth="1"/>
    <col min="16135" max="16135" width="12.42578125" style="846" customWidth="1"/>
    <col min="16136" max="16136" width="2.140625" style="846" customWidth="1"/>
    <col min="16137" max="16137" width="9.42578125" style="846" customWidth="1"/>
    <col min="16138" max="16384" width="11" style="846"/>
  </cols>
  <sheetData>
    <row r="1" spans="1:11" ht="17.100000000000001" customHeight="1">
      <c r="A1" s="2034" t="s">
        <v>917</v>
      </c>
      <c r="B1" s="2034"/>
      <c r="C1" s="2034"/>
      <c r="D1" s="2034"/>
      <c r="E1" s="2034"/>
      <c r="F1" s="2034"/>
      <c r="G1" s="2034"/>
      <c r="H1" s="2034"/>
      <c r="I1" s="2034"/>
    </row>
    <row r="2" spans="1:11" ht="17.100000000000001" customHeight="1">
      <c r="A2" s="2049" t="s">
        <v>883</v>
      </c>
      <c r="B2" s="2049"/>
      <c r="C2" s="2049"/>
      <c r="D2" s="2049"/>
      <c r="E2" s="2049"/>
      <c r="F2" s="2049"/>
      <c r="G2" s="2049"/>
      <c r="H2" s="2049"/>
      <c r="I2" s="2049"/>
    </row>
    <row r="3" spans="1:11" ht="17.100000000000001" customHeight="1" thickBot="1">
      <c r="B3" s="847"/>
      <c r="C3" s="847"/>
      <c r="D3" s="847"/>
      <c r="E3" s="847"/>
      <c r="H3" s="2036" t="s">
        <v>662</v>
      </c>
      <c r="I3" s="2036"/>
    </row>
    <row r="4" spans="1:11" ht="19.5" customHeight="1" thickTop="1">
      <c r="A4" s="2050" t="s">
        <v>3</v>
      </c>
      <c r="B4" s="953">
        <v>2017</v>
      </c>
      <c r="C4" s="953">
        <v>2018</v>
      </c>
      <c r="D4" s="953">
        <v>2018</v>
      </c>
      <c r="E4" s="953">
        <v>2019</v>
      </c>
      <c r="F4" s="2053" t="s">
        <v>778</v>
      </c>
      <c r="G4" s="2054"/>
      <c r="H4" s="2054"/>
      <c r="I4" s="2055"/>
    </row>
    <row r="5" spans="1:11" ht="19.5" customHeight="1">
      <c r="A5" s="2051"/>
      <c r="B5" s="989" t="s">
        <v>779</v>
      </c>
      <c r="C5" s="989" t="s">
        <v>507</v>
      </c>
      <c r="D5" s="989" t="s">
        <v>780</v>
      </c>
      <c r="E5" s="989" t="s">
        <v>781</v>
      </c>
      <c r="F5" s="2043" t="s">
        <v>10</v>
      </c>
      <c r="G5" s="2045"/>
      <c r="H5" s="2043" t="s">
        <v>11</v>
      </c>
      <c r="I5" s="2046"/>
    </row>
    <row r="6" spans="1:11" ht="19.5" customHeight="1">
      <c r="A6" s="2052"/>
      <c r="B6" s="989"/>
      <c r="C6" s="989"/>
      <c r="D6" s="989"/>
      <c r="E6" s="989"/>
      <c r="F6" s="921" t="s">
        <v>665</v>
      </c>
      <c r="G6" s="922" t="s">
        <v>782</v>
      </c>
      <c r="H6" s="921" t="s">
        <v>665</v>
      </c>
      <c r="I6" s="923" t="s">
        <v>782</v>
      </c>
    </row>
    <row r="7" spans="1:11" ht="25.5" customHeight="1">
      <c r="A7" s="856" t="s">
        <v>884</v>
      </c>
      <c r="B7" s="857">
        <v>2299807.5981313302</v>
      </c>
      <c r="C7" s="857">
        <v>2556049.0731449826</v>
      </c>
      <c r="D7" s="857">
        <v>2742102.9318979895</v>
      </c>
      <c r="E7" s="857">
        <v>3062731.7619261239</v>
      </c>
      <c r="F7" s="857">
        <v>256241.47501365235</v>
      </c>
      <c r="G7" s="860">
        <v>11.141865746589282</v>
      </c>
      <c r="H7" s="857">
        <v>320628.8300281344</v>
      </c>
      <c r="I7" s="863">
        <v>11.692807964951415</v>
      </c>
      <c r="K7" s="961"/>
    </row>
    <row r="8" spans="1:11" ht="25.5" customHeight="1">
      <c r="A8" s="865" t="s">
        <v>885</v>
      </c>
      <c r="B8" s="866">
        <v>199047.18817875491</v>
      </c>
      <c r="C8" s="866">
        <v>220987.63337012025</v>
      </c>
      <c r="D8" s="866">
        <v>256298.38072125497</v>
      </c>
      <c r="E8" s="866">
        <v>267702.81926617783</v>
      </c>
      <c r="F8" s="866">
        <v>21940.445191365347</v>
      </c>
      <c r="G8" s="869">
        <v>11.022735559399948</v>
      </c>
      <c r="H8" s="866">
        <v>11404.438544922858</v>
      </c>
      <c r="I8" s="872">
        <v>4.4496724922059094</v>
      </c>
      <c r="K8" s="961"/>
    </row>
    <row r="9" spans="1:11" ht="25.5" customHeight="1">
      <c r="A9" s="865" t="s">
        <v>886</v>
      </c>
      <c r="B9" s="866">
        <v>187168.41522452762</v>
      </c>
      <c r="C9" s="866">
        <v>202816.7589411134</v>
      </c>
      <c r="D9" s="866">
        <v>239852.95026585716</v>
      </c>
      <c r="E9" s="866">
        <v>246816.52072495077</v>
      </c>
      <c r="F9" s="866">
        <v>15648.343716585776</v>
      </c>
      <c r="G9" s="869">
        <v>8.3605685808762065</v>
      </c>
      <c r="H9" s="866">
        <v>6963.5704590936075</v>
      </c>
      <c r="I9" s="872">
        <v>2.9032665436781433</v>
      </c>
      <c r="K9" s="961"/>
    </row>
    <row r="10" spans="1:11" ht="25.5" customHeight="1">
      <c r="A10" s="865" t="s">
        <v>887</v>
      </c>
      <c r="B10" s="866">
        <v>11878.772954227281</v>
      </c>
      <c r="C10" s="866">
        <v>18170.874429006868</v>
      </c>
      <c r="D10" s="866">
        <v>16445.4304553978</v>
      </c>
      <c r="E10" s="866">
        <v>20886.298541227072</v>
      </c>
      <c r="F10" s="866">
        <v>6292.1014747795871</v>
      </c>
      <c r="G10" s="869">
        <v>52.969288149753105</v>
      </c>
      <c r="H10" s="866">
        <v>4440.8680858292719</v>
      </c>
      <c r="I10" s="872">
        <v>27.003659757483987</v>
      </c>
      <c r="K10" s="961"/>
    </row>
    <row r="11" spans="1:11" ht="25.5" customHeight="1">
      <c r="A11" s="865" t="s">
        <v>888</v>
      </c>
      <c r="B11" s="866">
        <v>814153.01116384647</v>
      </c>
      <c r="C11" s="866">
        <v>895649.77932597511</v>
      </c>
      <c r="D11" s="866">
        <v>946821.90431149723</v>
      </c>
      <c r="E11" s="866">
        <v>1003708.1049506139</v>
      </c>
      <c r="F11" s="866">
        <v>81496.768162128632</v>
      </c>
      <c r="G11" s="869">
        <v>10.01000635563916</v>
      </c>
      <c r="H11" s="866">
        <v>56886.200639116694</v>
      </c>
      <c r="I11" s="872">
        <v>6.008120469126955</v>
      </c>
      <c r="K11" s="961"/>
    </row>
    <row r="12" spans="1:11" ht="25.5" customHeight="1">
      <c r="A12" s="865" t="s">
        <v>886</v>
      </c>
      <c r="B12" s="866">
        <v>800517.32135241595</v>
      </c>
      <c r="C12" s="866">
        <v>884656.00463065726</v>
      </c>
      <c r="D12" s="866">
        <v>936435.00792985351</v>
      </c>
      <c r="E12" s="866">
        <v>992840.84530434152</v>
      </c>
      <c r="F12" s="866">
        <v>84138.683278241311</v>
      </c>
      <c r="G12" s="869">
        <v>10.510538752127825</v>
      </c>
      <c r="H12" s="866">
        <v>56405.837374488008</v>
      </c>
      <c r="I12" s="872">
        <v>6.0234652588632462</v>
      </c>
      <c r="K12" s="961"/>
    </row>
    <row r="13" spans="1:11" ht="25.5" customHeight="1">
      <c r="A13" s="865" t="s">
        <v>887</v>
      </c>
      <c r="B13" s="866">
        <v>13635.689811430475</v>
      </c>
      <c r="C13" s="866">
        <v>10993.774695317881</v>
      </c>
      <c r="D13" s="866">
        <v>10386.896381643686</v>
      </c>
      <c r="E13" s="866">
        <v>10867.259646272441</v>
      </c>
      <c r="F13" s="866">
        <v>-2641.9151161125938</v>
      </c>
      <c r="G13" s="869">
        <v>-19.375001577829522</v>
      </c>
      <c r="H13" s="866">
        <v>480.36326462875513</v>
      </c>
      <c r="I13" s="872">
        <v>4.6247045024698661</v>
      </c>
      <c r="K13" s="961"/>
    </row>
    <row r="14" spans="1:11" ht="25.5" customHeight="1">
      <c r="A14" s="865" t="s">
        <v>889</v>
      </c>
      <c r="B14" s="866">
        <v>993425.79717013601</v>
      </c>
      <c r="C14" s="866">
        <v>1154222.7552207902</v>
      </c>
      <c r="D14" s="866">
        <v>1228056.4673239386</v>
      </c>
      <c r="E14" s="866">
        <v>1463749.7042656948</v>
      </c>
      <c r="F14" s="866">
        <v>160796.95805065415</v>
      </c>
      <c r="G14" s="869">
        <v>16.186106552567786</v>
      </c>
      <c r="H14" s="866">
        <v>235693.23694175621</v>
      </c>
      <c r="I14" s="872">
        <v>19.192377811042842</v>
      </c>
      <c r="K14" s="961"/>
    </row>
    <row r="15" spans="1:11" ht="25.5" customHeight="1">
      <c r="A15" s="865" t="s">
        <v>886</v>
      </c>
      <c r="B15" s="866">
        <v>947689.90851885022</v>
      </c>
      <c r="C15" s="866">
        <v>1125744.3051019209</v>
      </c>
      <c r="D15" s="866">
        <v>1193173.7469921401</v>
      </c>
      <c r="E15" s="866">
        <v>1432544.7334942904</v>
      </c>
      <c r="F15" s="866">
        <v>178054.39658307063</v>
      </c>
      <c r="G15" s="869">
        <v>18.788254995914521</v>
      </c>
      <c r="H15" s="866">
        <v>239370.98650215031</v>
      </c>
      <c r="I15" s="872">
        <v>20.061704098466652</v>
      </c>
      <c r="K15" s="961"/>
    </row>
    <row r="16" spans="1:11" ht="25.5" customHeight="1">
      <c r="A16" s="865" t="s">
        <v>887</v>
      </c>
      <c r="B16" s="866">
        <v>45735.888651285779</v>
      </c>
      <c r="C16" s="866">
        <v>28478.450118869303</v>
      </c>
      <c r="D16" s="866">
        <v>34882.720331798628</v>
      </c>
      <c r="E16" s="866">
        <v>31204.97077140438</v>
      </c>
      <c r="F16" s="866">
        <v>-17257.438532416476</v>
      </c>
      <c r="G16" s="869">
        <v>-37.732815610069743</v>
      </c>
      <c r="H16" s="866">
        <v>-3677.749560394248</v>
      </c>
      <c r="I16" s="872">
        <v>-10.543184491955062</v>
      </c>
      <c r="K16" s="961"/>
    </row>
    <row r="17" spans="1:11" ht="25.5" customHeight="1">
      <c r="A17" s="865" t="s">
        <v>890</v>
      </c>
      <c r="B17" s="866">
        <v>272342.00779380416</v>
      </c>
      <c r="C17" s="866">
        <v>263292.74862945883</v>
      </c>
      <c r="D17" s="866">
        <v>288593.53310618747</v>
      </c>
      <c r="E17" s="866">
        <v>304310.24119252217</v>
      </c>
      <c r="F17" s="866">
        <v>-9049.2591643453343</v>
      </c>
      <c r="G17" s="869">
        <v>-3.3227555446373582</v>
      </c>
      <c r="H17" s="866">
        <v>15716.708086334693</v>
      </c>
      <c r="I17" s="872">
        <v>5.4459668299468644</v>
      </c>
      <c r="K17" s="961"/>
    </row>
    <row r="18" spans="1:11" ht="25.5" customHeight="1">
      <c r="A18" s="865" t="s">
        <v>886</v>
      </c>
      <c r="B18" s="866">
        <v>253252.78414650908</v>
      </c>
      <c r="C18" s="866">
        <v>248106.58091333971</v>
      </c>
      <c r="D18" s="866">
        <v>273130.28704722598</v>
      </c>
      <c r="E18" s="866">
        <v>280410.30645050691</v>
      </c>
      <c r="F18" s="866">
        <v>-5146.2032331693626</v>
      </c>
      <c r="G18" s="869">
        <v>-2.0320421157511293</v>
      </c>
      <c r="H18" s="866">
        <v>7280.0194032809231</v>
      </c>
      <c r="I18" s="872">
        <v>2.6654017326251926</v>
      </c>
      <c r="K18" s="961"/>
    </row>
    <row r="19" spans="1:11" ht="25.5" customHeight="1">
      <c r="A19" s="865" t="s">
        <v>887</v>
      </c>
      <c r="B19" s="866">
        <v>19089.223647295097</v>
      </c>
      <c r="C19" s="866">
        <v>15186.1677161191</v>
      </c>
      <c r="D19" s="866">
        <v>15463.246058961477</v>
      </c>
      <c r="E19" s="866">
        <v>23899.934742015248</v>
      </c>
      <c r="F19" s="866">
        <v>-3903.0559311759971</v>
      </c>
      <c r="G19" s="869">
        <v>-20.446383799003016</v>
      </c>
      <c r="H19" s="866">
        <v>8436.6886830537715</v>
      </c>
      <c r="I19" s="872">
        <v>54.559622545516071</v>
      </c>
      <c r="K19" s="961"/>
    </row>
    <row r="20" spans="1:11" ht="25.5" customHeight="1">
      <c r="A20" s="865" t="s">
        <v>891</v>
      </c>
      <c r="B20" s="866">
        <v>20839.593824788502</v>
      </c>
      <c r="C20" s="866">
        <v>21896.156598638499</v>
      </c>
      <c r="D20" s="866">
        <v>22332.646435111485</v>
      </c>
      <c r="E20" s="866">
        <v>23260.892251115216</v>
      </c>
      <c r="F20" s="866">
        <v>1056.562773849997</v>
      </c>
      <c r="G20" s="869">
        <v>5.0699777679602631</v>
      </c>
      <c r="H20" s="866">
        <v>928.24581600373131</v>
      </c>
      <c r="I20" s="872">
        <v>4.1564523877669028</v>
      </c>
      <c r="K20" s="961"/>
    </row>
    <row r="21" spans="1:11" ht="25.5" customHeight="1">
      <c r="A21" s="856" t="s">
        <v>892</v>
      </c>
      <c r="B21" s="857">
        <v>6937.2709147099995</v>
      </c>
      <c r="C21" s="857">
        <v>16472.630384259999</v>
      </c>
      <c r="D21" s="857">
        <v>12230.303400999999</v>
      </c>
      <c r="E21" s="857">
        <v>36848.573331940002</v>
      </c>
      <c r="F21" s="857">
        <v>9535.3594695499996</v>
      </c>
      <c r="G21" s="860">
        <v>137.45116180097472</v>
      </c>
      <c r="H21" s="857">
        <v>24618.269930940005</v>
      </c>
      <c r="I21" s="863">
        <v>201.28911870597679</v>
      </c>
      <c r="K21" s="961"/>
    </row>
    <row r="22" spans="1:11" ht="25.5" customHeight="1">
      <c r="A22" s="856" t="s">
        <v>893</v>
      </c>
      <c r="B22" s="857">
        <v>0</v>
      </c>
      <c r="C22" s="857">
        <v>0</v>
      </c>
      <c r="D22" s="857">
        <v>0</v>
      </c>
      <c r="E22" s="857">
        <v>3381</v>
      </c>
      <c r="F22" s="857">
        <v>0</v>
      </c>
      <c r="G22" s="860"/>
      <c r="H22" s="857">
        <v>3381</v>
      </c>
      <c r="I22" s="863"/>
      <c r="K22" s="961"/>
    </row>
    <row r="23" spans="1:11" ht="25.5" customHeight="1">
      <c r="A23" s="990" t="s">
        <v>894</v>
      </c>
      <c r="B23" s="857">
        <v>580781.95762471505</v>
      </c>
      <c r="C23" s="857">
        <v>659994.52110776806</v>
      </c>
      <c r="D23" s="857">
        <v>691418.65219555085</v>
      </c>
      <c r="E23" s="857">
        <v>819024.75367501157</v>
      </c>
      <c r="F23" s="857">
        <v>79212.563483053003</v>
      </c>
      <c r="G23" s="860">
        <v>13.638950460344351</v>
      </c>
      <c r="H23" s="857">
        <v>127606.10147946072</v>
      </c>
      <c r="I23" s="863">
        <v>18.45569266525521</v>
      </c>
      <c r="K23" s="961"/>
    </row>
    <row r="24" spans="1:11" ht="25.5" customHeight="1">
      <c r="A24" s="991" t="s">
        <v>895</v>
      </c>
      <c r="B24" s="866">
        <v>226966.58346701006</v>
      </c>
      <c r="C24" s="866">
        <v>275205.03520610009</v>
      </c>
      <c r="D24" s="866">
        <v>282509.23340986005</v>
      </c>
      <c r="E24" s="866">
        <v>302936.63666246005</v>
      </c>
      <c r="F24" s="866">
        <v>48238.451739090029</v>
      </c>
      <c r="G24" s="869">
        <v>21.253547990293274</v>
      </c>
      <c r="H24" s="866">
        <v>20427.403252599994</v>
      </c>
      <c r="I24" s="872">
        <v>7.2307028715639294</v>
      </c>
      <c r="K24" s="961"/>
    </row>
    <row r="25" spans="1:11" ht="25.5" customHeight="1">
      <c r="A25" s="991" t="s">
        <v>896</v>
      </c>
      <c r="B25" s="866">
        <v>139321.83933900099</v>
      </c>
      <c r="C25" s="866">
        <v>154019.50549861338</v>
      </c>
      <c r="D25" s="866">
        <v>151143.15820197412</v>
      </c>
      <c r="E25" s="866">
        <v>210391.23210864665</v>
      </c>
      <c r="F25" s="866">
        <v>14697.666159612389</v>
      </c>
      <c r="G25" s="869">
        <v>10.54943448158885</v>
      </c>
      <c r="H25" s="866">
        <v>59248.073906672536</v>
      </c>
      <c r="I25" s="872">
        <v>39.199970816739679</v>
      </c>
      <c r="K25" s="961"/>
    </row>
    <row r="26" spans="1:11" ht="25.5" customHeight="1">
      <c r="A26" s="991" t="s">
        <v>897</v>
      </c>
      <c r="B26" s="866">
        <v>214493.53481870407</v>
      </c>
      <c r="C26" s="866">
        <v>230769.98040305459</v>
      </c>
      <c r="D26" s="866">
        <v>257766.26058371671</v>
      </c>
      <c r="E26" s="866">
        <v>305696.88490390487</v>
      </c>
      <c r="F26" s="866">
        <v>16276.445584350527</v>
      </c>
      <c r="G26" s="869">
        <v>7.5883152366843287</v>
      </c>
      <c r="H26" s="866">
        <v>47930.624320188159</v>
      </c>
      <c r="I26" s="872">
        <v>18.594607460126213</v>
      </c>
      <c r="K26" s="961"/>
    </row>
    <row r="27" spans="1:11" ht="25.5" customHeight="1">
      <c r="A27" s="992" t="s">
        <v>898</v>
      </c>
      <c r="B27" s="993">
        <v>2887526.8266707556</v>
      </c>
      <c r="C27" s="993">
        <v>3232516.2246370106</v>
      </c>
      <c r="D27" s="993">
        <v>3445751.8874945403</v>
      </c>
      <c r="E27" s="993">
        <v>3921986.0889330753</v>
      </c>
      <c r="F27" s="993">
        <v>344989.39796625497</v>
      </c>
      <c r="G27" s="994">
        <v>11.94757377766145</v>
      </c>
      <c r="H27" s="993">
        <v>476234.201438535</v>
      </c>
      <c r="I27" s="995">
        <v>13.820908091696998</v>
      </c>
      <c r="K27" s="961"/>
    </row>
    <row r="28" spans="1:11" ht="25.5" customHeight="1">
      <c r="A28" s="856" t="s">
        <v>899</v>
      </c>
      <c r="B28" s="857">
        <v>420597.15440411511</v>
      </c>
      <c r="C28" s="857">
        <v>333441.92306734872</v>
      </c>
      <c r="D28" s="857">
        <v>393460.50508462009</v>
      </c>
      <c r="E28" s="857">
        <v>365339.96789063496</v>
      </c>
      <c r="F28" s="857">
        <v>-87155.231336766388</v>
      </c>
      <c r="G28" s="860">
        <v>-20.721783403466997</v>
      </c>
      <c r="H28" s="857">
        <v>-28120.537193985132</v>
      </c>
      <c r="I28" s="863">
        <v>-7.1469783702781937</v>
      </c>
      <c r="K28" s="961"/>
    </row>
    <row r="29" spans="1:11" ht="25.5" customHeight="1">
      <c r="A29" s="865" t="s">
        <v>900</v>
      </c>
      <c r="B29" s="866">
        <v>63082.488793020013</v>
      </c>
      <c r="C29" s="866">
        <v>61869.250815609987</v>
      </c>
      <c r="D29" s="866">
        <v>72207.413901170017</v>
      </c>
      <c r="E29" s="866">
        <v>70780.556795750002</v>
      </c>
      <c r="F29" s="866">
        <v>-1213.2379774100264</v>
      </c>
      <c r="G29" s="869">
        <v>-1.9232563594483123</v>
      </c>
      <c r="H29" s="866">
        <v>-1426.8571054200147</v>
      </c>
      <c r="I29" s="872">
        <v>-1.9760534664389837</v>
      </c>
      <c r="K29" s="961"/>
    </row>
    <row r="30" spans="1:11" ht="25.5" customHeight="1">
      <c r="A30" s="865" t="s">
        <v>901</v>
      </c>
      <c r="B30" s="866">
        <v>211593.09641270005</v>
      </c>
      <c r="C30" s="866">
        <v>164961.40929509007</v>
      </c>
      <c r="D30" s="866">
        <v>208135.06086750005</v>
      </c>
      <c r="E30" s="866">
        <v>149059.93866397004</v>
      </c>
      <c r="F30" s="866">
        <v>-46631.687117609981</v>
      </c>
      <c r="G30" s="869">
        <v>-22.038378334734315</v>
      </c>
      <c r="H30" s="866">
        <v>-59075.122203530016</v>
      </c>
      <c r="I30" s="872">
        <v>-28.383071048821307</v>
      </c>
      <c r="K30" s="961"/>
    </row>
    <row r="31" spans="1:11" ht="25.5" customHeight="1">
      <c r="A31" s="865" t="s">
        <v>902</v>
      </c>
      <c r="B31" s="866">
        <v>1092.8111314477501</v>
      </c>
      <c r="C31" s="866">
        <v>3386.2130392240001</v>
      </c>
      <c r="D31" s="866">
        <v>2684.9579020840006</v>
      </c>
      <c r="E31" s="866">
        <v>3705.7697269812506</v>
      </c>
      <c r="F31" s="866">
        <v>2293.40190777625</v>
      </c>
      <c r="G31" s="869">
        <v>209.8626049624846</v>
      </c>
      <c r="H31" s="866">
        <v>1020.8118248972501</v>
      </c>
      <c r="I31" s="872">
        <v>38.019658487193418</v>
      </c>
      <c r="K31" s="961"/>
    </row>
    <row r="32" spans="1:11" ht="25.5" customHeight="1">
      <c r="A32" s="865" t="s">
        <v>903</v>
      </c>
      <c r="B32" s="866">
        <v>144663.05334058736</v>
      </c>
      <c r="C32" s="866">
        <v>102430.81730092467</v>
      </c>
      <c r="D32" s="866">
        <v>110396.26079736601</v>
      </c>
      <c r="E32" s="866">
        <v>141429.10628743371</v>
      </c>
      <c r="F32" s="866">
        <v>-42232.23603966269</v>
      </c>
      <c r="G32" s="869">
        <v>-29.193519053018502</v>
      </c>
      <c r="H32" s="866">
        <v>31032.845490067702</v>
      </c>
      <c r="I32" s="872">
        <v>28.110413582783352</v>
      </c>
      <c r="K32" s="961"/>
    </row>
    <row r="33" spans="1:11" ht="25.5" customHeight="1">
      <c r="A33" s="865" t="s">
        <v>904</v>
      </c>
      <c r="B33" s="866">
        <v>165.70472636</v>
      </c>
      <c r="C33" s="866">
        <v>794.23261649999995</v>
      </c>
      <c r="D33" s="866">
        <v>36.8116165</v>
      </c>
      <c r="E33" s="866">
        <v>364.59641649999998</v>
      </c>
      <c r="F33" s="866">
        <v>628.52789013999995</v>
      </c>
      <c r="G33" s="869">
        <v>379.30595218780815</v>
      </c>
      <c r="H33" s="866">
        <v>327.78479999999996</v>
      </c>
      <c r="I33" s="872">
        <v>890.43848427574483</v>
      </c>
      <c r="K33" s="961"/>
    </row>
    <row r="34" spans="1:11" ht="25.5" customHeight="1">
      <c r="A34" s="963" t="s">
        <v>905</v>
      </c>
      <c r="B34" s="857">
        <v>2240990.8355988525</v>
      </c>
      <c r="C34" s="857">
        <v>2676928.6879898962</v>
      </c>
      <c r="D34" s="857">
        <v>2763288.1895698281</v>
      </c>
      <c r="E34" s="857">
        <v>3231763.8695233678</v>
      </c>
      <c r="F34" s="857">
        <v>435937.85239104368</v>
      </c>
      <c r="G34" s="860">
        <v>19.452906520902815</v>
      </c>
      <c r="H34" s="857">
        <v>468475.67995353974</v>
      </c>
      <c r="I34" s="863">
        <v>16.953558507644082</v>
      </c>
      <c r="K34" s="961"/>
    </row>
    <row r="35" spans="1:11" ht="25.5" customHeight="1">
      <c r="A35" s="865" t="s">
        <v>906</v>
      </c>
      <c r="B35" s="866">
        <v>213894.59999999998</v>
      </c>
      <c r="C35" s="866">
        <v>276000.60000000003</v>
      </c>
      <c r="D35" s="866">
        <v>287540.60000000003</v>
      </c>
      <c r="E35" s="866">
        <v>310945.09999999998</v>
      </c>
      <c r="F35" s="866">
        <v>62106.000000000058</v>
      </c>
      <c r="G35" s="869">
        <v>29.035796135105823</v>
      </c>
      <c r="H35" s="866">
        <v>23404.499999999942</v>
      </c>
      <c r="I35" s="872">
        <v>8.1395462066921809</v>
      </c>
      <c r="K35" s="961"/>
    </row>
    <row r="36" spans="1:11" ht="25.5" customHeight="1">
      <c r="A36" s="865" t="s">
        <v>907</v>
      </c>
      <c r="B36" s="866">
        <v>9194.8825246000015</v>
      </c>
      <c r="C36" s="866">
        <v>10527.027416839999</v>
      </c>
      <c r="D36" s="866">
        <v>10003.312353654001</v>
      </c>
      <c r="E36" s="866">
        <v>10807.458560876999</v>
      </c>
      <c r="F36" s="866">
        <v>1332.1448922399977</v>
      </c>
      <c r="G36" s="869">
        <v>14.487894637870308</v>
      </c>
      <c r="H36" s="866">
        <v>804.14620722299878</v>
      </c>
      <c r="I36" s="872">
        <v>8.0387993375940212</v>
      </c>
      <c r="K36" s="961"/>
    </row>
    <row r="37" spans="1:11" ht="25.5" customHeight="1">
      <c r="A37" s="873" t="s">
        <v>908</v>
      </c>
      <c r="B37" s="866">
        <v>18468.577477057082</v>
      </c>
      <c r="C37" s="866">
        <v>24692.651382239121</v>
      </c>
      <c r="D37" s="866">
        <v>27648.745320592348</v>
      </c>
      <c r="E37" s="866">
        <v>40039.863655744521</v>
      </c>
      <c r="F37" s="866">
        <v>6224.0739051820383</v>
      </c>
      <c r="G37" s="869">
        <v>33.700884179704715</v>
      </c>
      <c r="H37" s="866">
        <v>12391.118335152172</v>
      </c>
      <c r="I37" s="872">
        <v>44.816204827650765</v>
      </c>
      <c r="K37" s="961"/>
    </row>
    <row r="38" spans="1:11" ht="25.5" customHeight="1">
      <c r="A38" s="996" t="s">
        <v>909</v>
      </c>
      <c r="B38" s="866">
        <v>853.65695507000009</v>
      </c>
      <c r="C38" s="866">
        <v>1051.18671539</v>
      </c>
      <c r="D38" s="866">
        <v>1047.4796596799999</v>
      </c>
      <c r="E38" s="866">
        <v>1029.72655556</v>
      </c>
      <c r="F38" s="866">
        <v>197.52976031999992</v>
      </c>
      <c r="G38" s="869">
        <v>23.139243363137883</v>
      </c>
      <c r="H38" s="866">
        <v>-17.753104119999989</v>
      </c>
      <c r="I38" s="872">
        <v>-1.6948399862412102</v>
      </c>
      <c r="K38" s="961"/>
    </row>
    <row r="39" spans="1:11" ht="25.5" customHeight="1">
      <c r="A39" s="996" t="s">
        <v>910</v>
      </c>
      <c r="B39" s="866">
        <v>17614.920521987082</v>
      </c>
      <c r="C39" s="866">
        <v>23641.464666849122</v>
      </c>
      <c r="D39" s="866">
        <v>26601.265660912348</v>
      </c>
      <c r="E39" s="866">
        <v>39010.137100184518</v>
      </c>
      <c r="F39" s="866">
        <v>6026.5441448620404</v>
      </c>
      <c r="G39" s="869">
        <v>34.212724021886217</v>
      </c>
      <c r="H39" s="866">
        <v>12408.87143927217</v>
      </c>
      <c r="I39" s="872">
        <v>46.647673074840384</v>
      </c>
      <c r="K39" s="961"/>
    </row>
    <row r="40" spans="1:11" ht="25.5" customHeight="1">
      <c r="A40" s="865" t="s">
        <v>911</v>
      </c>
      <c r="B40" s="866">
        <v>1993022.8767434447</v>
      </c>
      <c r="C40" s="866">
        <v>2365586.6786538567</v>
      </c>
      <c r="D40" s="866">
        <v>2437987.8542541317</v>
      </c>
      <c r="E40" s="866">
        <v>2869797.4780675163</v>
      </c>
      <c r="F40" s="866">
        <v>372563.80191041203</v>
      </c>
      <c r="G40" s="869">
        <v>18.693403184572226</v>
      </c>
      <c r="H40" s="866">
        <v>431809.62381338468</v>
      </c>
      <c r="I40" s="872">
        <v>17.711721699511536</v>
      </c>
      <c r="K40" s="961"/>
    </row>
    <row r="41" spans="1:11" ht="25.5" customHeight="1">
      <c r="A41" s="873" t="s">
        <v>912</v>
      </c>
      <c r="B41" s="866">
        <v>1959009.1795665887</v>
      </c>
      <c r="C41" s="866">
        <v>2313306.4704436008</v>
      </c>
      <c r="D41" s="866">
        <v>2399814.500836431</v>
      </c>
      <c r="E41" s="866">
        <v>2811249.6577648055</v>
      </c>
      <c r="F41" s="866">
        <v>354297.29087701207</v>
      </c>
      <c r="G41" s="869">
        <v>18.085535002719936</v>
      </c>
      <c r="H41" s="866">
        <v>411435.15692837443</v>
      </c>
      <c r="I41" s="872">
        <v>17.144456656336267</v>
      </c>
      <c r="K41" s="961"/>
    </row>
    <row r="42" spans="1:11" ht="25.5" customHeight="1">
      <c r="A42" s="873" t="s">
        <v>913</v>
      </c>
      <c r="B42" s="866">
        <v>34013.697176856032</v>
      </c>
      <c r="C42" s="866">
        <v>52280.208210256125</v>
      </c>
      <c r="D42" s="866">
        <v>38173.353417700542</v>
      </c>
      <c r="E42" s="866">
        <v>58547.820302710941</v>
      </c>
      <c r="F42" s="866">
        <v>18266.511033400093</v>
      </c>
      <c r="G42" s="869">
        <v>53.70339760015618</v>
      </c>
      <c r="H42" s="866">
        <v>20374.466885010399</v>
      </c>
      <c r="I42" s="872">
        <v>53.3735316938726</v>
      </c>
      <c r="K42" s="961"/>
    </row>
    <row r="43" spans="1:11" ht="25.5" customHeight="1">
      <c r="A43" s="865" t="s">
        <v>914</v>
      </c>
      <c r="B43" s="866">
        <v>6409.8988537510004</v>
      </c>
      <c r="C43" s="866">
        <v>121.73053695999999</v>
      </c>
      <c r="D43" s="866">
        <v>107.67764145000001</v>
      </c>
      <c r="E43" s="866">
        <v>173.96923923</v>
      </c>
      <c r="F43" s="866">
        <v>-6288.1683167910005</v>
      </c>
      <c r="G43" s="869">
        <v>-98.100897693748095</v>
      </c>
      <c r="H43" s="866">
        <v>66.291597779999989</v>
      </c>
      <c r="I43" s="872">
        <v>61.564867958946166</v>
      </c>
      <c r="K43" s="961"/>
    </row>
    <row r="44" spans="1:11" ht="25.5" customHeight="1">
      <c r="A44" s="997" t="s">
        <v>915</v>
      </c>
      <c r="B44" s="857">
        <v>0</v>
      </c>
      <c r="C44" s="857">
        <v>0</v>
      </c>
      <c r="D44" s="857">
        <v>0</v>
      </c>
      <c r="E44" s="857">
        <v>0</v>
      </c>
      <c r="F44" s="857">
        <v>0</v>
      </c>
      <c r="G44" s="860"/>
      <c r="H44" s="857">
        <v>0</v>
      </c>
      <c r="I44" s="863"/>
      <c r="K44" s="961"/>
    </row>
    <row r="45" spans="1:11" s="961" customFormat="1" ht="25.5" customHeight="1" thickBot="1">
      <c r="A45" s="998" t="s">
        <v>916</v>
      </c>
      <c r="B45" s="895">
        <v>225938.83561146175</v>
      </c>
      <c r="C45" s="895">
        <v>222145.59792887449</v>
      </c>
      <c r="D45" s="895">
        <v>289003.20878661523</v>
      </c>
      <c r="E45" s="895">
        <v>324882.25148313039</v>
      </c>
      <c r="F45" s="895">
        <v>-3793.2376825872634</v>
      </c>
      <c r="G45" s="898">
        <v>-1.6788781230643974</v>
      </c>
      <c r="H45" s="895">
        <v>35879.042696515156</v>
      </c>
      <c r="I45" s="900">
        <v>12.414755824737696</v>
      </c>
    </row>
    <row r="46" spans="1:11" ht="19.5" customHeight="1" thickTop="1">
      <c r="A46" s="907" t="s">
        <v>812</v>
      </c>
      <c r="B46" s="999"/>
      <c r="C46" s="847"/>
      <c r="D46" s="903"/>
      <c r="E46" s="903"/>
      <c r="F46" s="870"/>
      <c r="G46" s="870"/>
      <c r="H46" s="870"/>
      <c r="I46" s="870"/>
    </row>
  </sheetData>
  <mergeCells count="7">
    <mergeCell ref="A1:I1"/>
    <mergeCell ref="A2:I2"/>
    <mergeCell ref="H3:I3"/>
    <mergeCell ref="A4:A6"/>
    <mergeCell ref="F4:I4"/>
    <mergeCell ref="F5:G5"/>
    <mergeCell ref="H5:I5"/>
  </mergeCells>
  <pageMargins left="0.39370078740157483" right="0.39370078740157483" top="0.39370078740157483" bottom="0.39370078740157483" header="0.31496062992125984" footer="0.31496062992125984"/>
  <pageSetup scale="6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workbookViewId="0">
      <selection activeCell="D14" sqref="D14"/>
    </sheetView>
  </sheetViews>
  <sheetFormatPr defaultRowHeight="15.75"/>
  <cols>
    <col min="1" max="1" width="51.42578125" style="846" bestFit="1" customWidth="1"/>
    <col min="2" max="5" width="14" style="846" customWidth="1"/>
    <col min="6" max="8" width="10.85546875" style="846" customWidth="1"/>
    <col min="9" max="256" width="9.140625" style="846"/>
    <col min="257" max="257" width="44.140625" style="846" bestFit="1" customWidth="1"/>
    <col min="258" max="258" width="11.140625" style="846" customWidth="1"/>
    <col min="259" max="259" width="10.28515625" style="846" customWidth="1"/>
    <col min="260" max="260" width="10.85546875" style="846" customWidth="1"/>
    <col min="261" max="261" width="9.28515625" style="846" customWidth="1"/>
    <col min="262" max="263" width="9.140625" style="846"/>
    <col min="264" max="264" width="9.5703125" style="846" customWidth="1"/>
    <col min="265" max="512" width="9.140625" style="846"/>
    <col min="513" max="513" width="44.140625" style="846" bestFit="1" customWidth="1"/>
    <col min="514" max="514" width="11.140625" style="846" customWidth="1"/>
    <col min="515" max="515" width="10.28515625" style="846" customWidth="1"/>
    <col min="516" max="516" width="10.85546875" style="846" customWidth="1"/>
    <col min="517" max="517" width="9.28515625" style="846" customWidth="1"/>
    <col min="518" max="519" width="9.140625" style="846"/>
    <col min="520" max="520" width="9.5703125" style="846" customWidth="1"/>
    <col min="521" max="768" width="9.140625" style="846"/>
    <col min="769" max="769" width="44.140625" style="846" bestFit="1" customWidth="1"/>
    <col min="770" max="770" width="11.140625" style="846" customWidth="1"/>
    <col min="771" max="771" width="10.28515625" style="846" customWidth="1"/>
    <col min="772" max="772" width="10.85546875" style="846" customWidth="1"/>
    <col min="773" max="773" width="9.28515625" style="846" customWidth="1"/>
    <col min="774" max="775" width="9.140625" style="846"/>
    <col min="776" max="776" width="9.5703125" style="846" customWidth="1"/>
    <col min="777" max="1024" width="9.140625" style="846"/>
    <col min="1025" max="1025" width="44.140625" style="846" bestFit="1" customWidth="1"/>
    <col min="1026" max="1026" width="11.140625" style="846" customWidth="1"/>
    <col min="1027" max="1027" width="10.28515625" style="846" customWidth="1"/>
    <col min="1028" max="1028" width="10.85546875" style="846" customWidth="1"/>
    <col min="1029" max="1029" width="9.28515625" style="846" customWidth="1"/>
    <col min="1030" max="1031" width="9.140625" style="846"/>
    <col min="1032" max="1032" width="9.5703125" style="846" customWidth="1"/>
    <col min="1033" max="1280" width="9.140625" style="846"/>
    <col min="1281" max="1281" width="44.140625" style="846" bestFit="1" customWidth="1"/>
    <col min="1282" max="1282" width="11.140625" style="846" customWidth="1"/>
    <col min="1283" max="1283" width="10.28515625" style="846" customWidth="1"/>
    <col min="1284" max="1284" width="10.85546875" style="846" customWidth="1"/>
    <col min="1285" max="1285" width="9.28515625" style="846" customWidth="1"/>
    <col min="1286" max="1287" width="9.140625" style="846"/>
    <col min="1288" max="1288" width="9.5703125" style="846" customWidth="1"/>
    <col min="1289" max="1536" width="9.140625" style="846"/>
    <col min="1537" max="1537" width="44.140625" style="846" bestFit="1" customWidth="1"/>
    <col min="1538" max="1538" width="11.140625" style="846" customWidth="1"/>
    <col min="1539" max="1539" width="10.28515625" style="846" customWidth="1"/>
    <col min="1540" max="1540" width="10.85546875" style="846" customWidth="1"/>
    <col min="1541" max="1541" width="9.28515625" style="846" customWidth="1"/>
    <col min="1542" max="1543" width="9.140625" style="846"/>
    <col min="1544" max="1544" width="9.5703125" style="846" customWidth="1"/>
    <col min="1545" max="1792" width="9.140625" style="846"/>
    <col min="1793" max="1793" width="44.140625" style="846" bestFit="1" customWidth="1"/>
    <col min="1794" max="1794" width="11.140625" style="846" customWidth="1"/>
    <col min="1795" max="1795" width="10.28515625" style="846" customWidth="1"/>
    <col min="1796" max="1796" width="10.85546875" style="846" customWidth="1"/>
    <col min="1797" max="1797" width="9.28515625" style="846" customWidth="1"/>
    <col min="1798" max="1799" width="9.140625" style="846"/>
    <col min="1800" max="1800" width="9.5703125" style="846" customWidth="1"/>
    <col min="1801" max="2048" width="9.140625" style="846"/>
    <col min="2049" max="2049" width="44.140625" style="846" bestFit="1" customWidth="1"/>
    <col min="2050" max="2050" width="11.140625" style="846" customWidth="1"/>
    <col min="2051" max="2051" width="10.28515625" style="846" customWidth="1"/>
    <col min="2052" max="2052" width="10.85546875" style="846" customWidth="1"/>
    <col min="2053" max="2053" width="9.28515625" style="846" customWidth="1"/>
    <col min="2054" max="2055" width="9.140625" style="846"/>
    <col min="2056" max="2056" width="9.5703125" style="846" customWidth="1"/>
    <col min="2057" max="2304" width="9.140625" style="846"/>
    <col min="2305" max="2305" width="44.140625" style="846" bestFit="1" customWidth="1"/>
    <col min="2306" max="2306" width="11.140625" style="846" customWidth="1"/>
    <col min="2307" max="2307" width="10.28515625" style="846" customWidth="1"/>
    <col min="2308" max="2308" width="10.85546875" style="846" customWidth="1"/>
    <col min="2309" max="2309" width="9.28515625" style="846" customWidth="1"/>
    <col min="2310" max="2311" width="9.140625" style="846"/>
    <col min="2312" max="2312" width="9.5703125" style="846" customWidth="1"/>
    <col min="2313" max="2560" width="9.140625" style="846"/>
    <col min="2561" max="2561" width="44.140625" style="846" bestFit="1" customWidth="1"/>
    <col min="2562" max="2562" width="11.140625" style="846" customWidth="1"/>
    <col min="2563" max="2563" width="10.28515625" style="846" customWidth="1"/>
    <col min="2564" max="2564" width="10.85546875" style="846" customWidth="1"/>
    <col min="2565" max="2565" width="9.28515625" style="846" customWidth="1"/>
    <col min="2566" max="2567" width="9.140625" style="846"/>
    <col min="2568" max="2568" width="9.5703125" style="846" customWidth="1"/>
    <col min="2569" max="2816" width="9.140625" style="846"/>
    <col min="2817" max="2817" width="44.140625" style="846" bestFit="1" customWidth="1"/>
    <col min="2818" max="2818" width="11.140625" style="846" customWidth="1"/>
    <col min="2819" max="2819" width="10.28515625" style="846" customWidth="1"/>
    <col min="2820" max="2820" width="10.85546875" style="846" customWidth="1"/>
    <col min="2821" max="2821" width="9.28515625" style="846" customWidth="1"/>
    <col min="2822" max="2823" width="9.140625" style="846"/>
    <col min="2824" max="2824" width="9.5703125" style="846" customWidth="1"/>
    <col min="2825" max="3072" width="9.140625" style="846"/>
    <col min="3073" max="3073" width="44.140625" style="846" bestFit="1" customWidth="1"/>
    <col min="3074" max="3074" width="11.140625" style="846" customWidth="1"/>
    <col min="3075" max="3075" width="10.28515625" style="846" customWidth="1"/>
    <col min="3076" max="3076" width="10.85546875" style="846" customWidth="1"/>
    <col min="3077" max="3077" width="9.28515625" style="846" customWidth="1"/>
    <col min="3078" max="3079" width="9.140625" style="846"/>
    <col min="3080" max="3080" width="9.5703125" style="846" customWidth="1"/>
    <col min="3081" max="3328" width="9.140625" style="846"/>
    <col min="3329" max="3329" width="44.140625" style="846" bestFit="1" customWidth="1"/>
    <col min="3330" max="3330" width="11.140625" style="846" customWidth="1"/>
    <col min="3331" max="3331" width="10.28515625" style="846" customWidth="1"/>
    <col min="3332" max="3332" width="10.85546875" style="846" customWidth="1"/>
    <col min="3333" max="3333" width="9.28515625" style="846" customWidth="1"/>
    <col min="3334" max="3335" width="9.140625" style="846"/>
    <col min="3336" max="3336" width="9.5703125" style="846" customWidth="1"/>
    <col min="3337" max="3584" width="9.140625" style="846"/>
    <col min="3585" max="3585" width="44.140625" style="846" bestFit="1" customWidth="1"/>
    <col min="3586" max="3586" width="11.140625" style="846" customWidth="1"/>
    <col min="3587" max="3587" width="10.28515625" style="846" customWidth="1"/>
    <col min="3588" max="3588" width="10.85546875" style="846" customWidth="1"/>
    <col min="3589" max="3589" width="9.28515625" style="846" customWidth="1"/>
    <col min="3590" max="3591" width="9.140625" style="846"/>
    <col min="3592" max="3592" width="9.5703125" style="846" customWidth="1"/>
    <col min="3593" max="3840" width="9.140625" style="846"/>
    <col min="3841" max="3841" width="44.140625" style="846" bestFit="1" customWidth="1"/>
    <col min="3842" max="3842" width="11.140625" style="846" customWidth="1"/>
    <col min="3843" max="3843" width="10.28515625" style="846" customWidth="1"/>
    <col min="3844" max="3844" width="10.85546875" style="846" customWidth="1"/>
    <col min="3845" max="3845" width="9.28515625" style="846" customWidth="1"/>
    <col min="3846" max="3847" width="9.140625" style="846"/>
    <col min="3848" max="3848" width="9.5703125" style="846" customWidth="1"/>
    <col min="3849" max="4096" width="9.140625" style="846"/>
    <col min="4097" max="4097" width="44.140625" style="846" bestFit="1" customWidth="1"/>
    <col min="4098" max="4098" width="11.140625" style="846" customWidth="1"/>
    <col min="4099" max="4099" width="10.28515625" style="846" customWidth="1"/>
    <col min="4100" max="4100" width="10.85546875" style="846" customWidth="1"/>
    <col min="4101" max="4101" width="9.28515625" style="846" customWidth="1"/>
    <col min="4102" max="4103" width="9.140625" style="846"/>
    <col min="4104" max="4104" width="9.5703125" style="846" customWidth="1"/>
    <col min="4105" max="4352" width="9.140625" style="846"/>
    <col min="4353" max="4353" width="44.140625" style="846" bestFit="1" customWidth="1"/>
    <col min="4354" max="4354" width="11.140625" style="846" customWidth="1"/>
    <col min="4355" max="4355" width="10.28515625" style="846" customWidth="1"/>
    <col min="4356" max="4356" width="10.85546875" style="846" customWidth="1"/>
    <col min="4357" max="4357" width="9.28515625" style="846" customWidth="1"/>
    <col min="4358" max="4359" width="9.140625" style="846"/>
    <col min="4360" max="4360" width="9.5703125" style="846" customWidth="1"/>
    <col min="4361" max="4608" width="9.140625" style="846"/>
    <col min="4609" max="4609" width="44.140625" style="846" bestFit="1" customWidth="1"/>
    <col min="4610" max="4610" width="11.140625" style="846" customWidth="1"/>
    <col min="4611" max="4611" width="10.28515625" style="846" customWidth="1"/>
    <col min="4612" max="4612" width="10.85546875" style="846" customWidth="1"/>
    <col min="4613" max="4613" width="9.28515625" style="846" customWidth="1"/>
    <col min="4614" max="4615" width="9.140625" style="846"/>
    <col min="4616" max="4616" width="9.5703125" style="846" customWidth="1"/>
    <col min="4617" max="4864" width="9.140625" style="846"/>
    <col min="4865" max="4865" width="44.140625" style="846" bestFit="1" customWidth="1"/>
    <col min="4866" max="4866" width="11.140625" style="846" customWidth="1"/>
    <col min="4867" max="4867" width="10.28515625" style="846" customWidth="1"/>
    <col min="4868" max="4868" width="10.85546875" style="846" customWidth="1"/>
    <col min="4869" max="4869" width="9.28515625" style="846" customWidth="1"/>
    <col min="4870" max="4871" width="9.140625" style="846"/>
    <col min="4872" max="4872" width="9.5703125" style="846" customWidth="1"/>
    <col min="4873" max="5120" width="9.140625" style="846"/>
    <col min="5121" max="5121" width="44.140625" style="846" bestFit="1" customWidth="1"/>
    <col min="5122" max="5122" width="11.140625" style="846" customWidth="1"/>
    <col min="5123" max="5123" width="10.28515625" style="846" customWidth="1"/>
    <col min="5124" max="5124" width="10.85546875" style="846" customWidth="1"/>
    <col min="5125" max="5125" width="9.28515625" style="846" customWidth="1"/>
    <col min="5126" max="5127" width="9.140625" style="846"/>
    <col min="5128" max="5128" width="9.5703125" style="846" customWidth="1"/>
    <col min="5129" max="5376" width="9.140625" style="846"/>
    <col min="5377" max="5377" width="44.140625" style="846" bestFit="1" customWidth="1"/>
    <col min="5378" max="5378" width="11.140625" style="846" customWidth="1"/>
    <col min="5379" max="5379" width="10.28515625" style="846" customWidth="1"/>
    <col min="5380" max="5380" width="10.85546875" style="846" customWidth="1"/>
    <col min="5381" max="5381" width="9.28515625" style="846" customWidth="1"/>
    <col min="5382" max="5383" width="9.140625" style="846"/>
    <col min="5384" max="5384" width="9.5703125" style="846" customWidth="1"/>
    <col min="5385" max="5632" width="9.140625" style="846"/>
    <col min="5633" max="5633" width="44.140625" style="846" bestFit="1" customWidth="1"/>
    <col min="5634" max="5634" width="11.140625" style="846" customWidth="1"/>
    <col min="5635" max="5635" width="10.28515625" style="846" customWidth="1"/>
    <col min="5636" max="5636" width="10.85546875" style="846" customWidth="1"/>
    <col min="5637" max="5637" width="9.28515625" style="846" customWidth="1"/>
    <col min="5638" max="5639" width="9.140625" style="846"/>
    <col min="5640" max="5640" width="9.5703125" style="846" customWidth="1"/>
    <col min="5641" max="5888" width="9.140625" style="846"/>
    <col min="5889" max="5889" width="44.140625" style="846" bestFit="1" customWidth="1"/>
    <col min="5890" max="5890" width="11.140625" style="846" customWidth="1"/>
    <col min="5891" max="5891" width="10.28515625" style="846" customWidth="1"/>
    <col min="5892" max="5892" width="10.85546875" style="846" customWidth="1"/>
    <col min="5893" max="5893" width="9.28515625" style="846" customWidth="1"/>
    <col min="5894" max="5895" width="9.140625" style="846"/>
    <col min="5896" max="5896" width="9.5703125" style="846" customWidth="1"/>
    <col min="5897" max="6144" width="9.140625" style="846"/>
    <col min="6145" max="6145" width="44.140625" style="846" bestFit="1" customWidth="1"/>
    <col min="6146" max="6146" width="11.140625" style="846" customWidth="1"/>
    <col min="6147" max="6147" width="10.28515625" style="846" customWidth="1"/>
    <col min="6148" max="6148" width="10.85546875" style="846" customWidth="1"/>
    <col min="6149" max="6149" width="9.28515625" style="846" customWidth="1"/>
    <col min="6150" max="6151" width="9.140625" style="846"/>
    <col min="6152" max="6152" width="9.5703125" style="846" customWidth="1"/>
    <col min="6153" max="6400" width="9.140625" style="846"/>
    <col min="6401" max="6401" width="44.140625" style="846" bestFit="1" customWidth="1"/>
    <col min="6402" max="6402" width="11.140625" style="846" customWidth="1"/>
    <col min="6403" max="6403" width="10.28515625" style="846" customWidth="1"/>
    <col min="6404" max="6404" width="10.85546875" style="846" customWidth="1"/>
    <col min="6405" max="6405" width="9.28515625" style="846" customWidth="1"/>
    <col min="6406" max="6407" width="9.140625" style="846"/>
    <col min="6408" max="6408" width="9.5703125" style="846" customWidth="1"/>
    <col min="6409" max="6656" width="9.140625" style="846"/>
    <col min="6657" max="6657" width="44.140625" style="846" bestFit="1" customWidth="1"/>
    <col min="6658" max="6658" width="11.140625" style="846" customWidth="1"/>
    <col min="6659" max="6659" width="10.28515625" style="846" customWidth="1"/>
    <col min="6660" max="6660" width="10.85546875" style="846" customWidth="1"/>
    <col min="6661" max="6661" width="9.28515625" style="846" customWidth="1"/>
    <col min="6662" max="6663" width="9.140625" style="846"/>
    <col min="6664" max="6664" width="9.5703125" style="846" customWidth="1"/>
    <col min="6665" max="6912" width="9.140625" style="846"/>
    <col min="6913" max="6913" width="44.140625" style="846" bestFit="1" customWidth="1"/>
    <col min="6914" max="6914" width="11.140625" style="846" customWidth="1"/>
    <col min="6915" max="6915" width="10.28515625" style="846" customWidth="1"/>
    <col min="6916" max="6916" width="10.85546875" style="846" customWidth="1"/>
    <col min="6917" max="6917" width="9.28515625" style="846" customWidth="1"/>
    <col min="6918" max="6919" width="9.140625" style="846"/>
    <col min="6920" max="6920" width="9.5703125" style="846" customWidth="1"/>
    <col min="6921" max="7168" width="9.140625" style="846"/>
    <col min="7169" max="7169" width="44.140625" style="846" bestFit="1" customWidth="1"/>
    <col min="7170" max="7170" width="11.140625" style="846" customWidth="1"/>
    <col min="7171" max="7171" width="10.28515625" style="846" customWidth="1"/>
    <col min="7172" max="7172" width="10.85546875" style="846" customWidth="1"/>
    <col min="7173" max="7173" width="9.28515625" style="846" customWidth="1"/>
    <col min="7174" max="7175" width="9.140625" style="846"/>
    <col min="7176" max="7176" width="9.5703125" style="846" customWidth="1"/>
    <col min="7177" max="7424" width="9.140625" style="846"/>
    <col min="7425" max="7425" width="44.140625" style="846" bestFit="1" customWidth="1"/>
    <col min="7426" max="7426" width="11.140625" style="846" customWidth="1"/>
    <col min="7427" max="7427" width="10.28515625" style="846" customWidth="1"/>
    <col min="7428" max="7428" width="10.85546875" style="846" customWidth="1"/>
    <col min="7429" max="7429" width="9.28515625" style="846" customWidth="1"/>
    <col min="7430" max="7431" width="9.140625" style="846"/>
    <col min="7432" max="7432" width="9.5703125" style="846" customWidth="1"/>
    <col min="7433" max="7680" width="9.140625" style="846"/>
    <col min="7681" max="7681" width="44.140625" style="846" bestFit="1" customWidth="1"/>
    <col min="7682" max="7682" width="11.140625" style="846" customWidth="1"/>
    <col min="7683" max="7683" width="10.28515625" style="846" customWidth="1"/>
    <col min="7684" max="7684" width="10.85546875" style="846" customWidth="1"/>
    <col min="7685" max="7685" width="9.28515625" style="846" customWidth="1"/>
    <col min="7686" max="7687" width="9.140625" style="846"/>
    <col min="7688" max="7688" width="9.5703125" style="846" customWidth="1"/>
    <col min="7689" max="7936" width="9.140625" style="846"/>
    <col min="7937" max="7937" width="44.140625" style="846" bestFit="1" customWidth="1"/>
    <col min="7938" max="7938" width="11.140625" style="846" customWidth="1"/>
    <col min="7939" max="7939" width="10.28515625" style="846" customWidth="1"/>
    <col min="7940" max="7940" width="10.85546875" style="846" customWidth="1"/>
    <col min="7941" max="7941" width="9.28515625" style="846" customWidth="1"/>
    <col min="7942" max="7943" width="9.140625" style="846"/>
    <col min="7944" max="7944" width="9.5703125" style="846" customWidth="1"/>
    <col min="7945" max="8192" width="9.140625" style="846"/>
    <col min="8193" max="8193" width="44.140625" style="846" bestFit="1" customWidth="1"/>
    <col min="8194" max="8194" width="11.140625" style="846" customWidth="1"/>
    <col min="8195" max="8195" width="10.28515625" style="846" customWidth="1"/>
    <col min="8196" max="8196" width="10.85546875" style="846" customWidth="1"/>
    <col min="8197" max="8197" width="9.28515625" style="846" customWidth="1"/>
    <col min="8198" max="8199" width="9.140625" style="846"/>
    <col min="8200" max="8200" width="9.5703125" style="846" customWidth="1"/>
    <col min="8201" max="8448" width="9.140625" style="846"/>
    <col min="8449" max="8449" width="44.140625" style="846" bestFit="1" customWidth="1"/>
    <col min="8450" max="8450" width="11.140625" style="846" customWidth="1"/>
    <col min="8451" max="8451" width="10.28515625" style="846" customWidth="1"/>
    <col min="8452" max="8452" width="10.85546875" style="846" customWidth="1"/>
    <col min="8453" max="8453" width="9.28515625" style="846" customWidth="1"/>
    <col min="8454" max="8455" width="9.140625" style="846"/>
    <col min="8456" max="8456" width="9.5703125" style="846" customWidth="1"/>
    <col min="8457" max="8704" width="9.140625" style="846"/>
    <col min="8705" max="8705" width="44.140625" style="846" bestFit="1" customWidth="1"/>
    <col min="8706" max="8706" width="11.140625" style="846" customWidth="1"/>
    <col min="8707" max="8707" width="10.28515625" style="846" customWidth="1"/>
    <col min="8708" max="8708" width="10.85546875" style="846" customWidth="1"/>
    <col min="8709" max="8709" width="9.28515625" style="846" customWidth="1"/>
    <col min="8710" max="8711" width="9.140625" style="846"/>
    <col min="8712" max="8712" width="9.5703125" style="846" customWidth="1"/>
    <col min="8713" max="8960" width="9.140625" style="846"/>
    <col min="8961" max="8961" width="44.140625" style="846" bestFit="1" customWidth="1"/>
    <col min="8962" max="8962" width="11.140625" style="846" customWidth="1"/>
    <col min="8963" max="8963" width="10.28515625" style="846" customWidth="1"/>
    <col min="8964" max="8964" width="10.85546875" style="846" customWidth="1"/>
    <col min="8965" max="8965" width="9.28515625" style="846" customWidth="1"/>
    <col min="8966" max="8967" width="9.140625" style="846"/>
    <col min="8968" max="8968" width="9.5703125" style="846" customWidth="1"/>
    <col min="8969" max="9216" width="9.140625" style="846"/>
    <col min="9217" max="9217" width="44.140625" style="846" bestFit="1" customWidth="1"/>
    <col min="9218" max="9218" width="11.140625" style="846" customWidth="1"/>
    <col min="9219" max="9219" width="10.28515625" style="846" customWidth="1"/>
    <col min="9220" max="9220" width="10.85546875" style="846" customWidth="1"/>
    <col min="9221" max="9221" width="9.28515625" style="846" customWidth="1"/>
    <col min="9222" max="9223" width="9.140625" style="846"/>
    <col min="9224" max="9224" width="9.5703125" style="846" customWidth="1"/>
    <col min="9225" max="9472" width="9.140625" style="846"/>
    <col min="9473" max="9473" width="44.140625" style="846" bestFit="1" customWidth="1"/>
    <col min="9474" max="9474" width="11.140625" style="846" customWidth="1"/>
    <col min="9475" max="9475" width="10.28515625" style="846" customWidth="1"/>
    <col min="9476" max="9476" width="10.85546875" style="846" customWidth="1"/>
    <col min="9477" max="9477" width="9.28515625" style="846" customWidth="1"/>
    <col min="9478" max="9479" width="9.140625" style="846"/>
    <col min="9480" max="9480" width="9.5703125" style="846" customWidth="1"/>
    <col min="9481" max="9728" width="9.140625" style="846"/>
    <col min="9729" max="9729" width="44.140625" style="846" bestFit="1" customWidth="1"/>
    <col min="9730" max="9730" width="11.140625" style="846" customWidth="1"/>
    <col min="9731" max="9731" width="10.28515625" style="846" customWidth="1"/>
    <col min="9732" max="9732" width="10.85546875" style="846" customWidth="1"/>
    <col min="9733" max="9733" width="9.28515625" style="846" customWidth="1"/>
    <col min="9734" max="9735" width="9.140625" style="846"/>
    <col min="9736" max="9736" width="9.5703125" style="846" customWidth="1"/>
    <col min="9737" max="9984" width="9.140625" style="846"/>
    <col min="9985" max="9985" width="44.140625" style="846" bestFit="1" customWidth="1"/>
    <col min="9986" max="9986" width="11.140625" style="846" customWidth="1"/>
    <col min="9987" max="9987" width="10.28515625" style="846" customWidth="1"/>
    <col min="9988" max="9988" width="10.85546875" style="846" customWidth="1"/>
    <col min="9989" max="9989" width="9.28515625" style="846" customWidth="1"/>
    <col min="9990" max="9991" width="9.140625" style="846"/>
    <col min="9992" max="9992" width="9.5703125" style="846" customWidth="1"/>
    <col min="9993" max="10240" width="9.140625" style="846"/>
    <col min="10241" max="10241" width="44.140625" style="846" bestFit="1" customWidth="1"/>
    <col min="10242" max="10242" width="11.140625" style="846" customWidth="1"/>
    <col min="10243" max="10243" width="10.28515625" style="846" customWidth="1"/>
    <col min="10244" max="10244" width="10.85546875" style="846" customWidth="1"/>
    <col min="10245" max="10245" width="9.28515625" style="846" customWidth="1"/>
    <col min="10246" max="10247" width="9.140625" style="846"/>
    <col min="10248" max="10248" width="9.5703125" style="846" customWidth="1"/>
    <col min="10249" max="10496" width="9.140625" style="846"/>
    <col min="10497" max="10497" width="44.140625" style="846" bestFit="1" customWidth="1"/>
    <col min="10498" max="10498" width="11.140625" style="846" customWidth="1"/>
    <col min="10499" max="10499" width="10.28515625" style="846" customWidth="1"/>
    <col min="10500" max="10500" width="10.85546875" style="846" customWidth="1"/>
    <col min="10501" max="10501" width="9.28515625" style="846" customWidth="1"/>
    <col min="10502" max="10503" width="9.140625" style="846"/>
    <col min="10504" max="10504" width="9.5703125" style="846" customWidth="1"/>
    <col min="10505" max="10752" width="9.140625" style="846"/>
    <col min="10753" max="10753" width="44.140625" style="846" bestFit="1" customWidth="1"/>
    <col min="10754" max="10754" width="11.140625" style="846" customWidth="1"/>
    <col min="10755" max="10755" width="10.28515625" style="846" customWidth="1"/>
    <col min="10756" max="10756" width="10.85546875" style="846" customWidth="1"/>
    <col min="10757" max="10757" width="9.28515625" style="846" customWidth="1"/>
    <col min="10758" max="10759" width="9.140625" style="846"/>
    <col min="10760" max="10760" width="9.5703125" style="846" customWidth="1"/>
    <col min="10761" max="11008" width="9.140625" style="846"/>
    <col min="11009" max="11009" width="44.140625" style="846" bestFit="1" customWidth="1"/>
    <col min="11010" max="11010" width="11.140625" style="846" customWidth="1"/>
    <col min="11011" max="11011" width="10.28515625" style="846" customWidth="1"/>
    <col min="11012" max="11012" width="10.85546875" style="846" customWidth="1"/>
    <col min="11013" max="11013" width="9.28515625" style="846" customWidth="1"/>
    <col min="11014" max="11015" width="9.140625" style="846"/>
    <col min="11016" max="11016" width="9.5703125" style="846" customWidth="1"/>
    <col min="11017" max="11264" width="9.140625" style="846"/>
    <col min="11265" max="11265" width="44.140625" style="846" bestFit="1" customWidth="1"/>
    <col min="11266" max="11266" width="11.140625" style="846" customWidth="1"/>
    <col min="11267" max="11267" width="10.28515625" style="846" customWidth="1"/>
    <col min="11268" max="11268" width="10.85546875" style="846" customWidth="1"/>
    <col min="11269" max="11269" width="9.28515625" style="846" customWidth="1"/>
    <col min="11270" max="11271" width="9.140625" style="846"/>
    <col min="11272" max="11272" width="9.5703125" style="846" customWidth="1"/>
    <col min="11273" max="11520" width="9.140625" style="846"/>
    <col min="11521" max="11521" width="44.140625" style="846" bestFit="1" customWidth="1"/>
    <col min="11522" max="11522" width="11.140625" style="846" customWidth="1"/>
    <col min="11523" max="11523" width="10.28515625" style="846" customWidth="1"/>
    <col min="11524" max="11524" width="10.85546875" style="846" customWidth="1"/>
    <col min="11525" max="11525" width="9.28515625" style="846" customWidth="1"/>
    <col min="11526" max="11527" width="9.140625" style="846"/>
    <col min="11528" max="11528" width="9.5703125" style="846" customWidth="1"/>
    <col min="11529" max="11776" width="9.140625" style="846"/>
    <col min="11777" max="11777" width="44.140625" style="846" bestFit="1" customWidth="1"/>
    <col min="11778" max="11778" width="11.140625" style="846" customWidth="1"/>
    <col min="11779" max="11779" width="10.28515625" style="846" customWidth="1"/>
    <col min="11780" max="11780" width="10.85546875" style="846" customWidth="1"/>
    <col min="11781" max="11781" width="9.28515625" style="846" customWidth="1"/>
    <col min="11782" max="11783" width="9.140625" style="846"/>
    <col min="11784" max="11784" width="9.5703125" style="846" customWidth="1"/>
    <col min="11785" max="12032" width="9.140625" style="846"/>
    <col min="12033" max="12033" width="44.140625" style="846" bestFit="1" customWidth="1"/>
    <col min="12034" max="12034" width="11.140625" style="846" customWidth="1"/>
    <col min="12035" max="12035" width="10.28515625" style="846" customWidth="1"/>
    <col min="12036" max="12036" width="10.85546875" style="846" customWidth="1"/>
    <col min="12037" max="12037" width="9.28515625" style="846" customWidth="1"/>
    <col min="12038" max="12039" width="9.140625" style="846"/>
    <col min="12040" max="12040" width="9.5703125" style="846" customWidth="1"/>
    <col min="12041" max="12288" width="9.140625" style="846"/>
    <col min="12289" max="12289" width="44.140625" style="846" bestFit="1" customWidth="1"/>
    <col min="12290" max="12290" width="11.140625" style="846" customWidth="1"/>
    <col min="12291" max="12291" width="10.28515625" style="846" customWidth="1"/>
    <col min="12292" max="12292" width="10.85546875" style="846" customWidth="1"/>
    <col min="12293" max="12293" width="9.28515625" style="846" customWidth="1"/>
    <col min="12294" max="12295" width="9.140625" style="846"/>
    <col min="12296" max="12296" width="9.5703125" style="846" customWidth="1"/>
    <col min="12297" max="12544" width="9.140625" style="846"/>
    <col min="12545" max="12545" width="44.140625" style="846" bestFit="1" customWidth="1"/>
    <col min="12546" max="12546" width="11.140625" style="846" customWidth="1"/>
    <col min="12547" max="12547" width="10.28515625" style="846" customWidth="1"/>
    <col min="12548" max="12548" width="10.85546875" style="846" customWidth="1"/>
    <col min="12549" max="12549" width="9.28515625" style="846" customWidth="1"/>
    <col min="12550" max="12551" width="9.140625" style="846"/>
    <col min="12552" max="12552" width="9.5703125" style="846" customWidth="1"/>
    <col min="12553" max="12800" width="9.140625" style="846"/>
    <col min="12801" max="12801" width="44.140625" style="846" bestFit="1" customWidth="1"/>
    <col min="12802" max="12802" width="11.140625" style="846" customWidth="1"/>
    <col min="12803" max="12803" width="10.28515625" style="846" customWidth="1"/>
    <col min="12804" max="12804" width="10.85546875" style="846" customWidth="1"/>
    <col min="12805" max="12805" width="9.28515625" style="846" customWidth="1"/>
    <col min="12806" max="12807" width="9.140625" style="846"/>
    <col min="12808" max="12808" width="9.5703125" style="846" customWidth="1"/>
    <col min="12809" max="13056" width="9.140625" style="846"/>
    <col min="13057" max="13057" width="44.140625" style="846" bestFit="1" customWidth="1"/>
    <col min="13058" max="13058" width="11.140625" style="846" customWidth="1"/>
    <col min="13059" max="13059" width="10.28515625" style="846" customWidth="1"/>
    <col min="13060" max="13060" width="10.85546875" style="846" customWidth="1"/>
    <col min="13061" max="13061" width="9.28515625" style="846" customWidth="1"/>
    <col min="13062" max="13063" width="9.140625" style="846"/>
    <col min="13064" max="13064" width="9.5703125" style="846" customWidth="1"/>
    <col min="13065" max="13312" width="9.140625" style="846"/>
    <col min="13313" max="13313" width="44.140625" style="846" bestFit="1" customWidth="1"/>
    <col min="13314" max="13314" width="11.140625" style="846" customWidth="1"/>
    <col min="13315" max="13315" width="10.28515625" style="846" customWidth="1"/>
    <col min="13316" max="13316" width="10.85546875" style="846" customWidth="1"/>
    <col min="13317" max="13317" width="9.28515625" style="846" customWidth="1"/>
    <col min="13318" max="13319" width="9.140625" style="846"/>
    <col min="13320" max="13320" width="9.5703125" style="846" customWidth="1"/>
    <col min="13321" max="13568" width="9.140625" style="846"/>
    <col min="13569" max="13569" width="44.140625" style="846" bestFit="1" customWidth="1"/>
    <col min="13570" max="13570" width="11.140625" style="846" customWidth="1"/>
    <col min="13571" max="13571" width="10.28515625" style="846" customWidth="1"/>
    <col min="13572" max="13572" width="10.85546875" style="846" customWidth="1"/>
    <col min="13573" max="13573" width="9.28515625" style="846" customWidth="1"/>
    <col min="13574" max="13575" width="9.140625" style="846"/>
    <col min="13576" max="13576" width="9.5703125" style="846" customWidth="1"/>
    <col min="13577" max="13824" width="9.140625" style="846"/>
    <col min="13825" max="13825" width="44.140625" style="846" bestFit="1" customWidth="1"/>
    <col min="13826" max="13826" width="11.140625" style="846" customWidth="1"/>
    <col min="13827" max="13827" width="10.28515625" style="846" customWidth="1"/>
    <col min="13828" max="13828" width="10.85546875" style="846" customWidth="1"/>
    <col min="13829" max="13829" width="9.28515625" style="846" customWidth="1"/>
    <col min="13830" max="13831" width="9.140625" style="846"/>
    <col min="13832" max="13832" width="9.5703125" style="846" customWidth="1"/>
    <col min="13833" max="14080" width="9.140625" style="846"/>
    <col min="14081" max="14081" width="44.140625" style="846" bestFit="1" customWidth="1"/>
    <col min="14082" max="14082" width="11.140625" style="846" customWidth="1"/>
    <col min="14083" max="14083" width="10.28515625" style="846" customWidth="1"/>
    <col min="14084" max="14084" width="10.85546875" style="846" customWidth="1"/>
    <col min="14085" max="14085" width="9.28515625" style="846" customWidth="1"/>
    <col min="14086" max="14087" width="9.140625" style="846"/>
    <col min="14088" max="14088" width="9.5703125" style="846" customWidth="1"/>
    <col min="14089" max="14336" width="9.140625" style="846"/>
    <col min="14337" max="14337" width="44.140625" style="846" bestFit="1" customWidth="1"/>
    <col min="14338" max="14338" width="11.140625" style="846" customWidth="1"/>
    <col min="14339" max="14339" width="10.28515625" style="846" customWidth="1"/>
    <col min="14340" max="14340" width="10.85546875" style="846" customWidth="1"/>
    <col min="14341" max="14341" width="9.28515625" style="846" customWidth="1"/>
    <col min="14342" max="14343" width="9.140625" style="846"/>
    <col min="14344" max="14344" width="9.5703125" style="846" customWidth="1"/>
    <col min="14345" max="14592" width="9.140625" style="846"/>
    <col min="14593" max="14593" width="44.140625" style="846" bestFit="1" customWidth="1"/>
    <col min="14594" max="14594" width="11.140625" style="846" customWidth="1"/>
    <col min="14595" max="14595" width="10.28515625" style="846" customWidth="1"/>
    <col min="14596" max="14596" width="10.85546875" style="846" customWidth="1"/>
    <col min="14597" max="14597" width="9.28515625" style="846" customWidth="1"/>
    <col min="14598" max="14599" width="9.140625" style="846"/>
    <col min="14600" max="14600" width="9.5703125" style="846" customWidth="1"/>
    <col min="14601" max="14848" width="9.140625" style="846"/>
    <col min="14849" max="14849" width="44.140625" style="846" bestFit="1" customWidth="1"/>
    <col min="14850" max="14850" width="11.140625" style="846" customWidth="1"/>
    <col min="14851" max="14851" width="10.28515625" style="846" customWidth="1"/>
    <col min="14852" max="14852" width="10.85546875" style="846" customWidth="1"/>
    <col min="14853" max="14853" width="9.28515625" style="846" customWidth="1"/>
    <col min="14854" max="14855" width="9.140625" style="846"/>
    <col min="14856" max="14856" width="9.5703125" style="846" customWidth="1"/>
    <col min="14857" max="15104" width="9.140625" style="846"/>
    <col min="15105" max="15105" width="44.140625" style="846" bestFit="1" customWidth="1"/>
    <col min="15106" max="15106" width="11.140625" style="846" customWidth="1"/>
    <col min="15107" max="15107" width="10.28515625" style="846" customWidth="1"/>
    <col min="15108" max="15108" width="10.85546875" style="846" customWidth="1"/>
    <col min="15109" max="15109" width="9.28515625" style="846" customWidth="1"/>
    <col min="15110" max="15111" width="9.140625" style="846"/>
    <col min="15112" max="15112" width="9.5703125" style="846" customWidth="1"/>
    <col min="15113" max="15360" width="9.140625" style="846"/>
    <col min="15361" max="15361" width="44.140625" style="846" bestFit="1" customWidth="1"/>
    <col min="15362" max="15362" width="11.140625" style="846" customWidth="1"/>
    <col min="15363" max="15363" width="10.28515625" style="846" customWidth="1"/>
    <col min="15364" max="15364" width="10.85546875" style="846" customWidth="1"/>
    <col min="15365" max="15365" width="9.28515625" style="846" customWidth="1"/>
    <col min="15366" max="15367" width="9.140625" style="846"/>
    <col min="15368" max="15368" width="9.5703125" style="846" customWidth="1"/>
    <col min="15369" max="15616" width="9.140625" style="846"/>
    <col min="15617" max="15617" width="44.140625" style="846" bestFit="1" customWidth="1"/>
    <col min="15618" max="15618" width="11.140625" style="846" customWidth="1"/>
    <col min="15619" max="15619" width="10.28515625" style="846" customWidth="1"/>
    <col min="15620" max="15620" width="10.85546875" style="846" customWidth="1"/>
    <col min="15621" max="15621" width="9.28515625" style="846" customWidth="1"/>
    <col min="15622" max="15623" width="9.140625" style="846"/>
    <col min="15624" max="15624" width="9.5703125" style="846" customWidth="1"/>
    <col min="15625" max="15872" width="9.140625" style="846"/>
    <col min="15873" max="15873" width="44.140625" style="846" bestFit="1" customWidth="1"/>
    <col min="15874" max="15874" width="11.140625" style="846" customWidth="1"/>
    <col min="15875" max="15875" width="10.28515625" style="846" customWidth="1"/>
    <col min="15876" max="15876" width="10.85546875" style="846" customWidth="1"/>
    <col min="15877" max="15877" width="9.28515625" style="846" customWidth="1"/>
    <col min="15878" max="15879" width="9.140625" style="846"/>
    <col min="15880" max="15880" width="9.5703125" style="846" customWidth="1"/>
    <col min="15881" max="16128" width="9.140625" style="846"/>
    <col min="16129" max="16129" width="44.140625" style="846" bestFit="1" customWidth="1"/>
    <col min="16130" max="16130" width="11.140625" style="846" customWidth="1"/>
    <col min="16131" max="16131" width="10.28515625" style="846" customWidth="1"/>
    <col min="16132" max="16132" width="10.85546875" style="846" customWidth="1"/>
    <col min="16133" max="16133" width="9.28515625" style="846" customWidth="1"/>
    <col min="16134" max="16135" width="9.140625" style="846"/>
    <col min="16136" max="16136" width="9.5703125" style="846" customWidth="1"/>
    <col min="16137" max="16384" width="9.140625" style="846"/>
  </cols>
  <sheetData>
    <row r="1" spans="1:11">
      <c r="A1" s="2034" t="s">
        <v>921</v>
      </c>
      <c r="B1" s="2034"/>
      <c r="C1" s="2034"/>
      <c r="D1" s="2034"/>
      <c r="E1" s="2034"/>
      <c r="F1" s="2034"/>
      <c r="G1" s="2034"/>
      <c r="H1" s="2034"/>
      <c r="I1" s="918"/>
      <c r="J1" s="918"/>
      <c r="K1" s="918"/>
    </row>
    <row r="2" spans="1:11">
      <c r="A2" s="2049" t="s">
        <v>918</v>
      </c>
      <c r="B2" s="2049"/>
      <c r="C2" s="2049"/>
      <c r="D2" s="2049"/>
      <c r="E2" s="2049"/>
      <c r="F2" s="2049"/>
      <c r="G2" s="2049"/>
      <c r="H2" s="2049"/>
      <c r="I2" s="980"/>
      <c r="J2" s="980"/>
      <c r="K2" s="980"/>
    </row>
    <row r="3" spans="1:11" ht="16.5" thickBot="1">
      <c r="B3" s="874"/>
      <c r="C3" s="874"/>
      <c r="D3" s="874"/>
      <c r="G3" s="2036" t="s">
        <v>662</v>
      </c>
      <c r="H3" s="2036"/>
    </row>
    <row r="4" spans="1:11" ht="19.5" customHeight="1" thickTop="1">
      <c r="A4" s="2050" t="s">
        <v>3</v>
      </c>
      <c r="B4" s="953">
        <v>2017</v>
      </c>
      <c r="C4" s="953">
        <v>2018</v>
      </c>
      <c r="D4" s="953">
        <v>2019</v>
      </c>
      <c r="E4" s="2040" t="s">
        <v>820</v>
      </c>
      <c r="F4" s="2041"/>
      <c r="G4" s="2041"/>
      <c r="H4" s="2042"/>
    </row>
    <row r="5" spans="1:11" ht="19.5" customHeight="1">
      <c r="A5" s="2051"/>
      <c r="B5" s="851" t="s">
        <v>507</v>
      </c>
      <c r="C5" s="851" t="s">
        <v>507</v>
      </c>
      <c r="D5" s="851" t="s">
        <v>781</v>
      </c>
      <c r="E5" s="2043" t="s">
        <v>10</v>
      </c>
      <c r="F5" s="2045"/>
      <c r="G5" s="2044" t="s">
        <v>11</v>
      </c>
      <c r="H5" s="2046"/>
    </row>
    <row r="6" spans="1:11" ht="19.5" customHeight="1">
      <c r="A6" s="2052"/>
      <c r="B6" s="989"/>
      <c r="C6" s="989"/>
      <c r="D6" s="989"/>
      <c r="E6" s="921" t="s">
        <v>665</v>
      </c>
      <c r="F6" s="922" t="s">
        <v>782</v>
      </c>
      <c r="G6" s="921" t="s">
        <v>665</v>
      </c>
      <c r="H6" s="923" t="s">
        <v>782</v>
      </c>
    </row>
    <row r="7" spans="1:11" ht="24.75" customHeight="1">
      <c r="A7" s="924" t="s">
        <v>884</v>
      </c>
      <c r="B7" s="857">
        <v>2203389.7950979439</v>
      </c>
      <c r="C7" s="857">
        <v>2556049.0731449826</v>
      </c>
      <c r="D7" s="857">
        <v>3062731.7619261239</v>
      </c>
      <c r="E7" s="925">
        <v>352659.27804703871</v>
      </c>
      <c r="F7" s="926">
        <v>16.005305953201191</v>
      </c>
      <c r="G7" s="925">
        <v>506682.6887811413</v>
      </c>
      <c r="H7" s="927">
        <v>19.82288580076888</v>
      </c>
    </row>
    <row r="8" spans="1:11" ht="24.75" customHeight="1">
      <c r="A8" s="928" t="s">
        <v>885</v>
      </c>
      <c r="B8" s="929">
        <v>172245.67985886673</v>
      </c>
      <c r="C8" s="929">
        <v>220987.63337012025</v>
      </c>
      <c r="D8" s="929">
        <v>267702.81926617783</v>
      </c>
      <c r="E8" s="929">
        <v>48741.953511253523</v>
      </c>
      <c r="F8" s="930">
        <v>28.297925121368099</v>
      </c>
      <c r="G8" s="929">
        <v>46715.185896057577</v>
      </c>
      <c r="H8" s="931">
        <v>21.139276068818219</v>
      </c>
    </row>
    <row r="9" spans="1:11" ht="24.75" customHeight="1">
      <c r="A9" s="928" t="s">
        <v>886</v>
      </c>
      <c r="B9" s="929">
        <v>156233.98851552434</v>
      </c>
      <c r="C9" s="929">
        <v>202816.7589411134</v>
      </c>
      <c r="D9" s="929">
        <v>246816.52072495077</v>
      </c>
      <c r="E9" s="929">
        <v>46582.770425589057</v>
      </c>
      <c r="F9" s="930">
        <v>29.816028425185031</v>
      </c>
      <c r="G9" s="929">
        <v>43999.76178383737</v>
      </c>
      <c r="H9" s="931">
        <v>21.69434222968351</v>
      </c>
    </row>
    <row r="10" spans="1:11" ht="24.75" customHeight="1">
      <c r="A10" s="928" t="s">
        <v>887</v>
      </c>
      <c r="B10" s="929">
        <v>16011.6913433424</v>
      </c>
      <c r="C10" s="929">
        <v>18170.874429006868</v>
      </c>
      <c r="D10" s="929">
        <v>20886.298541227072</v>
      </c>
      <c r="E10" s="929">
        <v>2159.1830856644683</v>
      </c>
      <c r="F10" s="930">
        <v>13.485040645392207</v>
      </c>
      <c r="G10" s="929">
        <v>2715.4241122202038</v>
      </c>
      <c r="H10" s="931">
        <v>14.943827402634335</v>
      </c>
    </row>
    <row r="11" spans="1:11" ht="24.75" customHeight="1">
      <c r="A11" s="928" t="s">
        <v>888</v>
      </c>
      <c r="B11" s="929">
        <v>797755.73286325217</v>
      </c>
      <c r="C11" s="929">
        <v>895649.77932597511</v>
      </c>
      <c r="D11" s="929">
        <v>1003708.1049506139</v>
      </c>
      <c r="E11" s="929">
        <v>97894.046462722938</v>
      </c>
      <c r="F11" s="930">
        <v>12.271180566934705</v>
      </c>
      <c r="G11" s="929">
        <v>108058.32562463882</v>
      </c>
      <c r="H11" s="931">
        <v>12.064796767544403</v>
      </c>
    </row>
    <row r="12" spans="1:11" ht="24.75" customHeight="1">
      <c r="A12" s="928" t="s">
        <v>886</v>
      </c>
      <c r="B12" s="929">
        <v>784161.86294315406</v>
      </c>
      <c r="C12" s="929">
        <v>884656.00463065726</v>
      </c>
      <c r="D12" s="929">
        <v>992840.84530434152</v>
      </c>
      <c r="E12" s="929">
        <v>100494.1416875032</v>
      </c>
      <c r="F12" s="930">
        <v>12.815484460099061</v>
      </c>
      <c r="G12" s="929">
        <v>108184.84067368426</v>
      </c>
      <c r="H12" s="931">
        <v>12.229029148889493</v>
      </c>
    </row>
    <row r="13" spans="1:11" ht="24.75" customHeight="1">
      <c r="A13" s="928" t="s">
        <v>887</v>
      </c>
      <c r="B13" s="929">
        <v>13593.869920098132</v>
      </c>
      <c r="C13" s="929">
        <v>10993.774695317881</v>
      </c>
      <c r="D13" s="929">
        <v>10867.259646272441</v>
      </c>
      <c r="E13" s="929">
        <v>-2600.0952247802506</v>
      </c>
      <c r="F13" s="930">
        <v>-19.12696855320123</v>
      </c>
      <c r="G13" s="929">
        <v>-126.51504904543981</v>
      </c>
      <c r="H13" s="931">
        <v>-1.1507880828167334</v>
      </c>
    </row>
    <row r="14" spans="1:11" ht="24.75" customHeight="1">
      <c r="A14" s="928" t="s">
        <v>889</v>
      </c>
      <c r="B14" s="929">
        <v>938773.62328815507</v>
      </c>
      <c r="C14" s="929">
        <v>1154222.7552207902</v>
      </c>
      <c r="D14" s="929">
        <v>1463749.7042656948</v>
      </c>
      <c r="E14" s="929">
        <v>215449.13193263509</v>
      </c>
      <c r="F14" s="930">
        <v>22.950062356673534</v>
      </c>
      <c r="G14" s="929">
        <v>309526.94904490467</v>
      </c>
      <c r="H14" s="931">
        <v>26.816916201387446</v>
      </c>
    </row>
    <row r="15" spans="1:11" ht="24.75" customHeight="1">
      <c r="A15" s="928" t="s">
        <v>886</v>
      </c>
      <c r="B15" s="929">
        <v>895003.92877284531</v>
      </c>
      <c r="C15" s="929">
        <v>1125744.3051019209</v>
      </c>
      <c r="D15" s="929">
        <v>1432544.7334942904</v>
      </c>
      <c r="E15" s="929">
        <v>230740.37632907555</v>
      </c>
      <c r="F15" s="930">
        <v>25.780934464214866</v>
      </c>
      <c r="G15" s="929">
        <v>306800.42839236953</v>
      </c>
      <c r="H15" s="931">
        <v>27.253118403702953</v>
      </c>
    </row>
    <row r="16" spans="1:11" ht="24.75" customHeight="1">
      <c r="A16" s="928" t="s">
        <v>887</v>
      </c>
      <c r="B16" s="929">
        <v>43769.694515309791</v>
      </c>
      <c r="C16" s="929">
        <v>28478.450118869303</v>
      </c>
      <c r="D16" s="929">
        <v>31204.97077140438</v>
      </c>
      <c r="E16" s="929">
        <v>-15291.244396440488</v>
      </c>
      <c r="F16" s="930">
        <v>-34.935689101261389</v>
      </c>
      <c r="G16" s="929">
        <v>2726.5206525350768</v>
      </c>
      <c r="H16" s="931">
        <v>9.5739783631291573</v>
      </c>
    </row>
    <row r="17" spans="1:8" ht="24.75" customHeight="1">
      <c r="A17" s="928" t="s">
        <v>890</v>
      </c>
      <c r="B17" s="929">
        <v>276630.37887094024</v>
      </c>
      <c r="C17" s="929">
        <v>263292.74862945883</v>
      </c>
      <c r="D17" s="929">
        <v>304310.24119252217</v>
      </c>
      <c r="E17" s="929">
        <v>-13337.630241481413</v>
      </c>
      <c r="F17" s="930">
        <v>-4.8214625942091418</v>
      </c>
      <c r="G17" s="929">
        <v>41017.492563063337</v>
      </c>
      <c r="H17" s="931">
        <v>15.578663968747843</v>
      </c>
    </row>
    <row r="18" spans="1:8" ht="24.75" customHeight="1">
      <c r="A18" s="928" t="s">
        <v>886</v>
      </c>
      <c r="B18" s="929">
        <v>247991.54948165157</v>
      </c>
      <c r="C18" s="929">
        <v>248106.58091333971</v>
      </c>
      <c r="D18" s="929">
        <v>280410.30645050691</v>
      </c>
      <c r="E18" s="929">
        <v>115.03143168814131</v>
      </c>
      <c r="F18" s="930">
        <v>4.638522237091481E-2</v>
      </c>
      <c r="G18" s="929">
        <v>32303.725537167193</v>
      </c>
      <c r="H18" s="931">
        <v>13.020100240086114</v>
      </c>
    </row>
    <row r="19" spans="1:8" ht="24.75" customHeight="1">
      <c r="A19" s="928" t="s">
        <v>887</v>
      </c>
      <c r="B19" s="929">
        <v>28638.829389288698</v>
      </c>
      <c r="C19" s="929">
        <v>15186.1677161191</v>
      </c>
      <c r="D19" s="929">
        <v>23899.934742015248</v>
      </c>
      <c r="E19" s="929">
        <v>-13452.661673169598</v>
      </c>
      <c r="F19" s="930">
        <v>-46.973504015499572</v>
      </c>
      <c r="G19" s="929">
        <v>8713.767025896148</v>
      </c>
      <c r="H19" s="931">
        <v>57.37963118007098</v>
      </c>
    </row>
    <row r="20" spans="1:8" ht="24.75" customHeight="1">
      <c r="A20" s="928" t="s">
        <v>891</v>
      </c>
      <c r="B20" s="929">
        <v>17984.380216730002</v>
      </c>
      <c r="C20" s="929">
        <v>21896.156598638499</v>
      </c>
      <c r="D20" s="929">
        <v>23260.892251115216</v>
      </c>
      <c r="E20" s="929">
        <v>3911.7763819084976</v>
      </c>
      <c r="F20" s="930">
        <v>21.750965753435086</v>
      </c>
      <c r="G20" s="929">
        <v>1364.7356524767165</v>
      </c>
      <c r="H20" s="931">
        <v>6.2327634821609541</v>
      </c>
    </row>
    <row r="21" spans="1:8" ht="24.75" customHeight="1">
      <c r="A21" s="924" t="s">
        <v>919</v>
      </c>
      <c r="B21" s="925">
        <v>9548.0900108200003</v>
      </c>
      <c r="C21" s="925">
        <v>16472.630384259999</v>
      </c>
      <c r="D21" s="925">
        <v>36848.573331940002</v>
      </c>
      <c r="E21" s="925">
        <v>6924.5403734399988</v>
      </c>
      <c r="F21" s="926">
        <v>72.522780635635328</v>
      </c>
      <c r="G21" s="925">
        <v>20375.942947680003</v>
      </c>
      <c r="H21" s="927">
        <v>123.69574544178272</v>
      </c>
    </row>
    <row r="22" spans="1:8" ht="24.75" customHeight="1">
      <c r="A22" s="924" t="s">
        <v>893</v>
      </c>
      <c r="B22" s="925">
        <v>0</v>
      </c>
      <c r="C22" s="925">
        <v>0</v>
      </c>
      <c r="D22" s="925">
        <v>3381</v>
      </c>
      <c r="E22" s="925">
        <v>0</v>
      </c>
      <c r="F22" s="926"/>
      <c r="G22" s="925">
        <v>3381</v>
      </c>
      <c r="H22" s="927"/>
    </row>
    <row r="23" spans="1:8" ht="24.75" customHeight="1">
      <c r="A23" s="1000" t="s">
        <v>894</v>
      </c>
      <c r="B23" s="925">
        <v>574134.73520910298</v>
      </c>
      <c r="C23" s="925">
        <v>659994.52110776806</v>
      </c>
      <c r="D23" s="925">
        <v>819024.75367501157</v>
      </c>
      <c r="E23" s="925">
        <v>85859.785898665083</v>
      </c>
      <c r="F23" s="926">
        <v>14.954640545723901</v>
      </c>
      <c r="G23" s="925">
        <v>159030.23256724351</v>
      </c>
      <c r="H23" s="927">
        <v>24.095689809715264</v>
      </c>
    </row>
    <row r="24" spans="1:8" ht="24.75" customHeight="1">
      <c r="A24" s="1001" t="s">
        <v>895</v>
      </c>
      <c r="B24" s="929">
        <v>213235.47585104001</v>
      </c>
      <c r="C24" s="929">
        <v>275205.03520610009</v>
      </c>
      <c r="D24" s="929">
        <v>302936.63666246005</v>
      </c>
      <c r="E24" s="929">
        <v>61969.559355060075</v>
      </c>
      <c r="F24" s="930">
        <v>29.061561687957671</v>
      </c>
      <c r="G24" s="929">
        <v>27731.60145635996</v>
      </c>
      <c r="H24" s="931">
        <v>10.076705695298003</v>
      </c>
    </row>
    <row r="25" spans="1:8" ht="24.75" customHeight="1">
      <c r="A25" s="1001" t="s">
        <v>896</v>
      </c>
      <c r="B25" s="929">
        <v>126720.9257116002</v>
      </c>
      <c r="C25" s="929">
        <v>154019.50549861338</v>
      </c>
      <c r="D25" s="929">
        <v>210391.23210864665</v>
      </c>
      <c r="E25" s="929">
        <v>27298.579787013179</v>
      </c>
      <c r="F25" s="930">
        <v>21.542282487062224</v>
      </c>
      <c r="G25" s="929">
        <v>56371.726610033278</v>
      </c>
      <c r="H25" s="931">
        <v>36.600381508523142</v>
      </c>
    </row>
    <row r="26" spans="1:8" ht="24.75" customHeight="1">
      <c r="A26" s="1001" t="s">
        <v>897</v>
      </c>
      <c r="B26" s="929">
        <v>234178.33364646276</v>
      </c>
      <c r="C26" s="929">
        <v>230769.98040305459</v>
      </c>
      <c r="D26" s="929">
        <v>305696.88490390487</v>
      </c>
      <c r="E26" s="929">
        <v>-3408.3532434081717</v>
      </c>
      <c r="F26" s="930">
        <v>-1.4554520011888616</v>
      </c>
      <c r="G26" s="929">
        <v>74926.904500850273</v>
      </c>
      <c r="H26" s="931">
        <v>32.468219813506778</v>
      </c>
    </row>
    <row r="27" spans="1:8" ht="24.75" customHeight="1">
      <c r="A27" s="1002" t="s">
        <v>898</v>
      </c>
      <c r="B27" s="984">
        <v>2787072.620317867</v>
      </c>
      <c r="C27" s="984">
        <v>3232516.2246370106</v>
      </c>
      <c r="D27" s="984">
        <v>3921986.0889330753</v>
      </c>
      <c r="E27" s="984">
        <v>445443.60431914357</v>
      </c>
      <c r="F27" s="985">
        <v>15.98249005324951</v>
      </c>
      <c r="G27" s="984">
        <v>689469.86429606471</v>
      </c>
      <c r="H27" s="986">
        <v>21.329200424152162</v>
      </c>
    </row>
    <row r="28" spans="1:8" ht="24.75" customHeight="1">
      <c r="A28" s="924" t="s">
        <v>899</v>
      </c>
      <c r="B28" s="925">
        <v>352220.21081634623</v>
      </c>
      <c r="C28" s="925">
        <v>333441.92306734872</v>
      </c>
      <c r="D28" s="925">
        <v>365339.96789063496</v>
      </c>
      <c r="E28" s="925">
        <v>-18778.287748997507</v>
      </c>
      <c r="F28" s="926">
        <v>-5.3314055163032181</v>
      </c>
      <c r="G28" s="925">
        <v>31898.04482328624</v>
      </c>
      <c r="H28" s="927">
        <v>9.5662970420319535</v>
      </c>
    </row>
    <row r="29" spans="1:8" ht="24.75" customHeight="1">
      <c r="A29" s="928" t="s">
        <v>900</v>
      </c>
      <c r="B29" s="929">
        <v>54621.725675150003</v>
      </c>
      <c r="C29" s="929">
        <v>61869.250815609987</v>
      </c>
      <c r="D29" s="929">
        <v>70780.556795750002</v>
      </c>
      <c r="E29" s="929">
        <v>7247.525140459984</v>
      </c>
      <c r="F29" s="930">
        <v>13.268575920802927</v>
      </c>
      <c r="G29" s="929">
        <v>8911.3059801400159</v>
      </c>
      <c r="H29" s="931">
        <v>14.40344898744376</v>
      </c>
    </row>
    <row r="30" spans="1:8" ht="24.75" customHeight="1">
      <c r="A30" s="928" t="s">
        <v>920</v>
      </c>
      <c r="B30" s="929">
        <v>143848.54965158008</v>
      </c>
      <c r="C30" s="929">
        <v>164961.40929509007</v>
      </c>
      <c r="D30" s="929">
        <v>149059.93866397004</v>
      </c>
      <c r="E30" s="929">
        <v>21112.85964350999</v>
      </c>
      <c r="F30" s="930">
        <v>14.677144604271705</v>
      </c>
      <c r="G30" s="929">
        <v>-15901.470631120028</v>
      </c>
      <c r="H30" s="931">
        <v>-9.6395094459182218</v>
      </c>
    </row>
    <row r="31" spans="1:8" ht="24.75" customHeight="1">
      <c r="A31" s="928" t="s">
        <v>902</v>
      </c>
      <c r="B31" s="929">
        <v>1511.5543421027496</v>
      </c>
      <c r="C31" s="929">
        <v>3386.2130392240001</v>
      </c>
      <c r="D31" s="929">
        <v>3705.7697269812506</v>
      </c>
      <c r="E31" s="929">
        <v>1874.6586971212505</v>
      </c>
      <c r="F31" s="930">
        <v>124.02191869022585</v>
      </c>
      <c r="G31" s="929">
        <v>319.55668775725053</v>
      </c>
      <c r="H31" s="931">
        <v>9.4369930082863771</v>
      </c>
    </row>
    <row r="32" spans="1:8" ht="24.75" customHeight="1">
      <c r="A32" s="928" t="s">
        <v>903</v>
      </c>
      <c r="B32" s="866">
        <v>151445.19651850342</v>
      </c>
      <c r="C32" s="866">
        <v>102430.81730092467</v>
      </c>
      <c r="D32" s="866">
        <v>141429.10628743371</v>
      </c>
      <c r="E32" s="929">
        <v>-49014.379217578753</v>
      </c>
      <c r="F32" s="930">
        <v>-32.364433038713265</v>
      </c>
      <c r="G32" s="929">
        <v>38998.28898650904</v>
      </c>
      <c r="H32" s="931">
        <v>38.072808568869043</v>
      </c>
    </row>
    <row r="33" spans="1:8" ht="24.75" customHeight="1">
      <c r="A33" s="928" t="s">
        <v>904</v>
      </c>
      <c r="B33" s="929">
        <v>793.18462900999998</v>
      </c>
      <c r="C33" s="929">
        <v>794.23261649999995</v>
      </c>
      <c r="D33" s="929">
        <v>364.59641649999998</v>
      </c>
      <c r="E33" s="929">
        <v>1.0479874899999686</v>
      </c>
      <c r="F33" s="930">
        <v>0.13212402909370502</v>
      </c>
      <c r="G33" s="929">
        <v>-429.63619999999997</v>
      </c>
      <c r="H33" s="931">
        <v>-54.094504692253466</v>
      </c>
    </row>
    <row r="34" spans="1:8" ht="24.75" customHeight="1">
      <c r="A34" s="982" t="s">
        <v>905</v>
      </c>
      <c r="B34" s="925">
        <v>2196602.3821404846</v>
      </c>
      <c r="C34" s="925">
        <v>2676928.6879898962</v>
      </c>
      <c r="D34" s="925">
        <v>3231763.8695233678</v>
      </c>
      <c r="E34" s="925">
        <v>480326.30584941152</v>
      </c>
      <c r="F34" s="926">
        <v>21.866784346348396</v>
      </c>
      <c r="G34" s="925">
        <v>554835.18153347168</v>
      </c>
      <c r="H34" s="927">
        <v>20.726558164315428</v>
      </c>
    </row>
    <row r="35" spans="1:8" ht="24.75" customHeight="1">
      <c r="A35" s="928" t="s">
        <v>906</v>
      </c>
      <c r="B35" s="929">
        <v>185134.9</v>
      </c>
      <c r="C35" s="929">
        <v>276000.60000000003</v>
      </c>
      <c r="D35" s="929">
        <v>310945.09999999998</v>
      </c>
      <c r="E35" s="929">
        <v>90865.700000000041</v>
      </c>
      <c r="F35" s="930">
        <v>49.08080540189885</v>
      </c>
      <c r="G35" s="929">
        <v>34944.499999999942</v>
      </c>
      <c r="H35" s="931">
        <v>12.66102320067418</v>
      </c>
    </row>
    <row r="36" spans="1:8" ht="24.75" customHeight="1">
      <c r="A36" s="928" t="s">
        <v>907</v>
      </c>
      <c r="B36" s="929">
        <v>8696.4744703199995</v>
      </c>
      <c r="C36" s="929">
        <v>10527.027416839999</v>
      </c>
      <c r="D36" s="929">
        <v>10807.458560876999</v>
      </c>
      <c r="E36" s="929">
        <v>1830.5529465199998</v>
      </c>
      <c r="F36" s="930">
        <v>21.049368370682309</v>
      </c>
      <c r="G36" s="929">
        <v>280.43114403700019</v>
      </c>
      <c r="H36" s="931">
        <v>2.6639157753916058</v>
      </c>
    </row>
    <row r="37" spans="1:8" ht="24.75" customHeight="1">
      <c r="A37" s="932" t="s">
        <v>908</v>
      </c>
      <c r="B37" s="929">
        <v>18560.319483684536</v>
      </c>
      <c r="C37" s="929">
        <v>24692.651382239121</v>
      </c>
      <c r="D37" s="929">
        <v>40039.863655744521</v>
      </c>
      <c r="E37" s="929">
        <v>6132.3318985545848</v>
      </c>
      <c r="F37" s="930">
        <v>33.040012613711831</v>
      </c>
      <c r="G37" s="929">
        <v>15347.2122735054</v>
      </c>
      <c r="H37" s="931">
        <v>62.152954075009994</v>
      </c>
    </row>
    <row r="38" spans="1:8" ht="24.75" customHeight="1">
      <c r="A38" s="1003" t="s">
        <v>909</v>
      </c>
      <c r="B38" s="929">
        <v>1053.6569550700001</v>
      </c>
      <c r="C38" s="929">
        <v>1051.18671539</v>
      </c>
      <c r="D38" s="929">
        <v>1029.72655556</v>
      </c>
      <c r="E38" s="929">
        <v>-2.470239680000077</v>
      </c>
      <c r="F38" s="930">
        <v>-0.23444439559894195</v>
      </c>
      <c r="G38" s="929">
        <v>-21.460159830000066</v>
      </c>
      <c r="H38" s="931">
        <v>-2.0415174122551716</v>
      </c>
    </row>
    <row r="39" spans="1:8" ht="24.75" customHeight="1">
      <c r="A39" s="1003" t="s">
        <v>910</v>
      </c>
      <c r="B39" s="929">
        <v>17506.662528614535</v>
      </c>
      <c r="C39" s="929">
        <v>23641.464666849122</v>
      </c>
      <c r="D39" s="929">
        <v>39010.137100184518</v>
      </c>
      <c r="E39" s="929">
        <v>6134.8021382345869</v>
      </c>
      <c r="F39" s="930">
        <v>35.042670915757299</v>
      </c>
      <c r="G39" s="929">
        <v>15368.672433335396</v>
      </c>
      <c r="H39" s="931">
        <v>65.007277044412049</v>
      </c>
    </row>
    <row r="40" spans="1:8" ht="24.75" customHeight="1">
      <c r="A40" s="928" t="s">
        <v>911</v>
      </c>
      <c r="B40" s="929">
        <v>1976700.2065933251</v>
      </c>
      <c r="C40" s="929">
        <v>2365586.6786538567</v>
      </c>
      <c r="D40" s="929">
        <v>2869797.4780675163</v>
      </c>
      <c r="E40" s="929">
        <v>388886.47206053161</v>
      </c>
      <c r="F40" s="930">
        <v>19.673518056172231</v>
      </c>
      <c r="G40" s="929">
        <v>504210.79941365961</v>
      </c>
      <c r="H40" s="931">
        <v>21.314408132386934</v>
      </c>
    </row>
    <row r="41" spans="1:8" ht="24.75" customHeight="1">
      <c r="A41" s="932" t="s">
        <v>912</v>
      </c>
      <c r="B41" s="929">
        <v>1931704.1434754783</v>
      </c>
      <c r="C41" s="929">
        <v>2313306.4704436008</v>
      </c>
      <c r="D41" s="929">
        <v>2811249.6577648055</v>
      </c>
      <c r="E41" s="929">
        <v>381602.32696812251</v>
      </c>
      <c r="F41" s="930">
        <v>19.75469837122947</v>
      </c>
      <c r="G41" s="929">
        <v>497943.18732120469</v>
      </c>
      <c r="H41" s="931">
        <v>21.525171596728335</v>
      </c>
    </row>
    <row r="42" spans="1:8" ht="24.75" customHeight="1">
      <c r="A42" s="932" t="s">
        <v>913</v>
      </c>
      <c r="B42" s="929">
        <v>44996.063117846839</v>
      </c>
      <c r="C42" s="929">
        <v>52280.208210256125</v>
      </c>
      <c r="D42" s="929">
        <v>58547.820302710941</v>
      </c>
      <c r="E42" s="929">
        <v>7284.145092409286</v>
      </c>
      <c r="F42" s="930">
        <v>16.188405357445966</v>
      </c>
      <c r="G42" s="929">
        <v>6267.6120924548159</v>
      </c>
      <c r="H42" s="931">
        <v>11.988498720678891</v>
      </c>
    </row>
    <row r="43" spans="1:8" ht="24.75" customHeight="1">
      <c r="A43" s="934" t="s">
        <v>914</v>
      </c>
      <c r="B43" s="935">
        <v>7510.4815931547</v>
      </c>
      <c r="C43" s="935">
        <v>121.73053695999999</v>
      </c>
      <c r="D43" s="935">
        <v>173.96923923</v>
      </c>
      <c r="E43" s="935">
        <v>-7388.7510561947001</v>
      </c>
      <c r="F43" s="936">
        <v>-98.379191328144003</v>
      </c>
      <c r="G43" s="935">
        <v>52.238702270000005</v>
      </c>
      <c r="H43" s="937">
        <v>42.913391803377458</v>
      </c>
    </row>
    <row r="44" spans="1:8" ht="24.75" customHeight="1">
      <c r="A44" s="924" t="s">
        <v>915</v>
      </c>
      <c r="B44" s="935">
        <v>31481.674999999999</v>
      </c>
      <c r="C44" s="935">
        <v>0</v>
      </c>
      <c r="D44" s="935">
        <v>0</v>
      </c>
      <c r="E44" s="935">
        <v>-31481.674999999999</v>
      </c>
      <c r="F44" s="936"/>
      <c r="G44" s="935">
        <v>0</v>
      </c>
      <c r="H44" s="937"/>
    </row>
    <row r="45" spans="1:8" ht="24.75" customHeight="1" thickBot="1">
      <c r="A45" s="1004" t="s">
        <v>916</v>
      </c>
      <c r="B45" s="939">
        <v>206768.35179149651</v>
      </c>
      <c r="C45" s="1005">
        <v>222145.59792887449</v>
      </c>
      <c r="D45" s="1005">
        <v>324882.25148313039</v>
      </c>
      <c r="E45" s="939">
        <v>15377.246137377981</v>
      </c>
      <c r="F45" s="940">
        <v>7.4369438089269417</v>
      </c>
      <c r="G45" s="939">
        <v>102736.6535542559</v>
      </c>
      <c r="H45" s="941">
        <v>46.247440647979722</v>
      </c>
    </row>
    <row r="46" spans="1:8" ht="16.5" thickTop="1"/>
  </sheetData>
  <mergeCells count="7">
    <mergeCell ref="A1:H1"/>
    <mergeCell ref="A2:H2"/>
    <mergeCell ref="G3:H3"/>
    <mergeCell ref="A4:A6"/>
    <mergeCell ref="E4:H4"/>
    <mergeCell ref="E5:F5"/>
    <mergeCell ref="G5:H5"/>
  </mergeCells>
  <pageMargins left="0.39370078740157483" right="0.39370078740157483" top="0.39370078740157483" bottom="0.39370078740157483" header="0.31496062992125984" footer="0.31496062992125984"/>
  <pageSetup scale="7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workbookViewId="0">
      <selection activeCell="K12" sqref="K12"/>
    </sheetView>
  </sheetViews>
  <sheetFormatPr defaultColWidth="11" defaultRowHeight="17.100000000000001" customHeight="1"/>
  <cols>
    <col min="1" max="1" width="51.42578125" style="917" bestFit="1" customWidth="1"/>
    <col min="2" max="2" width="11.85546875" style="917" customWidth="1"/>
    <col min="3" max="3" width="12.42578125" style="917" customWidth="1"/>
    <col min="4" max="4" width="12.5703125" style="917" customWidth="1"/>
    <col min="5" max="5" width="11.7109375" style="917" customWidth="1"/>
    <col min="6" max="6" width="11.140625" style="917" bestFit="1" customWidth="1"/>
    <col min="7" max="7" width="8.5703125" style="917" customWidth="1"/>
    <col min="8" max="8" width="12.42578125" style="917" customWidth="1"/>
    <col min="9" max="9" width="9.42578125" style="917" customWidth="1"/>
    <col min="10" max="254" width="11" style="846"/>
    <col min="255" max="255" width="46.7109375" style="846" bestFit="1" customWidth="1"/>
    <col min="256" max="256" width="11.85546875" style="846" customWidth="1"/>
    <col min="257" max="257" width="12.42578125" style="846" customWidth="1"/>
    <col min="258" max="258" width="12.5703125" style="846" customWidth="1"/>
    <col min="259" max="259" width="11.7109375" style="846" customWidth="1"/>
    <col min="260" max="260" width="10.7109375" style="846" customWidth="1"/>
    <col min="261" max="261" width="2.42578125" style="846" bestFit="1" customWidth="1"/>
    <col min="262" max="262" width="8.5703125" style="846" customWidth="1"/>
    <col min="263" max="263" width="12.42578125" style="846" customWidth="1"/>
    <col min="264" max="264" width="2.140625" style="846" customWidth="1"/>
    <col min="265" max="265" width="9.42578125" style="846" customWidth="1"/>
    <col min="266" max="510" width="11" style="846"/>
    <col min="511" max="511" width="46.7109375" style="846" bestFit="1" customWidth="1"/>
    <col min="512" max="512" width="11.85546875" style="846" customWidth="1"/>
    <col min="513" max="513" width="12.42578125" style="846" customWidth="1"/>
    <col min="514" max="514" width="12.5703125" style="846" customWidth="1"/>
    <col min="515" max="515" width="11.7109375" style="846" customWidth="1"/>
    <col min="516" max="516" width="10.7109375" style="846" customWidth="1"/>
    <col min="517" max="517" width="2.42578125" style="846" bestFit="1" customWidth="1"/>
    <col min="518" max="518" width="8.5703125" style="846" customWidth="1"/>
    <col min="519" max="519" width="12.42578125" style="846" customWidth="1"/>
    <col min="520" max="520" width="2.140625" style="846" customWidth="1"/>
    <col min="521" max="521" width="9.42578125" style="846" customWidth="1"/>
    <col min="522" max="766" width="11" style="846"/>
    <col min="767" max="767" width="46.7109375" style="846" bestFit="1" customWidth="1"/>
    <col min="768" max="768" width="11.85546875" style="846" customWidth="1"/>
    <col min="769" max="769" width="12.42578125" style="846" customWidth="1"/>
    <col min="770" max="770" width="12.5703125" style="846" customWidth="1"/>
    <col min="771" max="771" width="11.7109375" style="846" customWidth="1"/>
    <col min="772" max="772" width="10.7109375" style="846" customWidth="1"/>
    <col min="773" max="773" width="2.42578125" style="846" bestFit="1" customWidth="1"/>
    <col min="774" max="774" width="8.5703125" style="846" customWidth="1"/>
    <col min="775" max="775" width="12.42578125" style="846" customWidth="1"/>
    <col min="776" max="776" width="2.140625" style="846" customWidth="1"/>
    <col min="777" max="777" width="9.42578125" style="846" customWidth="1"/>
    <col min="778" max="1022" width="11" style="846"/>
    <col min="1023" max="1023" width="46.7109375" style="846" bestFit="1" customWidth="1"/>
    <col min="1024" max="1024" width="11.85546875" style="846" customWidth="1"/>
    <col min="1025" max="1025" width="12.42578125" style="846" customWidth="1"/>
    <col min="1026" max="1026" width="12.5703125" style="846" customWidth="1"/>
    <col min="1027" max="1027" width="11.7109375" style="846" customWidth="1"/>
    <col min="1028" max="1028" width="10.7109375" style="846" customWidth="1"/>
    <col min="1029" max="1029" width="2.42578125" style="846" bestFit="1" customWidth="1"/>
    <col min="1030" max="1030" width="8.5703125" style="846" customWidth="1"/>
    <col min="1031" max="1031" width="12.42578125" style="846" customWidth="1"/>
    <col min="1032" max="1032" width="2.140625" style="846" customWidth="1"/>
    <col min="1033" max="1033" width="9.42578125" style="846" customWidth="1"/>
    <col min="1034" max="1278" width="11" style="846"/>
    <col min="1279" max="1279" width="46.7109375" style="846" bestFit="1" customWidth="1"/>
    <col min="1280" max="1280" width="11.85546875" style="846" customWidth="1"/>
    <col min="1281" max="1281" width="12.42578125" style="846" customWidth="1"/>
    <col min="1282" max="1282" width="12.5703125" style="846" customWidth="1"/>
    <col min="1283" max="1283" width="11.7109375" style="846" customWidth="1"/>
    <col min="1284" max="1284" width="10.7109375" style="846" customWidth="1"/>
    <col min="1285" max="1285" width="2.42578125" style="846" bestFit="1" customWidth="1"/>
    <col min="1286" max="1286" width="8.5703125" style="846" customWidth="1"/>
    <col min="1287" max="1287" width="12.42578125" style="846" customWidth="1"/>
    <col min="1288" max="1288" width="2.140625" style="846" customWidth="1"/>
    <col min="1289" max="1289" width="9.42578125" style="846" customWidth="1"/>
    <col min="1290" max="1534" width="11" style="846"/>
    <col min="1535" max="1535" width="46.7109375" style="846" bestFit="1" customWidth="1"/>
    <col min="1536" max="1536" width="11.85546875" style="846" customWidth="1"/>
    <col min="1537" max="1537" width="12.42578125" style="846" customWidth="1"/>
    <col min="1538" max="1538" width="12.5703125" style="846" customWidth="1"/>
    <col min="1539" max="1539" width="11.7109375" style="846" customWidth="1"/>
    <col min="1540" max="1540" width="10.7109375" style="846" customWidth="1"/>
    <col min="1541" max="1541" width="2.42578125" style="846" bestFit="1" customWidth="1"/>
    <col min="1542" max="1542" width="8.5703125" style="846" customWidth="1"/>
    <col min="1543" max="1543" width="12.42578125" style="846" customWidth="1"/>
    <col min="1544" max="1544" width="2.140625" style="846" customWidth="1"/>
    <col min="1545" max="1545" width="9.42578125" style="846" customWidth="1"/>
    <col min="1546" max="1790" width="11" style="846"/>
    <col min="1791" max="1791" width="46.7109375" style="846" bestFit="1" customWidth="1"/>
    <col min="1792" max="1792" width="11.85546875" style="846" customWidth="1"/>
    <col min="1793" max="1793" width="12.42578125" style="846" customWidth="1"/>
    <col min="1794" max="1794" width="12.5703125" style="846" customWidth="1"/>
    <col min="1795" max="1795" width="11.7109375" style="846" customWidth="1"/>
    <col min="1796" max="1796" width="10.7109375" style="846" customWidth="1"/>
    <col min="1797" max="1797" width="2.42578125" style="846" bestFit="1" customWidth="1"/>
    <col min="1798" max="1798" width="8.5703125" style="846" customWidth="1"/>
    <col min="1799" max="1799" width="12.42578125" style="846" customWidth="1"/>
    <col min="1800" max="1800" width="2.140625" style="846" customWidth="1"/>
    <col min="1801" max="1801" width="9.42578125" style="846" customWidth="1"/>
    <col min="1802" max="2046" width="11" style="846"/>
    <col min="2047" max="2047" width="46.7109375" style="846" bestFit="1" customWidth="1"/>
    <col min="2048" max="2048" width="11.85546875" style="846" customWidth="1"/>
    <col min="2049" max="2049" width="12.42578125" style="846" customWidth="1"/>
    <col min="2050" max="2050" width="12.5703125" style="846" customWidth="1"/>
    <col min="2051" max="2051" width="11.7109375" style="846" customWidth="1"/>
    <col min="2052" max="2052" width="10.7109375" style="846" customWidth="1"/>
    <col min="2053" max="2053" width="2.42578125" style="846" bestFit="1" customWidth="1"/>
    <col min="2054" max="2054" width="8.5703125" style="846" customWidth="1"/>
    <col min="2055" max="2055" width="12.42578125" style="846" customWidth="1"/>
    <col min="2056" max="2056" width="2.140625" style="846" customWidth="1"/>
    <col min="2057" max="2057" width="9.42578125" style="846" customWidth="1"/>
    <col min="2058" max="2302" width="11" style="846"/>
    <col min="2303" max="2303" width="46.7109375" style="846" bestFit="1" customWidth="1"/>
    <col min="2304" max="2304" width="11.85546875" style="846" customWidth="1"/>
    <col min="2305" max="2305" width="12.42578125" style="846" customWidth="1"/>
    <col min="2306" max="2306" width="12.5703125" style="846" customWidth="1"/>
    <col min="2307" max="2307" width="11.7109375" style="846" customWidth="1"/>
    <col min="2308" max="2308" width="10.7109375" style="846" customWidth="1"/>
    <col min="2309" max="2309" width="2.42578125" style="846" bestFit="1" customWidth="1"/>
    <col min="2310" max="2310" width="8.5703125" style="846" customWidth="1"/>
    <col min="2311" max="2311" width="12.42578125" style="846" customWidth="1"/>
    <col min="2312" max="2312" width="2.140625" style="846" customWidth="1"/>
    <col min="2313" max="2313" width="9.42578125" style="846" customWidth="1"/>
    <col min="2314" max="2558" width="11" style="846"/>
    <col min="2559" max="2559" width="46.7109375" style="846" bestFit="1" customWidth="1"/>
    <col min="2560" max="2560" width="11.85546875" style="846" customWidth="1"/>
    <col min="2561" max="2561" width="12.42578125" style="846" customWidth="1"/>
    <col min="2562" max="2562" width="12.5703125" style="846" customWidth="1"/>
    <col min="2563" max="2563" width="11.7109375" style="846" customWidth="1"/>
    <col min="2564" max="2564" width="10.7109375" style="846" customWidth="1"/>
    <col min="2565" max="2565" width="2.42578125" style="846" bestFit="1" customWidth="1"/>
    <col min="2566" max="2566" width="8.5703125" style="846" customWidth="1"/>
    <col min="2567" max="2567" width="12.42578125" style="846" customWidth="1"/>
    <col min="2568" max="2568" width="2.140625" style="846" customWidth="1"/>
    <col min="2569" max="2569" width="9.42578125" style="846" customWidth="1"/>
    <col min="2570" max="2814" width="11" style="846"/>
    <col min="2815" max="2815" width="46.7109375" style="846" bestFit="1" customWidth="1"/>
    <col min="2816" max="2816" width="11.85546875" style="846" customWidth="1"/>
    <col min="2817" max="2817" width="12.42578125" style="846" customWidth="1"/>
    <col min="2818" max="2818" width="12.5703125" style="846" customWidth="1"/>
    <col min="2819" max="2819" width="11.7109375" style="846" customWidth="1"/>
    <col min="2820" max="2820" width="10.7109375" style="846" customWidth="1"/>
    <col min="2821" max="2821" width="2.42578125" style="846" bestFit="1" customWidth="1"/>
    <col min="2822" max="2822" width="8.5703125" style="846" customWidth="1"/>
    <col min="2823" max="2823" width="12.42578125" style="846" customWidth="1"/>
    <col min="2824" max="2824" width="2.140625" style="846" customWidth="1"/>
    <col min="2825" max="2825" width="9.42578125" style="846" customWidth="1"/>
    <col min="2826" max="3070" width="11" style="846"/>
    <col min="3071" max="3071" width="46.7109375" style="846" bestFit="1" customWidth="1"/>
    <col min="3072" max="3072" width="11.85546875" style="846" customWidth="1"/>
    <col min="3073" max="3073" width="12.42578125" style="846" customWidth="1"/>
    <col min="3074" max="3074" width="12.5703125" style="846" customWidth="1"/>
    <col min="3075" max="3075" width="11.7109375" style="846" customWidth="1"/>
    <col min="3076" max="3076" width="10.7109375" style="846" customWidth="1"/>
    <col min="3077" max="3077" width="2.42578125" style="846" bestFit="1" customWidth="1"/>
    <col min="3078" max="3078" width="8.5703125" style="846" customWidth="1"/>
    <col min="3079" max="3079" width="12.42578125" style="846" customWidth="1"/>
    <col min="3080" max="3080" width="2.140625" style="846" customWidth="1"/>
    <col min="3081" max="3081" width="9.42578125" style="846" customWidth="1"/>
    <col min="3082" max="3326" width="11" style="846"/>
    <col min="3327" max="3327" width="46.7109375" style="846" bestFit="1" customWidth="1"/>
    <col min="3328" max="3328" width="11.85546875" style="846" customWidth="1"/>
    <col min="3329" max="3329" width="12.42578125" style="846" customWidth="1"/>
    <col min="3330" max="3330" width="12.5703125" style="846" customWidth="1"/>
    <col min="3331" max="3331" width="11.7109375" style="846" customWidth="1"/>
    <col min="3332" max="3332" width="10.7109375" style="846" customWidth="1"/>
    <col min="3333" max="3333" width="2.42578125" style="846" bestFit="1" customWidth="1"/>
    <col min="3334" max="3334" width="8.5703125" style="846" customWidth="1"/>
    <col min="3335" max="3335" width="12.42578125" style="846" customWidth="1"/>
    <col min="3336" max="3336" width="2.140625" style="846" customWidth="1"/>
    <col min="3337" max="3337" width="9.42578125" style="846" customWidth="1"/>
    <col min="3338" max="3582" width="11" style="846"/>
    <col min="3583" max="3583" width="46.7109375" style="846" bestFit="1" customWidth="1"/>
    <col min="3584" max="3584" width="11.85546875" style="846" customWidth="1"/>
    <col min="3585" max="3585" width="12.42578125" style="846" customWidth="1"/>
    <col min="3586" max="3586" width="12.5703125" style="846" customWidth="1"/>
    <col min="3587" max="3587" width="11.7109375" style="846" customWidth="1"/>
    <col min="3588" max="3588" width="10.7109375" style="846" customWidth="1"/>
    <col min="3589" max="3589" width="2.42578125" style="846" bestFit="1" customWidth="1"/>
    <col min="3590" max="3590" width="8.5703125" style="846" customWidth="1"/>
    <col min="3591" max="3591" width="12.42578125" style="846" customWidth="1"/>
    <col min="3592" max="3592" width="2.140625" style="846" customWidth="1"/>
    <col min="3593" max="3593" width="9.42578125" style="846" customWidth="1"/>
    <col min="3594" max="3838" width="11" style="846"/>
    <col min="3839" max="3839" width="46.7109375" style="846" bestFit="1" customWidth="1"/>
    <col min="3840" max="3840" width="11.85546875" style="846" customWidth="1"/>
    <col min="3841" max="3841" width="12.42578125" style="846" customWidth="1"/>
    <col min="3842" max="3842" width="12.5703125" style="846" customWidth="1"/>
    <col min="3843" max="3843" width="11.7109375" style="846" customWidth="1"/>
    <col min="3844" max="3844" width="10.7109375" style="846" customWidth="1"/>
    <col min="3845" max="3845" width="2.42578125" style="846" bestFit="1" customWidth="1"/>
    <col min="3846" max="3846" width="8.5703125" style="846" customWidth="1"/>
    <col min="3847" max="3847" width="12.42578125" style="846" customWidth="1"/>
    <col min="3848" max="3848" width="2.140625" style="846" customWidth="1"/>
    <col min="3849" max="3849" width="9.42578125" style="846" customWidth="1"/>
    <col min="3850" max="4094" width="11" style="846"/>
    <col min="4095" max="4095" width="46.7109375" style="846" bestFit="1" customWidth="1"/>
    <col min="4096" max="4096" width="11.85546875" style="846" customWidth="1"/>
    <col min="4097" max="4097" width="12.42578125" style="846" customWidth="1"/>
    <col min="4098" max="4098" width="12.5703125" style="846" customWidth="1"/>
    <col min="4099" max="4099" width="11.7109375" style="846" customWidth="1"/>
    <col min="4100" max="4100" width="10.7109375" style="846" customWidth="1"/>
    <col min="4101" max="4101" width="2.42578125" style="846" bestFit="1" customWidth="1"/>
    <col min="4102" max="4102" width="8.5703125" style="846" customWidth="1"/>
    <col min="4103" max="4103" width="12.42578125" style="846" customWidth="1"/>
    <col min="4104" max="4104" width="2.140625" style="846" customWidth="1"/>
    <col min="4105" max="4105" width="9.42578125" style="846" customWidth="1"/>
    <col min="4106" max="4350" width="11" style="846"/>
    <col min="4351" max="4351" width="46.7109375" style="846" bestFit="1" customWidth="1"/>
    <col min="4352" max="4352" width="11.85546875" style="846" customWidth="1"/>
    <col min="4353" max="4353" width="12.42578125" style="846" customWidth="1"/>
    <col min="4354" max="4354" width="12.5703125" style="846" customWidth="1"/>
    <col min="4355" max="4355" width="11.7109375" style="846" customWidth="1"/>
    <col min="4356" max="4356" width="10.7109375" style="846" customWidth="1"/>
    <col min="4357" max="4357" width="2.42578125" style="846" bestFit="1" customWidth="1"/>
    <col min="4358" max="4358" width="8.5703125" style="846" customWidth="1"/>
    <col min="4359" max="4359" width="12.42578125" style="846" customWidth="1"/>
    <col min="4360" max="4360" width="2.140625" style="846" customWidth="1"/>
    <col min="4361" max="4361" width="9.42578125" style="846" customWidth="1"/>
    <col min="4362" max="4606" width="11" style="846"/>
    <col min="4607" max="4607" width="46.7109375" style="846" bestFit="1" customWidth="1"/>
    <col min="4608" max="4608" width="11.85546875" style="846" customWidth="1"/>
    <col min="4609" max="4609" width="12.42578125" style="846" customWidth="1"/>
    <col min="4610" max="4610" width="12.5703125" style="846" customWidth="1"/>
    <col min="4611" max="4611" width="11.7109375" style="846" customWidth="1"/>
    <col min="4612" max="4612" width="10.7109375" style="846" customWidth="1"/>
    <col min="4613" max="4613" width="2.42578125" style="846" bestFit="1" customWidth="1"/>
    <col min="4614" max="4614" width="8.5703125" style="846" customWidth="1"/>
    <col min="4615" max="4615" width="12.42578125" style="846" customWidth="1"/>
    <col min="4616" max="4616" width="2.140625" style="846" customWidth="1"/>
    <col min="4617" max="4617" width="9.42578125" style="846" customWidth="1"/>
    <col min="4618" max="4862" width="11" style="846"/>
    <col min="4863" max="4863" width="46.7109375" style="846" bestFit="1" customWidth="1"/>
    <col min="4864" max="4864" width="11.85546875" style="846" customWidth="1"/>
    <col min="4865" max="4865" width="12.42578125" style="846" customWidth="1"/>
    <col min="4866" max="4866" width="12.5703125" style="846" customWidth="1"/>
    <col min="4867" max="4867" width="11.7109375" style="846" customWidth="1"/>
    <col min="4868" max="4868" width="10.7109375" style="846" customWidth="1"/>
    <col min="4869" max="4869" width="2.42578125" style="846" bestFit="1" customWidth="1"/>
    <col min="4870" max="4870" width="8.5703125" style="846" customWidth="1"/>
    <col min="4871" max="4871" width="12.42578125" style="846" customWidth="1"/>
    <col min="4872" max="4872" width="2.140625" style="846" customWidth="1"/>
    <col min="4873" max="4873" width="9.42578125" style="846" customWidth="1"/>
    <col min="4874" max="5118" width="11" style="846"/>
    <col min="5119" max="5119" width="46.7109375" style="846" bestFit="1" customWidth="1"/>
    <col min="5120" max="5120" width="11.85546875" style="846" customWidth="1"/>
    <col min="5121" max="5121" width="12.42578125" style="846" customWidth="1"/>
    <col min="5122" max="5122" width="12.5703125" style="846" customWidth="1"/>
    <col min="5123" max="5123" width="11.7109375" style="846" customWidth="1"/>
    <col min="5124" max="5124" width="10.7109375" style="846" customWidth="1"/>
    <col min="5125" max="5125" width="2.42578125" style="846" bestFit="1" customWidth="1"/>
    <col min="5126" max="5126" width="8.5703125" style="846" customWidth="1"/>
    <col min="5127" max="5127" width="12.42578125" style="846" customWidth="1"/>
    <col min="5128" max="5128" width="2.140625" style="846" customWidth="1"/>
    <col min="5129" max="5129" width="9.42578125" style="846" customWidth="1"/>
    <col min="5130" max="5374" width="11" style="846"/>
    <col min="5375" max="5375" width="46.7109375" style="846" bestFit="1" customWidth="1"/>
    <col min="5376" max="5376" width="11.85546875" style="846" customWidth="1"/>
    <col min="5377" max="5377" width="12.42578125" style="846" customWidth="1"/>
    <col min="5378" max="5378" width="12.5703125" style="846" customWidth="1"/>
    <col min="5379" max="5379" width="11.7109375" style="846" customWidth="1"/>
    <col min="5380" max="5380" width="10.7109375" style="846" customWidth="1"/>
    <col min="5381" max="5381" width="2.42578125" style="846" bestFit="1" customWidth="1"/>
    <col min="5382" max="5382" width="8.5703125" style="846" customWidth="1"/>
    <col min="5383" max="5383" width="12.42578125" style="846" customWidth="1"/>
    <col min="5384" max="5384" width="2.140625" style="846" customWidth="1"/>
    <col min="5385" max="5385" width="9.42578125" style="846" customWidth="1"/>
    <col min="5386" max="5630" width="11" style="846"/>
    <col min="5631" max="5631" width="46.7109375" style="846" bestFit="1" customWidth="1"/>
    <col min="5632" max="5632" width="11.85546875" style="846" customWidth="1"/>
    <col min="5633" max="5633" width="12.42578125" style="846" customWidth="1"/>
    <col min="5634" max="5634" width="12.5703125" style="846" customWidth="1"/>
    <col min="5635" max="5635" width="11.7109375" style="846" customWidth="1"/>
    <col min="5636" max="5636" width="10.7109375" style="846" customWidth="1"/>
    <col min="5637" max="5637" width="2.42578125" style="846" bestFit="1" customWidth="1"/>
    <col min="5638" max="5638" width="8.5703125" style="846" customWidth="1"/>
    <col min="5639" max="5639" width="12.42578125" style="846" customWidth="1"/>
    <col min="5640" max="5640" width="2.140625" style="846" customWidth="1"/>
    <col min="5641" max="5641" width="9.42578125" style="846" customWidth="1"/>
    <col min="5642" max="5886" width="11" style="846"/>
    <col min="5887" max="5887" width="46.7109375" style="846" bestFit="1" customWidth="1"/>
    <col min="5888" max="5888" width="11.85546875" style="846" customWidth="1"/>
    <col min="5889" max="5889" width="12.42578125" style="846" customWidth="1"/>
    <col min="5890" max="5890" width="12.5703125" style="846" customWidth="1"/>
    <col min="5891" max="5891" width="11.7109375" style="846" customWidth="1"/>
    <col min="5892" max="5892" width="10.7109375" style="846" customWidth="1"/>
    <col min="5893" max="5893" width="2.42578125" style="846" bestFit="1" customWidth="1"/>
    <col min="5894" max="5894" width="8.5703125" style="846" customWidth="1"/>
    <col min="5895" max="5895" width="12.42578125" style="846" customWidth="1"/>
    <col min="5896" max="5896" width="2.140625" style="846" customWidth="1"/>
    <col min="5897" max="5897" width="9.42578125" style="846" customWidth="1"/>
    <col min="5898" max="6142" width="11" style="846"/>
    <col min="6143" max="6143" width="46.7109375" style="846" bestFit="1" customWidth="1"/>
    <col min="6144" max="6144" width="11.85546875" style="846" customWidth="1"/>
    <col min="6145" max="6145" width="12.42578125" style="846" customWidth="1"/>
    <col min="6146" max="6146" width="12.5703125" style="846" customWidth="1"/>
    <col min="6147" max="6147" width="11.7109375" style="846" customWidth="1"/>
    <col min="6148" max="6148" width="10.7109375" style="846" customWidth="1"/>
    <col min="6149" max="6149" width="2.42578125" style="846" bestFit="1" customWidth="1"/>
    <col min="6150" max="6150" width="8.5703125" style="846" customWidth="1"/>
    <col min="6151" max="6151" width="12.42578125" style="846" customWidth="1"/>
    <col min="6152" max="6152" width="2.140625" style="846" customWidth="1"/>
    <col min="6153" max="6153" width="9.42578125" style="846" customWidth="1"/>
    <col min="6154" max="6398" width="11" style="846"/>
    <col min="6399" max="6399" width="46.7109375" style="846" bestFit="1" customWidth="1"/>
    <col min="6400" max="6400" width="11.85546875" style="846" customWidth="1"/>
    <col min="6401" max="6401" width="12.42578125" style="846" customWidth="1"/>
    <col min="6402" max="6402" width="12.5703125" style="846" customWidth="1"/>
    <col min="6403" max="6403" width="11.7109375" style="846" customWidth="1"/>
    <col min="6404" max="6404" width="10.7109375" style="846" customWidth="1"/>
    <col min="6405" max="6405" width="2.42578125" style="846" bestFit="1" customWidth="1"/>
    <col min="6406" max="6406" width="8.5703125" style="846" customWidth="1"/>
    <col min="6407" max="6407" width="12.42578125" style="846" customWidth="1"/>
    <col min="6408" max="6408" width="2.140625" style="846" customWidth="1"/>
    <col min="6409" max="6409" width="9.42578125" style="846" customWidth="1"/>
    <col min="6410" max="6654" width="11" style="846"/>
    <col min="6655" max="6655" width="46.7109375" style="846" bestFit="1" customWidth="1"/>
    <col min="6656" max="6656" width="11.85546875" style="846" customWidth="1"/>
    <col min="6657" max="6657" width="12.42578125" style="846" customWidth="1"/>
    <col min="6658" max="6658" width="12.5703125" style="846" customWidth="1"/>
    <col min="6659" max="6659" width="11.7109375" style="846" customWidth="1"/>
    <col min="6660" max="6660" width="10.7109375" style="846" customWidth="1"/>
    <col min="6661" max="6661" width="2.42578125" style="846" bestFit="1" customWidth="1"/>
    <col min="6662" max="6662" width="8.5703125" style="846" customWidth="1"/>
    <col min="6663" max="6663" width="12.42578125" style="846" customWidth="1"/>
    <col min="6664" max="6664" width="2.140625" style="846" customWidth="1"/>
    <col min="6665" max="6665" width="9.42578125" style="846" customWidth="1"/>
    <col min="6666" max="6910" width="11" style="846"/>
    <col min="6911" max="6911" width="46.7109375" style="846" bestFit="1" customWidth="1"/>
    <col min="6912" max="6912" width="11.85546875" style="846" customWidth="1"/>
    <col min="6913" max="6913" width="12.42578125" style="846" customWidth="1"/>
    <col min="6914" max="6914" width="12.5703125" style="846" customWidth="1"/>
    <col min="6915" max="6915" width="11.7109375" style="846" customWidth="1"/>
    <col min="6916" max="6916" width="10.7109375" style="846" customWidth="1"/>
    <col min="6917" max="6917" width="2.42578125" style="846" bestFit="1" customWidth="1"/>
    <col min="6918" max="6918" width="8.5703125" style="846" customWidth="1"/>
    <col min="6919" max="6919" width="12.42578125" style="846" customWidth="1"/>
    <col min="6920" max="6920" width="2.140625" style="846" customWidth="1"/>
    <col min="6921" max="6921" width="9.42578125" style="846" customWidth="1"/>
    <col min="6922" max="7166" width="11" style="846"/>
    <col min="7167" max="7167" width="46.7109375" style="846" bestFit="1" customWidth="1"/>
    <col min="7168" max="7168" width="11.85546875" style="846" customWidth="1"/>
    <col min="7169" max="7169" width="12.42578125" style="846" customWidth="1"/>
    <col min="7170" max="7170" width="12.5703125" style="846" customWidth="1"/>
    <col min="7171" max="7171" width="11.7109375" style="846" customWidth="1"/>
    <col min="7172" max="7172" width="10.7109375" style="846" customWidth="1"/>
    <col min="7173" max="7173" width="2.42578125" style="846" bestFit="1" customWidth="1"/>
    <col min="7174" max="7174" width="8.5703125" style="846" customWidth="1"/>
    <col min="7175" max="7175" width="12.42578125" style="846" customWidth="1"/>
    <col min="7176" max="7176" width="2.140625" style="846" customWidth="1"/>
    <col min="7177" max="7177" width="9.42578125" style="846" customWidth="1"/>
    <col min="7178" max="7422" width="11" style="846"/>
    <col min="7423" max="7423" width="46.7109375" style="846" bestFit="1" customWidth="1"/>
    <col min="7424" max="7424" width="11.85546875" style="846" customWidth="1"/>
    <col min="7425" max="7425" width="12.42578125" style="846" customWidth="1"/>
    <col min="7426" max="7426" width="12.5703125" style="846" customWidth="1"/>
    <col min="7427" max="7427" width="11.7109375" style="846" customWidth="1"/>
    <col min="7428" max="7428" width="10.7109375" style="846" customWidth="1"/>
    <col min="7429" max="7429" width="2.42578125" style="846" bestFit="1" customWidth="1"/>
    <col min="7430" max="7430" width="8.5703125" style="846" customWidth="1"/>
    <col min="7431" max="7431" width="12.42578125" style="846" customWidth="1"/>
    <col min="7432" max="7432" width="2.140625" style="846" customWidth="1"/>
    <col min="7433" max="7433" width="9.42578125" style="846" customWidth="1"/>
    <col min="7434" max="7678" width="11" style="846"/>
    <col min="7679" max="7679" width="46.7109375" style="846" bestFit="1" customWidth="1"/>
    <col min="7680" max="7680" width="11.85546875" style="846" customWidth="1"/>
    <col min="7681" max="7681" width="12.42578125" style="846" customWidth="1"/>
    <col min="7682" max="7682" width="12.5703125" style="846" customWidth="1"/>
    <col min="7683" max="7683" width="11.7109375" style="846" customWidth="1"/>
    <col min="7684" max="7684" width="10.7109375" style="846" customWidth="1"/>
    <col min="7685" max="7685" width="2.42578125" style="846" bestFit="1" customWidth="1"/>
    <col min="7686" max="7686" width="8.5703125" style="846" customWidth="1"/>
    <col min="7687" max="7687" width="12.42578125" style="846" customWidth="1"/>
    <col min="7688" max="7688" width="2.140625" style="846" customWidth="1"/>
    <col min="7689" max="7689" width="9.42578125" style="846" customWidth="1"/>
    <col min="7690" max="7934" width="11" style="846"/>
    <col min="7935" max="7935" width="46.7109375" style="846" bestFit="1" customWidth="1"/>
    <col min="7936" max="7936" width="11.85546875" style="846" customWidth="1"/>
    <col min="7937" max="7937" width="12.42578125" style="846" customWidth="1"/>
    <col min="7938" max="7938" width="12.5703125" style="846" customWidth="1"/>
    <col min="7939" max="7939" width="11.7109375" style="846" customWidth="1"/>
    <col min="7940" max="7940" width="10.7109375" style="846" customWidth="1"/>
    <col min="7941" max="7941" width="2.42578125" style="846" bestFit="1" customWidth="1"/>
    <col min="7942" max="7942" width="8.5703125" style="846" customWidth="1"/>
    <col min="7943" max="7943" width="12.42578125" style="846" customWidth="1"/>
    <col min="7944" max="7944" width="2.140625" style="846" customWidth="1"/>
    <col min="7945" max="7945" width="9.42578125" style="846" customWidth="1"/>
    <col min="7946" max="8190" width="11" style="846"/>
    <col min="8191" max="8191" width="46.7109375" style="846" bestFit="1" customWidth="1"/>
    <col min="8192" max="8192" width="11.85546875" style="846" customWidth="1"/>
    <col min="8193" max="8193" width="12.42578125" style="846" customWidth="1"/>
    <col min="8194" max="8194" width="12.5703125" style="846" customWidth="1"/>
    <col min="8195" max="8195" width="11.7109375" style="846" customWidth="1"/>
    <col min="8196" max="8196" width="10.7109375" style="846" customWidth="1"/>
    <col min="8197" max="8197" width="2.42578125" style="846" bestFit="1" customWidth="1"/>
    <col min="8198" max="8198" width="8.5703125" style="846" customWidth="1"/>
    <col min="8199" max="8199" width="12.42578125" style="846" customWidth="1"/>
    <col min="8200" max="8200" width="2.140625" style="846" customWidth="1"/>
    <col min="8201" max="8201" width="9.42578125" style="846" customWidth="1"/>
    <col min="8202" max="8446" width="11" style="846"/>
    <col min="8447" max="8447" width="46.7109375" style="846" bestFit="1" customWidth="1"/>
    <col min="8448" max="8448" width="11.85546875" style="846" customWidth="1"/>
    <col min="8449" max="8449" width="12.42578125" style="846" customWidth="1"/>
    <col min="8450" max="8450" width="12.5703125" style="846" customWidth="1"/>
    <col min="8451" max="8451" width="11.7109375" style="846" customWidth="1"/>
    <col min="8452" max="8452" width="10.7109375" style="846" customWidth="1"/>
    <col min="8453" max="8453" width="2.42578125" style="846" bestFit="1" customWidth="1"/>
    <col min="8454" max="8454" width="8.5703125" style="846" customWidth="1"/>
    <col min="8455" max="8455" width="12.42578125" style="846" customWidth="1"/>
    <col min="8456" max="8456" width="2.140625" style="846" customWidth="1"/>
    <col min="8457" max="8457" width="9.42578125" style="846" customWidth="1"/>
    <col min="8458" max="8702" width="11" style="846"/>
    <col min="8703" max="8703" width="46.7109375" style="846" bestFit="1" customWidth="1"/>
    <col min="8704" max="8704" width="11.85546875" style="846" customWidth="1"/>
    <col min="8705" max="8705" width="12.42578125" style="846" customWidth="1"/>
    <col min="8706" max="8706" width="12.5703125" style="846" customWidth="1"/>
    <col min="8707" max="8707" width="11.7109375" style="846" customWidth="1"/>
    <col min="8708" max="8708" width="10.7109375" style="846" customWidth="1"/>
    <col min="8709" max="8709" width="2.42578125" style="846" bestFit="1" customWidth="1"/>
    <col min="8710" max="8710" width="8.5703125" style="846" customWidth="1"/>
    <col min="8711" max="8711" width="12.42578125" style="846" customWidth="1"/>
    <col min="8712" max="8712" width="2.140625" style="846" customWidth="1"/>
    <col min="8713" max="8713" width="9.42578125" style="846" customWidth="1"/>
    <col min="8714" max="8958" width="11" style="846"/>
    <col min="8959" max="8959" width="46.7109375" style="846" bestFit="1" customWidth="1"/>
    <col min="8960" max="8960" width="11.85546875" style="846" customWidth="1"/>
    <col min="8961" max="8961" width="12.42578125" style="846" customWidth="1"/>
    <col min="8962" max="8962" width="12.5703125" style="846" customWidth="1"/>
    <col min="8963" max="8963" width="11.7109375" style="846" customWidth="1"/>
    <col min="8964" max="8964" width="10.7109375" style="846" customWidth="1"/>
    <col min="8965" max="8965" width="2.42578125" style="846" bestFit="1" customWidth="1"/>
    <col min="8966" max="8966" width="8.5703125" style="846" customWidth="1"/>
    <col min="8967" max="8967" width="12.42578125" style="846" customWidth="1"/>
    <col min="8968" max="8968" width="2.140625" style="846" customWidth="1"/>
    <col min="8969" max="8969" width="9.42578125" style="846" customWidth="1"/>
    <col min="8970" max="9214" width="11" style="846"/>
    <col min="9215" max="9215" width="46.7109375" style="846" bestFit="1" customWidth="1"/>
    <col min="9216" max="9216" width="11.85546875" style="846" customWidth="1"/>
    <col min="9217" max="9217" width="12.42578125" style="846" customWidth="1"/>
    <col min="9218" max="9218" width="12.5703125" style="846" customWidth="1"/>
    <col min="9219" max="9219" width="11.7109375" style="846" customWidth="1"/>
    <col min="9220" max="9220" width="10.7109375" style="846" customWidth="1"/>
    <col min="9221" max="9221" width="2.42578125" style="846" bestFit="1" customWidth="1"/>
    <col min="9222" max="9222" width="8.5703125" style="846" customWidth="1"/>
    <col min="9223" max="9223" width="12.42578125" style="846" customWidth="1"/>
    <col min="9224" max="9224" width="2.140625" style="846" customWidth="1"/>
    <col min="9225" max="9225" width="9.42578125" style="846" customWidth="1"/>
    <col min="9226" max="9470" width="11" style="846"/>
    <col min="9471" max="9471" width="46.7109375" style="846" bestFit="1" customWidth="1"/>
    <col min="9472" max="9472" width="11.85546875" style="846" customWidth="1"/>
    <col min="9473" max="9473" width="12.42578125" style="846" customWidth="1"/>
    <col min="9474" max="9474" width="12.5703125" style="846" customWidth="1"/>
    <col min="9475" max="9475" width="11.7109375" style="846" customWidth="1"/>
    <col min="9476" max="9476" width="10.7109375" style="846" customWidth="1"/>
    <col min="9477" max="9477" width="2.42578125" style="846" bestFit="1" customWidth="1"/>
    <col min="9478" max="9478" width="8.5703125" style="846" customWidth="1"/>
    <col min="9479" max="9479" width="12.42578125" style="846" customWidth="1"/>
    <col min="9480" max="9480" width="2.140625" style="846" customWidth="1"/>
    <col min="9481" max="9481" width="9.42578125" style="846" customWidth="1"/>
    <col min="9482" max="9726" width="11" style="846"/>
    <col min="9727" max="9727" width="46.7109375" style="846" bestFit="1" customWidth="1"/>
    <col min="9728" max="9728" width="11.85546875" style="846" customWidth="1"/>
    <col min="9729" max="9729" width="12.42578125" style="846" customWidth="1"/>
    <col min="9730" max="9730" width="12.5703125" style="846" customWidth="1"/>
    <col min="9731" max="9731" width="11.7109375" style="846" customWidth="1"/>
    <col min="9732" max="9732" width="10.7109375" style="846" customWidth="1"/>
    <col min="9733" max="9733" width="2.42578125" style="846" bestFit="1" customWidth="1"/>
    <col min="9734" max="9734" width="8.5703125" style="846" customWidth="1"/>
    <col min="9735" max="9735" width="12.42578125" style="846" customWidth="1"/>
    <col min="9736" max="9736" width="2.140625" style="846" customWidth="1"/>
    <col min="9737" max="9737" width="9.42578125" style="846" customWidth="1"/>
    <col min="9738" max="9982" width="11" style="846"/>
    <col min="9983" max="9983" width="46.7109375" style="846" bestFit="1" customWidth="1"/>
    <col min="9984" max="9984" width="11.85546875" style="846" customWidth="1"/>
    <col min="9985" max="9985" width="12.42578125" style="846" customWidth="1"/>
    <col min="9986" max="9986" width="12.5703125" style="846" customWidth="1"/>
    <col min="9987" max="9987" width="11.7109375" style="846" customWidth="1"/>
    <col min="9988" max="9988" width="10.7109375" style="846" customWidth="1"/>
    <col min="9989" max="9989" width="2.42578125" style="846" bestFit="1" customWidth="1"/>
    <col min="9990" max="9990" width="8.5703125" style="846" customWidth="1"/>
    <col min="9991" max="9991" width="12.42578125" style="846" customWidth="1"/>
    <col min="9992" max="9992" width="2.140625" style="846" customWidth="1"/>
    <col min="9993" max="9993" width="9.42578125" style="846" customWidth="1"/>
    <col min="9994" max="10238" width="11" style="846"/>
    <col min="10239" max="10239" width="46.7109375" style="846" bestFit="1" customWidth="1"/>
    <col min="10240" max="10240" width="11.85546875" style="846" customWidth="1"/>
    <col min="10241" max="10241" width="12.42578125" style="846" customWidth="1"/>
    <col min="10242" max="10242" width="12.5703125" style="846" customWidth="1"/>
    <col min="10243" max="10243" width="11.7109375" style="846" customWidth="1"/>
    <col min="10244" max="10244" width="10.7109375" style="846" customWidth="1"/>
    <col min="10245" max="10245" width="2.42578125" style="846" bestFit="1" customWidth="1"/>
    <col min="10246" max="10246" width="8.5703125" style="846" customWidth="1"/>
    <col min="10247" max="10247" width="12.42578125" style="846" customWidth="1"/>
    <col min="10248" max="10248" width="2.140625" style="846" customWidth="1"/>
    <col min="10249" max="10249" width="9.42578125" style="846" customWidth="1"/>
    <col min="10250" max="10494" width="11" style="846"/>
    <col min="10495" max="10495" width="46.7109375" style="846" bestFit="1" customWidth="1"/>
    <col min="10496" max="10496" width="11.85546875" style="846" customWidth="1"/>
    <col min="10497" max="10497" width="12.42578125" style="846" customWidth="1"/>
    <col min="10498" max="10498" width="12.5703125" style="846" customWidth="1"/>
    <col min="10499" max="10499" width="11.7109375" style="846" customWidth="1"/>
    <col min="10500" max="10500" width="10.7109375" style="846" customWidth="1"/>
    <col min="10501" max="10501" width="2.42578125" style="846" bestFit="1" customWidth="1"/>
    <col min="10502" max="10502" width="8.5703125" style="846" customWidth="1"/>
    <col min="10503" max="10503" width="12.42578125" style="846" customWidth="1"/>
    <col min="10504" max="10504" width="2.140625" style="846" customWidth="1"/>
    <col min="10505" max="10505" width="9.42578125" style="846" customWidth="1"/>
    <col min="10506" max="10750" width="11" style="846"/>
    <col min="10751" max="10751" width="46.7109375" style="846" bestFit="1" customWidth="1"/>
    <col min="10752" max="10752" width="11.85546875" style="846" customWidth="1"/>
    <col min="10753" max="10753" width="12.42578125" style="846" customWidth="1"/>
    <col min="10754" max="10754" width="12.5703125" style="846" customWidth="1"/>
    <col min="10755" max="10755" width="11.7109375" style="846" customWidth="1"/>
    <col min="10756" max="10756" width="10.7109375" style="846" customWidth="1"/>
    <col min="10757" max="10757" width="2.42578125" style="846" bestFit="1" customWidth="1"/>
    <col min="10758" max="10758" width="8.5703125" style="846" customWidth="1"/>
    <col min="10759" max="10759" width="12.42578125" style="846" customWidth="1"/>
    <col min="10760" max="10760" width="2.140625" style="846" customWidth="1"/>
    <col min="10761" max="10761" width="9.42578125" style="846" customWidth="1"/>
    <col min="10762" max="11006" width="11" style="846"/>
    <col min="11007" max="11007" width="46.7109375" style="846" bestFit="1" customWidth="1"/>
    <col min="11008" max="11008" width="11.85546875" style="846" customWidth="1"/>
    <col min="11009" max="11009" width="12.42578125" style="846" customWidth="1"/>
    <col min="11010" max="11010" width="12.5703125" style="846" customWidth="1"/>
    <col min="11011" max="11011" width="11.7109375" style="846" customWidth="1"/>
    <col min="11012" max="11012" width="10.7109375" style="846" customWidth="1"/>
    <col min="11013" max="11013" width="2.42578125" style="846" bestFit="1" customWidth="1"/>
    <col min="11014" max="11014" width="8.5703125" style="846" customWidth="1"/>
    <col min="11015" max="11015" width="12.42578125" style="846" customWidth="1"/>
    <col min="11016" max="11016" width="2.140625" style="846" customWidth="1"/>
    <col min="11017" max="11017" width="9.42578125" style="846" customWidth="1"/>
    <col min="11018" max="11262" width="11" style="846"/>
    <col min="11263" max="11263" width="46.7109375" style="846" bestFit="1" customWidth="1"/>
    <col min="11264" max="11264" width="11.85546875" style="846" customWidth="1"/>
    <col min="11265" max="11265" width="12.42578125" style="846" customWidth="1"/>
    <col min="11266" max="11266" width="12.5703125" style="846" customWidth="1"/>
    <col min="11267" max="11267" width="11.7109375" style="846" customWidth="1"/>
    <col min="11268" max="11268" width="10.7109375" style="846" customWidth="1"/>
    <col min="11269" max="11269" width="2.42578125" style="846" bestFit="1" customWidth="1"/>
    <col min="11270" max="11270" width="8.5703125" style="846" customWidth="1"/>
    <col min="11271" max="11271" width="12.42578125" style="846" customWidth="1"/>
    <col min="11272" max="11272" width="2.140625" style="846" customWidth="1"/>
    <col min="11273" max="11273" width="9.42578125" style="846" customWidth="1"/>
    <col min="11274" max="11518" width="11" style="846"/>
    <col min="11519" max="11519" width="46.7109375" style="846" bestFit="1" customWidth="1"/>
    <col min="11520" max="11520" width="11.85546875" style="846" customWidth="1"/>
    <col min="11521" max="11521" width="12.42578125" style="846" customWidth="1"/>
    <col min="11522" max="11522" width="12.5703125" style="846" customWidth="1"/>
    <col min="11523" max="11523" width="11.7109375" style="846" customWidth="1"/>
    <col min="11524" max="11524" width="10.7109375" style="846" customWidth="1"/>
    <col min="11525" max="11525" width="2.42578125" style="846" bestFit="1" customWidth="1"/>
    <col min="11526" max="11526" width="8.5703125" style="846" customWidth="1"/>
    <col min="11527" max="11527" width="12.42578125" style="846" customWidth="1"/>
    <col min="11528" max="11528" width="2.140625" style="846" customWidth="1"/>
    <col min="11529" max="11529" width="9.42578125" style="846" customWidth="1"/>
    <col min="11530" max="11774" width="11" style="846"/>
    <col min="11775" max="11775" width="46.7109375" style="846" bestFit="1" customWidth="1"/>
    <col min="11776" max="11776" width="11.85546875" style="846" customWidth="1"/>
    <col min="11777" max="11777" width="12.42578125" style="846" customWidth="1"/>
    <col min="11778" max="11778" width="12.5703125" style="846" customWidth="1"/>
    <col min="11779" max="11779" width="11.7109375" style="846" customWidth="1"/>
    <col min="11780" max="11780" width="10.7109375" style="846" customWidth="1"/>
    <col min="11781" max="11781" width="2.42578125" style="846" bestFit="1" customWidth="1"/>
    <col min="11782" max="11782" width="8.5703125" style="846" customWidth="1"/>
    <col min="11783" max="11783" width="12.42578125" style="846" customWidth="1"/>
    <col min="11784" max="11784" width="2.140625" style="846" customWidth="1"/>
    <col min="11785" max="11785" width="9.42578125" style="846" customWidth="1"/>
    <col min="11786" max="12030" width="11" style="846"/>
    <col min="12031" max="12031" width="46.7109375" style="846" bestFit="1" customWidth="1"/>
    <col min="12032" max="12032" width="11.85546875" style="846" customWidth="1"/>
    <col min="12033" max="12033" width="12.42578125" style="846" customWidth="1"/>
    <col min="12034" max="12034" width="12.5703125" style="846" customWidth="1"/>
    <col min="12035" max="12035" width="11.7109375" style="846" customWidth="1"/>
    <col min="12036" max="12036" width="10.7109375" style="846" customWidth="1"/>
    <col min="12037" max="12037" width="2.42578125" style="846" bestFit="1" customWidth="1"/>
    <col min="12038" max="12038" width="8.5703125" style="846" customWidth="1"/>
    <col min="12039" max="12039" width="12.42578125" style="846" customWidth="1"/>
    <col min="12040" max="12040" width="2.140625" style="846" customWidth="1"/>
    <col min="12041" max="12041" width="9.42578125" style="846" customWidth="1"/>
    <col min="12042" max="12286" width="11" style="846"/>
    <col min="12287" max="12287" width="46.7109375" style="846" bestFit="1" customWidth="1"/>
    <col min="12288" max="12288" width="11.85546875" style="846" customWidth="1"/>
    <col min="12289" max="12289" width="12.42578125" style="846" customWidth="1"/>
    <col min="12290" max="12290" width="12.5703125" style="846" customWidth="1"/>
    <col min="12291" max="12291" width="11.7109375" style="846" customWidth="1"/>
    <col min="12292" max="12292" width="10.7109375" style="846" customWidth="1"/>
    <col min="12293" max="12293" width="2.42578125" style="846" bestFit="1" customWidth="1"/>
    <col min="12294" max="12294" width="8.5703125" style="846" customWidth="1"/>
    <col min="12295" max="12295" width="12.42578125" style="846" customWidth="1"/>
    <col min="12296" max="12296" width="2.140625" style="846" customWidth="1"/>
    <col min="12297" max="12297" width="9.42578125" style="846" customWidth="1"/>
    <col min="12298" max="12542" width="11" style="846"/>
    <col min="12543" max="12543" width="46.7109375" style="846" bestFit="1" customWidth="1"/>
    <col min="12544" max="12544" width="11.85546875" style="846" customWidth="1"/>
    <col min="12545" max="12545" width="12.42578125" style="846" customWidth="1"/>
    <col min="12546" max="12546" width="12.5703125" style="846" customWidth="1"/>
    <col min="12547" max="12547" width="11.7109375" style="846" customWidth="1"/>
    <col min="12548" max="12548" width="10.7109375" style="846" customWidth="1"/>
    <col min="12549" max="12549" width="2.42578125" style="846" bestFit="1" customWidth="1"/>
    <col min="12550" max="12550" width="8.5703125" style="846" customWidth="1"/>
    <col min="12551" max="12551" width="12.42578125" style="846" customWidth="1"/>
    <col min="12552" max="12552" width="2.140625" style="846" customWidth="1"/>
    <col min="12553" max="12553" width="9.42578125" style="846" customWidth="1"/>
    <col min="12554" max="12798" width="11" style="846"/>
    <col min="12799" max="12799" width="46.7109375" style="846" bestFit="1" customWidth="1"/>
    <col min="12800" max="12800" width="11.85546875" style="846" customWidth="1"/>
    <col min="12801" max="12801" width="12.42578125" style="846" customWidth="1"/>
    <col min="12802" max="12802" width="12.5703125" style="846" customWidth="1"/>
    <col min="12803" max="12803" width="11.7109375" style="846" customWidth="1"/>
    <col min="12804" max="12804" width="10.7109375" style="846" customWidth="1"/>
    <col min="12805" max="12805" width="2.42578125" style="846" bestFit="1" customWidth="1"/>
    <col min="12806" max="12806" width="8.5703125" style="846" customWidth="1"/>
    <col min="12807" max="12807" width="12.42578125" style="846" customWidth="1"/>
    <col min="12808" max="12808" width="2.140625" style="846" customWidth="1"/>
    <col min="12809" max="12809" width="9.42578125" style="846" customWidth="1"/>
    <col min="12810" max="13054" width="11" style="846"/>
    <col min="13055" max="13055" width="46.7109375" style="846" bestFit="1" customWidth="1"/>
    <col min="13056" max="13056" width="11.85546875" style="846" customWidth="1"/>
    <col min="13057" max="13057" width="12.42578125" style="846" customWidth="1"/>
    <col min="13058" max="13058" width="12.5703125" style="846" customWidth="1"/>
    <col min="13059" max="13059" width="11.7109375" style="846" customWidth="1"/>
    <col min="13060" max="13060" width="10.7109375" style="846" customWidth="1"/>
    <col min="13061" max="13061" width="2.42578125" style="846" bestFit="1" customWidth="1"/>
    <col min="13062" max="13062" width="8.5703125" style="846" customWidth="1"/>
    <col min="13063" max="13063" width="12.42578125" style="846" customWidth="1"/>
    <col min="13064" max="13064" width="2.140625" style="846" customWidth="1"/>
    <col min="13065" max="13065" width="9.42578125" style="846" customWidth="1"/>
    <col min="13066" max="13310" width="11" style="846"/>
    <col min="13311" max="13311" width="46.7109375" style="846" bestFit="1" customWidth="1"/>
    <col min="13312" max="13312" width="11.85546875" style="846" customWidth="1"/>
    <col min="13313" max="13313" width="12.42578125" style="846" customWidth="1"/>
    <col min="13314" max="13314" width="12.5703125" style="846" customWidth="1"/>
    <col min="13315" max="13315" width="11.7109375" style="846" customWidth="1"/>
    <col min="13316" max="13316" width="10.7109375" style="846" customWidth="1"/>
    <col min="13317" max="13317" width="2.42578125" style="846" bestFit="1" customWidth="1"/>
    <col min="13318" max="13318" width="8.5703125" style="846" customWidth="1"/>
    <col min="13319" max="13319" width="12.42578125" style="846" customWidth="1"/>
    <col min="13320" max="13320" width="2.140625" style="846" customWidth="1"/>
    <col min="13321" max="13321" width="9.42578125" style="846" customWidth="1"/>
    <col min="13322" max="13566" width="11" style="846"/>
    <col min="13567" max="13567" width="46.7109375" style="846" bestFit="1" customWidth="1"/>
    <col min="13568" max="13568" width="11.85546875" style="846" customWidth="1"/>
    <col min="13569" max="13569" width="12.42578125" style="846" customWidth="1"/>
    <col min="13570" max="13570" width="12.5703125" style="846" customWidth="1"/>
    <col min="13571" max="13571" width="11.7109375" style="846" customWidth="1"/>
    <col min="13572" max="13572" width="10.7109375" style="846" customWidth="1"/>
    <col min="13573" max="13573" width="2.42578125" style="846" bestFit="1" customWidth="1"/>
    <col min="13574" max="13574" width="8.5703125" style="846" customWidth="1"/>
    <col min="13575" max="13575" width="12.42578125" style="846" customWidth="1"/>
    <col min="13576" max="13576" width="2.140625" style="846" customWidth="1"/>
    <col min="13577" max="13577" width="9.42578125" style="846" customWidth="1"/>
    <col min="13578" max="13822" width="11" style="846"/>
    <col min="13823" max="13823" width="46.7109375" style="846" bestFit="1" customWidth="1"/>
    <col min="13824" max="13824" width="11.85546875" style="846" customWidth="1"/>
    <col min="13825" max="13825" width="12.42578125" style="846" customWidth="1"/>
    <col min="13826" max="13826" width="12.5703125" style="846" customWidth="1"/>
    <col min="13827" max="13827" width="11.7109375" style="846" customWidth="1"/>
    <col min="13828" max="13828" width="10.7109375" style="846" customWidth="1"/>
    <col min="13829" max="13829" width="2.42578125" style="846" bestFit="1" customWidth="1"/>
    <col min="13830" max="13830" width="8.5703125" style="846" customWidth="1"/>
    <col min="13831" max="13831" width="12.42578125" style="846" customWidth="1"/>
    <col min="13832" max="13832" width="2.140625" style="846" customWidth="1"/>
    <col min="13833" max="13833" width="9.42578125" style="846" customWidth="1"/>
    <col min="13834" max="14078" width="11" style="846"/>
    <col min="14079" max="14079" width="46.7109375" style="846" bestFit="1" customWidth="1"/>
    <col min="14080" max="14080" width="11.85546875" style="846" customWidth="1"/>
    <col min="14081" max="14081" width="12.42578125" style="846" customWidth="1"/>
    <col min="14082" max="14082" width="12.5703125" style="846" customWidth="1"/>
    <col min="14083" max="14083" width="11.7109375" style="846" customWidth="1"/>
    <col min="14084" max="14084" width="10.7109375" style="846" customWidth="1"/>
    <col min="14085" max="14085" width="2.42578125" style="846" bestFit="1" customWidth="1"/>
    <col min="14086" max="14086" width="8.5703125" style="846" customWidth="1"/>
    <col min="14087" max="14087" width="12.42578125" style="846" customWidth="1"/>
    <col min="14088" max="14088" width="2.140625" style="846" customWidth="1"/>
    <col min="14089" max="14089" width="9.42578125" style="846" customWidth="1"/>
    <col min="14090" max="14334" width="11" style="846"/>
    <col min="14335" max="14335" width="46.7109375" style="846" bestFit="1" customWidth="1"/>
    <col min="14336" max="14336" width="11.85546875" style="846" customWidth="1"/>
    <col min="14337" max="14337" width="12.42578125" style="846" customWidth="1"/>
    <col min="14338" max="14338" width="12.5703125" style="846" customWidth="1"/>
    <col min="14339" max="14339" width="11.7109375" style="846" customWidth="1"/>
    <col min="14340" max="14340" width="10.7109375" style="846" customWidth="1"/>
    <col min="14341" max="14341" width="2.42578125" style="846" bestFit="1" customWidth="1"/>
    <col min="14342" max="14342" width="8.5703125" style="846" customWidth="1"/>
    <col min="14343" max="14343" width="12.42578125" style="846" customWidth="1"/>
    <col min="14344" max="14344" width="2.140625" style="846" customWidth="1"/>
    <col min="14345" max="14345" width="9.42578125" style="846" customWidth="1"/>
    <col min="14346" max="14590" width="11" style="846"/>
    <col min="14591" max="14591" width="46.7109375" style="846" bestFit="1" customWidth="1"/>
    <col min="14592" max="14592" width="11.85546875" style="846" customWidth="1"/>
    <col min="14593" max="14593" width="12.42578125" style="846" customWidth="1"/>
    <col min="14594" max="14594" width="12.5703125" style="846" customWidth="1"/>
    <col min="14595" max="14595" width="11.7109375" style="846" customWidth="1"/>
    <col min="14596" max="14596" width="10.7109375" style="846" customWidth="1"/>
    <col min="14597" max="14597" width="2.42578125" style="846" bestFit="1" customWidth="1"/>
    <col min="14598" max="14598" width="8.5703125" style="846" customWidth="1"/>
    <col min="14599" max="14599" width="12.42578125" style="846" customWidth="1"/>
    <col min="14600" max="14600" width="2.140625" style="846" customWidth="1"/>
    <col min="14601" max="14601" width="9.42578125" style="846" customWidth="1"/>
    <col min="14602" max="14846" width="11" style="846"/>
    <col min="14847" max="14847" width="46.7109375" style="846" bestFit="1" customWidth="1"/>
    <col min="14848" max="14848" width="11.85546875" style="846" customWidth="1"/>
    <col min="14849" max="14849" width="12.42578125" style="846" customWidth="1"/>
    <col min="14850" max="14850" width="12.5703125" style="846" customWidth="1"/>
    <col min="14851" max="14851" width="11.7109375" style="846" customWidth="1"/>
    <col min="14852" max="14852" width="10.7109375" style="846" customWidth="1"/>
    <col min="14853" max="14853" width="2.42578125" style="846" bestFit="1" customWidth="1"/>
    <col min="14854" max="14854" width="8.5703125" style="846" customWidth="1"/>
    <col min="14855" max="14855" width="12.42578125" style="846" customWidth="1"/>
    <col min="14856" max="14856" width="2.140625" style="846" customWidth="1"/>
    <col min="14857" max="14857" width="9.42578125" style="846" customWidth="1"/>
    <col min="14858" max="15102" width="11" style="846"/>
    <col min="15103" max="15103" width="46.7109375" style="846" bestFit="1" customWidth="1"/>
    <col min="15104" max="15104" width="11.85546875" style="846" customWidth="1"/>
    <col min="15105" max="15105" width="12.42578125" style="846" customWidth="1"/>
    <col min="15106" max="15106" width="12.5703125" style="846" customWidth="1"/>
    <col min="15107" max="15107" width="11.7109375" style="846" customWidth="1"/>
    <col min="15108" max="15108" width="10.7109375" style="846" customWidth="1"/>
    <col min="15109" max="15109" width="2.42578125" style="846" bestFit="1" customWidth="1"/>
    <col min="15110" max="15110" width="8.5703125" style="846" customWidth="1"/>
    <col min="15111" max="15111" width="12.42578125" style="846" customWidth="1"/>
    <col min="15112" max="15112" width="2.140625" style="846" customWidth="1"/>
    <col min="15113" max="15113" width="9.42578125" style="846" customWidth="1"/>
    <col min="15114" max="15358" width="11" style="846"/>
    <col min="15359" max="15359" width="46.7109375" style="846" bestFit="1" customWidth="1"/>
    <col min="15360" max="15360" width="11.85546875" style="846" customWidth="1"/>
    <col min="15361" max="15361" width="12.42578125" style="846" customWidth="1"/>
    <col min="15362" max="15362" width="12.5703125" style="846" customWidth="1"/>
    <col min="15363" max="15363" width="11.7109375" style="846" customWidth="1"/>
    <col min="15364" max="15364" width="10.7109375" style="846" customWidth="1"/>
    <col min="15365" max="15365" width="2.42578125" style="846" bestFit="1" customWidth="1"/>
    <col min="15366" max="15366" width="8.5703125" style="846" customWidth="1"/>
    <col min="15367" max="15367" width="12.42578125" style="846" customWidth="1"/>
    <col min="15368" max="15368" width="2.140625" style="846" customWidth="1"/>
    <col min="15369" max="15369" width="9.42578125" style="846" customWidth="1"/>
    <col min="15370" max="15614" width="11" style="846"/>
    <col min="15615" max="15615" width="46.7109375" style="846" bestFit="1" customWidth="1"/>
    <col min="15616" max="15616" width="11.85546875" style="846" customWidth="1"/>
    <col min="15617" max="15617" width="12.42578125" style="846" customWidth="1"/>
    <col min="15618" max="15618" width="12.5703125" style="846" customWidth="1"/>
    <col min="15619" max="15619" width="11.7109375" style="846" customWidth="1"/>
    <col min="15620" max="15620" width="10.7109375" style="846" customWidth="1"/>
    <col min="15621" max="15621" width="2.42578125" style="846" bestFit="1" customWidth="1"/>
    <col min="15622" max="15622" width="8.5703125" style="846" customWidth="1"/>
    <col min="15623" max="15623" width="12.42578125" style="846" customWidth="1"/>
    <col min="15624" max="15624" width="2.140625" style="846" customWidth="1"/>
    <col min="15625" max="15625" width="9.42578125" style="846" customWidth="1"/>
    <col min="15626" max="15870" width="11" style="846"/>
    <col min="15871" max="15871" width="46.7109375" style="846" bestFit="1" customWidth="1"/>
    <col min="15872" max="15872" width="11.85546875" style="846" customWidth="1"/>
    <col min="15873" max="15873" width="12.42578125" style="846" customWidth="1"/>
    <col min="15874" max="15874" width="12.5703125" style="846" customWidth="1"/>
    <col min="15875" max="15875" width="11.7109375" style="846" customWidth="1"/>
    <col min="15876" max="15876" width="10.7109375" style="846" customWidth="1"/>
    <col min="15877" max="15877" width="2.42578125" style="846" bestFit="1" customWidth="1"/>
    <col min="15878" max="15878" width="8.5703125" style="846" customWidth="1"/>
    <col min="15879" max="15879" width="12.42578125" style="846" customWidth="1"/>
    <col min="15880" max="15880" width="2.140625" style="846" customWidth="1"/>
    <col min="15881" max="15881" width="9.42578125" style="846" customWidth="1"/>
    <col min="15882" max="16126" width="11" style="846"/>
    <col min="16127" max="16127" width="46.7109375" style="846" bestFit="1" customWidth="1"/>
    <col min="16128" max="16128" width="11.85546875" style="846" customWidth="1"/>
    <col min="16129" max="16129" width="12.42578125" style="846" customWidth="1"/>
    <col min="16130" max="16130" width="12.5703125" style="846" customWidth="1"/>
    <col min="16131" max="16131" width="11.7109375" style="846" customWidth="1"/>
    <col min="16132" max="16132" width="10.7109375" style="846" customWidth="1"/>
    <col min="16133" max="16133" width="2.42578125" style="846" bestFit="1" customWidth="1"/>
    <col min="16134" max="16134" width="8.5703125" style="846" customWidth="1"/>
    <col min="16135" max="16135" width="12.42578125" style="846" customWidth="1"/>
    <col min="16136" max="16136" width="2.140625" style="846" customWidth="1"/>
    <col min="16137" max="16137" width="9.42578125" style="846" customWidth="1"/>
    <col min="16138" max="16384" width="11" style="846"/>
  </cols>
  <sheetData>
    <row r="1" spans="1:9" s="917" customFormat="1" ht="17.100000000000001" customHeight="1">
      <c r="A1" s="2034" t="s">
        <v>924</v>
      </c>
      <c r="B1" s="2034"/>
      <c r="C1" s="2034"/>
      <c r="D1" s="2034"/>
      <c r="E1" s="2034"/>
      <c r="F1" s="2034"/>
      <c r="G1" s="2034"/>
      <c r="H1" s="2034"/>
      <c r="I1" s="2034"/>
    </row>
    <row r="2" spans="1:9" s="917" customFormat="1" ht="17.100000000000001" customHeight="1">
      <c r="A2" s="2049" t="s">
        <v>922</v>
      </c>
      <c r="B2" s="2049"/>
      <c r="C2" s="2049"/>
      <c r="D2" s="2049"/>
      <c r="E2" s="2049"/>
      <c r="F2" s="2049"/>
      <c r="G2" s="2049"/>
      <c r="H2" s="2049"/>
      <c r="I2" s="2049"/>
    </row>
    <row r="3" spans="1:9" s="917" customFormat="1" ht="17.100000000000001" customHeight="1" thickBot="1">
      <c r="B3" s="847"/>
      <c r="C3" s="847"/>
      <c r="D3" s="847"/>
      <c r="E3" s="847"/>
      <c r="H3" s="2036" t="s">
        <v>662</v>
      </c>
      <c r="I3" s="2036"/>
    </row>
    <row r="4" spans="1:9" s="917" customFormat="1" ht="20.25" customHeight="1" thickTop="1">
      <c r="A4" s="2050" t="s">
        <v>3</v>
      </c>
      <c r="B4" s="953">
        <v>2017</v>
      </c>
      <c r="C4" s="953">
        <v>2018</v>
      </c>
      <c r="D4" s="953">
        <v>2018</v>
      </c>
      <c r="E4" s="953">
        <v>2019</v>
      </c>
      <c r="F4" s="2056" t="s">
        <v>778</v>
      </c>
      <c r="G4" s="2056"/>
      <c r="H4" s="2056"/>
      <c r="I4" s="2057"/>
    </row>
    <row r="5" spans="1:9" s="917" customFormat="1" ht="20.25" customHeight="1">
      <c r="A5" s="2051"/>
      <c r="B5" s="989" t="s">
        <v>779</v>
      </c>
      <c r="C5" s="989" t="s">
        <v>507</v>
      </c>
      <c r="D5" s="989" t="s">
        <v>780</v>
      </c>
      <c r="E5" s="989" t="s">
        <v>781</v>
      </c>
      <c r="F5" s="2058" t="s">
        <v>10</v>
      </c>
      <c r="G5" s="2058"/>
      <c r="H5" s="2058" t="s">
        <v>11</v>
      </c>
      <c r="I5" s="2059"/>
    </row>
    <row r="6" spans="1:9" s="917" customFormat="1" ht="20.25" customHeight="1">
      <c r="A6" s="2052"/>
      <c r="B6" s="989"/>
      <c r="C6" s="989"/>
      <c r="D6" s="989"/>
      <c r="E6" s="989"/>
      <c r="F6" s="920" t="s">
        <v>665</v>
      </c>
      <c r="G6" s="981" t="s">
        <v>782</v>
      </c>
      <c r="H6" s="920" t="s">
        <v>665</v>
      </c>
      <c r="I6" s="1006" t="s">
        <v>782</v>
      </c>
    </row>
    <row r="7" spans="1:9" s="917" customFormat="1" ht="24.75" customHeight="1">
      <c r="A7" s="856" t="s">
        <v>884</v>
      </c>
      <c r="B7" s="1007">
        <v>2080385.6646142392</v>
      </c>
      <c r="C7" s="1007">
        <v>2293087.817029566</v>
      </c>
      <c r="D7" s="1007">
        <v>2459219.0023951069</v>
      </c>
      <c r="E7" s="1007">
        <v>2691807.1321122581</v>
      </c>
      <c r="F7" s="1007">
        <v>212702.1524153268</v>
      </c>
      <c r="G7" s="1007">
        <v>10.224169298665478</v>
      </c>
      <c r="H7" s="1007">
        <v>232588.12971715117</v>
      </c>
      <c r="I7" s="885">
        <v>9.4578046725658282</v>
      </c>
    </row>
    <row r="8" spans="1:9" s="917" customFormat="1" ht="24.75" customHeight="1">
      <c r="A8" s="865" t="s">
        <v>885</v>
      </c>
      <c r="B8" s="1008">
        <v>191702.31867643047</v>
      </c>
      <c r="C8" s="1008">
        <v>215230.75342995074</v>
      </c>
      <c r="D8" s="1008">
        <v>248045.5914463581</v>
      </c>
      <c r="E8" s="1008">
        <v>258366.29783146107</v>
      </c>
      <c r="F8" s="1008">
        <v>23528.434753520269</v>
      </c>
      <c r="G8" s="1008">
        <v>12.273422103586197</v>
      </c>
      <c r="H8" s="1008">
        <v>10320.706385102967</v>
      </c>
      <c r="I8" s="1009">
        <v>4.160810246585215</v>
      </c>
    </row>
    <row r="9" spans="1:9" s="917" customFormat="1" ht="24.75" customHeight="1">
      <c r="A9" s="865" t="s">
        <v>886</v>
      </c>
      <c r="B9" s="1008">
        <v>179874.84184021319</v>
      </c>
      <c r="C9" s="1008">
        <v>197061.94817045386</v>
      </c>
      <c r="D9" s="1008">
        <v>231602.4162012403</v>
      </c>
      <c r="E9" s="1008">
        <v>237481.75849154399</v>
      </c>
      <c r="F9" s="1008">
        <v>17187.106330240669</v>
      </c>
      <c r="G9" s="1008">
        <v>9.5550362432053486</v>
      </c>
      <c r="H9" s="1008">
        <v>5879.342290303699</v>
      </c>
      <c r="I9" s="1009">
        <v>2.5385496346441885</v>
      </c>
    </row>
    <row r="10" spans="1:9" s="917" customFormat="1" ht="24.75" customHeight="1">
      <c r="A10" s="865" t="s">
        <v>887</v>
      </c>
      <c r="B10" s="1008">
        <v>11827.476836217282</v>
      </c>
      <c r="C10" s="1008">
        <v>18168.805259496869</v>
      </c>
      <c r="D10" s="1008">
        <v>16443.1752451178</v>
      </c>
      <c r="E10" s="1008">
        <v>20884.539339917072</v>
      </c>
      <c r="F10" s="1008">
        <v>6341.3284232795868</v>
      </c>
      <c r="G10" s="1008">
        <v>53.615225893840766</v>
      </c>
      <c r="H10" s="1008">
        <v>4441.3640947992717</v>
      </c>
      <c r="I10" s="1009">
        <v>27.01037986028868</v>
      </c>
    </row>
    <row r="11" spans="1:9" s="917" customFormat="1" ht="24.75" customHeight="1">
      <c r="A11" s="865" t="s">
        <v>888</v>
      </c>
      <c r="B11" s="1008">
        <v>703028.07165185921</v>
      </c>
      <c r="C11" s="1008">
        <v>772800.66791689629</v>
      </c>
      <c r="D11" s="1008">
        <v>811666.99283683905</v>
      </c>
      <c r="E11" s="1008">
        <v>856231.38796743576</v>
      </c>
      <c r="F11" s="1008">
        <v>69772.596265037078</v>
      </c>
      <c r="G11" s="1008">
        <v>9.9245818308644438</v>
      </c>
      <c r="H11" s="1008">
        <v>44564.395130596706</v>
      </c>
      <c r="I11" s="1009">
        <v>5.4904776865251952</v>
      </c>
    </row>
    <row r="12" spans="1:9" s="917" customFormat="1" ht="24.75" customHeight="1">
      <c r="A12" s="865" t="s">
        <v>886</v>
      </c>
      <c r="B12" s="1008">
        <v>689422.49125566869</v>
      </c>
      <c r="C12" s="1008">
        <v>761810.07347191835</v>
      </c>
      <c r="D12" s="1008">
        <v>801283.47031188535</v>
      </c>
      <c r="E12" s="1008">
        <v>845367.25210444327</v>
      </c>
      <c r="F12" s="1008">
        <v>72387.582216249662</v>
      </c>
      <c r="G12" s="1008">
        <v>10.499741904910543</v>
      </c>
      <c r="H12" s="1008">
        <v>44083.781792557915</v>
      </c>
      <c r="I12" s="1009">
        <v>5.5016462245750661</v>
      </c>
    </row>
    <row r="13" spans="1:9" s="917" customFormat="1" ht="24.75" customHeight="1">
      <c r="A13" s="865" t="s">
        <v>887</v>
      </c>
      <c r="B13" s="1008">
        <v>13605.580396190475</v>
      </c>
      <c r="C13" s="1008">
        <v>10990.594444977882</v>
      </c>
      <c r="D13" s="1008">
        <v>10383.522524953687</v>
      </c>
      <c r="E13" s="1008">
        <v>10864.135862992442</v>
      </c>
      <c r="F13" s="1008">
        <v>-2614.9859512125931</v>
      </c>
      <c r="G13" s="1008">
        <v>-19.219951483619045</v>
      </c>
      <c r="H13" s="1008">
        <v>480.61333803875459</v>
      </c>
      <c r="I13" s="1009">
        <v>4.6286155481797664</v>
      </c>
    </row>
    <row r="14" spans="1:9" s="917" customFormat="1" ht="24.75" customHeight="1">
      <c r="A14" s="865" t="s">
        <v>889</v>
      </c>
      <c r="B14" s="1008">
        <v>879821.76348567591</v>
      </c>
      <c r="C14" s="1008">
        <v>1009139.4889807192</v>
      </c>
      <c r="D14" s="1008">
        <v>1068861.4960766386</v>
      </c>
      <c r="E14" s="1008">
        <v>1258775.0290664542</v>
      </c>
      <c r="F14" s="1008">
        <v>129317.72549504333</v>
      </c>
      <c r="G14" s="1008">
        <v>14.69817306890803</v>
      </c>
      <c r="H14" s="1008">
        <v>189913.53298981558</v>
      </c>
      <c r="I14" s="1009">
        <v>17.767833689108635</v>
      </c>
    </row>
    <row r="15" spans="1:9" s="917" customFormat="1" ht="24.75" customHeight="1">
      <c r="A15" s="865" t="s">
        <v>886</v>
      </c>
      <c r="B15" s="1008">
        <v>834086.90333439014</v>
      </c>
      <c r="C15" s="1008">
        <v>980662.12226184993</v>
      </c>
      <c r="D15" s="1008">
        <v>1033978.77574484</v>
      </c>
      <c r="E15" s="1008">
        <v>1227570.7310050498</v>
      </c>
      <c r="F15" s="1008">
        <v>146575.21892745979</v>
      </c>
      <c r="G15" s="1008">
        <v>17.573135166312156</v>
      </c>
      <c r="H15" s="1008">
        <v>193591.95526020974</v>
      </c>
      <c r="I15" s="1009">
        <v>18.723010549298099</v>
      </c>
    </row>
    <row r="16" spans="1:9" s="917" customFormat="1" ht="24.75" customHeight="1">
      <c r="A16" s="865" t="s">
        <v>887</v>
      </c>
      <c r="B16" s="1008">
        <v>45734.860151285779</v>
      </c>
      <c r="C16" s="1008">
        <v>28477.366718869307</v>
      </c>
      <c r="D16" s="1008">
        <v>34882.720331798628</v>
      </c>
      <c r="E16" s="1008">
        <v>31204.298061404381</v>
      </c>
      <c r="F16" s="1008">
        <v>-17257.493432416471</v>
      </c>
      <c r="G16" s="1008">
        <v>-37.733784197285445</v>
      </c>
      <c r="H16" s="1008">
        <v>-3678.4222703942469</v>
      </c>
      <c r="I16" s="1009">
        <v>-10.545112982604874</v>
      </c>
    </row>
    <row r="17" spans="1:9" s="917" customFormat="1" ht="24.75" customHeight="1">
      <c r="A17" s="865" t="s">
        <v>890</v>
      </c>
      <c r="B17" s="1008">
        <v>285228.66263810528</v>
      </c>
      <c r="C17" s="1008">
        <v>274176.22764899133</v>
      </c>
      <c r="D17" s="1008">
        <v>308478.9886331298</v>
      </c>
      <c r="E17" s="1008">
        <v>295405.65997947205</v>
      </c>
      <c r="F17" s="1008">
        <v>-11052.434989113943</v>
      </c>
      <c r="G17" s="1008">
        <v>-3.8749384044678354</v>
      </c>
      <c r="H17" s="1008">
        <v>-13073.328653657751</v>
      </c>
      <c r="I17" s="1009">
        <v>-4.2379964715216625</v>
      </c>
    </row>
    <row r="18" spans="1:9" s="917" customFormat="1" ht="24.75" customHeight="1">
      <c r="A18" s="865" t="s">
        <v>886</v>
      </c>
      <c r="B18" s="1008">
        <v>266139.35568892118</v>
      </c>
      <c r="C18" s="1008">
        <v>258989.92306738102</v>
      </c>
      <c r="D18" s="1008">
        <v>293013.03497543302</v>
      </c>
      <c r="E18" s="1008">
        <v>271505.70412553399</v>
      </c>
      <c r="F18" s="1008">
        <v>-7149.4326215401525</v>
      </c>
      <c r="G18" s="1008">
        <v>-2.6863492635402695</v>
      </c>
      <c r="H18" s="1008">
        <v>-21507.330849899037</v>
      </c>
      <c r="I18" s="1009">
        <v>-7.3400594112484692</v>
      </c>
    </row>
    <row r="19" spans="1:9" s="917" customFormat="1" ht="24.75" customHeight="1">
      <c r="A19" s="865" t="s">
        <v>887</v>
      </c>
      <c r="B19" s="1008">
        <v>19089.306949184098</v>
      </c>
      <c r="C19" s="1008">
        <v>15186.304581610299</v>
      </c>
      <c r="D19" s="1008">
        <v>15465.9536576968</v>
      </c>
      <c r="E19" s="1008">
        <v>23899.955853938049</v>
      </c>
      <c r="F19" s="1008">
        <v>-3903.0023675737993</v>
      </c>
      <c r="G19" s="1008">
        <v>-20.446013980306493</v>
      </c>
      <c r="H19" s="1008">
        <v>8434.0021962412484</v>
      </c>
      <c r="I19" s="1009">
        <v>54.532700555739581</v>
      </c>
    </row>
    <row r="20" spans="1:9" s="917" customFormat="1" ht="24.75" customHeight="1">
      <c r="A20" s="865" t="s">
        <v>891</v>
      </c>
      <c r="B20" s="1008">
        <v>20604.848162168502</v>
      </c>
      <c r="C20" s="1008">
        <v>21740.679053008502</v>
      </c>
      <c r="D20" s="1008">
        <v>22165.933402141487</v>
      </c>
      <c r="E20" s="1008">
        <v>23028.757267435216</v>
      </c>
      <c r="F20" s="1008">
        <v>1135.8308908399995</v>
      </c>
      <c r="G20" s="1008">
        <v>5.5124448474482817</v>
      </c>
      <c r="H20" s="1008">
        <v>862.82386529372889</v>
      </c>
      <c r="I20" s="1009">
        <v>3.8925672546249284</v>
      </c>
    </row>
    <row r="21" spans="1:9" s="917" customFormat="1" ht="24.75" customHeight="1">
      <c r="A21" s="856" t="s">
        <v>892</v>
      </c>
      <c r="B21" s="1007">
        <v>6243.6105196099998</v>
      </c>
      <c r="C21" s="1007">
        <v>15531.954965479999</v>
      </c>
      <c r="D21" s="1007">
        <v>11776.912134099999</v>
      </c>
      <c r="E21" s="1007">
        <v>35063.478727490001</v>
      </c>
      <c r="F21" s="1007">
        <v>9288.3444458699996</v>
      </c>
      <c r="G21" s="1007">
        <v>148.76559671198365</v>
      </c>
      <c r="H21" s="1007">
        <v>23286.566593390002</v>
      </c>
      <c r="I21" s="885">
        <v>197.73066427118741</v>
      </c>
    </row>
    <row r="22" spans="1:9" s="917" customFormat="1" ht="24.75" customHeight="1">
      <c r="A22" s="856" t="s">
        <v>893</v>
      </c>
      <c r="B22" s="1007">
        <v>0</v>
      </c>
      <c r="C22" s="1007">
        <v>0</v>
      </c>
      <c r="D22" s="1007">
        <v>0</v>
      </c>
      <c r="E22" s="1007">
        <v>3381</v>
      </c>
      <c r="F22" s="1007">
        <v>0</v>
      </c>
      <c r="G22" s="1007"/>
      <c r="H22" s="1007">
        <v>3381</v>
      </c>
      <c r="I22" s="885"/>
    </row>
    <row r="23" spans="1:9" s="917" customFormat="1" ht="24.75" customHeight="1">
      <c r="A23" s="990" t="s">
        <v>894</v>
      </c>
      <c r="B23" s="1007">
        <v>496399.10076305363</v>
      </c>
      <c r="C23" s="1007">
        <v>566014.65544450772</v>
      </c>
      <c r="D23" s="1007">
        <v>598235.27005524887</v>
      </c>
      <c r="E23" s="1007">
        <v>713129.80058369739</v>
      </c>
      <c r="F23" s="1007">
        <v>69615.554681454087</v>
      </c>
      <c r="G23" s="1007">
        <v>14.024109748475089</v>
      </c>
      <c r="H23" s="1007">
        <v>114894.53052844852</v>
      </c>
      <c r="I23" s="885">
        <v>19.205576180394321</v>
      </c>
    </row>
    <row r="24" spans="1:9" s="917" customFormat="1" ht="24.75" customHeight="1">
      <c r="A24" s="991" t="s">
        <v>895</v>
      </c>
      <c r="B24" s="1008">
        <v>186759.51443042001</v>
      </c>
      <c r="C24" s="1008">
        <v>227490.22306494007</v>
      </c>
      <c r="D24" s="1008">
        <v>231457.61601306006</v>
      </c>
      <c r="E24" s="1008">
        <v>248513.90115105003</v>
      </c>
      <c r="F24" s="1008">
        <v>40730.708634520066</v>
      </c>
      <c r="G24" s="1008">
        <v>21.80917462692102</v>
      </c>
      <c r="H24" s="1008">
        <v>17056.285137989966</v>
      </c>
      <c r="I24" s="1009">
        <v>7.3690749225670595</v>
      </c>
    </row>
    <row r="25" spans="1:9" s="917" customFormat="1" ht="24.75" customHeight="1">
      <c r="A25" s="991" t="s">
        <v>896</v>
      </c>
      <c r="B25" s="1008">
        <v>121570.39214395515</v>
      </c>
      <c r="C25" s="1008">
        <v>132729.09287350971</v>
      </c>
      <c r="D25" s="1008">
        <v>132712.53411730868</v>
      </c>
      <c r="E25" s="1008">
        <v>186813.6618392645</v>
      </c>
      <c r="F25" s="1008">
        <v>11158.700729554563</v>
      </c>
      <c r="G25" s="1008">
        <v>9.1787980056371055</v>
      </c>
      <c r="H25" s="1008">
        <v>54101.127721955825</v>
      </c>
      <c r="I25" s="1009">
        <v>40.765650420128502</v>
      </c>
    </row>
    <row r="26" spans="1:9" s="917" customFormat="1" ht="24.75" customHeight="1">
      <c r="A26" s="991" t="s">
        <v>897</v>
      </c>
      <c r="B26" s="1008">
        <v>188069.19418867846</v>
      </c>
      <c r="C26" s="1008">
        <v>205795.33950605796</v>
      </c>
      <c r="D26" s="1008">
        <v>234065.11992488004</v>
      </c>
      <c r="E26" s="1008">
        <v>277802.23759338283</v>
      </c>
      <c r="F26" s="1008">
        <v>17726.145317379502</v>
      </c>
      <c r="G26" s="1008">
        <v>9.4253316678732251</v>
      </c>
      <c r="H26" s="1008">
        <v>43737.117668502789</v>
      </c>
      <c r="I26" s="1009">
        <v>18.685875829145161</v>
      </c>
    </row>
    <row r="27" spans="1:9" s="917" customFormat="1" ht="24.75" customHeight="1">
      <c r="A27" s="992" t="s">
        <v>898</v>
      </c>
      <c r="B27" s="1010">
        <v>2583028.3758969028</v>
      </c>
      <c r="C27" s="1010">
        <v>2874634.4274395537</v>
      </c>
      <c r="D27" s="1010">
        <v>3069231.184584456</v>
      </c>
      <c r="E27" s="1010">
        <v>3443381.4114234457</v>
      </c>
      <c r="F27" s="1010">
        <v>291606.05154265091</v>
      </c>
      <c r="G27" s="1010">
        <v>11.289308869531748</v>
      </c>
      <c r="H27" s="1010">
        <v>374150.22683898965</v>
      </c>
      <c r="I27" s="1011">
        <v>12.190356618237148</v>
      </c>
    </row>
    <row r="28" spans="1:9" s="917" customFormat="1" ht="24.75" customHeight="1">
      <c r="A28" s="856" t="s">
        <v>899</v>
      </c>
      <c r="B28" s="1007">
        <v>395624.47801085119</v>
      </c>
      <c r="C28" s="1007">
        <v>309775.91918392474</v>
      </c>
      <c r="D28" s="1007">
        <v>367746.54132730607</v>
      </c>
      <c r="E28" s="1007">
        <v>338259.22813965898</v>
      </c>
      <c r="F28" s="1007">
        <v>-85848.558826926455</v>
      </c>
      <c r="G28" s="1007">
        <v>-21.699506374975059</v>
      </c>
      <c r="H28" s="1007">
        <v>-29487.313187647087</v>
      </c>
      <c r="I28" s="885">
        <v>-8.018379474411546</v>
      </c>
    </row>
    <row r="29" spans="1:9" s="917" customFormat="1" ht="24.75" customHeight="1">
      <c r="A29" s="865" t="s">
        <v>900</v>
      </c>
      <c r="B29" s="1008">
        <v>55471.976032439998</v>
      </c>
      <c r="C29" s="1008">
        <v>54359.561426679989</v>
      </c>
      <c r="D29" s="1008">
        <v>63741.362749070016</v>
      </c>
      <c r="E29" s="1008">
        <v>61447.215460540006</v>
      </c>
      <c r="F29" s="1008">
        <v>-1112.4146057600083</v>
      </c>
      <c r="G29" s="1008">
        <v>-2.0053632217995414</v>
      </c>
      <c r="H29" s="1008">
        <v>-2294.14728853001</v>
      </c>
      <c r="I29" s="1009">
        <v>-3.5991500488644341</v>
      </c>
    </row>
    <row r="30" spans="1:9" s="917" customFormat="1" ht="24.75" customHeight="1">
      <c r="A30" s="865" t="s">
        <v>923</v>
      </c>
      <c r="B30" s="1008">
        <v>194425.91190588006</v>
      </c>
      <c r="C30" s="1008">
        <v>148961.84978461007</v>
      </c>
      <c r="D30" s="1008">
        <v>191080.57552753005</v>
      </c>
      <c r="E30" s="1008">
        <v>130118.93840161004</v>
      </c>
      <c r="F30" s="1008">
        <v>-45464.062121269992</v>
      </c>
      <c r="G30" s="1008">
        <v>-23.383746371871851</v>
      </c>
      <c r="H30" s="1008">
        <v>-60961.63712592001</v>
      </c>
      <c r="I30" s="1009">
        <v>-31.903628591037464</v>
      </c>
    </row>
    <row r="31" spans="1:9" s="917" customFormat="1" ht="24.75" customHeight="1">
      <c r="A31" s="865" t="s">
        <v>902</v>
      </c>
      <c r="B31" s="1008">
        <v>996.72497615775001</v>
      </c>
      <c r="C31" s="1008">
        <v>3243.9524132640004</v>
      </c>
      <c r="D31" s="1008">
        <v>2500.5275552140006</v>
      </c>
      <c r="E31" s="1008">
        <v>3555.4781694212506</v>
      </c>
      <c r="F31" s="1008">
        <v>2247.2274371062504</v>
      </c>
      <c r="G31" s="1008">
        <v>225.46113430096142</v>
      </c>
      <c r="H31" s="1008">
        <v>1054.9506142072501</v>
      </c>
      <c r="I31" s="1009">
        <v>42.189121731832508</v>
      </c>
    </row>
    <row r="32" spans="1:9" s="917" customFormat="1" ht="24.75" customHeight="1">
      <c r="A32" s="865" t="s">
        <v>903</v>
      </c>
      <c r="B32" s="1008">
        <v>144564.82237001334</v>
      </c>
      <c r="C32" s="1008">
        <v>102424.64475937067</v>
      </c>
      <c r="D32" s="1008">
        <v>110388.910695492</v>
      </c>
      <c r="E32" s="1008">
        <v>142774.6465080877</v>
      </c>
      <c r="F32" s="1008">
        <v>-42140.17761064267</v>
      </c>
      <c r="G32" s="1008">
        <v>-29.149676193552111</v>
      </c>
      <c r="H32" s="1008">
        <v>32385.735812595696</v>
      </c>
      <c r="I32" s="1009">
        <v>29.337852514852514</v>
      </c>
    </row>
    <row r="33" spans="1:9" s="917" customFormat="1" ht="24.75" customHeight="1">
      <c r="A33" s="865" t="s">
        <v>904</v>
      </c>
      <c r="B33" s="1008">
        <v>165.04272635999999</v>
      </c>
      <c r="C33" s="1008">
        <v>785.91079999999999</v>
      </c>
      <c r="D33" s="1008">
        <v>35.1648</v>
      </c>
      <c r="E33" s="1008">
        <v>362.94959999999998</v>
      </c>
      <c r="F33" s="1008">
        <v>620.86807364000003</v>
      </c>
      <c r="G33" s="1008">
        <v>376.18626844889212</v>
      </c>
      <c r="H33" s="1008">
        <v>327.78479999999996</v>
      </c>
      <c r="I33" s="1009">
        <v>932.13895713895704</v>
      </c>
    </row>
    <row r="34" spans="1:9" s="917" customFormat="1" ht="24.75" customHeight="1">
      <c r="A34" s="963" t="s">
        <v>905</v>
      </c>
      <c r="B34" s="1007">
        <v>1970122.3306548186</v>
      </c>
      <c r="C34" s="1007">
        <v>2358390.7391364207</v>
      </c>
      <c r="D34" s="1007">
        <v>2428141.6815322544</v>
      </c>
      <c r="E34" s="1007">
        <v>2798371.9802662614</v>
      </c>
      <c r="F34" s="1007">
        <v>388268.40848160209</v>
      </c>
      <c r="G34" s="1007">
        <v>19.707832475181963</v>
      </c>
      <c r="H34" s="1007">
        <v>370230.29873400694</v>
      </c>
      <c r="I34" s="885">
        <v>15.247475118518489</v>
      </c>
    </row>
    <row r="35" spans="1:9" s="917" customFormat="1" ht="24.75" customHeight="1">
      <c r="A35" s="865" t="s">
        <v>906</v>
      </c>
      <c r="B35" s="1008">
        <v>203061.8</v>
      </c>
      <c r="C35" s="1008">
        <v>264133.5</v>
      </c>
      <c r="D35" s="1008">
        <v>275863.5</v>
      </c>
      <c r="E35" s="1008">
        <v>295551.90000000002</v>
      </c>
      <c r="F35" s="1008">
        <v>61071.700000000012</v>
      </c>
      <c r="G35" s="1008">
        <v>30.075425313869975</v>
      </c>
      <c r="H35" s="1008">
        <v>19688.400000000023</v>
      </c>
      <c r="I35" s="1009">
        <v>7.1370079767711285</v>
      </c>
    </row>
    <row r="36" spans="1:9" s="917" customFormat="1" ht="24.75" customHeight="1">
      <c r="A36" s="865" t="s">
        <v>907</v>
      </c>
      <c r="B36" s="1008">
        <v>8874.3822978200005</v>
      </c>
      <c r="C36" s="1008">
        <v>10231.67371725</v>
      </c>
      <c r="D36" s="1008">
        <v>9631.5403532540004</v>
      </c>
      <c r="E36" s="1008">
        <v>10460.627693707</v>
      </c>
      <c r="F36" s="1008">
        <v>1357.2914194299992</v>
      </c>
      <c r="G36" s="1008">
        <v>15.294488944469059</v>
      </c>
      <c r="H36" s="1008">
        <v>829.08734045299934</v>
      </c>
      <c r="I36" s="1009">
        <v>8.6080451313573487</v>
      </c>
    </row>
    <row r="37" spans="1:9" s="917" customFormat="1" ht="24.75" customHeight="1">
      <c r="A37" s="873" t="s">
        <v>908</v>
      </c>
      <c r="B37" s="1008">
        <v>16701.310774274891</v>
      </c>
      <c r="C37" s="1008">
        <v>20725.195034124634</v>
      </c>
      <c r="D37" s="1008">
        <v>22577.21356132576</v>
      </c>
      <c r="E37" s="1008">
        <v>30657.485776082973</v>
      </c>
      <c r="F37" s="1008">
        <v>4023.8842598497431</v>
      </c>
      <c r="G37" s="1008">
        <v>24.093224263856889</v>
      </c>
      <c r="H37" s="1008">
        <v>8080.2722147572131</v>
      </c>
      <c r="I37" s="1009">
        <v>35.789501626536108</v>
      </c>
    </row>
    <row r="38" spans="1:9" s="917" customFormat="1" ht="24.75" customHeight="1">
      <c r="A38" s="996" t="s">
        <v>909</v>
      </c>
      <c r="B38" s="1008">
        <v>853.65695507000009</v>
      </c>
      <c r="C38" s="1008">
        <v>1051.18671539</v>
      </c>
      <c r="D38" s="1008">
        <v>1047.4796596799999</v>
      </c>
      <c r="E38" s="1008">
        <v>1029.72655556</v>
      </c>
      <c r="F38" s="1008">
        <v>197.52976031999992</v>
      </c>
      <c r="G38" s="1008">
        <v>23.139243363137883</v>
      </c>
      <c r="H38" s="1008">
        <v>-17.753104119999989</v>
      </c>
      <c r="I38" s="1009">
        <v>-1.6948399862412102</v>
      </c>
    </row>
    <row r="39" spans="1:9" s="917" customFormat="1" ht="24.75" customHeight="1">
      <c r="A39" s="996" t="s">
        <v>910</v>
      </c>
      <c r="B39" s="1008">
        <v>15847.65381920489</v>
      </c>
      <c r="C39" s="1008">
        <v>19674.008318734635</v>
      </c>
      <c r="D39" s="1008">
        <v>21529.733901645759</v>
      </c>
      <c r="E39" s="1008">
        <v>29627.759220522974</v>
      </c>
      <c r="F39" s="1008">
        <v>3826.3544995297452</v>
      </c>
      <c r="G39" s="1008">
        <v>24.144611834546758</v>
      </c>
      <c r="H39" s="1008">
        <v>8098.0253188772149</v>
      </c>
      <c r="I39" s="1009">
        <v>37.613216010339038</v>
      </c>
    </row>
    <row r="40" spans="1:9" s="917" customFormat="1" ht="24.75" customHeight="1">
      <c r="A40" s="865" t="s">
        <v>911</v>
      </c>
      <c r="B40" s="1008">
        <v>1735074.9387289728</v>
      </c>
      <c r="C40" s="1008">
        <v>2063178.6398480861</v>
      </c>
      <c r="D40" s="1008">
        <v>2119961.7499762247</v>
      </c>
      <c r="E40" s="1008">
        <v>2461527.9975572415</v>
      </c>
      <c r="F40" s="1008">
        <v>328103.70111911325</v>
      </c>
      <c r="G40" s="1008">
        <v>18.910059375272013</v>
      </c>
      <c r="H40" s="1008">
        <v>341566.24758101674</v>
      </c>
      <c r="I40" s="1009">
        <v>16.111906150422168</v>
      </c>
    </row>
    <row r="41" spans="1:9" s="917" customFormat="1" ht="24.75" customHeight="1">
      <c r="A41" s="873" t="s">
        <v>912</v>
      </c>
      <c r="B41" s="1008">
        <v>1708985.2290884757</v>
      </c>
      <c r="C41" s="1008">
        <v>2021156.6339191899</v>
      </c>
      <c r="D41" s="1008">
        <v>2090479.080886045</v>
      </c>
      <c r="E41" s="1008">
        <v>2414352.2451591119</v>
      </c>
      <c r="F41" s="1008">
        <v>312171.40483071422</v>
      </c>
      <c r="G41" s="1008">
        <v>18.266477645170614</v>
      </c>
      <c r="H41" s="1008">
        <v>323873.16427306691</v>
      </c>
      <c r="I41" s="1009">
        <v>15.492772313980485</v>
      </c>
    </row>
    <row r="42" spans="1:9" s="917" customFormat="1" ht="24.75" customHeight="1">
      <c r="A42" s="873" t="s">
        <v>913</v>
      </c>
      <c r="B42" s="1008">
        <v>26089.709640497029</v>
      </c>
      <c r="C42" s="1008">
        <v>42022.00592889612</v>
      </c>
      <c r="D42" s="1008">
        <v>29482.669090179654</v>
      </c>
      <c r="E42" s="1008">
        <v>47175.752398129684</v>
      </c>
      <c r="F42" s="1008">
        <v>15932.296288399091</v>
      </c>
      <c r="G42" s="1008">
        <v>61.06735762083234</v>
      </c>
      <c r="H42" s="1008">
        <v>17693.08330795003</v>
      </c>
      <c r="I42" s="1009">
        <v>60.011809832520889</v>
      </c>
    </row>
    <row r="43" spans="1:9" s="917" customFormat="1" ht="24.75" customHeight="1">
      <c r="A43" s="887" t="s">
        <v>914</v>
      </c>
      <c r="B43" s="1012">
        <v>6409.8988537510004</v>
      </c>
      <c r="C43" s="1012">
        <v>121.73053695999999</v>
      </c>
      <c r="D43" s="1012">
        <v>107.67764145000001</v>
      </c>
      <c r="E43" s="1012">
        <v>173.96923923</v>
      </c>
      <c r="F43" s="1012">
        <v>-6288.1683167910005</v>
      </c>
      <c r="G43" s="1012">
        <v>-98.100897693748095</v>
      </c>
      <c r="H43" s="1012">
        <v>66.291597779999989</v>
      </c>
      <c r="I43" s="1013">
        <v>61.564867958946166</v>
      </c>
    </row>
    <row r="44" spans="1:9" s="917" customFormat="1" ht="24.75" customHeight="1">
      <c r="A44" s="997" t="s">
        <v>915</v>
      </c>
      <c r="B44" s="1012">
        <v>0</v>
      </c>
      <c r="C44" s="1012">
        <v>0</v>
      </c>
      <c r="D44" s="1012">
        <v>0</v>
      </c>
      <c r="E44" s="1012">
        <v>0</v>
      </c>
      <c r="F44" s="1012">
        <v>0</v>
      </c>
      <c r="G44" s="1007"/>
      <c r="H44" s="1012">
        <v>0</v>
      </c>
      <c r="I44" s="885"/>
    </row>
    <row r="45" spans="1:9" s="917" customFormat="1" ht="24.75" customHeight="1" thickBot="1">
      <c r="A45" s="998" t="s">
        <v>916</v>
      </c>
      <c r="B45" s="1014">
        <v>217281.56618032465</v>
      </c>
      <c r="C45" s="1014">
        <v>206467.75346702189</v>
      </c>
      <c r="D45" s="1014">
        <v>273342.97761719179</v>
      </c>
      <c r="E45" s="1014">
        <v>306750.20296082488</v>
      </c>
      <c r="F45" s="1014">
        <v>-10813.812713302759</v>
      </c>
      <c r="G45" s="1014">
        <v>-4.9768661481058372</v>
      </c>
      <c r="H45" s="1014">
        <v>33407.225343633094</v>
      </c>
      <c r="I45" s="1015">
        <v>12.221724382624842</v>
      </c>
    </row>
    <row r="46" spans="1:9" s="917" customFormat="1" ht="20.25" customHeight="1" thickTop="1">
      <c r="A46" s="907" t="s">
        <v>812</v>
      </c>
      <c r="B46" s="999"/>
      <c r="C46" s="847"/>
      <c r="D46" s="903"/>
      <c r="E46" s="903"/>
      <c r="F46" s="870"/>
      <c r="G46" s="870"/>
      <c r="H46" s="870"/>
      <c r="I46" s="870"/>
    </row>
  </sheetData>
  <mergeCells count="7">
    <mergeCell ref="A1:I1"/>
    <mergeCell ref="A2:I2"/>
    <mergeCell ref="H3:I3"/>
    <mergeCell ref="A4:A6"/>
    <mergeCell ref="F4:I4"/>
    <mergeCell ref="F5:G5"/>
    <mergeCell ref="H5:I5"/>
  </mergeCells>
  <pageMargins left="0.39370078740157483" right="0.39370078740157483" top="0.39370078740157483" bottom="0.39370078740157483" header="0.31496062992125984" footer="0.31496062992125984"/>
  <pageSetup scale="6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workbookViewId="0">
      <selection activeCell="A2" sqref="A2:I2"/>
    </sheetView>
  </sheetViews>
  <sheetFormatPr defaultColWidth="11" defaultRowHeight="17.100000000000001" customHeight="1"/>
  <cols>
    <col min="1" max="1" width="51.42578125" style="917" bestFit="1" customWidth="1"/>
    <col min="2" max="6" width="12.7109375" style="917" customWidth="1"/>
    <col min="7" max="7" width="8.5703125" style="917" customWidth="1"/>
    <col min="8" max="8" width="12.5703125" style="917" customWidth="1"/>
    <col min="9" max="9" width="9.42578125" style="917" customWidth="1"/>
    <col min="10" max="254" width="11" style="846"/>
    <col min="255" max="255" width="46.7109375" style="846" bestFit="1" customWidth="1"/>
    <col min="256" max="256" width="11.85546875" style="846" customWidth="1"/>
    <col min="257" max="257" width="12.42578125" style="846" customWidth="1"/>
    <col min="258" max="258" width="12.5703125" style="846" customWidth="1"/>
    <col min="259" max="259" width="11.7109375" style="846" customWidth="1"/>
    <col min="260" max="260" width="10.7109375" style="846" customWidth="1"/>
    <col min="261" max="261" width="2.42578125" style="846" bestFit="1" customWidth="1"/>
    <col min="262" max="262" width="8.5703125" style="846" customWidth="1"/>
    <col min="263" max="263" width="12.42578125" style="846" customWidth="1"/>
    <col min="264" max="264" width="2.140625" style="846" customWidth="1"/>
    <col min="265" max="265" width="9.42578125" style="846" customWidth="1"/>
    <col min="266" max="510" width="11" style="846"/>
    <col min="511" max="511" width="46.7109375" style="846" bestFit="1" customWidth="1"/>
    <col min="512" max="512" width="11.85546875" style="846" customWidth="1"/>
    <col min="513" max="513" width="12.42578125" style="846" customWidth="1"/>
    <col min="514" max="514" width="12.5703125" style="846" customWidth="1"/>
    <col min="515" max="515" width="11.7109375" style="846" customWidth="1"/>
    <col min="516" max="516" width="10.7109375" style="846" customWidth="1"/>
    <col min="517" max="517" width="2.42578125" style="846" bestFit="1" customWidth="1"/>
    <col min="518" max="518" width="8.5703125" style="846" customWidth="1"/>
    <col min="519" max="519" width="12.42578125" style="846" customWidth="1"/>
    <col min="520" max="520" width="2.140625" style="846" customWidth="1"/>
    <col min="521" max="521" width="9.42578125" style="846" customWidth="1"/>
    <col min="522" max="766" width="11" style="846"/>
    <col min="767" max="767" width="46.7109375" style="846" bestFit="1" customWidth="1"/>
    <col min="768" max="768" width="11.85546875" style="846" customWidth="1"/>
    <col min="769" max="769" width="12.42578125" style="846" customWidth="1"/>
    <col min="770" max="770" width="12.5703125" style="846" customWidth="1"/>
    <col min="771" max="771" width="11.7109375" style="846" customWidth="1"/>
    <col min="772" max="772" width="10.7109375" style="846" customWidth="1"/>
    <col min="773" max="773" width="2.42578125" style="846" bestFit="1" customWidth="1"/>
    <col min="774" max="774" width="8.5703125" style="846" customWidth="1"/>
    <col min="775" max="775" width="12.42578125" style="846" customWidth="1"/>
    <col min="776" max="776" width="2.140625" style="846" customWidth="1"/>
    <col min="777" max="777" width="9.42578125" style="846" customWidth="1"/>
    <col min="778" max="1022" width="11" style="846"/>
    <col min="1023" max="1023" width="46.7109375" style="846" bestFit="1" customWidth="1"/>
    <col min="1024" max="1024" width="11.85546875" style="846" customWidth="1"/>
    <col min="1025" max="1025" width="12.42578125" style="846" customWidth="1"/>
    <col min="1026" max="1026" width="12.5703125" style="846" customWidth="1"/>
    <col min="1027" max="1027" width="11.7109375" style="846" customWidth="1"/>
    <col min="1028" max="1028" width="10.7109375" style="846" customWidth="1"/>
    <col min="1029" max="1029" width="2.42578125" style="846" bestFit="1" customWidth="1"/>
    <col min="1030" max="1030" width="8.5703125" style="846" customWidth="1"/>
    <col min="1031" max="1031" width="12.42578125" style="846" customWidth="1"/>
    <col min="1032" max="1032" width="2.140625" style="846" customWidth="1"/>
    <col min="1033" max="1033" width="9.42578125" style="846" customWidth="1"/>
    <col min="1034" max="1278" width="11" style="846"/>
    <col min="1279" max="1279" width="46.7109375" style="846" bestFit="1" customWidth="1"/>
    <col min="1280" max="1280" width="11.85546875" style="846" customWidth="1"/>
    <col min="1281" max="1281" width="12.42578125" style="846" customWidth="1"/>
    <col min="1282" max="1282" width="12.5703125" style="846" customWidth="1"/>
    <col min="1283" max="1283" width="11.7109375" style="846" customWidth="1"/>
    <col min="1284" max="1284" width="10.7109375" style="846" customWidth="1"/>
    <col min="1285" max="1285" width="2.42578125" style="846" bestFit="1" customWidth="1"/>
    <col min="1286" max="1286" width="8.5703125" style="846" customWidth="1"/>
    <col min="1287" max="1287" width="12.42578125" style="846" customWidth="1"/>
    <col min="1288" max="1288" width="2.140625" style="846" customWidth="1"/>
    <col min="1289" max="1289" width="9.42578125" style="846" customWidth="1"/>
    <col min="1290" max="1534" width="11" style="846"/>
    <col min="1535" max="1535" width="46.7109375" style="846" bestFit="1" customWidth="1"/>
    <col min="1536" max="1536" width="11.85546875" style="846" customWidth="1"/>
    <col min="1537" max="1537" width="12.42578125" style="846" customWidth="1"/>
    <col min="1538" max="1538" width="12.5703125" style="846" customWidth="1"/>
    <col min="1539" max="1539" width="11.7109375" style="846" customWidth="1"/>
    <col min="1540" max="1540" width="10.7109375" style="846" customWidth="1"/>
    <col min="1541" max="1541" width="2.42578125" style="846" bestFit="1" customWidth="1"/>
    <col min="1542" max="1542" width="8.5703125" style="846" customWidth="1"/>
    <col min="1543" max="1543" width="12.42578125" style="846" customWidth="1"/>
    <col min="1544" max="1544" width="2.140625" style="846" customWidth="1"/>
    <col min="1545" max="1545" width="9.42578125" style="846" customWidth="1"/>
    <col min="1546" max="1790" width="11" style="846"/>
    <col min="1791" max="1791" width="46.7109375" style="846" bestFit="1" customWidth="1"/>
    <col min="1792" max="1792" width="11.85546875" style="846" customWidth="1"/>
    <col min="1793" max="1793" width="12.42578125" style="846" customWidth="1"/>
    <col min="1794" max="1794" width="12.5703125" style="846" customWidth="1"/>
    <col min="1795" max="1795" width="11.7109375" style="846" customWidth="1"/>
    <col min="1796" max="1796" width="10.7109375" style="846" customWidth="1"/>
    <col min="1797" max="1797" width="2.42578125" style="846" bestFit="1" customWidth="1"/>
    <col min="1798" max="1798" width="8.5703125" style="846" customWidth="1"/>
    <col min="1799" max="1799" width="12.42578125" style="846" customWidth="1"/>
    <col min="1800" max="1800" width="2.140625" style="846" customWidth="1"/>
    <col min="1801" max="1801" width="9.42578125" style="846" customWidth="1"/>
    <col min="1802" max="2046" width="11" style="846"/>
    <col min="2047" max="2047" width="46.7109375" style="846" bestFit="1" customWidth="1"/>
    <col min="2048" max="2048" width="11.85546875" style="846" customWidth="1"/>
    <col min="2049" max="2049" width="12.42578125" style="846" customWidth="1"/>
    <col min="2050" max="2050" width="12.5703125" style="846" customWidth="1"/>
    <col min="2051" max="2051" width="11.7109375" style="846" customWidth="1"/>
    <col min="2052" max="2052" width="10.7109375" style="846" customWidth="1"/>
    <col min="2053" max="2053" width="2.42578125" style="846" bestFit="1" customWidth="1"/>
    <col min="2054" max="2054" width="8.5703125" style="846" customWidth="1"/>
    <col min="2055" max="2055" width="12.42578125" style="846" customWidth="1"/>
    <col min="2056" max="2056" width="2.140625" style="846" customWidth="1"/>
    <col min="2057" max="2057" width="9.42578125" style="846" customWidth="1"/>
    <col min="2058" max="2302" width="11" style="846"/>
    <col min="2303" max="2303" width="46.7109375" style="846" bestFit="1" customWidth="1"/>
    <col min="2304" max="2304" width="11.85546875" style="846" customWidth="1"/>
    <col min="2305" max="2305" width="12.42578125" style="846" customWidth="1"/>
    <col min="2306" max="2306" width="12.5703125" style="846" customWidth="1"/>
    <col min="2307" max="2307" width="11.7109375" style="846" customWidth="1"/>
    <col min="2308" max="2308" width="10.7109375" style="846" customWidth="1"/>
    <col min="2309" max="2309" width="2.42578125" style="846" bestFit="1" customWidth="1"/>
    <col min="2310" max="2310" width="8.5703125" style="846" customWidth="1"/>
    <col min="2311" max="2311" width="12.42578125" style="846" customWidth="1"/>
    <col min="2312" max="2312" width="2.140625" style="846" customWidth="1"/>
    <col min="2313" max="2313" width="9.42578125" style="846" customWidth="1"/>
    <col min="2314" max="2558" width="11" style="846"/>
    <col min="2559" max="2559" width="46.7109375" style="846" bestFit="1" customWidth="1"/>
    <col min="2560" max="2560" width="11.85546875" style="846" customWidth="1"/>
    <col min="2561" max="2561" width="12.42578125" style="846" customWidth="1"/>
    <col min="2562" max="2562" width="12.5703125" style="846" customWidth="1"/>
    <col min="2563" max="2563" width="11.7109375" style="846" customWidth="1"/>
    <col min="2564" max="2564" width="10.7109375" style="846" customWidth="1"/>
    <col min="2565" max="2565" width="2.42578125" style="846" bestFit="1" customWidth="1"/>
    <col min="2566" max="2566" width="8.5703125" style="846" customWidth="1"/>
    <col min="2567" max="2567" width="12.42578125" style="846" customWidth="1"/>
    <col min="2568" max="2568" width="2.140625" style="846" customWidth="1"/>
    <col min="2569" max="2569" width="9.42578125" style="846" customWidth="1"/>
    <col min="2570" max="2814" width="11" style="846"/>
    <col min="2815" max="2815" width="46.7109375" style="846" bestFit="1" customWidth="1"/>
    <col min="2816" max="2816" width="11.85546875" style="846" customWidth="1"/>
    <col min="2817" max="2817" width="12.42578125" style="846" customWidth="1"/>
    <col min="2818" max="2818" width="12.5703125" style="846" customWidth="1"/>
    <col min="2819" max="2819" width="11.7109375" style="846" customWidth="1"/>
    <col min="2820" max="2820" width="10.7109375" style="846" customWidth="1"/>
    <col min="2821" max="2821" width="2.42578125" style="846" bestFit="1" customWidth="1"/>
    <col min="2822" max="2822" width="8.5703125" style="846" customWidth="1"/>
    <col min="2823" max="2823" width="12.42578125" style="846" customWidth="1"/>
    <col min="2824" max="2824" width="2.140625" style="846" customWidth="1"/>
    <col min="2825" max="2825" width="9.42578125" style="846" customWidth="1"/>
    <col min="2826" max="3070" width="11" style="846"/>
    <col min="3071" max="3071" width="46.7109375" style="846" bestFit="1" customWidth="1"/>
    <col min="3072" max="3072" width="11.85546875" style="846" customWidth="1"/>
    <col min="3073" max="3073" width="12.42578125" style="846" customWidth="1"/>
    <col min="3074" max="3074" width="12.5703125" style="846" customWidth="1"/>
    <col min="3075" max="3075" width="11.7109375" style="846" customWidth="1"/>
    <col min="3076" max="3076" width="10.7109375" style="846" customWidth="1"/>
    <col min="3077" max="3077" width="2.42578125" style="846" bestFit="1" customWidth="1"/>
    <col min="3078" max="3078" width="8.5703125" style="846" customWidth="1"/>
    <col min="3079" max="3079" width="12.42578125" style="846" customWidth="1"/>
    <col min="3080" max="3080" width="2.140625" style="846" customWidth="1"/>
    <col min="3081" max="3081" width="9.42578125" style="846" customWidth="1"/>
    <col min="3082" max="3326" width="11" style="846"/>
    <col min="3327" max="3327" width="46.7109375" style="846" bestFit="1" customWidth="1"/>
    <col min="3328" max="3328" width="11.85546875" style="846" customWidth="1"/>
    <col min="3329" max="3329" width="12.42578125" style="846" customWidth="1"/>
    <col min="3330" max="3330" width="12.5703125" style="846" customWidth="1"/>
    <col min="3331" max="3331" width="11.7109375" style="846" customWidth="1"/>
    <col min="3332" max="3332" width="10.7109375" style="846" customWidth="1"/>
    <col min="3333" max="3333" width="2.42578125" style="846" bestFit="1" customWidth="1"/>
    <col min="3334" max="3334" width="8.5703125" style="846" customWidth="1"/>
    <col min="3335" max="3335" width="12.42578125" style="846" customWidth="1"/>
    <col min="3336" max="3336" width="2.140625" style="846" customWidth="1"/>
    <col min="3337" max="3337" width="9.42578125" style="846" customWidth="1"/>
    <col min="3338" max="3582" width="11" style="846"/>
    <col min="3583" max="3583" width="46.7109375" style="846" bestFit="1" customWidth="1"/>
    <col min="3584" max="3584" width="11.85546875" style="846" customWidth="1"/>
    <col min="3585" max="3585" width="12.42578125" style="846" customWidth="1"/>
    <col min="3586" max="3586" width="12.5703125" style="846" customWidth="1"/>
    <col min="3587" max="3587" width="11.7109375" style="846" customWidth="1"/>
    <col min="3588" max="3588" width="10.7109375" style="846" customWidth="1"/>
    <col min="3589" max="3589" width="2.42578125" style="846" bestFit="1" customWidth="1"/>
    <col min="3590" max="3590" width="8.5703125" style="846" customWidth="1"/>
    <col min="3591" max="3591" width="12.42578125" style="846" customWidth="1"/>
    <col min="3592" max="3592" width="2.140625" style="846" customWidth="1"/>
    <col min="3593" max="3593" width="9.42578125" style="846" customWidth="1"/>
    <col min="3594" max="3838" width="11" style="846"/>
    <col min="3839" max="3839" width="46.7109375" style="846" bestFit="1" customWidth="1"/>
    <col min="3840" max="3840" width="11.85546875" style="846" customWidth="1"/>
    <col min="3841" max="3841" width="12.42578125" style="846" customWidth="1"/>
    <col min="3842" max="3842" width="12.5703125" style="846" customWidth="1"/>
    <col min="3843" max="3843" width="11.7109375" style="846" customWidth="1"/>
    <col min="3844" max="3844" width="10.7109375" style="846" customWidth="1"/>
    <col min="3845" max="3845" width="2.42578125" style="846" bestFit="1" customWidth="1"/>
    <col min="3846" max="3846" width="8.5703125" style="846" customWidth="1"/>
    <col min="3847" max="3847" width="12.42578125" style="846" customWidth="1"/>
    <col min="3848" max="3848" width="2.140625" style="846" customWidth="1"/>
    <col min="3849" max="3849" width="9.42578125" style="846" customWidth="1"/>
    <col min="3850" max="4094" width="11" style="846"/>
    <col min="4095" max="4095" width="46.7109375" style="846" bestFit="1" customWidth="1"/>
    <col min="4096" max="4096" width="11.85546875" style="846" customWidth="1"/>
    <col min="4097" max="4097" width="12.42578125" style="846" customWidth="1"/>
    <col min="4098" max="4098" width="12.5703125" style="846" customWidth="1"/>
    <col min="4099" max="4099" width="11.7109375" style="846" customWidth="1"/>
    <col min="4100" max="4100" width="10.7109375" style="846" customWidth="1"/>
    <col min="4101" max="4101" width="2.42578125" style="846" bestFit="1" customWidth="1"/>
    <col min="4102" max="4102" width="8.5703125" style="846" customWidth="1"/>
    <col min="4103" max="4103" width="12.42578125" style="846" customWidth="1"/>
    <col min="4104" max="4104" width="2.140625" style="846" customWidth="1"/>
    <col min="4105" max="4105" width="9.42578125" style="846" customWidth="1"/>
    <col min="4106" max="4350" width="11" style="846"/>
    <col min="4351" max="4351" width="46.7109375" style="846" bestFit="1" customWidth="1"/>
    <col min="4352" max="4352" width="11.85546875" style="846" customWidth="1"/>
    <col min="4353" max="4353" width="12.42578125" style="846" customWidth="1"/>
    <col min="4354" max="4354" width="12.5703125" style="846" customWidth="1"/>
    <col min="4355" max="4355" width="11.7109375" style="846" customWidth="1"/>
    <col min="4356" max="4356" width="10.7109375" style="846" customWidth="1"/>
    <col min="4357" max="4357" width="2.42578125" style="846" bestFit="1" customWidth="1"/>
    <col min="4358" max="4358" width="8.5703125" style="846" customWidth="1"/>
    <col min="4359" max="4359" width="12.42578125" style="846" customWidth="1"/>
    <col min="4360" max="4360" width="2.140625" style="846" customWidth="1"/>
    <col min="4361" max="4361" width="9.42578125" style="846" customWidth="1"/>
    <col min="4362" max="4606" width="11" style="846"/>
    <col min="4607" max="4607" width="46.7109375" style="846" bestFit="1" customWidth="1"/>
    <col min="4608" max="4608" width="11.85546875" style="846" customWidth="1"/>
    <col min="4609" max="4609" width="12.42578125" style="846" customWidth="1"/>
    <col min="4610" max="4610" width="12.5703125" style="846" customWidth="1"/>
    <col min="4611" max="4611" width="11.7109375" style="846" customWidth="1"/>
    <col min="4612" max="4612" width="10.7109375" style="846" customWidth="1"/>
    <col min="4613" max="4613" width="2.42578125" style="846" bestFit="1" customWidth="1"/>
    <col min="4614" max="4614" width="8.5703125" style="846" customWidth="1"/>
    <col min="4615" max="4615" width="12.42578125" style="846" customWidth="1"/>
    <col min="4616" max="4616" width="2.140625" style="846" customWidth="1"/>
    <col min="4617" max="4617" width="9.42578125" style="846" customWidth="1"/>
    <col min="4618" max="4862" width="11" style="846"/>
    <col min="4863" max="4863" width="46.7109375" style="846" bestFit="1" customWidth="1"/>
    <col min="4864" max="4864" width="11.85546875" style="846" customWidth="1"/>
    <col min="4865" max="4865" width="12.42578125" style="846" customWidth="1"/>
    <col min="4866" max="4866" width="12.5703125" style="846" customWidth="1"/>
    <col min="4867" max="4867" width="11.7109375" style="846" customWidth="1"/>
    <col min="4868" max="4868" width="10.7109375" style="846" customWidth="1"/>
    <col min="4869" max="4869" width="2.42578125" style="846" bestFit="1" customWidth="1"/>
    <col min="4870" max="4870" width="8.5703125" style="846" customWidth="1"/>
    <col min="4871" max="4871" width="12.42578125" style="846" customWidth="1"/>
    <col min="4872" max="4872" width="2.140625" style="846" customWidth="1"/>
    <col min="4873" max="4873" width="9.42578125" style="846" customWidth="1"/>
    <col min="4874" max="5118" width="11" style="846"/>
    <col min="5119" max="5119" width="46.7109375" style="846" bestFit="1" customWidth="1"/>
    <col min="5120" max="5120" width="11.85546875" style="846" customWidth="1"/>
    <col min="5121" max="5121" width="12.42578125" style="846" customWidth="1"/>
    <col min="5122" max="5122" width="12.5703125" style="846" customWidth="1"/>
    <col min="5123" max="5123" width="11.7109375" style="846" customWidth="1"/>
    <col min="5124" max="5124" width="10.7109375" style="846" customWidth="1"/>
    <col min="5125" max="5125" width="2.42578125" style="846" bestFit="1" customWidth="1"/>
    <col min="5126" max="5126" width="8.5703125" style="846" customWidth="1"/>
    <col min="5127" max="5127" width="12.42578125" style="846" customWidth="1"/>
    <col min="5128" max="5128" width="2.140625" style="846" customWidth="1"/>
    <col min="5129" max="5129" width="9.42578125" style="846" customWidth="1"/>
    <col min="5130" max="5374" width="11" style="846"/>
    <col min="5375" max="5375" width="46.7109375" style="846" bestFit="1" customWidth="1"/>
    <col min="5376" max="5376" width="11.85546875" style="846" customWidth="1"/>
    <col min="5377" max="5377" width="12.42578125" style="846" customWidth="1"/>
    <col min="5378" max="5378" width="12.5703125" style="846" customWidth="1"/>
    <col min="5379" max="5379" width="11.7109375" style="846" customWidth="1"/>
    <col min="5380" max="5380" width="10.7109375" style="846" customWidth="1"/>
    <col min="5381" max="5381" width="2.42578125" style="846" bestFit="1" customWidth="1"/>
    <col min="5382" max="5382" width="8.5703125" style="846" customWidth="1"/>
    <col min="5383" max="5383" width="12.42578125" style="846" customWidth="1"/>
    <col min="5384" max="5384" width="2.140625" style="846" customWidth="1"/>
    <col min="5385" max="5385" width="9.42578125" style="846" customWidth="1"/>
    <col min="5386" max="5630" width="11" style="846"/>
    <col min="5631" max="5631" width="46.7109375" style="846" bestFit="1" customWidth="1"/>
    <col min="5632" max="5632" width="11.85546875" style="846" customWidth="1"/>
    <col min="5633" max="5633" width="12.42578125" style="846" customWidth="1"/>
    <col min="5634" max="5634" width="12.5703125" style="846" customWidth="1"/>
    <col min="5635" max="5635" width="11.7109375" style="846" customWidth="1"/>
    <col min="5636" max="5636" width="10.7109375" style="846" customWidth="1"/>
    <col min="5637" max="5637" width="2.42578125" style="846" bestFit="1" customWidth="1"/>
    <col min="5638" max="5638" width="8.5703125" style="846" customWidth="1"/>
    <col min="5639" max="5639" width="12.42578125" style="846" customWidth="1"/>
    <col min="5640" max="5640" width="2.140625" style="846" customWidth="1"/>
    <col min="5641" max="5641" width="9.42578125" style="846" customWidth="1"/>
    <col min="5642" max="5886" width="11" style="846"/>
    <col min="5887" max="5887" width="46.7109375" style="846" bestFit="1" customWidth="1"/>
    <col min="5888" max="5888" width="11.85546875" style="846" customWidth="1"/>
    <col min="5889" max="5889" width="12.42578125" style="846" customWidth="1"/>
    <col min="5890" max="5890" width="12.5703125" style="846" customWidth="1"/>
    <col min="5891" max="5891" width="11.7109375" style="846" customWidth="1"/>
    <col min="5892" max="5892" width="10.7109375" style="846" customWidth="1"/>
    <col min="5893" max="5893" width="2.42578125" style="846" bestFit="1" customWidth="1"/>
    <col min="5894" max="5894" width="8.5703125" style="846" customWidth="1"/>
    <col min="5895" max="5895" width="12.42578125" style="846" customWidth="1"/>
    <col min="5896" max="5896" width="2.140625" style="846" customWidth="1"/>
    <col min="5897" max="5897" width="9.42578125" style="846" customWidth="1"/>
    <col min="5898" max="6142" width="11" style="846"/>
    <col min="6143" max="6143" width="46.7109375" style="846" bestFit="1" customWidth="1"/>
    <col min="6144" max="6144" width="11.85546875" style="846" customWidth="1"/>
    <col min="6145" max="6145" width="12.42578125" style="846" customWidth="1"/>
    <col min="6146" max="6146" width="12.5703125" style="846" customWidth="1"/>
    <col min="6147" max="6147" width="11.7109375" style="846" customWidth="1"/>
    <col min="6148" max="6148" width="10.7109375" style="846" customWidth="1"/>
    <col min="6149" max="6149" width="2.42578125" style="846" bestFit="1" customWidth="1"/>
    <col min="6150" max="6150" width="8.5703125" style="846" customWidth="1"/>
    <col min="6151" max="6151" width="12.42578125" style="846" customWidth="1"/>
    <col min="6152" max="6152" width="2.140625" style="846" customWidth="1"/>
    <col min="6153" max="6153" width="9.42578125" style="846" customWidth="1"/>
    <col min="6154" max="6398" width="11" style="846"/>
    <col min="6399" max="6399" width="46.7109375" style="846" bestFit="1" customWidth="1"/>
    <col min="6400" max="6400" width="11.85546875" style="846" customWidth="1"/>
    <col min="6401" max="6401" width="12.42578125" style="846" customWidth="1"/>
    <col min="6402" max="6402" width="12.5703125" style="846" customWidth="1"/>
    <col min="6403" max="6403" width="11.7109375" style="846" customWidth="1"/>
    <col min="6404" max="6404" width="10.7109375" style="846" customWidth="1"/>
    <col min="6405" max="6405" width="2.42578125" style="846" bestFit="1" customWidth="1"/>
    <col min="6406" max="6406" width="8.5703125" style="846" customWidth="1"/>
    <col min="6407" max="6407" width="12.42578125" style="846" customWidth="1"/>
    <col min="6408" max="6408" width="2.140625" style="846" customWidth="1"/>
    <col min="6409" max="6409" width="9.42578125" style="846" customWidth="1"/>
    <col min="6410" max="6654" width="11" style="846"/>
    <col min="6655" max="6655" width="46.7109375" style="846" bestFit="1" customWidth="1"/>
    <col min="6656" max="6656" width="11.85546875" style="846" customWidth="1"/>
    <col min="6657" max="6657" width="12.42578125" style="846" customWidth="1"/>
    <col min="6658" max="6658" width="12.5703125" style="846" customWidth="1"/>
    <col min="6659" max="6659" width="11.7109375" style="846" customWidth="1"/>
    <col min="6660" max="6660" width="10.7109375" style="846" customWidth="1"/>
    <col min="6661" max="6661" width="2.42578125" style="846" bestFit="1" customWidth="1"/>
    <col min="6662" max="6662" width="8.5703125" style="846" customWidth="1"/>
    <col min="6663" max="6663" width="12.42578125" style="846" customWidth="1"/>
    <col min="6664" max="6664" width="2.140625" style="846" customWidth="1"/>
    <col min="6665" max="6665" width="9.42578125" style="846" customWidth="1"/>
    <col min="6666" max="6910" width="11" style="846"/>
    <col min="6911" max="6911" width="46.7109375" style="846" bestFit="1" customWidth="1"/>
    <col min="6912" max="6912" width="11.85546875" style="846" customWidth="1"/>
    <col min="6913" max="6913" width="12.42578125" style="846" customWidth="1"/>
    <col min="6914" max="6914" width="12.5703125" style="846" customWidth="1"/>
    <col min="6915" max="6915" width="11.7109375" style="846" customWidth="1"/>
    <col min="6916" max="6916" width="10.7109375" style="846" customWidth="1"/>
    <col min="6917" max="6917" width="2.42578125" style="846" bestFit="1" customWidth="1"/>
    <col min="6918" max="6918" width="8.5703125" style="846" customWidth="1"/>
    <col min="6919" max="6919" width="12.42578125" style="846" customWidth="1"/>
    <col min="6920" max="6920" width="2.140625" style="846" customWidth="1"/>
    <col min="6921" max="6921" width="9.42578125" style="846" customWidth="1"/>
    <col min="6922" max="7166" width="11" style="846"/>
    <col min="7167" max="7167" width="46.7109375" style="846" bestFit="1" customWidth="1"/>
    <col min="7168" max="7168" width="11.85546875" style="846" customWidth="1"/>
    <col min="7169" max="7169" width="12.42578125" style="846" customWidth="1"/>
    <col min="7170" max="7170" width="12.5703125" style="846" customWidth="1"/>
    <col min="7171" max="7171" width="11.7109375" style="846" customWidth="1"/>
    <col min="7172" max="7172" width="10.7109375" style="846" customWidth="1"/>
    <col min="7173" max="7173" width="2.42578125" style="846" bestFit="1" customWidth="1"/>
    <col min="7174" max="7174" width="8.5703125" style="846" customWidth="1"/>
    <col min="7175" max="7175" width="12.42578125" style="846" customWidth="1"/>
    <col min="7176" max="7176" width="2.140625" style="846" customWidth="1"/>
    <col min="7177" max="7177" width="9.42578125" style="846" customWidth="1"/>
    <col min="7178" max="7422" width="11" style="846"/>
    <col min="7423" max="7423" width="46.7109375" style="846" bestFit="1" customWidth="1"/>
    <col min="7424" max="7424" width="11.85546875" style="846" customWidth="1"/>
    <col min="7425" max="7425" width="12.42578125" style="846" customWidth="1"/>
    <col min="7426" max="7426" width="12.5703125" style="846" customWidth="1"/>
    <col min="7427" max="7427" width="11.7109375" style="846" customWidth="1"/>
    <col min="7428" max="7428" width="10.7109375" style="846" customWidth="1"/>
    <col min="7429" max="7429" width="2.42578125" style="846" bestFit="1" customWidth="1"/>
    <col min="7430" max="7430" width="8.5703125" style="846" customWidth="1"/>
    <col min="7431" max="7431" width="12.42578125" style="846" customWidth="1"/>
    <col min="7432" max="7432" width="2.140625" style="846" customWidth="1"/>
    <col min="7433" max="7433" width="9.42578125" style="846" customWidth="1"/>
    <col min="7434" max="7678" width="11" style="846"/>
    <col min="7679" max="7679" width="46.7109375" style="846" bestFit="1" customWidth="1"/>
    <col min="7680" max="7680" width="11.85546875" style="846" customWidth="1"/>
    <col min="7681" max="7681" width="12.42578125" style="846" customWidth="1"/>
    <col min="7682" max="7682" width="12.5703125" style="846" customWidth="1"/>
    <col min="7683" max="7683" width="11.7109375" style="846" customWidth="1"/>
    <col min="7684" max="7684" width="10.7109375" style="846" customWidth="1"/>
    <col min="7685" max="7685" width="2.42578125" style="846" bestFit="1" customWidth="1"/>
    <col min="7686" max="7686" width="8.5703125" style="846" customWidth="1"/>
    <col min="7687" max="7687" width="12.42578125" style="846" customWidth="1"/>
    <col min="7688" max="7688" width="2.140625" style="846" customWidth="1"/>
    <col min="7689" max="7689" width="9.42578125" style="846" customWidth="1"/>
    <col min="7690" max="7934" width="11" style="846"/>
    <col min="7935" max="7935" width="46.7109375" style="846" bestFit="1" customWidth="1"/>
    <col min="7936" max="7936" width="11.85546875" style="846" customWidth="1"/>
    <col min="7937" max="7937" width="12.42578125" style="846" customWidth="1"/>
    <col min="7938" max="7938" width="12.5703125" style="846" customWidth="1"/>
    <col min="7939" max="7939" width="11.7109375" style="846" customWidth="1"/>
    <col min="7940" max="7940" width="10.7109375" style="846" customWidth="1"/>
    <col min="7941" max="7941" width="2.42578125" style="846" bestFit="1" customWidth="1"/>
    <col min="7942" max="7942" width="8.5703125" style="846" customWidth="1"/>
    <col min="7943" max="7943" width="12.42578125" style="846" customWidth="1"/>
    <col min="7944" max="7944" width="2.140625" style="846" customWidth="1"/>
    <col min="7945" max="7945" width="9.42578125" style="846" customWidth="1"/>
    <col min="7946" max="8190" width="11" style="846"/>
    <col min="8191" max="8191" width="46.7109375" style="846" bestFit="1" customWidth="1"/>
    <col min="8192" max="8192" width="11.85546875" style="846" customWidth="1"/>
    <col min="8193" max="8193" width="12.42578125" style="846" customWidth="1"/>
    <col min="8194" max="8194" width="12.5703125" style="846" customWidth="1"/>
    <col min="8195" max="8195" width="11.7109375" style="846" customWidth="1"/>
    <col min="8196" max="8196" width="10.7109375" style="846" customWidth="1"/>
    <col min="8197" max="8197" width="2.42578125" style="846" bestFit="1" customWidth="1"/>
    <col min="8198" max="8198" width="8.5703125" style="846" customWidth="1"/>
    <col min="8199" max="8199" width="12.42578125" style="846" customWidth="1"/>
    <col min="8200" max="8200" width="2.140625" style="846" customWidth="1"/>
    <col min="8201" max="8201" width="9.42578125" style="846" customWidth="1"/>
    <col min="8202" max="8446" width="11" style="846"/>
    <col min="8447" max="8447" width="46.7109375" style="846" bestFit="1" customWidth="1"/>
    <col min="8448" max="8448" width="11.85546875" style="846" customWidth="1"/>
    <col min="8449" max="8449" width="12.42578125" style="846" customWidth="1"/>
    <col min="8450" max="8450" width="12.5703125" style="846" customWidth="1"/>
    <col min="8451" max="8451" width="11.7109375" style="846" customWidth="1"/>
    <col min="8452" max="8452" width="10.7109375" style="846" customWidth="1"/>
    <col min="8453" max="8453" width="2.42578125" style="846" bestFit="1" customWidth="1"/>
    <col min="8454" max="8454" width="8.5703125" style="846" customWidth="1"/>
    <col min="8455" max="8455" width="12.42578125" style="846" customWidth="1"/>
    <col min="8456" max="8456" width="2.140625" style="846" customWidth="1"/>
    <col min="8457" max="8457" width="9.42578125" style="846" customWidth="1"/>
    <col min="8458" max="8702" width="11" style="846"/>
    <col min="8703" max="8703" width="46.7109375" style="846" bestFit="1" customWidth="1"/>
    <col min="8704" max="8704" width="11.85546875" style="846" customWidth="1"/>
    <col min="8705" max="8705" width="12.42578125" style="846" customWidth="1"/>
    <col min="8706" max="8706" width="12.5703125" style="846" customWidth="1"/>
    <col min="8707" max="8707" width="11.7109375" style="846" customWidth="1"/>
    <col min="8708" max="8708" width="10.7109375" style="846" customWidth="1"/>
    <col min="8709" max="8709" width="2.42578125" style="846" bestFit="1" customWidth="1"/>
    <col min="8710" max="8710" width="8.5703125" style="846" customWidth="1"/>
    <col min="8711" max="8711" width="12.42578125" style="846" customWidth="1"/>
    <col min="8712" max="8712" width="2.140625" style="846" customWidth="1"/>
    <col min="8713" max="8713" width="9.42578125" style="846" customWidth="1"/>
    <col min="8714" max="8958" width="11" style="846"/>
    <col min="8959" max="8959" width="46.7109375" style="846" bestFit="1" customWidth="1"/>
    <col min="8960" max="8960" width="11.85546875" style="846" customWidth="1"/>
    <col min="8961" max="8961" width="12.42578125" style="846" customWidth="1"/>
    <col min="8962" max="8962" width="12.5703125" style="846" customWidth="1"/>
    <col min="8963" max="8963" width="11.7109375" style="846" customWidth="1"/>
    <col min="8964" max="8964" width="10.7109375" style="846" customWidth="1"/>
    <col min="8965" max="8965" width="2.42578125" style="846" bestFit="1" customWidth="1"/>
    <col min="8966" max="8966" width="8.5703125" style="846" customWidth="1"/>
    <col min="8967" max="8967" width="12.42578125" style="846" customWidth="1"/>
    <col min="8968" max="8968" width="2.140625" style="846" customWidth="1"/>
    <col min="8969" max="8969" width="9.42578125" style="846" customWidth="1"/>
    <col min="8970" max="9214" width="11" style="846"/>
    <col min="9215" max="9215" width="46.7109375" style="846" bestFit="1" customWidth="1"/>
    <col min="9216" max="9216" width="11.85546875" style="846" customWidth="1"/>
    <col min="9217" max="9217" width="12.42578125" style="846" customWidth="1"/>
    <col min="9218" max="9218" width="12.5703125" style="846" customWidth="1"/>
    <col min="9219" max="9219" width="11.7109375" style="846" customWidth="1"/>
    <col min="9220" max="9220" width="10.7109375" style="846" customWidth="1"/>
    <col min="9221" max="9221" width="2.42578125" style="846" bestFit="1" customWidth="1"/>
    <col min="9222" max="9222" width="8.5703125" style="846" customWidth="1"/>
    <col min="9223" max="9223" width="12.42578125" style="846" customWidth="1"/>
    <col min="9224" max="9224" width="2.140625" style="846" customWidth="1"/>
    <col min="9225" max="9225" width="9.42578125" style="846" customWidth="1"/>
    <col min="9226" max="9470" width="11" style="846"/>
    <col min="9471" max="9471" width="46.7109375" style="846" bestFit="1" customWidth="1"/>
    <col min="9472" max="9472" width="11.85546875" style="846" customWidth="1"/>
    <col min="9473" max="9473" width="12.42578125" style="846" customWidth="1"/>
    <col min="9474" max="9474" width="12.5703125" style="846" customWidth="1"/>
    <col min="9475" max="9475" width="11.7109375" style="846" customWidth="1"/>
    <col min="9476" max="9476" width="10.7109375" style="846" customWidth="1"/>
    <col min="9477" max="9477" width="2.42578125" style="846" bestFit="1" customWidth="1"/>
    <col min="9478" max="9478" width="8.5703125" style="846" customWidth="1"/>
    <col min="9479" max="9479" width="12.42578125" style="846" customWidth="1"/>
    <col min="9480" max="9480" width="2.140625" style="846" customWidth="1"/>
    <col min="9481" max="9481" width="9.42578125" style="846" customWidth="1"/>
    <col min="9482" max="9726" width="11" style="846"/>
    <col min="9727" max="9727" width="46.7109375" style="846" bestFit="1" customWidth="1"/>
    <col min="9728" max="9728" width="11.85546875" style="846" customWidth="1"/>
    <col min="9729" max="9729" width="12.42578125" style="846" customWidth="1"/>
    <col min="9730" max="9730" width="12.5703125" style="846" customWidth="1"/>
    <col min="9731" max="9731" width="11.7109375" style="846" customWidth="1"/>
    <col min="9732" max="9732" width="10.7109375" style="846" customWidth="1"/>
    <col min="9733" max="9733" width="2.42578125" style="846" bestFit="1" customWidth="1"/>
    <col min="9734" max="9734" width="8.5703125" style="846" customWidth="1"/>
    <col min="9735" max="9735" width="12.42578125" style="846" customWidth="1"/>
    <col min="9736" max="9736" width="2.140625" style="846" customWidth="1"/>
    <col min="9737" max="9737" width="9.42578125" style="846" customWidth="1"/>
    <col min="9738" max="9982" width="11" style="846"/>
    <col min="9983" max="9983" width="46.7109375" style="846" bestFit="1" customWidth="1"/>
    <col min="9984" max="9984" width="11.85546875" style="846" customWidth="1"/>
    <col min="9985" max="9985" width="12.42578125" style="846" customWidth="1"/>
    <col min="9986" max="9986" width="12.5703125" style="846" customWidth="1"/>
    <col min="9987" max="9987" width="11.7109375" style="846" customWidth="1"/>
    <col min="9988" max="9988" width="10.7109375" style="846" customWidth="1"/>
    <col min="9989" max="9989" width="2.42578125" style="846" bestFit="1" customWidth="1"/>
    <col min="9990" max="9990" width="8.5703125" style="846" customWidth="1"/>
    <col min="9991" max="9991" width="12.42578125" style="846" customWidth="1"/>
    <col min="9992" max="9992" width="2.140625" style="846" customWidth="1"/>
    <col min="9993" max="9993" width="9.42578125" style="846" customWidth="1"/>
    <col min="9994" max="10238" width="11" style="846"/>
    <col min="10239" max="10239" width="46.7109375" style="846" bestFit="1" customWidth="1"/>
    <col min="10240" max="10240" width="11.85546875" style="846" customWidth="1"/>
    <col min="10241" max="10241" width="12.42578125" style="846" customWidth="1"/>
    <col min="10242" max="10242" width="12.5703125" style="846" customWidth="1"/>
    <col min="10243" max="10243" width="11.7109375" style="846" customWidth="1"/>
    <col min="10244" max="10244" width="10.7109375" style="846" customWidth="1"/>
    <col min="10245" max="10245" width="2.42578125" style="846" bestFit="1" customWidth="1"/>
    <col min="10246" max="10246" width="8.5703125" style="846" customWidth="1"/>
    <col min="10247" max="10247" width="12.42578125" style="846" customWidth="1"/>
    <col min="10248" max="10248" width="2.140625" style="846" customWidth="1"/>
    <col min="10249" max="10249" width="9.42578125" style="846" customWidth="1"/>
    <col min="10250" max="10494" width="11" style="846"/>
    <col min="10495" max="10495" width="46.7109375" style="846" bestFit="1" customWidth="1"/>
    <col min="10496" max="10496" width="11.85546875" style="846" customWidth="1"/>
    <col min="10497" max="10497" width="12.42578125" style="846" customWidth="1"/>
    <col min="10498" max="10498" width="12.5703125" style="846" customWidth="1"/>
    <col min="10499" max="10499" width="11.7109375" style="846" customWidth="1"/>
    <col min="10500" max="10500" width="10.7109375" style="846" customWidth="1"/>
    <col min="10501" max="10501" width="2.42578125" style="846" bestFit="1" customWidth="1"/>
    <col min="10502" max="10502" width="8.5703125" style="846" customWidth="1"/>
    <col min="10503" max="10503" width="12.42578125" style="846" customWidth="1"/>
    <col min="10504" max="10504" width="2.140625" style="846" customWidth="1"/>
    <col min="10505" max="10505" width="9.42578125" style="846" customWidth="1"/>
    <col min="10506" max="10750" width="11" style="846"/>
    <col min="10751" max="10751" width="46.7109375" style="846" bestFit="1" customWidth="1"/>
    <col min="10752" max="10752" width="11.85546875" style="846" customWidth="1"/>
    <col min="10753" max="10753" width="12.42578125" style="846" customWidth="1"/>
    <col min="10754" max="10754" width="12.5703125" style="846" customWidth="1"/>
    <col min="10755" max="10755" width="11.7109375" style="846" customWidth="1"/>
    <col min="10756" max="10756" width="10.7109375" style="846" customWidth="1"/>
    <col min="10757" max="10757" width="2.42578125" style="846" bestFit="1" customWidth="1"/>
    <col min="10758" max="10758" width="8.5703125" style="846" customWidth="1"/>
    <col min="10759" max="10759" width="12.42578125" style="846" customWidth="1"/>
    <col min="10760" max="10760" width="2.140625" style="846" customWidth="1"/>
    <col min="10761" max="10761" width="9.42578125" style="846" customWidth="1"/>
    <col min="10762" max="11006" width="11" style="846"/>
    <col min="11007" max="11007" width="46.7109375" style="846" bestFit="1" customWidth="1"/>
    <col min="11008" max="11008" width="11.85546875" style="846" customWidth="1"/>
    <col min="11009" max="11009" width="12.42578125" style="846" customWidth="1"/>
    <col min="11010" max="11010" width="12.5703125" style="846" customWidth="1"/>
    <col min="11011" max="11011" width="11.7109375" style="846" customWidth="1"/>
    <col min="11012" max="11012" width="10.7109375" style="846" customWidth="1"/>
    <col min="11013" max="11013" width="2.42578125" style="846" bestFit="1" customWidth="1"/>
    <col min="11014" max="11014" width="8.5703125" style="846" customWidth="1"/>
    <col min="11015" max="11015" width="12.42578125" style="846" customWidth="1"/>
    <col min="11016" max="11016" width="2.140625" style="846" customWidth="1"/>
    <col min="11017" max="11017" width="9.42578125" style="846" customWidth="1"/>
    <col min="11018" max="11262" width="11" style="846"/>
    <col min="11263" max="11263" width="46.7109375" style="846" bestFit="1" customWidth="1"/>
    <col min="11264" max="11264" width="11.85546875" style="846" customWidth="1"/>
    <col min="11265" max="11265" width="12.42578125" style="846" customWidth="1"/>
    <col min="11266" max="11266" width="12.5703125" style="846" customWidth="1"/>
    <col min="11267" max="11267" width="11.7109375" style="846" customWidth="1"/>
    <col min="11268" max="11268" width="10.7109375" style="846" customWidth="1"/>
    <col min="11269" max="11269" width="2.42578125" style="846" bestFit="1" customWidth="1"/>
    <col min="11270" max="11270" width="8.5703125" style="846" customWidth="1"/>
    <col min="11271" max="11271" width="12.42578125" style="846" customWidth="1"/>
    <col min="11272" max="11272" width="2.140625" style="846" customWidth="1"/>
    <col min="11273" max="11273" width="9.42578125" style="846" customWidth="1"/>
    <col min="11274" max="11518" width="11" style="846"/>
    <col min="11519" max="11519" width="46.7109375" style="846" bestFit="1" customWidth="1"/>
    <col min="11520" max="11520" width="11.85546875" style="846" customWidth="1"/>
    <col min="11521" max="11521" width="12.42578125" style="846" customWidth="1"/>
    <col min="11522" max="11522" width="12.5703125" style="846" customWidth="1"/>
    <col min="11523" max="11523" width="11.7109375" style="846" customWidth="1"/>
    <col min="11524" max="11524" width="10.7109375" style="846" customWidth="1"/>
    <col min="11525" max="11525" width="2.42578125" style="846" bestFit="1" customWidth="1"/>
    <col min="11526" max="11526" width="8.5703125" style="846" customWidth="1"/>
    <col min="11527" max="11527" width="12.42578125" style="846" customWidth="1"/>
    <col min="11528" max="11528" width="2.140625" style="846" customWidth="1"/>
    <col min="11529" max="11529" width="9.42578125" style="846" customWidth="1"/>
    <col min="11530" max="11774" width="11" style="846"/>
    <col min="11775" max="11775" width="46.7109375" style="846" bestFit="1" customWidth="1"/>
    <col min="11776" max="11776" width="11.85546875" style="846" customWidth="1"/>
    <col min="11777" max="11777" width="12.42578125" style="846" customWidth="1"/>
    <col min="11778" max="11778" width="12.5703125" style="846" customWidth="1"/>
    <col min="11779" max="11779" width="11.7109375" style="846" customWidth="1"/>
    <col min="11780" max="11780" width="10.7109375" style="846" customWidth="1"/>
    <col min="11781" max="11781" width="2.42578125" style="846" bestFit="1" customWidth="1"/>
    <col min="11782" max="11782" width="8.5703125" style="846" customWidth="1"/>
    <col min="11783" max="11783" width="12.42578125" style="846" customWidth="1"/>
    <col min="11784" max="11784" width="2.140625" style="846" customWidth="1"/>
    <col min="11785" max="11785" width="9.42578125" style="846" customWidth="1"/>
    <col min="11786" max="12030" width="11" style="846"/>
    <col min="12031" max="12031" width="46.7109375" style="846" bestFit="1" customWidth="1"/>
    <col min="12032" max="12032" width="11.85546875" style="846" customWidth="1"/>
    <col min="12033" max="12033" width="12.42578125" style="846" customWidth="1"/>
    <col min="12034" max="12034" width="12.5703125" style="846" customWidth="1"/>
    <col min="12035" max="12035" width="11.7109375" style="846" customWidth="1"/>
    <col min="12036" max="12036" width="10.7109375" style="846" customWidth="1"/>
    <col min="12037" max="12037" width="2.42578125" style="846" bestFit="1" customWidth="1"/>
    <col min="12038" max="12038" width="8.5703125" style="846" customWidth="1"/>
    <col min="12039" max="12039" width="12.42578125" style="846" customWidth="1"/>
    <col min="12040" max="12040" width="2.140625" style="846" customWidth="1"/>
    <col min="12041" max="12041" width="9.42578125" style="846" customWidth="1"/>
    <col min="12042" max="12286" width="11" style="846"/>
    <col min="12287" max="12287" width="46.7109375" style="846" bestFit="1" customWidth="1"/>
    <col min="12288" max="12288" width="11.85546875" style="846" customWidth="1"/>
    <col min="12289" max="12289" width="12.42578125" style="846" customWidth="1"/>
    <col min="12290" max="12290" width="12.5703125" style="846" customWidth="1"/>
    <col min="12291" max="12291" width="11.7109375" style="846" customWidth="1"/>
    <col min="12292" max="12292" width="10.7109375" style="846" customWidth="1"/>
    <col min="12293" max="12293" width="2.42578125" style="846" bestFit="1" customWidth="1"/>
    <col min="12294" max="12294" width="8.5703125" style="846" customWidth="1"/>
    <col min="12295" max="12295" width="12.42578125" style="846" customWidth="1"/>
    <col min="12296" max="12296" width="2.140625" style="846" customWidth="1"/>
    <col min="12297" max="12297" width="9.42578125" style="846" customWidth="1"/>
    <col min="12298" max="12542" width="11" style="846"/>
    <col min="12543" max="12543" width="46.7109375" style="846" bestFit="1" customWidth="1"/>
    <col min="12544" max="12544" width="11.85546875" style="846" customWidth="1"/>
    <col min="12545" max="12545" width="12.42578125" style="846" customWidth="1"/>
    <col min="12546" max="12546" width="12.5703125" style="846" customWidth="1"/>
    <col min="12547" max="12547" width="11.7109375" style="846" customWidth="1"/>
    <col min="12548" max="12548" width="10.7109375" style="846" customWidth="1"/>
    <col min="12549" max="12549" width="2.42578125" style="846" bestFit="1" customWidth="1"/>
    <col min="12550" max="12550" width="8.5703125" style="846" customWidth="1"/>
    <col min="12551" max="12551" width="12.42578125" style="846" customWidth="1"/>
    <col min="12552" max="12552" width="2.140625" style="846" customWidth="1"/>
    <col min="12553" max="12553" width="9.42578125" style="846" customWidth="1"/>
    <col min="12554" max="12798" width="11" style="846"/>
    <col min="12799" max="12799" width="46.7109375" style="846" bestFit="1" customWidth="1"/>
    <col min="12800" max="12800" width="11.85546875" style="846" customWidth="1"/>
    <col min="12801" max="12801" width="12.42578125" style="846" customWidth="1"/>
    <col min="12802" max="12802" width="12.5703125" style="846" customWidth="1"/>
    <col min="12803" max="12803" width="11.7109375" style="846" customWidth="1"/>
    <col min="12804" max="12804" width="10.7109375" style="846" customWidth="1"/>
    <col min="12805" max="12805" width="2.42578125" style="846" bestFit="1" customWidth="1"/>
    <col min="12806" max="12806" width="8.5703125" style="846" customWidth="1"/>
    <col min="12807" max="12807" width="12.42578125" style="846" customWidth="1"/>
    <col min="12808" max="12808" width="2.140625" style="846" customWidth="1"/>
    <col min="12809" max="12809" width="9.42578125" style="846" customWidth="1"/>
    <col min="12810" max="13054" width="11" style="846"/>
    <col min="13055" max="13055" width="46.7109375" style="846" bestFit="1" customWidth="1"/>
    <col min="13056" max="13056" width="11.85546875" style="846" customWidth="1"/>
    <col min="13057" max="13057" width="12.42578125" style="846" customWidth="1"/>
    <col min="13058" max="13058" width="12.5703125" style="846" customWidth="1"/>
    <col min="13059" max="13059" width="11.7109375" style="846" customWidth="1"/>
    <col min="13060" max="13060" width="10.7109375" style="846" customWidth="1"/>
    <col min="13061" max="13061" width="2.42578125" style="846" bestFit="1" customWidth="1"/>
    <col min="13062" max="13062" width="8.5703125" style="846" customWidth="1"/>
    <col min="13063" max="13063" width="12.42578125" style="846" customWidth="1"/>
    <col min="13064" max="13064" width="2.140625" style="846" customWidth="1"/>
    <col min="13065" max="13065" width="9.42578125" style="846" customWidth="1"/>
    <col min="13066" max="13310" width="11" style="846"/>
    <col min="13311" max="13311" width="46.7109375" style="846" bestFit="1" customWidth="1"/>
    <col min="13312" max="13312" width="11.85546875" style="846" customWidth="1"/>
    <col min="13313" max="13313" width="12.42578125" style="846" customWidth="1"/>
    <col min="13314" max="13314" width="12.5703125" style="846" customWidth="1"/>
    <col min="13315" max="13315" width="11.7109375" style="846" customWidth="1"/>
    <col min="13316" max="13316" width="10.7109375" style="846" customWidth="1"/>
    <col min="13317" max="13317" width="2.42578125" style="846" bestFit="1" customWidth="1"/>
    <col min="13318" max="13318" width="8.5703125" style="846" customWidth="1"/>
    <col min="13319" max="13319" width="12.42578125" style="846" customWidth="1"/>
    <col min="13320" max="13320" width="2.140625" style="846" customWidth="1"/>
    <col min="13321" max="13321" width="9.42578125" style="846" customWidth="1"/>
    <col min="13322" max="13566" width="11" style="846"/>
    <col min="13567" max="13567" width="46.7109375" style="846" bestFit="1" customWidth="1"/>
    <col min="13568" max="13568" width="11.85546875" style="846" customWidth="1"/>
    <col min="13569" max="13569" width="12.42578125" style="846" customWidth="1"/>
    <col min="13570" max="13570" width="12.5703125" style="846" customWidth="1"/>
    <col min="13571" max="13571" width="11.7109375" style="846" customWidth="1"/>
    <col min="13572" max="13572" width="10.7109375" style="846" customWidth="1"/>
    <col min="13573" max="13573" width="2.42578125" style="846" bestFit="1" customWidth="1"/>
    <col min="13574" max="13574" width="8.5703125" style="846" customWidth="1"/>
    <col min="13575" max="13575" width="12.42578125" style="846" customWidth="1"/>
    <col min="13576" max="13576" width="2.140625" style="846" customWidth="1"/>
    <col min="13577" max="13577" width="9.42578125" style="846" customWidth="1"/>
    <col min="13578" max="13822" width="11" style="846"/>
    <col min="13823" max="13823" width="46.7109375" style="846" bestFit="1" customWidth="1"/>
    <col min="13824" max="13824" width="11.85546875" style="846" customWidth="1"/>
    <col min="13825" max="13825" width="12.42578125" style="846" customWidth="1"/>
    <col min="13826" max="13826" width="12.5703125" style="846" customWidth="1"/>
    <col min="13827" max="13827" width="11.7109375" style="846" customWidth="1"/>
    <col min="13828" max="13828" width="10.7109375" style="846" customWidth="1"/>
    <col min="13829" max="13829" width="2.42578125" style="846" bestFit="1" customWidth="1"/>
    <col min="13830" max="13830" width="8.5703125" style="846" customWidth="1"/>
    <col min="13831" max="13831" width="12.42578125" style="846" customWidth="1"/>
    <col min="13832" max="13832" width="2.140625" style="846" customWidth="1"/>
    <col min="13833" max="13833" width="9.42578125" style="846" customWidth="1"/>
    <col min="13834" max="14078" width="11" style="846"/>
    <col min="14079" max="14079" width="46.7109375" style="846" bestFit="1" customWidth="1"/>
    <col min="14080" max="14080" width="11.85546875" style="846" customWidth="1"/>
    <col min="14081" max="14081" width="12.42578125" style="846" customWidth="1"/>
    <col min="14082" max="14082" width="12.5703125" style="846" customWidth="1"/>
    <col min="14083" max="14083" width="11.7109375" style="846" customWidth="1"/>
    <col min="14084" max="14084" width="10.7109375" style="846" customWidth="1"/>
    <col min="14085" max="14085" width="2.42578125" style="846" bestFit="1" customWidth="1"/>
    <col min="14086" max="14086" width="8.5703125" style="846" customWidth="1"/>
    <col min="14087" max="14087" width="12.42578125" style="846" customWidth="1"/>
    <col min="14088" max="14088" width="2.140625" style="846" customWidth="1"/>
    <col min="14089" max="14089" width="9.42578125" style="846" customWidth="1"/>
    <col min="14090" max="14334" width="11" style="846"/>
    <col min="14335" max="14335" width="46.7109375" style="846" bestFit="1" customWidth="1"/>
    <col min="14336" max="14336" width="11.85546875" style="846" customWidth="1"/>
    <col min="14337" max="14337" width="12.42578125" style="846" customWidth="1"/>
    <col min="14338" max="14338" width="12.5703125" style="846" customWidth="1"/>
    <col min="14339" max="14339" width="11.7109375" style="846" customWidth="1"/>
    <col min="14340" max="14340" width="10.7109375" style="846" customWidth="1"/>
    <col min="14341" max="14341" width="2.42578125" style="846" bestFit="1" customWidth="1"/>
    <col min="14342" max="14342" width="8.5703125" style="846" customWidth="1"/>
    <col min="14343" max="14343" width="12.42578125" style="846" customWidth="1"/>
    <col min="14344" max="14344" width="2.140625" style="846" customWidth="1"/>
    <col min="14345" max="14345" width="9.42578125" style="846" customWidth="1"/>
    <col min="14346" max="14590" width="11" style="846"/>
    <col min="14591" max="14591" width="46.7109375" style="846" bestFit="1" customWidth="1"/>
    <col min="14592" max="14592" width="11.85546875" style="846" customWidth="1"/>
    <col min="14593" max="14593" width="12.42578125" style="846" customWidth="1"/>
    <col min="14594" max="14594" width="12.5703125" style="846" customWidth="1"/>
    <col min="14595" max="14595" width="11.7109375" style="846" customWidth="1"/>
    <col min="14596" max="14596" width="10.7109375" style="846" customWidth="1"/>
    <col min="14597" max="14597" width="2.42578125" style="846" bestFit="1" customWidth="1"/>
    <col min="14598" max="14598" width="8.5703125" style="846" customWidth="1"/>
    <col min="14599" max="14599" width="12.42578125" style="846" customWidth="1"/>
    <col min="14600" max="14600" width="2.140625" style="846" customWidth="1"/>
    <col min="14601" max="14601" width="9.42578125" style="846" customWidth="1"/>
    <col min="14602" max="14846" width="11" style="846"/>
    <col min="14847" max="14847" width="46.7109375" style="846" bestFit="1" customWidth="1"/>
    <col min="14848" max="14848" width="11.85546875" style="846" customWidth="1"/>
    <col min="14849" max="14849" width="12.42578125" style="846" customWidth="1"/>
    <col min="14850" max="14850" width="12.5703125" style="846" customWidth="1"/>
    <col min="14851" max="14851" width="11.7109375" style="846" customWidth="1"/>
    <col min="14852" max="14852" width="10.7109375" style="846" customWidth="1"/>
    <col min="14853" max="14853" width="2.42578125" style="846" bestFit="1" customWidth="1"/>
    <col min="14854" max="14854" width="8.5703125" style="846" customWidth="1"/>
    <col min="14855" max="14855" width="12.42578125" style="846" customWidth="1"/>
    <col min="14856" max="14856" width="2.140625" style="846" customWidth="1"/>
    <col min="14857" max="14857" width="9.42578125" style="846" customWidth="1"/>
    <col min="14858" max="15102" width="11" style="846"/>
    <col min="15103" max="15103" width="46.7109375" style="846" bestFit="1" customWidth="1"/>
    <col min="15104" max="15104" width="11.85546875" style="846" customWidth="1"/>
    <col min="15105" max="15105" width="12.42578125" style="846" customWidth="1"/>
    <col min="15106" max="15106" width="12.5703125" style="846" customWidth="1"/>
    <col min="15107" max="15107" width="11.7109375" style="846" customWidth="1"/>
    <col min="15108" max="15108" width="10.7109375" style="846" customWidth="1"/>
    <col min="15109" max="15109" width="2.42578125" style="846" bestFit="1" customWidth="1"/>
    <col min="15110" max="15110" width="8.5703125" style="846" customWidth="1"/>
    <col min="15111" max="15111" width="12.42578125" style="846" customWidth="1"/>
    <col min="15112" max="15112" width="2.140625" style="846" customWidth="1"/>
    <col min="15113" max="15113" width="9.42578125" style="846" customWidth="1"/>
    <col min="15114" max="15358" width="11" style="846"/>
    <col min="15359" max="15359" width="46.7109375" style="846" bestFit="1" customWidth="1"/>
    <col min="15360" max="15360" width="11.85546875" style="846" customWidth="1"/>
    <col min="15361" max="15361" width="12.42578125" style="846" customWidth="1"/>
    <col min="15362" max="15362" width="12.5703125" style="846" customWidth="1"/>
    <col min="15363" max="15363" width="11.7109375" style="846" customWidth="1"/>
    <col min="15364" max="15364" width="10.7109375" style="846" customWidth="1"/>
    <col min="15365" max="15365" width="2.42578125" style="846" bestFit="1" customWidth="1"/>
    <col min="15366" max="15366" width="8.5703125" style="846" customWidth="1"/>
    <col min="15367" max="15367" width="12.42578125" style="846" customWidth="1"/>
    <col min="15368" max="15368" width="2.140625" style="846" customWidth="1"/>
    <col min="15369" max="15369" width="9.42578125" style="846" customWidth="1"/>
    <col min="15370" max="15614" width="11" style="846"/>
    <col min="15615" max="15615" width="46.7109375" style="846" bestFit="1" customWidth="1"/>
    <col min="15616" max="15616" width="11.85546875" style="846" customWidth="1"/>
    <col min="15617" max="15617" width="12.42578125" style="846" customWidth="1"/>
    <col min="15618" max="15618" width="12.5703125" style="846" customWidth="1"/>
    <col min="15619" max="15619" width="11.7109375" style="846" customWidth="1"/>
    <col min="15620" max="15620" width="10.7109375" style="846" customWidth="1"/>
    <col min="15621" max="15621" width="2.42578125" style="846" bestFit="1" customWidth="1"/>
    <col min="15622" max="15622" width="8.5703125" style="846" customWidth="1"/>
    <col min="15623" max="15623" width="12.42578125" style="846" customWidth="1"/>
    <col min="15624" max="15624" width="2.140625" style="846" customWidth="1"/>
    <col min="15625" max="15625" width="9.42578125" style="846" customWidth="1"/>
    <col min="15626" max="15870" width="11" style="846"/>
    <col min="15871" max="15871" width="46.7109375" style="846" bestFit="1" customWidth="1"/>
    <col min="15872" max="15872" width="11.85546875" style="846" customWidth="1"/>
    <col min="15873" max="15873" width="12.42578125" style="846" customWidth="1"/>
    <col min="15874" max="15874" width="12.5703125" style="846" customWidth="1"/>
    <col min="15875" max="15875" width="11.7109375" style="846" customWidth="1"/>
    <col min="15876" max="15876" width="10.7109375" style="846" customWidth="1"/>
    <col min="15877" max="15877" width="2.42578125" style="846" bestFit="1" customWidth="1"/>
    <col min="15878" max="15878" width="8.5703125" style="846" customWidth="1"/>
    <col min="15879" max="15879" width="12.42578125" style="846" customWidth="1"/>
    <col min="15880" max="15880" width="2.140625" style="846" customWidth="1"/>
    <col min="15881" max="15881" width="9.42578125" style="846" customWidth="1"/>
    <col min="15882" max="16126" width="11" style="846"/>
    <col min="16127" max="16127" width="46.7109375" style="846" bestFit="1" customWidth="1"/>
    <col min="16128" max="16128" width="11.85546875" style="846" customWidth="1"/>
    <col min="16129" max="16129" width="12.42578125" style="846" customWidth="1"/>
    <col min="16130" max="16130" width="12.5703125" style="846" customWidth="1"/>
    <col min="16131" max="16131" width="11.7109375" style="846" customWidth="1"/>
    <col min="16132" max="16132" width="10.7109375" style="846" customWidth="1"/>
    <col min="16133" max="16133" width="2.42578125" style="846" bestFit="1" customWidth="1"/>
    <col min="16134" max="16134" width="8.5703125" style="846" customWidth="1"/>
    <col min="16135" max="16135" width="12.42578125" style="846" customWidth="1"/>
    <col min="16136" max="16136" width="2.140625" style="846" customWidth="1"/>
    <col min="16137" max="16137" width="9.42578125" style="846" customWidth="1"/>
    <col min="16138" max="16384" width="11" style="846"/>
  </cols>
  <sheetData>
    <row r="1" spans="1:9" s="917" customFormat="1" ht="17.100000000000001" customHeight="1">
      <c r="A1" s="2034" t="s">
        <v>926</v>
      </c>
      <c r="B1" s="2034"/>
      <c r="C1" s="2034"/>
      <c r="D1" s="2034"/>
      <c r="E1" s="2034"/>
      <c r="F1" s="2034"/>
      <c r="G1" s="2034"/>
      <c r="H1" s="2034"/>
      <c r="I1" s="2034"/>
    </row>
    <row r="2" spans="1:9" s="917" customFormat="1" ht="17.100000000000001" customHeight="1">
      <c r="A2" s="2049" t="s">
        <v>925</v>
      </c>
      <c r="B2" s="2049"/>
      <c r="C2" s="2049"/>
      <c r="D2" s="2049"/>
      <c r="E2" s="2049"/>
      <c r="F2" s="2049"/>
      <c r="G2" s="2049"/>
      <c r="H2" s="2049"/>
      <c r="I2" s="2049"/>
    </row>
    <row r="3" spans="1:9" s="917" customFormat="1" ht="17.100000000000001" customHeight="1" thickBot="1">
      <c r="A3" s="901"/>
      <c r="B3" s="999"/>
      <c r="C3" s="847"/>
      <c r="D3" s="847"/>
      <c r="E3" s="847"/>
      <c r="F3" s="847"/>
      <c r="G3" s="847"/>
      <c r="H3" s="2036" t="s">
        <v>662</v>
      </c>
      <c r="I3" s="2036"/>
    </row>
    <row r="4" spans="1:9" s="917" customFormat="1" ht="21.75" customHeight="1" thickTop="1">
      <c r="A4" s="2050" t="s">
        <v>3</v>
      </c>
      <c r="B4" s="1016">
        <v>2017</v>
      </c>
      <c r="C4" s="1016">
        <v>2018</v>
      </c>
      <c r="D4" s="1016">
        <v>2018</v>
      </c>
      <c r="E4" s="1016">
        <v>2019</v>
      </c>
      <c r="F4" s="2060" t="s">
        <v>778</v>
      </c>
      <c r="G4" s="2060"/>
      <c r="H4" s="2060"/>
      <c r="I4" s="2061"/>
    </row>
    <row r="5" spans="1:9" s="917" customFormat="1" ht="21.75" customHeight="1">
      <c r="A5" s="2051"/>
      <c r="B5" s="989" t="s">
        <v>779</v>
      </c>
      <c r="C5" s="989" t="s">
        <v>507</v>
      </c>
      <c r="D5" s="989" t="s">
        <v>780</v>
      </c>
      <c r="E5" s="989" t="s">
        <v>781</v>
      </c>
      <c r="F5" s="2058" t="s">
        <v>10</v>
      </c>
      <c r="G5" s="2058"/>
      <c r="H5" s="2058" t="s">
        <v>11</v>
      </c>
      <c r="I5" s="2059"/>
    </row>
    <row r="6" spans="1:9" s="917" customFormat="1" ht="21.75" customHeight="1">
      <c r="A6" s="2052"/>
      <c r="B6" s="989"/>
      <c r="C6" s="989"/>
      <c r="D6" s="989"/>
      <c r="E6" s="989"/>
      <c r="F6" s="920" t="s">
        <v>665</v>
      </c>
      <c r="G6" s="981" t="s">
        <v>782</v>
      </c>
      <c r="H6" s="920" t="s">
        <v>665</v>
      </c>
      <c r="I6" s="1006" t="s">
        <v>782</v>
      </c>
    </row>
    <row r="7" spans="1:9" s="917" customFormat="1" ht="24.75" customHeight="1">
      <c r="A7" s="856" t="s">
        <v>884</v>
      </c>
      <c r="B7" s="1007">
        <v>221028.05011192398</v>
      </c>
      <c r="C7" s="1007">
        <v>251217.47232215269</v>
      </c>
      <c r="D7" s="1007">
        <v>288346.04289955128</v>
      </c>
      <c r="E7" s="1007">
        <v>346615.66012365138</v>
      </c>
      <c r="F7" s="1007">
        <v>30189.422210228717</v>
      </c>
      <c r="G7" s="1007">
        <v>13.658638437493082</v>
      </c>
      <c r="H7" s="1007">
        <v>58269.617224100104</v>
      </c>
      <c r="I7" s="885">
        <v>20.208225033418962</v>
      </c>
    </row>
    <row r="8" spans="1:9" s="917" customFormat="1" ht="24.75" customHeight="1">
      <c r="A8" s="865" t="s">
        <v>885</v>
      </c>
      <c r="B8" s="1008">
        <v>5588.4626733444893</v>
      </c>
      <c r="C8" s="1008">
        <v>4756.9919351063982</v>
      </c>
      <c r="D8" s="1008">
        <v>7303.9865465869016</v>
      </c>
      <c r="E8" s="1008">
        <v>5758.6420976868003</v>
      </c>
      <c r="F8" s="1008">
        <v>-831.47073823809114</v>
      </c>
      <c r="G8" s="1008">
        <v>-14.878344668990811</v>
      </c>
      <c r="H8" s="1008">
        <v>-1545.3444489001013</v>
      </c>
      <c r="I8" s="1009">
        <v>-21.157547854770204</v>
      </c>
    </row>
    <row r="9" spans="1:9" s="917" customFormat="1" ht="24.75" customHeight="1">
      <c r="A9" s="865" t="s">
        <v>886</v>
      </c>
      <c r="B9" s="1008">
        <v>5537.1644933344896</v>
      </c>
      <c r="C9" s="1008">
        <v>4754.9227655963978</v>
      </c>
      <c r="D9" s="1008">
        <v>7301.7313363069015</v>
      </c>
      <c r="E9" s="1008">
        <v>5756.8828963768001</v>
      </c>
      <c r="F9" s="1008">
        <v>-782.24172773809187</v>
      </c>
      <c r="G9" s="1008">
        <v>-14.127117384353244</v>
      </c>
      <c r="H9" s="1008">
        <v>-1544.8484399301014</v>
      </c>
      <c r="I9" s="1009">
        <v>-21.157289535545427</v>
      </c>
    </row>
    <row r="10" spans="1:9" s="917" customFormat="1" ht="24.75" customHeight="1">
      <c r="A10" s="865" t="s">
        <v>887</v>
      </c>
      <c r="B10" s="1008">
        <v>51.29818001000001</v>
      </c>
      <c r="C10" s="1008">
        <v>2.06916951</v>
      </c>
      <c r="D10" s="1008">
        <v>2.25521028</v>
      </c>
      <c r="E10" s="1008">
        <v>1.7592013100000001</v>
      </c>
      <c r="F10" s="1008">
        <v>-49.229010500000008</v>
      </c>
      <c r="G10" s="1008">
        <v>-95.966388067575409</v>
      </c>
      <c r="H10" s="1008">
        <v>-0.49600896999999988</v>
      </c>
      <c r="I10" s="1009">
        <v>-21.993912248395741</v>
      </c>
    </row>
    <row r="11" spans="1:9" s="917" customFormat="1" ht="24.75" customHeight="1">
      <c r="A11" s="865" t="s">
        <v>888</v>
      </c>
      <c r="B11" s="1008">
        <v>92788.125347221503</v>
      </c>
      <c r="C11" s="1008">
        <v>104247.30943516828</v>
      </c>
      <c r="D11" s="1008">
        <v>114735.93957331635</v>
      </c>
      <c r="E11" s="1008">
        <v>125091.67013606652</v>
      </c>
      <c r="F11" s="1008">
        <v>11459.184087946778</v>
      </c>
      <c r="G11" s="1008">
        <v>12.349838996170556</v>
      </c>
      <c r="H11" s="1008">
        <v>10355.730562750163</v>
      </c>
      <c r="I11" s="1009">
        <v>9.0257077261591974</v>
      </c>
    </row>
    <row r="12" spans="1:9" s="917" customFormat="1" ht="24.75" customHeight="1">
      <c r="A12" s="865" t="s">
        <v>886</v>
      </c>
      <c r="B12" s="1008">
        <v>92758.015931981499</v>
      </c>
      <c r="C12" s="1008">
        <v>104244.12918482829</v>
      </c>
      <c r="D12" s="1008">
        <v>114732.56571662636</v>
      </c>
      <c r="E12" s="1008">
        <v>125088.54635278652</v>
      </c>
      <c r="F12" s="1008">
        <v>11486.113252846786</v>
      </c>
      <c r="G12" s="1008">
        <v>12.382879406637411</v>
      </c>
      <c r="H12" s="1008">
        <v>10355.980636160166</v>
      </c>
      <c r="I12" s="1009">
        <v>9.0261911005616433</v>
      </c>
    </row>
    <row r="13" spans="1:9" s="917" customFormat="1" ht="24.75" customHeight="1">
      <c r="A13" s="865" t="s">
        <v>887</v>
      </c>
      <c r="B13" s="1008">
        <v>30.109415240000001</v>
      </c>
      <c r="C13" s="1008">
        <v>3.1802503400000002</v>
      </c>
      <c r="D13" s="1008">
        <v>3.3738566900000002</v>
      </c>
      <c r="E13" s="1008">
        <v>3.1237832800000001</v>
      </c>
      <c r="F13" s="1008">
        <v>-26.9291649</v>
      </c>
      <c r="G13" s="1008">
        <v>-89.43768812960846</v>
      </c>
      <c r="H13" s="1008">
        <v>-0.25007341000000016</v>
      </c>
      <c r="I13" s="1009">
        <v>-7.4120934283074176</v>
      </c>
    </row>
    <row r="14" spans="1:9" s="917" customFormat="1" ht="24.75" customHeight="1">
      <c r="A14" s="865" t="s">
        <v>889</v>
      </c>
      <c r="B14" s="1008">
        <v>88672.974029399993</v>
      </c>
      <c r="C14" s="1008">
        <v>112973.92392652002</v>
      </c>
      <c r="D14" s="1008">
        <v>124816.16640228001</v>
      </c>
      <c r="E14" s="1008">
        <v>168569.76614209003</v>
      </c>
      <c r="F14" s="1008">
        <v>24300.949897120023</v>
      </c>
      <c r="G14" s="1008">
        <v>27.405136867364927</v>
      </c>
      <c r="H14" s="1008">
        <v>43753.599739810015</v>
      </c>
      <c r="I14" s="1009">
        <v>35.054433252494746</v>
      </c>
    </row>
    <row r="15" spans="1:9" s="917" customFormat="1" ht="24.75" customHeight="1">
      <c r="A15" s="865" t="s">
        <v>886</v>
      </c>
      <c r="B15" s="1008">
        <v>88671.945529399993</v>
      </c>
      <c r="C15" s="1008">
        <v>112972.84052652001</v>
      </c>
      <c r="D15" s="1008">
        <v>124816.16640228001</v>
      </c>
      <c r="E15" s="1008">
        <v>166801.59843209002</v>
      </c>
      <c r="F15" s="1008">
        <v>24300.89499712002</v>
      </c>
      <c r="G15" s="1008">
        <v>27.405392824118014</v>
      </c>
      <c r="H15" s="1008">
        <v>41985.432029810006</v>
      </c>
      <c r="I15" s="1009">
        <v>33.637815709298266</v>
      </c>
    </row>
    <row r="16" spans="1:9" s="917" customFormat="1" ht="24.75" customHeight="1">
      <c r="A16" s="865" t="s">
        <v>887</v>
      </c>
      <c r="B16" s="1008">
        <v>1.0285</v>
      </c>
      <c r="C16" s="1008">
        <v>1.0833999999999999</v>
      </c>
      <c r="D16" s="1008">
        <v>0</v>
      </c>
      <c r="E16" s="1008">
        <v>1768.1677099999999</v>
      </c>
      <c r="F16" s="1008">
        <v>5.4899999999999949E-2</v>
      </c>
      <c r="G16" s="1008">
        <v>5.3378706854642637</v>
      </c>
      <c r="H16" s="1008">
        <v>1768.1677099999999</v>
      </c>
      <c r="I16" s="1009"/>
    </row>
    <row r="17" spans="1:9" s="917" customFormat="1" ht="24.75" customHeight="1">
      <c r="A17" s="865" t="s">
        <v>890</v>
      </c>
      <c r="B17" s="1008">
        <v>33757.240330098</v>
      </c>
      <c r="C17" s="1008">
        <v>29127.439118868002</v>
      </c>
      <c r="D17" s="1008">
        <v>41371.107332688</v>
      </c>
      <c r="E17" s="1008">
        <v>47018.408160418017</v>
      </c>
      <c r="F17" s="1008">
        <v>-4629.8012112299984</v>
      </c>
      <c r="G17" s="1008">
        <v>-13.714987261864714</v>
      </c>
      <c r="H17" s="1008">
        <v>5647.3008277300178</v>
      </c>
      <c r="I17" s="1009">
        <v>13.650349704969081</v>
      </c>
    </row>
    <row r="18" spans="1:9" s="917" customFormat="1" ht="24.75" customHeight="1">
      <c r="A18" s="865" t="s">
        <v>886</v>
      </c>
      <c r="B18" s="1008">
        <v>33544.562746308002</v>
      </c>
      <c r="C18" s="1008">
        <v>29127.439118868002</v>
      </c>
      <c r="D18" s="1008">
        <v>41371.107332688</v>
      </c>
      <c r="E18" s="1008">
        <v>47018.408160418017</v>
      </c>
      <c r="F18" s="1008">
        <v>-4417.1236274399998</v>
      </c>
      <c r="G18" s="1008">
        <v>-13.167927275862789</v>
      </c>
      <c r="H18" s="1008">
        <v>5647.3008277300178</v>
      </c>
      <c r="I18" s="1009">
        <v>13.650349704969081</v>
      </c>
    </row>
    <row r="19" spans="1:9" s="917" customFormat="1" ht="24.75" customHeight="1">
      <c r="A19" s="865" t="s">
        <v>887</v>
      </c>
      <c r="B19" s="1008">
        <v>212.67758379</v>
      </c>
      <c r="C19" s="1008">
        <v>0</v>
      </c>
      <c r="D19" s="1008">
        <v>0</v>
      </c>
      <c r="E19" s="1008">
        <v>0</v>
      </c>
      <c r="F19" s="1008">
        <v>-212.67758379</v>
      </c>
      <c r="G19" s="1008">
        <v>-100</v>
      </c>
      <c r="H19" s="1008">
        <v>0</v>
      </c>
      <c r="I19" s="1009"/>
    </row>
    <row r="20" spans="1:9" s="917" customFormat="1" ht="24.75" customHeight="1">
      <c r="A20" s="865" t="s">
        <v>891</v>
      </c>
      <c r="B20" s="1008">
        <v>221.24773185999999</v>
      </c>
      <c r="C20" s="1008">
        <v>111.80790648999999</v>
      </c>
      <c r="D20" s="1008">
        <v>118.84304467999999</v>
      </c>
      <c r="E20" s="1008">
        <v>177.17358738999997</v>
      </c>
      <c r="F20" s="1008">
        <v>-109.43982536999999</v>
      </c>
      <c r="G20" s="1008">
        <v>-49.464834938624712</v>
      </c>
      <c r="H20" s="1008">
        <v>58.330542709999975</v>
      </c>
      <c r="I20" s="1009">
        <v>49.081999596242568</v>
      </c>
    </row>
    <row r="21" spans="1:9" s="917" customFormat="1" ht="24.75" customHeight="1">
      <c r="A21" s="856" t="s">
        <v>892</v>
      </c>
      <c r="B21" s="1007">
        <v>181.4</v>
      </c>
      <c r="C21" s="1007">
        <v>649.95533795000006</v>
      </c>
      <c r="D21" s="1007">
        <v>221</v>
      </c>
      <c r="E21" s="1007">
        <v>1497.30163275</v>
      </c>
      <c r="F21" s="1007">
        <v>468.55533795000008</v>
      </c>
      <c r="G21" s="1007">
        <v>258.29952477949286</v>
      </c>
      <c r="H21" s="1007">
        <v>1276.30163275</v>
      </c>
      <c r="I21" s="885">
        <v>577.51205101809956</v>
      </c>
    </row>
    <row r="22" spans="1:9" s="917" customFormat="1" ht="24.75" customHeight="1">
      <c r="A22" s="856" t="s">
        <v>893</v>
      </c>
      <c r="B22" s="1007">
        <v>0</v>
      </c>
      <c r="C22" s="1007">
        <v>0</v>
      </c>
      <c r="D22" s="1007">
        <v>0</v>
      </c>
      <c r="E22" s="1007">
        <v>0</v>
      </c>
      <c r="F22" s="1007">
        <v>0</v>
      </c>
      <c r="G22" s="1007"/>
      <c r="H22" s="1007">
        <v>0</v>
      </c>
      <c r="I22" s="885"/>
    </row>
    <row r="23" spans="1:9" s="917" customFormat="1" ht="24.75" customHeight="1">
      <c r="A23" s="990" t="s">
        <v>894</v>
      </c>
      <c r="B23" s="1007">
        <v>57246.027867661556</v>
      </c>
      <c r="C23" s="1007">
        <v>66959.984753503901</v>
      </c>
      <c r="D23" s="1007">
        <v>68272.896035082667</v>
      </c>
      <c r="E23" s="1007">
        <v>77370.899833957126</v>
      </c>
      <c r="F23" s="1007">
        <v>9713.9568858423445</v>
      </c>
      <c r="G23" s="1007">
        <v>16.968787613174793</v>
      </c>
      <c r="H23" s="1007">
        <v>9098.0037988744589</v>
      </c>
      <c r="I23" s="885">
        <v>13.325938003566401</v>
      </c>
    </row>
    <row r="24" spans="1:9" s="917" customFormat="1" ht="24.75" customHeight="1">
      <c r="A24" s="991" t="s">
        <v>895</v>
      </c>
      <c r="B24" s="1008">
        <v>29699.492332189995</v>
      </c>
      <c r="C24" s="1008">
        <v>35270.929066920005</v>
      </c>
      <c r="D24" s="1008">
        <v>38003.785623559997</v>
      </c>
      <c r="E24" s="1008">
        <v>39883.226287169993</v>
      </c>
      <c r="F24" s="1008">
        <v>5571.4367347300104</v>
      </c>
      <c r="G24" s="1008">
        <v>18.759366902347256</v>
      </c>
      <c r="H24" s="1008">
        <v>1879.4406636099957</v>
      </c>
      <c r="I24" s="1009">
        <v>4.9454038137844316</v>
      </c>
    </row>
    <row r="25" spans="1:9" s="917" customFormat="1" ht="24.75" customHeight="1">
      <c r="A25" s="991" t="s">
        <v>896</v>
      </c>
      <c r="B25" s="1008">
        <v>12282.186413422542</v>
      </c>
      <c r="C25" s="1008">
        <v>14301.946284491463</v>
      </c>
      <c r="D25" s="1008">
        <v>12080.382785432652</v>
      </c>
      <c r="E25" s="1008">
        <v>16096.179012052286</v>
      </c>
      <c r="F25" s="1008">
        <v>2019.7598710689217</v>
      </c>
      <c r="G25" s="1008">
        <v>16.444628041646027</v>
      </c>
      <c r="H25" s="1008">
        <v>4015.7962266196337</v>
      </c>
      <c r="I25" s="1009">
        <v>33.242292880505033</v>
      </c>
    </row>
    <row r="26" spans="1:9" s="917" customFormat="1" ht="24.75" customHeight="1">
      <c r="A26" s="991" t="s">
        <v>897</v>
      </c>
      <c r="B26" s="1008">
        <v>15264.349122049021</v>
      </c>
      <c r="C26" s="1008">
        <v>17387.109402092436</v>
      </c>
      <c r="D26" s="1008">
        <v>18188.727626090018</v>
      </c>
      <c r="E26" s="1008">
        <v>21391.494534734851</v>
      </c>
      <c r="F26" s="1008">
        <v>2122.7602800434142</v>
      </c>
      <c r="G26" s="1008">
        <v>13.906654408062073</v>
      </c>
      <c r="H26" s="1008">
        <v>3202.7669086448332</v>
      </c>
      <c r="I26" s="1009">
        <v>17.608526415287926</v>
      </c>
    </row>
    <row r="27" spans="1:9" s="917" customFormat="1" ht="24.75" customHeight="1">
      <c r="A27" s="992" t="s">
        <v>898</v>
      </c>
      <c r="B27" s="1010">
        <v>278455.47797958553</v>
      </c>
      <c r="C27" s="1010">
        <v>318827.41241360659</v>
      </c>
      <c r="D27" s="1010">
        <v>356839.93893463397</v>
      </c>
      <c r="E27" s="1010">
        <v>425483.86159035855</v>
      </c>
      <c r="F27" s="1010">
        <v>40371.934434021066</v>
      </c>
      <c r="G27" s="1010">
        <v>14.498524046627253</v>
      </c>
      <c r="H27" s="1010">
        <v>68643.922655724571</v>
      </c>
      <c r="I27" s="1011">
        <v>19.236614281648215</v>
      </c>
    </row>
    <row r="28" spans="1:9" s="917" customFormat="1" ht="24.75" customHeight="1">
      <c r="A28" s="856" t="s">
        <v>899</v>
      </c>
      <c r="B28" s="1007">
        <v>19078.460297303998</v>
      </c>
      <c r="C28" s="1007">
        <v>18646.038891503998</v>
      </c>
      <c r="D28" s="1007">
        <v>20198.296258684004</v>
      </c>
      <c r="E28" s="1007">
        <v>22616.434764856003</v>
      </c>
      <c r="F28" s="1007">
        <v>-432.42140579999977</v>
      </c>
      <c r="G28" s="1007">
        <v>-2.2665424728278825</v>
      </c>
      <c r="H28" s="1007">
        <v>2418.1385061719993</v>
      </c>
      <c r="I28" s="885">
        <v>11.97199246511869</v>
      </c>
    </row>
    <row r="29" spans="1:9" s="917" customFormat="1" ht="24.75" customHeight="1">
      <c r="A29" s="865" t="s">
        <v>900</v>
      </c>
      <c r="B29" s="1008">
        <v>6519.2494668899981</v>
      </c>
      <c r="C29" s="1008">
        <v>6333.4423640900022</v>
      </c>
      <c r="D29" s="1008">
        <v>7161.6475369899999</v>
      </c>
      <c r="E29" s="1008">
        <v>8021.8162254400004</v>
      </c>
      <c r="F29" s="1008">
        <v>-185.80710279999585</v>
      </c>
      <c r="G29" s="1008">
        <v>-2.8501302756348568</v>
      </c>
      <c r="H29" s="1008">
        <v>860.16868845000045</v>
      </c>
      <c r="I29" s="1009">
        <v>12.010765455954351</v>
      </c>
    </row>
    <row r="30" spans="1:9" s="917" customFormat="1" ht="24.75" customHeight="1">
      <c r="A30" s="865" t="s">
        <v>901</v>
      </c>
      <c r="B30" s="1008">
        <v>12364.73573455</v>
      </c>
      <c r="C30" s="1008">
        <v>12156.385483399999</v>
      </c>
      <c r="D30" s="1008">
        <v>12843.750556450001</v>
      </c>
      <c r="E30" s="1008">
        <v>14433.83855601</v>
      </c>
      <c r="F30" s="1008">
        <v>-208.35025115000099</v>
      </c>
      <c r="G30" s="1008">
        <v>-1.6850360219816185</v>
      </c>
      <c r="H30" s="1008">
        <v>1590.0879995599989</v>
      </c>
      <c r="I30" s="1009">
        <v>12.380246662151757</v>
      </c>
    </row>
    <row r="31" spans="1:9" s="917" customFormat="1" ht="24.75" customHeight="1">
      <c r="A31" s="865" t="s">
        <v>902</v>
      </c>
      <c r="B31" s="1008">
        <v>95.982125290000027</v>
      </c>
      <c r="C31" s="1008">
        <v>142.17568595999998</v>
      </c>
      <c r="D31" s="1008">
        <v>184.34524686999998</v>
      </c>
      <c r="E31" s="1008">
        <v>150.15173756000002</v>
      </c>
      <c r="F31" s="1008">
        <v>46.193560669999954</v>
      </c>
      <c r="G31" s="1008">
        <v>48.127253413519341</v>
      </c>
      <c r="H31" s="1008">
        <v>-34.193509309999968</v>
      </c>
      <c r="I31" s="1009">
        <v>-18.548625413766803</v>
      </c>
    </row>
    <row r="32" spans="1:9" s="917" customFormat="1" ht="24.75" customHeight="1">
      <c r="A32" s="865" t="s">
        <v>903</v>
      </c>
      <c r="B32" s="1008">
        <v>98.230970573999997</v>
      </c>
      <c r="C32" s="1008">
        <v>6.1725415540000004</v>
      </c>
      <c r="D32" s="1008">
        <v>7.3501018739999999</v>
      </c>
      <c r="E32" s="1008">
        <v>9.4254293459999996</v>
      </c>
      <c r="F32" s="1008">
        <v>-92.058429019999991</v>
      </c>
      <c r="G32" s="1008">
        <v>-93.71629790693143</v>
      </c>
      <c r="H32" s="1008">
        <v>2.0753274719999997</v>
      </c>
      <c r="I32" s="1009">
        <v>28.235356564800718</v>
      </c>
    </row>
    <row r="33" spans="1:9" s="917" customFormat="1" ht="24.75" customHeight="1">
      <c r="A33" s="865" t="s">
        <v>904</v>
      </c>
      <c r="B33" s="1008">
        <v>0.26200000000000001</v>
      </c>
      <c r="C33" s="1008">
        <v>7.862816500000001</v>
      </c>
      <c r="D33" s="1008">
        <v>1.2028165</v>
      </c>
      <c r="E33" s="1008">
        <v>1.2028165</v>
      </c>
      <c r="F33" s="1008">
        <v>7.6008165000000005</v>
      </c>
      <c r="G33" s="1008">
        <v>2901.0750000000003</v>
      </c>
      <c r="H33" s="1008">
        <v>0</v>
      </c>
      <c r="I33" s="1009">
        <v>0</v>
      </c>
    </row>
    <row r="34" spans="1:9" s="917" customFormat="1" ht="24.75" customHeight="1">
      <c r="A34" s="963" t="s">
        <v>905</v>
      </c>
      <c r="B34" s="1007">
        <v>251801.03352306486</v>
      </c>
      <c r="C34" s="1007">
        <v>287416.69789641461</v>
      </c>
      <c r="D34" s="1007">
        <v>323376.78833129973</v>
      </c>
      <c r="E34" s="1007">
        <v>387660.62927845516</v>
      </c>
      <c r="F34" s="1007">
        <v>35615.664373349748</v>
      </c>
      <c r="G34" s="1007">
        <v>14.144367826864922</v>
      </c>
      <c r="H34" s="1007">
        <v>64283.840947155433</v>
      </c>
      <c r="I34" s="885">
        <v>19.878928626533515</v>
      </c>
    </row>
    <row r="35" spans="1:9" s="917" customFormat="1" ht="24.75" customHeight="1">
      <c r="A35" s="865" t="s">
        <v>906</v>
      </c>
      <c r="B35" s="1008">
        <v>6814.8</v>
      </c>
      <c r="C35" s="1008">
        <v>8124.4</v>
      </c>
      <c r="D35" s="1008">
        <v>7989.4</v>
      </c>
      <c r="E35" s="1008">
        <v>11589.6</v>
      </c>
      <c r="F35" s="1008">
        <v>1309.5999999999995</v>
      </c>
      <c r="G35" s="1008">
        <v>19.216998297822379</v>
      </c>
      <c r="H35" s="1008">
        <v>3600.2000000000007</v>
      </c>
      <c r="I35" s="1009">
        <v>45.062207424837922</v>
      </c>
    </row>
    <row r="36" spans="1:9" s="917" customFormat="1" ht="24.75" customHeight="1">
      <c r="A36" s="865" t="s">
        <v>907</v>
      </c>
      <c r="B36" s="1008">
        <v>170.10310785999999</v>
      </c>
      <c r="C36" s="1008">
        <v>64.471624669999969</v>
      </c>
      <c r="D36" s="1008">
        <v>75.195085480000003</v>
      </c>
      <c r="E36" s="1008">
        <v>237.48268737000004</v>
      </c>
      <c r="F36" s="1008">
        <v>-105.63148319000003</v>
      </c>
      <c r="G36" s="1008">
        <v>-62.098502795691381</v>
      </c>
      <c r="H36" s="1008">
        <v>162.28760189000002</v>
      </c>
      <c r="I36" s="1009">
        <v>215.82208578400306</v>
      </c>
    </row>
    <row r="37" spans="1:9" s="917" customFormat="1" ht="24.75" customHeight="1">
      <c r="A37" s="873" t="s">
        <v>908</v>
      </c>
      <c r="B37" s="1008">
        <v>41999.851472388393</v>
      </c>
      <c r="C37" s="1008">
        <v>38815.746352546499</v>
      </c>
      <c r="D37" s="1008">
        <v>61535.049148239341</v>
      </c>
      <c r="E37" s="1008">
        <v>42012.993260340045</v>
      </c>
      <c r="F37" s="1008">
        <v>-3184.1051198418936</v>
      </c>
      <c r="G37" s="1008">
        <v>-7.5812294763356309</v>
      </c>
      <c r="H37" s="1008">
        <v>-19522.055887899296</v>
      </c>
      <c r="I37" s="1009">
        <v>-31.72510001717918</v>
      </c>
    </row>
    <row r="38" spans="1:9" s="917" customFormat="1" ht="24.75" customHeight="1">
      <c r="A38" s="996" t="s">
        <v>909</v>
      </c>
      <c r="B38" s="1008">
        <v>0</v>
      </c>
      <c r="C38" s="1008">
        <v>0</v>
      </c>
      <c r="D38" s="1008">
        <v>0</v>
      </c>
      <c r="E38" s="1008">
        <v>0</v>
      </c>
      <c r="F38" s="1008">
        <v>0</v>
      </c>
      <c r="G38" s="1008"/>
      <c r="H38" s="1008">
        <v>0</v>
      </c>
      <c r="I38" s="1009"/>
    </row>
    <row r="39" spans="1:9" s="917" customFormat="1" ht="24.75" customHeight="1">
      <c r="A39" s="996" t="s">
        <v>910</v>
      </c>
      <c r="B39" s="1008">
        <v>41999.851472388393</v>
      </c>
      <c r="C39" s="1008">
        <v>38815.746352546499</v>
      </c>
      <c r="D39" s="1008">
        <v>61535.049148239341</v>
      </c>
      <c r="E39" s="1008">
        <v>42012.993260340045</v>
      </c>
      <c r="F39" s="1008">
        <v>-3184.1051198418936</v>
      </c>
      <c r="G39" s="1008">
        <v>-7.5812294763356309</v>
      </c>
      <c r="H39" s="1008">
        <v>-19522.055887899296</v>
      </c>
      <c r="I39" s="1009">
        <v>-31.72510001717918</v>
      </c>
    </row>
    <row r="40" spans="1:9" s="917" customFormat="1" ht="24.75" customHeight="1">
      <c r="A40" s="865" t="s">
        <v>911</v>
      </c>
      <c r="B40" s="1008">
        <v>202816.27894281648</v>
      </c>
      <c r="C40" s="1008">
        <v>240412.07991919812</v>
      </c>
      <c r="D40" s="1008">
        <v>253777.1440975804</v>
      </c>
      <c r="E40" s="1008">
        <v>333820.55333074514</v>
      </c>
      <c r="F40" s="1008">
        <v>37595.800976381637</v>
      </c>
      <c r="G40" s="1008">
        <v>18.536875428516108</v>
      </c>
      <c r="H40" s="1008">
        <v>80043.409233164741</v>
      </c>
      <c r="I40" s="1009">
        <v>31.540826703600651</v>
      </c>
    </row>
    <row r="41" spans="1:9" s="917" customFormat="1" ht="24.75" customHeight="1">
      <c r="A41" s="873" t="s">
        <v>912</v>
      </c>
      <c r="B41" s="1008">
        <v>200735.94992329748</v>
      </c>
      <c r="C41" s="1008">
        <v>237233.67407269811</v>
      </c>
      <c r="D41" s="1008">
        <v>252107.64372024106</v>
      </c>
      <c r="E41" s="1008">
        <v>330152.93130952283</v>
      </c>
      <c r="F41" s="1008">
        <v>36497.72414940063</v>
      </c>
      <c r="G41" s="1008">
        <v>18.18195702530944</v>
      </c>
      <c r="H41" s="1008">
        <v>78045.287589281768</v>
      </c>
      <c r="I41" s="1009">
        <v>30.957128644574976</v>
      </c>
    </row>
    <row r="42" spans="1:9" s="917" customFormat="1" ht="24.75" customHeight="1">
      <c r="A42" s="873" t="s">
        <v>913</v>
      </c>
      <c r="B42" s="1008">
        <v>2080.3290195190002</v>
      </c>
      <c r="C42" s="1008">
        <v>3178.4058464999989</v>
      </c>
      <c r="D42" s="1008">
        <v>1669.5003773393328</v>
      </c>
      <c r="E42" s="1008">
        <v>3667.6220212223138</v>
      </c>
      <c r="F42" s="1008">
        <v>1098.0768269809987</v>
      </c>
      <c r="G42" s="1008">
        <v>52.783805671032205</v>
      </c>
      <c r="H42" s="1008">
        <v>1998.1216438829811</v>
      </c>
      <c r="I42" s="1009">
        <v>119.68380906073044</v>
      </c>
    </row>
    <row r="43" spans="1:9" s="917" customFormat="1" ht="24.75" customHeight="1">
      <c r="A43" s="887" t="s">
        <v>914</v>
      </c>
      <c r="B43" s="1012">
        <v>0</v>
      </c>
      <c r="C43" s="1012">
        <v>0</v>
      </c>
      <c r="D43" s="1012">
        <v>0</v>
      </c>
      <c r="E43" s="1012">
        <v>0</v>
      </c>
      <c r="F43" s="1012">
        <v>0</v>
      </c>
      <c r="G43" s="1012"/>
      <c r="H43" s="1012">
        <v>0</v>
      </c>
      <c r="I43" s="1013"/>
    </row>
    <row r="44" spans="1:9" s="917" customFormat="1" ht="24.75" customHeight="1">
      <c r="A44" s="997" t="s">
        <v>915</v>
      </c>
      <c r="B44" s="1012">
        <v>0</v>
      </c>
      <c r="C44" s="1012">
        <v>0</v>
      </c>
      <c r="D44" s="1012">
        <v>0</v>
      </c>
      <c r="E44" s="1012">
        <v>0</v>
      </c>
      <c r="F44" s="1012">
        <v>0</v>
      </c>
      <c r="G44" s="1007"/>
      <c r="H44" s="1012">
        <v>0</v>
      </c>
      <c r="I44" s="885"/>
    </row>
    <row r="45" spans="1:9" s="917" customFormat="1" ht="24.75" customHeight="1" thickBot="1">
      <c r="A45" s="998" t="s">
        <v>916</v>
      </c>
      <c r="B45" s="1014">
        <v>7575.9841577602047</v>
      </c>
      <c r="C45" s="1014">
        <v>12764.675619819718</v>
      </c>
      <c r="D45" s="1014">
        <v>13264.854373828737</v>
      </c>
      <c r="E45" s="1014">
        <v>15206.797580908153</v>
      </c>
      <c r="F45" s="1014">
        <v>5188.6914620595135</v>
      </c>
      <c r="G45" s="1014">
        <v>68.488678883319096</v>
      </c>
      <c r="H45" s="1014">
        <v>1941.9432070794155</v>
      </c>
      <c r="I45" s="1015">
        <v>14.639762732041946</v>
      </c>
    </row>
    <row r="46" spans="1:9" s="917" customFormat="1" ht="21.75" customHeight="1" thickTop="1">
      <c r="A46" s="907" t="s">
        <v>812</v>
      </c>
      <c r="B46" s="999"/>
      <c r="C46" s="847"/>
      <c r="D46" s="903"/>
      <c r="E46" s="903"/>
      <c r="F46" s="870"/>
      <c r="G46" s="870"/>
      <c r="H46" s="870"/>
      <c r="I46" s="870"/>
    </row>
  </sheetData>
  <mergeCells count="7">
    <mergeCell ref="A1:I1"/>
    <mergeCell ref="A2:I2"/>
    <mergeCell ref="H3:I3"/>
    <mergeCell ref="A4:A6"/>
    <mergeCell ref="F4:I4"/>
    <mergeCell ref="F5:G5"/>
    <mergeCell ref="H5:I5"/>
  </mergeCells>
  <pageMargins left="0.39370078740157483" right="0.39370078740157483" top="0.39370078740157483" bottom="0.39370078740157483" header="0.31496062992125984" footer="0.31496062992125984"/>
  <pageSetup scale="6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workbookViewId="0">
      <selection activeCell="A2" sqref="A2:I2"/>
    </sheetView>
  </sheetViews>
  <sheetFormatPr defaultColWidth="11" defaultRowHeight="17.100000000000001" customHeight="1"/>
  <cols>
    <col min="1" max="1" width="51.42578125" style="917" bestFit="1" customWidth="1"/>
    <col min="2" max="2" width="11.85546875" style="917" customWidth="1"/>
    <col min="3" max="3" width="12.42578125" style="917" customWidth="1"/>
    <col min="4" max="4" width="12.5703125" style="917" customWidth="1"/>
    <col min="5" max="5" width="11.7109375" style="917" customWidth="1"/>
    <col min="6" max="6" width="10.7109375" style="917" customWidth="1"/>
    <col min="7" max="7" width="8.5703125" style="917" customWidth="1"/>
    <col min="8" max="8" width="12.42578125" style="917" customWidth="1"/>
    <col min="9" max="9" width="9.42578125" style="917" customWidth="1"/>
    <col min="10" max="254" width="11" style="846"/>
    <col min="255" max="255" width="46.7109375" style="846" bestFit="1" customWidth="1"/>
    <col min="256" max="256" width="11.85546875" style="846" customWidth="1"/>
    <col min="257" max="257" width="12.42578125" style="846" customWidth="1"/>
    <col min="258" max="258" width="12.5703125" style="846" customWidth="1"/>
    <col min="259" max="259" width="11.7109375" style="846" customWidth="1"/>
    <col min="260" max="260" width="10.7109375" style="846" customWidth="1"/>
    <col min="261" max="261" width="2.42578125" style="846" bestFit="1" customWidth="1"/>
    <col min="262" max="262" width="8.5703125" style="846" customWidth="1"/>
    <col min="263" max="263" width="12.42578125" style="846" customWidth="1"/>
    <col min="264" max="264" width="2.140625" style="846" customWidth="1"/>
    <col min="265" max="265" width="9.42578125" style="846" customWidth="1"/>
    <col min="266" max="510" width="11" style="846"/>
    <col min="511" max="511" width="46.7109375" style="846" bestFit="1" customWidth="1"/>
    <col min="512" max="512" width="11.85546875" style="846" customWidth="1"/>
    <col min="513" max="513" width="12.42578125" style="846" customWidth="1"/>
    <col min="514" max="514" width="12.5703125" style="846" customWidth="1"/>
    <col min="515" max="515" width="11.7109375" style="846" customWidth="1"/>
    <col min="516" max="516" width="10.7109375" style="846" customWidth="1"/>
    <col min="517" max="517" width="2.42578125" style="846" bestFit="1" customWidth="1"/>
    <col min="518" max="518" width="8.5703125" style="846" customWidth="1"/>
    <col min="519" max="519" width="12.42578125" style="846" customWidth="1"/>
    <col min="520" max="520" width="2.140625" style="846" customWidth="1"/>
    <col min="521" max="521" width="9.42578125" style="846" customWidth="1"/>
    <col min="522" max="766" width="11" style="846"/>
    <col min="767" max="767" width="46.7109375" style="846" bestFit="1" customWidth="1"/>
    <col min="768" max="768" width="11.85546875" style="846" customWidth="1"/>
    <col min="769" max="769" width="12.42578125" style="846" customWidth="1"/>
    <col min="770" max="770" width="12.5703125" style="846" customWidth="1"/>
    <col min="771" max="771" width="11.7109375" style="846" customWidth="1"/>
    <col min="772" max="772" width="10.7109375" style="846" customWidth="1"/>
    <col min="773" max="773" width="2.42578125" style="846" bestFit="1" customWidth="1"/>
    <col min="774" max="774" width="8.5703125" style="846" customWidth="1"/>
    <col min="775" max="775" width="12.42578125" style="846" customWidth="1"/>
    <col min="776" max="776" width="2.140625" style="846" customWidth="1"/>
    <col min="777" max="777" width="9.42578125" style="846" customWidth="1"/>
    <col min="778" max="1022" width="11" style="846"/>
    <col min="1023" max="1023" width="46.7109375" style="846" bestFit="1" customWidth="1"/>
    <col min="1024" max="1024" width="11.85546875" style="846" customWidth="1"/>
    <col min="1025" max="1025" width="12.42578125" style="846" customWidth="1"/>
    <col min="1026" max="1026" width="12.5703125" style="846" customWidth="1"/>
    <col min="1027" max="1027" width="11.7109375" style="846" customWidth="1"/>
    <col min="1028" max="1028" width="10.7109375" style="846" customWidth="1"/>
    <col min="1029" max="1029" width="2.42578125" style="846" bestFit="1" customWidth="1"/>
    <col min="1030" max="1030" width="8.5703125" style="846" customWidth="1"/>
    <col min="1031" max="1031" width="12.42578125" style="846" customWidth="1"/>
    <col min="1032" max="1032" width="2.140625" style="846" customWidth="1"/>
    <col min="1033" max="1033" width="9.42578125" style="846" customWidth="1"/>
    <col min="1034" max="1278" width="11" style="846"/>
    <col min="1279" max="1279" width="46.7109375" style="846" bestFit="1" customWidth="1"/>
    <col min="1280" max="1280" width="11.85546875" style="846" customWidth="1"/>
    <col min="1281" max="1281" width="12.42578125" style="846" customWidth="1"/>
    <col min="1282" max="1282" width="12.5703125" style="846" customWidth="1"/>
    <col min="1283" max="1283" width="11.7109375" style="846" customWidth="1"/>
    <col min="1284" max="1284" width="10.7109375" style="846" customWidth="1"/>
    <col min="1285" max="1285" width="2.42578125" style="846" bestFit="1" customWidth="1"/>
    <col min="1286" max="1286" width="8.5703125" style="846" customWidth="1"/>
    <col min="1287" max="1287" width="12.42578125" style="846" customWidth="1"/>
    <col min="1288" max="1288" width="2.140625" style="846" customWidth="1"/>
    <col min="1289" max="1289" width="9.42578125" style="846" customWidth="1"/>
    <col min="1290" max="1534" width="11" style="846"/>
    <col min="1535" max="1535" width="46.7109375" style="846" bestFit="1" customWidth="1"/>
    <col min="1536" max="1536" width="11.85546875" style="846" customWidth="1"/>
    <col min="1537" max="1537" width="12.42578125" style="846" customWidth="1"/>
    <col min="1538" max="1538" width="12.5703125" style="846" customWidth="1"/>
    <col min="1539" max="1539" width="11.7109375" style="846" customWidth="1"/>
    <col min="1540" max="1540" width="10.7109375" style="846" customWidth="1"/>
    <col min="1541" max="1541" width="2.42578125" style="846" bestFit="1" customWidth="1"/>
    <col min="1542" max="1542" width="8.5703125" style="846" customWidth="1"/>
    <col min="1543" max="1543" width="12.42578125" style="846" customWidth="1"/>
    <col min="1544" max="1544" width="2.140625" style="846" customWidth="1"/>
    <col min="1545" max="1545" width="9.42578125" style="846" customWidth="1"/>
    <col min="1546" max="1790" width="11" style="846"/>
    <col min="1791" max="1791" width="46.7109375" style="846" bestFit="1" customWidth="1"/>
    <col min="1792" max="1792" width="11.85546875" style="846" customWidth="1"/>
    <col min="1793" max="1793" width="12.42578125" style="846" customWidth="1"/>
    <col min="1794" max="1794" width="12.5703125" style="846" customWidth="1"/>
    <col min="1795" max="1795" width="11.7109375" style="846" customWidth="1"/>
    <col min="1796" max="1796" width="10.7109375" style="846" customWidth="1"/>
    <col min="1797" max="1797" width="2.42578125" style="846" bestFit="1" customWidth="1"/>
    <col min="1798" max="1798" width="8.5703125" style="846" customWidth="1"/>
    <col min="1799" max="1799" width="12.42578125" style="846" customWidth="1"/>
    <col min="1800" max="1800" width="2.140625" style="846" customWidth="1"/>
    <col min="1801" max="1801" width="9.42578125" style="846" customWidth="1"/>
    <col min="1802" max="2046" width="11" style="846"/>
    <col min="2047" max="2047" width="46.7109375" style="846" bestFit="1" customWidth="1"/>
    <col min="2048" max="2048" width="11.85546875" style="846" customWidth="1"/>
    <col min="2049" max="2049" width="12.42578125" style="846" customWidth="1"/>
    <col min="2050" max="2050" width="12.5703125" style="846" customWidth="1"/>
    <col min="2051" max="2051" width="11.7109375" style="846" customWidth="1"/>
    <col min="2052" max="2052" width="10.7109375" style="846" customWidth="1"/>
    <col min="2053" max="2053" width="2.42578125" style="846" bestFit="1" customWidth="1"/>
    <col min="2054" max="2054" width="8.5703125" style="846" customWidth="1"/>
    <col min="2055" max="2055" width="12.42578125" style="846" customWidth="1"/>
    <col min="2056" max="2056" width="2.140625" style="846" customWidth="1"/>
    <col min="2057" max="2057" width="9.42578125" style="846" customWidth="1"/>
    <col min="2058" max="2302" width="11" style="846"/>
    <col min="2303" max="2303" width="46.7109375" style="846" bestFit="1" customWidth="1"/>
    <col min="2304" max="2304" width="11.85546875" style="846" customWidth="1"/>
    <col min="2305" max="2305" width="12.42578125" style="846" customWidth="1"/>
    <col min="2306" max="2306" width="12.5703125" style="846" customWidth="1"/>
    <col min="2307" max="2307" width="11.7109375" style="846" customWidth="1"/>
    <col min="2308" max="2308" width="10.7109375" style="846" customWidth="1"/>
    <col min="2309" max="2309" width="2.42578125" style="846" bestFit="1" customWidth="1"/>
    <col min="2310" max="2310" width="8.5703125" style="846" customWidth="1"/>
    <col min="2311" max="2311" width="12.42578125" style="846" customWidth="1"/>
    <col min="2312" max="2312" width="2.140625" style="846" customWidth="1"/>
    <col min="2313" max="2313" width="9.42578125" style="846" customWidth="1"/>
    <col min="2314" max="2558" width="11" style="846"/>
    <col min="2559" max="2559" width="46.7109375" style="846" bestFit="1" customWidth="1"/>
    <col min="2560" max="2560" width="11.85546875" style="846" customWidth="1"/>
    <col min="2561" max="2561" width="12.42578125" style="846" customWidth="1"/>
    <col min="2562" max="2562" width="12.5703125" style="846" customWidth="1"/>
    <col min="2563" max="2563" width="11.7109375" style="846" customWidth="1"/>
    <col min="2564" max="2564" width="10.7109375" style="846" customWidth="1"/>
    <col min="2565" max="2565" width="2.42578125" style="846" bestFit="1" customWidth="1"/>
    <col min="2566" max="2566" width="8.5703125" style="846" customWidth="1"/>
    <col min="2567" max="2567" width="12.42578125" style="846" customWidth="1"/>
    <col min="2568" max="2568" width="2.140625" style="846" customWidth="1"/>
    <col min="2569" max="2569" width="9.42578125" style="846" customWidth="1"/>
    <col min="2570" max="2814" width="11" style="846"/>
    <col min="2815" max="2815" width="46.7109375" style="846" bestFit="1" customWidth="1"/>
    <col min="2816" max="2816" width="11.85546875" style="846" customWidth="1"/>
    <col min="2817" max="2817" width="12.42578125" style="846" customWidth="1"/>
    <col min="2818" max="2818" width="12.5703125" style="846" customWidth="1"/>
    <col min="2819" max="2819" width="11.7109375" style="846" customWidth="1"/>
    <col min="2820" max="2820" width="10.7109375" style="846" customWidth="1"/>
    <col min="2821" max="2821" width="2.42578125" style="846" bestFit="1" customWidth="1"/>
    <col min="2822" max="2822" width="8.5703125" style="846" customWidth="1"/>
    <col min="2823" max="2823" width="12.42578125" style="846" customWidth="1"/>
    <col min="2824" max="2824" width="2.140625" style="846" customWidth="1"/>
    <col min="2825" max="2825" width="9.42578125" style="846" customWidth="1"/>
    <col min="2826" max="3070" width="11" style="846"/>
    <col min="3071" max="3071" width="46.7109375" style="846" bestFit="1" customWidth="1"/>
    <col min="3072" max="3072" width="11.85546875" style="846" customWidth="1"/>
    <col min="3073" max="3073" width="12.42578125" style="846" customWidth="1"/>
    <col min="3074" max="3074" width="12.5703125" style="846" customWidth="1"/>
    <col min="3075" max="3075" width="11.7109375" style="846" customWidth="1"/>
    <col min="3076" max="3076" width="10.7109375" style="846" customWidth="1"/>
    <col min="3077" max="3077" width="2.42578125" style="846" bestFit="1" customWidth="1"/>
    <col min="3078" max="3078" width="8.5703125" style="846" customWidth="1"/>
    <col min="3079" max="3079" width="12.42578125" style="846" customWidth="1"/>
    <col min="3080" max="3080" width="2.140625" style="846" customWidth="1"/>
    <col min="3081" max="3081" width="9.42578125" style="846" customWidth="1"/>
    <col min="3082" max="3326" width="11" style="846"/>
    <col min="3327" max="3327" width="46.7109375" style="846" bestFit="1" customWidth="1"/>
    <col min="3328" max="3328" width="11.85546875" style="846" customWidth="1"/>
    <col min="3329" max="3329" width="12.42578125" style="846" customWidth="1"/>
    <col min="3330" max="3330" width="12.5703125" style="846" customWidth="1"/>
    <col min="3331" max="3331" width="11.7109375" style="846" customWidth="1"/>
    <col min="3332" max="3332" width="10.7109375" style="846" customWidth="1"/>
    <col min="3333" max="3333" width="2.42578125" style="846" bestFit="1" customWidth="1"/>
    <col min="3334" max="3334" width="8.5703125" style="846" customWidth="1"/>
    <col min="3335" max="3335" width="12.42578125" style="846" customWidth="1"/>
    <col min="3336" max="3336" width="2.140625" style="846" customWidth="1"/>
    <col min="3337" max="3337" width="9.42578125" style="846" customWidth="1"/>
    <col min="3338" max="3582" width="11" style="846"/>
    <col min="3583" max="3583" width="46.7109375" style="846" bestFit="1" customWidth="1"/>
    <col min="3584" max="3584" width="11.85546875" style="846" customWidth="1"/>
    <col min="3585" max="3585" width="12.42578125" style="846" customWidth="1"/>
    <col min="3586" max="3586" width="12.5703125" style="846" customWidth="1"/>
    <col min="3587" max="3587" width="11.7109375" style="846" customWidth="1"/>
    <col min="3588" max="3588" width="10.7109375" style="846" customWidth="1"/>
    <col min="3589" max="3589" width="2.42578125" style="846" bestFit="1" customWidth="1"/>
    <col min="3590" max="3590" width="8.5703125" style="846" customWidth="1"/>
    <col min="3591" max="3591" width="12.42578125" style="846" customWidth="1"/>
    <col min="3592" max="3592" width="2.140625" style="846" customWidth="1"/>
    <col min="3593" max="3593" width="9.42578125" style="846" customWidth="1"/>
    <col min="3594" max="3838" width="11" style="846"/>
    <col min="3839" max="3839" width="46.7109375" style="846" bestFit="1" customWidth="1"/>
    <col min="3840" max="3840" width="11.85546875" style="846" customWidth="1"/>
    <col min="3841" max="3841" width="12.42578125" style="846" customWidth="1"/>
    <col min="3842" max="3842" width="12.5703125" style="846" customWidth="1"/>
    <col min="3843" max="3843" width="11.7109375" style="846" customWidth="1"/>
    <col min="3844" max="3844" width="10.7109375" style="846" customWidth="1"/>
    <col min="3845" max="3845" width="2.42578125" style="846" bestFit="1" customWidth="1"/>
    <col min="3846" max="3846" width="8.5703125" style="846" customWidth="1"/>
    <col min="3847" max="3847" width="12.42578125" style="846" customWidth="1"/>
    <col min="3848" max="3848" width="2.140625" style="846" customWidth="1"/>
    <col min="3849" max="3849" width="9.42578125" style="846" customWidth="1"/>
    <col min="3850" max="4094" width="11" style="846"/>
    <col min="4095" max="4095" width="46.7109375" style="846" bestFit="1" customWidth="1"/>
    <col min="4096" max="4096" width="11.85546875" style="846" customWidth="1"/>
    <col min="4097" max="4097" width="12.42578125" style="846" customWidth="1"/>
    <col min="4098" max="4098" width="12.5703125" style="846" customWidth="1"/>
    <col min="4099" max="4099" width="11.7109375" style="846" customWidth="1"/>
    <col min="4100" max="4100" width="10.7109375" style="846" customWidth="1"/>
    <col min="4101" max="4101" width="2.42578125" style="846" bestFit="1" customWidth="1"/>
    <col min="4102" max="4102" width="8.5703125" style="846" customWidth="1"/>
    <col min="4103" max="4103" width="12.42578125" style="846" customWidth="1"/>
    <col min="4104" max="4104" width="2.140625" style="846" customWidth="1"/>
    <col min="4105" max="4105" width="9.42578125" style="846" customWidth="1"/>
    <col min="4106" max="4350" width="11" style="846"/>
    <col min="4351" max="4351" width="46.7109375" style="846" bestFit="1" customWidth="1"/>
    <col min="4352" max="4352" width="11.85546875" style="846" customWidth="1"/>
    <col min="4353" max="4353" width="12.42578125" style="846" customWidth="1"/>
    <col min="4354" max="4354" width="12.5703125" style="846" customWidth="1"/>
    <col min="4355" max="4355" width="11.7109375" style="846" customWidth="1"/>
    <col min="4356" max="4356" width="10.7109375" style="846" customWidth="1"/>
    <col min="4357" max="4357" width="2.42578125" style="846" bestFit="1" customWidth="1"/>
    <col min="4358" max="4358" width="8.5703125" style="846" customWidth="1"/>
    <col min="4359" max="4359" width="12.42578125" style="846" customWidth="1"/>
    <col min="4360" max="4360" width="2.140625" style="846" customWidth="1"/>
    <col min="4361" max="4361" width="9.42578125" style="846" customWidth="1"/>
    <col min="4362" max="4606" width="11" style="846"/>
    <col min="4607" max="4607" width="46.7109375" style="846" bestFit="1" customWidth="1"/>
    <col min="4608" max="4608" width="11.85546875" style="846" customWidth="1"/>
    <col min="4609" max="4609" width="12.42578125" style="846" customWidth="1"/>
    <col min="4610" max="4610" width="12.5703125" style="846" customWidth="1"/>
    <col min="4611" max="4611" width="11.7109375" style="846" customWidth="1"/>
    <col min="4612" max="4612" width="10.7109375" style="846" customWidth="1"/>
    <col min="4613" max="4613" width="2.42578125" style="846" bestFit="1" customWidth="1"/>
    <col min="4614" max="4614" width="8.5703125" style="846" customWidth="1"/>
    <col min="4615" max="4615" width="12.42578125" style="846" customWidth="1"/>
    <col min="4616" max="4616" width="2.140625" style="846" customWidth="1"/>
    <col min="4617" max="4617" width="9.42578125" style="846" customWidth="1"/>
    <col min="4618" max="4862" width="11" style="846"/>
    <col min="4863" max="4863" width="46.7109375" style="846" bestFit="1" customWidth="1"/>
    <col min="4864" max="4864" width="11.85546875" style="846" customWidth="1"/>
    <col min="4865" max="4865" width="12.42578125" style="846" customWidth="1"/>
    <col min="4866" max="4866" width="12.5703125" style="846" customWidth="1"/>
    <col min="4867" max="4867" width="11.7109375" style="846" customWidth="1"/>
    <col min="4868" max="4868" width="10.7109375" style="846" customWidth="1"/>
    <col min="4869" max="4869" width="2.42578125" style="846" bestFit="1" customWidth="1"/>
    <col min="4870" max="4870" width="8.5703125" style="846" customWidth="1"/>
    <col min="4871" max="4871" width="12.42578125" style="846" customWidth="1"/>
    <col min="4872" max="4872" width="2.140625" style="846" customWidth="1"/>
    <col min="4873" max="4873" width="9.42578125" style="846" customWidth="1"/>
    <col min="4874" max="5118" width="11" style="846"/>
    <col min="5119" max="5119" width="46.7109375" style="846" bestFit="1" customWidth="1"/>
    <col min="5120" max="5120" width="11.85546875" style="846" customWidth="1"/>
    <col min="5121" max="5121" width="12.42578125" style="846" customWidth="1"/>
    <col min="5122" max="5122" width="12.5703125" style="846" customWidth="1"/>
    <col min="5123" max="5123" width="11.7109375" style="846" customWidth="1"/>
    <col min="5124" max="5124" width="10.7109375" style="846" customWidth="1"/>
    <col min="5125" max="5125" width="2.42578125" style="846" bestFit="1" customWidth="1"/>
    <col min="5126" max="5126" width="8.5703125" style="846" customWidth="1"/>
    <col min="5127" max="5127" width="12.42578125" style="846" customWidth="1"/>
    <col min="5128" max="5128" width="2.140625" style="846" customWidth="1"/>
    <col min="5129" max="5129" width="9.42578125" style="846" customWidth="1"/>
    <col min="5130" max="5374" width="11" style="846"/>
    <col min="5375" max="5375" width="46.7109375" style="846" bestFit="1" customWidth="1"/>
    <col min="5376" max="5376" width="11.85546875" style="846" customWidth="1"/>
    <col min="5377" max="5377" width="12.42578125" style="846" customWidth="1"/>
    <col min="5378" max="5378" width="12.5703125" style="846" customWidth="1"/>
    <col min="5379" max="5379" width="11.7109375" style="846" customWidth="1"/>
    <col min="5380" max="5380" width="10.7109375" style="846" customWidth="1"/>
    <col min="5381" max="5381" width="2.42578125" style="846" bestFit="1" customWidth="1"/>
    <col min="5382" max="5382" width="8.5703125" style="846" customWidth="1"/>
    <col min="5383" max="5383" width="12.42578125" style="846" customWidth="1"/>
    <col min="5384" max="5384" width="2.140625" style="846" customWidth="1"/>
    <col min="5385" max="5385" width="9.42578125" style="846" customWidth="1"/>
    <col min="5386" max="5630" width="11" style="846"/>
    <col min="5631" max="5631" width="46.7109375" style="846" bestFit="1" customWidth="1"/>
    <col min="5632" max="5632" width="11.85546875" style="846" customWidth="1"/>
    <col min="5633" max="5633" width="12.42578125" style="846" customWidth="1"/>
    <col min="5634" max="5634" width="12.5703125" style="846" customWidth="1"/>
    <col min="5635" max="5635" width="11.7109375" style="846" customWidth="1"/>
    <col min="5636" max="5636" width="10.7109375" style="846" customWidth="1"/>
    <col min="5637" max="5637" width="2.42578125" style="846" bestFit="1" customWidth="1"/>
    <col min="5638" max="5638" width="8.5703125" style="846" customWidth="1"/>
    <col min="5639" max="5639" width="12.42578125" style="846" customWidth="1"/>
    <col min="5640" max="5640" width="2.140625" style="846" customWidth="1"/>
    <col min="5641" max="5641" width="9.42578125" style="846" customWidth="1"/>
    <col min="5642" max="5886" width="11" style="846"/>
    <col min="5887" max="5887" width="46.7109375" style="846" bestFit="1" customWidth="1"/>
    <col min="5888" max="5888" width="11.85546875" style="846" customWidth="1"/>
    <col min="5889" max="5889" width="12.42578125" style="846" customWidth="1"/>
    <col min="5890" max="5890" width="12.5703125" style="846" customWidth="1"/>
    <col min="5891" max="5891" width="11.7109375" style="846" customWidth="1"/>
    <col min="5892" max="5892" width="10.7109375" style="846" customWidth="1"/>
    <col min="5893" max="5893" width="2.42578125" style="846" bestFit="1" customWidth="1"/>
    <col min="5894" max="5894" width="8.5703125" style="846" customWidth="1"/>
    <col min="5895" max="5895" width="12.42578125" style="846" customWidth="1"/>
    <col min="5896" max="5896" width="2.140625" style="846" customWidth="1"/>
    <col min="5897" max="5897" width="9.42578125" style="846" customWidth="1"/>
    <col min="5898" max="6142" width="11" style="846"/>
    <col min="6143" max="6143" width="46.7109375" style="846" bestFit="1" customWidth="1"/>
    <col min="6144" max="6144" width="11.85546875" style="846" customWidth="1"/>
    <col min="6145" max="6145" width="12.42578125" style="846" customWidth="1"/>
    <col min="6146" max="6146" width="12.5703125" style="846" customWidth="1"/>
    <col min="6147" max="6147" width="11.7109375" style="846" customWidth="1"/>
    <col min="6148" max="6148" width="10.7109375" style="846" customWidth="1"/>
    <col min="6149" max="6149" width="2.42578125" style="846" bestFit="1" customWidth="1"/>
    <col min="6150" max="6150" width="8.5703125" style="846" customWidth="1"/>
    <col min="6151" max="6151" width="12.42578125" style="846" customWidth="1"/>
    <col min="6152" max="6152" width="2.140625" style="846" customWidth="1"/>
    <col min="6153" max="6153" width="9.42578125" style="846" customWidth="1"/>
    <col min="6154" max="6398" width="11" style="846"/>
    <col min="6399" max="6399" width="46.7109375" style="846" bestFit="1" customWidth="1"/>
    <col min="6400" max="6400" width="11.85546875" style="846" customWidth="1"/>
    <col min="6401" max="6401" width="12.42578125" style="846" customWidth="1"/>
    <col min="6402" max="6402" width="12.5703125" style="846" customWidth="1"/>
    <col min="6403" max="6403" width="11.7109375" style="846" customWidth="1"/>
    <col min="6404" max="6404" width="10.7109375" style="846" customWidth="1"/>
    <col min="6405" max="6405" width="2.42578125" style="846" bestFit="1" customWidth="1"/>
    <col min="6406" max="6406" width="8.5703125" style="846" customWidth="1"/>
    <col min="6407" max="6407" width="12.42578125" style="846" customWidth="1"/>
    <col min="6408" max="6408" width="2.140625" style="846" customWidth="1"/>
    <col min="6409" max="6409" width="9.42578125" style="846" customWidth="1"/>
    <col min="6410" max="6654" width="11" style="846"/>
    <col min="6655" max="6655" width="46.7109375" style="846" bestFit="1" customWidth="1"/>
    <col min="6656" max="6656" width="11.85546875" style="846" customWidth="1"/>
    <col min="6657" max="6657" width="12.42578125" style="846" customWidth="1"/>
    <col min="6658" max="6658" width="12.5703125" style="846" customWidth="1"/>
    <col min="6659" max="6659" width="11.7109375" style="846" customWidth="1"/>
    <col min="6660" max="6660" width="10.7109375" style="846" customWidth="1"/>
    <col min="6661" max="6661" width="2.42578125" style="846" bestFit="1" customWidth="1"/>
    <col min="6662" max="6662" width="8.5703125" style="846" customWidth="1"/>
    <col min="6663" max="6663" width="12.42578125" style="846" customWidth="1"/>
    <col min="6664" max="6664" width="2.140625" style="846" customWidth="1"/>
    <col min="6665" max="6665" width="9.42578125" style="846" customWidth="1"/>
    <col min="6666" max="6910" width="11" style="846"/>
    <col min="6911" max="6911" width="46.7109375" style="846" bestFit="1" customWidth="1"/>
    <col min="6912" max="6912" width="11.85546875" style="846" customWidth="1"/>
    <col min="6913" max="6913" width="12.42578125" style="846" customWidth="1"/>
    <col min="6914" max="6914" width="12.5703125" style="846" customWidth="1"/>
    <col min="6915" max="6915" width="11.7109375" style="846" customWidth="1"/>
    <col min="6916" max="6916" width="10.7109375" style="846" customWidth="1"/>
    <col min="6917" max="6917" width="2.42578125" style="846" bestFit="1" customWidth="1"/>
    <col min="6918" max="6918" width="8.5703125" style="846" customWidth="1"/>
    <col min="6919" max="6919" width="12.42578125" style="846" customWidth="1"/>
    <col min="6920" max="6920" width="2.140625" style="846" customWidth="1"/>
    <col min="6921" max="6921" width="9.42578125" style="846" customWidth="1"/>
    <col min="6922" max="7166" width="11" style="846"/>
    <col min="7167" max="7167" width="46.7109375" style="846" bestFit="1" customWidth="1"/>
    <col min="7168" max="7168" width="11.85546875" style="846" customWidth="1"/>
    <col min="7169" max="7169" width="12.42578125" style="846" customWidth="1"/>
    <col min="7170" max="7170" width="12.5703125" style="846" customWidth="1"/>
    <col min="7171" max="7171" width="11.7109375" style="846" customWidth="1"/>
    <col min="7172" max="7172" width="10.7109375" style="846" customWidth="1"/>
    <col min="7173" max="7173" width="2.42578125" style="846" bestFit="1" customWidth="1"/>
    <col min="7174" max="7174" width="8.5703125" style="846" customWidth="1"/>
    <col min="7175" max="7175" width="12.42578125" style="846" customWidth="1"/>
    <col min="7176" max="7176" width="2.140625" style="846" customWidth="1"/>
    <col min="7177" max="7177" width="9.42578125" style="846" customWidth="1"/>
    <col min="7178" max="7422" width="11" style="846"/>
    <col min="7423" max="7423" width="46.7109375" style="846" bestFit="1" customWidth="1"/>
    <col min="7424" max="7424" width="11.85546875" style="846" customWidth="1"/>
    <col min="7425" max="7425" width="12.42578125" style="846" customWidth="1"/>
    <col min="7426" max="7426" width="12.5703125" style="846" customWidth="1"/>
    <col min="7427" max="7427" width="11.7109375" style="846" customWidth="1"/>
    <col min="7428" max="7428" width="10.7109375" style="846" customWidth="1"/>
    <col min="7429" max="7429" width="2.42578125" style="846" bestFit="1" customWidth="1"/>
    <col min="7430" max="7430" width="8.5703125" style="846" customWidth="1"/>
    <col min="7431" max="7431" width="12.42578125" style="846" customWidth="1"/>
    <col min="7432" max="7432" width="2.140625" style="846" customWidth="1"/>
    <col min="7433" max="7433" width="9.42578125" style="846" customWidth="1"/>
    <col min="7434" max="7678" width="11" style="846"/>
    <col min="7679" max="7679" width="46.7109375" style="846" bestFit="1" customWidth="1"/>
    <col min="7680" max="7680" width="11.85546875" style="846" customWidth="1"/>
    <col min="7681" max="7681" width="12.42578125" style="846" customWidth="1"/>
    <col min="7682" max="7682" width="12.5703125" style="846" customWidth="1"/>
    <col min="7683" max="7683" width="11.7109375" style="846" customWidth="1"/>
    <col min="7684" max="7684" width="10.7109375" style="846" customWidth="1"/>
    <col min="7685" max="7685" width="2.42578125" style="846" bestFit="1" customWidth="1"/>
    <col min="7686" max="7686" width="8.5703125" style="846" customWidth="1"/>
    <col min="7687" max="7687" width="12.42578125" style="846" customWidth="1"/>
    <col min="7688" max="7688" width="2.140625" style="846" customWidth="1"/>
    <col min="7689" max="7689" width="9.42578125" style="846" customWidth="1"/>
    <col min="7690" max="7934" width="11" style="846"/>
    <col min="7935" max="7935" width="46.7109375" style="846" bestFit="1" customWidth="1"/>
    <col min="7936" max="7936" width="11.85546875" style="846" customWidth="1"/>
    <col min="7937" max="7937" width="12.42578125" style="846" customWidth="1"/>
    <col min="7938" max="7938" width="12.5703125" style="846" customWidth="1"/>
    <col min="7939" max="7939" width="11.7109375" style="846" customWidth="1"/>
    <col min="7940" max="7940" width="10.7109375" style="846" customWidth="1"/>
    <col min="7941" max="7941" width="2.42578125" style="846" bestFit="1" customWidth="1"/>
    <col min="7942" max="7942" width="8.5703125" style="846" customWidth="1"/>
    <col min="7943" max="7943" width="12.42578125" style="846" customWidth="1"/>
    <col min="7944" max="7944" width="2.140625" style="846" customWidth="1"/>
    <col min="7945" max="7945" width="9.42578125" style="846" customWidth="1"/>
    <col min="7946" max="8190" width="11" style="846"/>
    <col min="8191" max="8191" width="46.7109375" style="846" bestFit="1" customWidth="1"/>
    <col min="8192" max="8192" width="11.85546875" style="846" customWidth="1"/>
    <col min="8193" max="8193" width="12.42578125" style="846" customWidth="1"/>
    <col min="8194" max="8194" width="12.5703125" style="846" customWidth="1"/>
    <col min="8195" max="8195" width="11.7109375" style="846" customWidth="1"/>
    <col min="8196" max="8196" width="10.7109375" style="846" customWidth="1"/>
    <col min="8197" max="8197" width="2.42578125" style="846" bestFit="1" customWidth="1"/>
    <col min="8198" max="8198" width="8.5703125" style="846" customWidth="1"/>
    <col min="8199" max="8199" width="12.42578125" style="846" customWidth="1"/>
    <col min="8200" max="8200" width="2.140625" style="846" customWidth="1"/>
    <col min="8201" max="8201" width="9.42578125" style="846" customWidth="1"/>
    <col min="8202" max="8446" width="11" style="846"/>
    <col min="8447" max="8447" width="46.7109375" style="846" bestFit="1" customWidth="1"/>
    <col min="8448" max="8448" width="11.85546875" style="846" customWidth="1"/>
    <col min="8449" max="8449" width="12.42578125" style="846" customWidth="1"/>
    <col min="8450" max="8450" width="12.5703125" style="846" customWidth="1"/>
    <col min="8451" max="8451" width="11.7109375" style="846" customWidth="1"/>
    <col min="8452" max="8452" width="10.7109375" style="846" customWidth="1"/>
    <col min="8453" max="8453" width="2.42578125" style="846" bestFit="1" customWidth="1"/>
    <col min="8454" max="8454" width="8.5703125" style="846" customWidth="1"/>
    <col min="8455" max="8455" width="12.42578125" style="846" customWidth="1"/>
    <col min="8456" max="8456" width="2.140625" style="846" customWidth="1"/>
    <col min="8457" max="8457" width="9.42578125" style="846" customWidth="1"/>
    <col min="8458" max="8702" width="11" style="846"/>
    <col min="8703" max="8703" width="46.7109375" style="846" bestFit="1" customWidth="1"/>
    <col min="8704" max="8704" width="11.85546875" style="846" customWidth="1"/>
    <col min="8705" max="8705" width="12.42578125" style="846" customWidth="1"/>
    <col min="8706" max="8706" width="12.5703125" style="846" customWidth="1"/>
    <col min="8707" max="8707" width="11.7109375" style="846" customWidth="1"/>
    <col min="8708" max="8708" width="10.7109375" style="846" customWidth="1"/>
    <col min="8709" max="8709" width="2.42578125" style="846" bestFit="1" customWidth="1"/>
    <col min="8710" max="8710" width="8.5703125" style="846" customWidth="1"/>
    <col min="8711" max="8711" width="12.42578125" style="846" customWidth="1"/>
    <col min="8712" max="8712" width="2.140625" style="846" customWidth="1"/>
    <col min="8713" max="8713" width="9.42578125" style="846" customWidth="1"/>
    <col min="8714" max="8958" width="11" style="846"/>
    <col min="8959" max="8959" width="46.7109375" style="846" bestFit="1" customWidth="1"/>
    <col min="8960" max="8960" width="11.85546875" style="846" customWidth="1"/>
    <col min="8961" max="8961" width="12.42578125" style="846" customWidth="1"/>
    <col min="8962" max="8962" width="12.5703125" style="846" customWidth="1"/>
    <col min="8963" max="8963" width="11.7109375" style="846" customWidth="1"/>
    <col min="8964" max="8964" width="10.7109375" style="846" customWidth="1"/>
    <col min="8965" max="8965" width="2.42578125" style="846" bestFit="1" customWidth="1"/>
    <col min="8966" max="8966" width="8.5703125" style="846" customWidth="1"/>
    <col min="8967" max="8967" width="12.42578125" style="846" customWidth="1"/>
    <col min="8968" max="8968" width="2.140625" style="846" customWidth="1"/>
    <col min="8969" max="8969" width="9.42578125" style="846" customWidth="1"/>
    <col min="8970" max="9214" width="11" style="846"/>
    <col min="9215" max="9215" width="46.7109375" style="846" bestFit="1" customWidth="1"/>
    <col min="9216" max="9216" width="11.85546875" style="846" customWidth="1"/>
    <col min="9217" max="9217" width="12.42578125" style="846" customWidth="1"/>
    <col min="9218" max="9218" width="12.5703125" style="846" customWidth="1"/>
    <col min="9219" max="9219" width="11.7109375" style="846" customWidth="1"/>
    <col min="9220" max="9220" width="10.7109375" style="846" customWidth="1"/>
    <col min="9221" max="9221" width="2.42578125" style="846" bestFit="1" customWidth="1"/>
    <col min="9222" max="9222" width="8.5703125" style="846" customWidth="1"/>
    <col min="9223" max="9223" width="12.42578125" style="846" customWidth="1"/>
    <col min="9224" max="9224" width="2.140625" style="846" customWidth="1"/>
    <col min="9225" max="9225" width="9.42578125" style="846" customWidth="1"/>
    <col min="9226" max="9470" width="11" style="846"/>
    <col min="9471" max="9471" width="46.7109375" style="846" bestFit="1" customWidth="1"/>
    <col min="9472" max="9472" width="11.85546875" style="846" customWidth="1"/>
    <col min="9473" max="9473" width="12.42578125" style="846" customWidth="1"/>
    <col min="9474" max="9474" width="12.5703125" style="846" customWidth="1"/>
    <col min="9475" max="9475" width="11.7109375" style="846" customWidth="1"/>
    <col min="9476" max="9476" width="10.7109375" style="846" customWidth="1"/>
    <col min="9477" max="9477" width="2.42578125" style="846" bestFit="1" customWidth="1"/>
    <col min="9478" max="9478" width="8.5703125" style="846" customWidth="1"/>
    <col min="9479" max="9479" width="12.42578125" style="846" customWidth="1"/>
    <col min="9480" max="9480" width="2.140625" style="846" customWidth="1"/>
    <col min="9481" max="9481" width="9.42578125" style="846" customWidth="1"/>
    <col min="9482" max="9726" width="11" style="846"/>
    <col min="9727" max="9727" width="46.7109375" style="846" bestFit="1" customWidth="1"/>
    <col min="9728" max="9728" width="11.85546875" style="846" customWidth="1"/>
    <col min="9729" max="9729" width="12.42578125" style="846" customWidth="1"/>
    <col min="9730" max="9730" width="12.5703125" style="846" customWidth="1"/>
    <col min="9731" max="9731" width="11.7109375" style="846" customWidth="1"/>
    <col min="9732" max="9732" width="10.7109375" style="846" customWidth="1"/>
    <col min="9733" max="9733" width="2.42578125" style="846" bestFit="1" customWidth="1"/>
    <col min="9734" max="9734" width="8.5703125" style="846" customWidth="1"/>
    <col min="9735" max="9735" width="12.42578125" style="846" customWidth="1"/>
    <col min="9736" max="9736" width="2.140625" style="846" customWidth="1"/>
    <col min="9737" max="9737" width="9.42578125" style="846" customWidth="1"/>
    <col min="9738" max="9982" width="11" style="846"/>
    <col min="9983" max="9983" width="46.7109375" style="846" bestFit="1" customWidth="1"/>
    <col min="9984" max="9984" width="11.85546875" style="846" customWidth="1"/>
    <col min="9985" max="9985" width="12.42578125" style="846" customWidth="1"/>
    <col min="9986" max="9986" width="12.5703125" style="846" customWidth="1"/>
    <col min="9987" max="9987" width="11.7109375" style="846" customWidth="1"/>
    <col min="9988" max="9988" width="10.7109375" style="846" customWidth="1"/>
    <col min="9989" max="9989" width="2.42578125" style="846" bestFit="1" customWidth="1"/>
    <col min="9990" max="9990" width="8.5703125" style="846" customWidth="1"/>
    <col min="9991" max="9991" width="12.42578125" style="846" customWidth="1"/>
    <col min="9992" max="9992" width="2.140625" style="846" customWidth="1"/>
    <col min="9993" max="9993" width="9.42578125" style="846" customWidth="1"/>
    <col min="9994" max="10238" width="11" style="846"/>
    <col min="10239" max="10239" width="46.7109375" style="846" bestFit="1" customWidth="1"/>
    <col min="10240" max="10240" width="11.85546875" style="846" customWidth="1"/>
    <col min="10241" max="10241" width="12.42578125" style="846" customWidth="1"/>
    <col min="10242" max="10242" width="12.5703125" style="846" customWidth="1"/>
    <col min="10243" max="10243" width="11.7109375" style="846" customWidth="1"/>
    <col min="10244" max="10244" width="10.7109375" style="846" customWidth="1"/>
    <col min="10245" max="10245" width="2.42578125" style="846" bestFit="1" customWidth="1"/>
    <col min="10246" max="10246" width="8.5703125" style="846" customWidth="1"/>
    <col min="10247" max="10247" width="12.42578125" style="846" customWidth="1"/>
    <col min="10248" max="10248" width="2.140625" style="846" customWidth="1"/>
    <col min="10249" max="10249" width="9.42578125" style="846" customWidth="1"/>
    <col min="10250" max="10494" width="11" style="846"/>
    <col min="10495" max="10495" width="46.7109375" style="846" bestFit="1" customWidth="1"/>
    <col min="10496" max="10496" width="11.85546875" style="846" customWidth="1"/>
    <col min="10497" max="10497" width="12.42578125" style="846" customWidth="1"/>
    <col min="10498" max="10498" width="12.5703125" style="846" customWidth="1"/>
    <col min="10499" max="10499" width="11.7109375" style="846" customWidth="1"/>
    <col min="10500" max="10500" width="10.7109375" style="846" customWidth="1"/>
    <col min="10501" max="10501" width="2.42578125" style="846" bestFit="1" customWidth="1"/>
    <col min="10502" max="10502" width="8.5703125" style="846" customWidth="1"/>
    <col min="10503" max="10503" width="12.42578125" style="846" customWidth="1"/>
    <col min="10504" max="10504" width="2.140625" style="846" customWidth="1"/>
    <col min="10505" max="10505" width="9.42578125" style="846" customWidth="1"/>
    <col min="10506" max="10750" width="11" style="846"/>
    <col min="10751" max="10751" width="46.7109375" style="846" bestFit="1" customWidth="1"/>
    <col min="10752" max="10752" width="11.85546875" style="846" customWidth="1"/>
    <col min="10753" max="10753" width="12.42578125" style="846" customWidth="1"/>
    <col min="10754" max="10754" width="12.5703125" style="846" customWidth="1"/>
    <col min="10755" max="10755" width="11.7109375" style="846" customWidth="1"/>
    <col min="10756" max="10756" width="10.7109375" style="846" customWidth="1"/>
    <col min="10757" max="10757" width="2.42578125" style="846" bestFit="1" customWidth="1"/>
    <col min="10758" max="10758" width="8.5703125" style="846" customWidth="1"/>
    <col min="10759" max="10759" width="12.42578125" style="846" customWidth="1"/>
    <col min="10760" max="10760" width="2.140625" style="846" customWidth="1"/>
    <col min="10761" max="10761" width="9.42578125" style="846" customWidth="1"/>
    <col min="10762" max="11006" width="11" style="846"/>
    <col min="11007" max="11007" width="46.7109375" style="846" bestFit="1" customWidth="1"/>
    <col min="11008" max="11008" width="11.85546875" style="846" customWidth="1"/>
    <col min="11009" max="11009" width="12.42578125" style="846" customWidth="1"/>
    <col min="11010" max="11010" width="12.5703125" style="846" customWidth="1"/>
    <col min="11011" max="11011" width="11.7109375" style="846" customWidth="1"/>
    <col min="11012" max="11012" width="10.7109375" style="846" customWidth="1"/>
    <col min="11013" max="11013" width="2.42578125" style="846" bestFit="1" customWidth="1"/>
    <col min="11014" max="11014" width="8.5703125" style="846" customWidth="1"/>
    <col min="11015" max="11015" width="12.42578125" style="846" customWidth="1"/>
    <col min="11016" max="11016" width="2.140625" style="846" customWidth="1"/>
    <col min="11017" max="11017" width="9.42578125" style="846" customWidth="1"/>
    <col min="11018" max="11262" width="11" style="846"/>
    <col min="11263" max="11263" width="46.7109375" style="846" bestFit="1" customWidth="1"/>
    <col min="11264" max="11264" width="11.85546875" style="846" customWidth="1"/>
    <col min="11265" max="11265" width="12.42578125" style="846" customWidth="1"/>
    <col min="11266" max="11266" width="12.5703125" style="846" customWidth="1"/>
    <col min="11267" max="11267" width="11.7109375" style="846" customWidth="1"/>
    <col min="11268" max="11268" width="10.7109375" style="846" customWidth="1"/>
    <col min="11269" max="11269" width="2.42578125" style="846" bestFit="1" customWidth="1"/>
    <col min="11270" max="11270" width="8.5703125" style="846" customWidth="1"/>
    <col min="11271" max="11271" width="12.42578125" style="846" customWidth="1"/>
    <col min="11272" max="11272" width="2.140625" style="846" customWidth="1"/>
    <col min="11273" max="11273" width="9.42578125" style="846" customWidth="1"/>
    <col min="11274" max="11518" width="11" style="846"/>
    <col min="11519" max="11519" width="46.7109375" style="846" bestFit="1" customWidth="1"/>
    <col min="11520" max="11520" width="11.85546875" style="846" customWidth="1"/>
    <col min="11521" max="11521" width="12.42578125" style="846" customWidth="1"/>
    <col min="11522" max="11522" width="12.5703125" style="846" customWidth="1"/>
    <col min="11523" max="11523" width="11.7109375" style="846" customWidth="1"/>
    <col min="11524" max="11524" width="10.7109375" style="846" customWidth="1"/>
    <col min="11525" max="11525" width="2.42578125" style="846" bestFit="1" customWidth="1"/>
    <col min="11526" max="11526" width="8.5703125" style="846" customWidth="1"/>
    <col min="11527" max="11527" width="12.42578125" style="846" customWidth="1"/>
    <col min="11528" max="11528" width="2.140625" style="846" customWidth="1"/>
    <col min="11529" max="11529" width="9.42578125" style="846" customWidth="1"/>
    <col min="11530" max="11774" width="11" style="846"/>
    <col min="11775" max="11775" width="46.7109375" style="846" bestFit="1" customWidth="1"/>
    <col min="11776" max="11776" width="11.85546875" style="846" customWidth="1"/>
    <col min="11777" max="11777" width="12.42578125" style="846" customWidth="1"/>
    <col min="11778" max="11778" width="12.5703125" style="846" customWidth="1"/>
    <col min="11779" max="11779" width="11.7109375" style="846" customWidth="1"/>
    <col min="11780" max="11780" width="10.7109375" style="846" customWidth="1"/>
    <col min="11781" max="11781" width="2.42578125" style="846" bestFit="1" customWidth="1"/>
    <col min="11782" max="11782" width="8.5703125" style="846" customWidth="1"/>
    <col min="11783" max="11783" width="12.42578125" style="846" customWidth="1"/>
    <col min="11784" max="11784" width="2.140625" style="846" customWidth="1"/>
    <col min="11785" max="11785" width="9.42578125" style="846" customWidth="1"/>
    <col min="11786" max="12030" width="11" style="846"/>
    <col min="12031" max="12031" width="46.7109375" style="846" bestFit="1" customWidth="1"/>
    <col min="12032" max="12032" width="11.85546875" style="846" customWidth="1"/>
    <col min="12033" max="12033" width="12.42578125" style="846" customWidth="1"/>
    <col min="12034" max="12034" width="12.5703125" style="846" customWidth="1"/>
    <col min="12035" max="12035" width="11.7109375" style="846" customWidth="1"/>
    <col min="12036" max="12036" width="10.7109375" style="846" customWidth="1"/>
    <col min="12037" max="12037" width="2.42578125" style="846" bestFit="1" customWidth="1"/>
    <col min="12038" max="12038" width="8.5703125" style="846" customWidth="1"/>
    <col min="12039" max="12039" width="12.42578125" style="846" customWidth="1"/>
    <col min="12040" max="12040" width="2.140625" style="846" customWidth="1"/>
    <col min="12041" max="12041" width="9.42578125" style="846" customWidth="1"/>
    <col min="12042" max="12286" width="11" style="846"/>
    <col min="12287" max="12287" width="46.7109375" style="846" bestFit="1" customWidth="1"/>
    <col min="12288" max="12288" width="11.85546875" style="846" customWidth="1"/>
    <col min="12289" max="12289" width="12.42578125" style="846" customWidth="1"/>
    <col min="12290" max="12290" width="12.5703125" style="846" customWidth="1"/>
    <col min="12291" max="12291" width="11.7109375" style="846" customWidth="1"/>
    <col min="12292" max="12292" width="10.7109375" style="846" customWidth="1"/>
    <col min="12293" max="12293" width="2.42578125" style="846" bestFit="1" customWidth="1"/>
    <col min="12294" max="12294" width="8.5703125" style="846" customWidth="1"/>
    <col min="12295" max="12295" width="12.42578125" style="846" customWidth="1"/>
    <col min="12296" max="12296" width="2.140625" style="846" customWidth="1"/>
    <col min="12297" max="12297" width="9.42578125" style="846" customWidth="1"/>
    <col min="12298" max="12542" width="11" style="846"/>
    <col min="12543" max="12543" width="46.7109375" style="846" bestFit="1" customWidth="1"/>
    <col min="12544" max="12544" width="11.85546875" style="846" customWidth="1"/>
    <col min="12545" max="12545" width="12.42578125" style="846" customWidth="1"/>
    <col min="12546" max="12546" width="12.5703125" style="846" customWidth="1"/>
    <col min="12547" max="12547" width="11.7109375" style="846" customWidth="1"/>
    <col min="12548" max="12548" width="10.7109375" style="846" customWidth="1"/>
    <col min="12549" max="12549" width="2.42578125" style="846" bestFit="1" customWidth="1"/>
    <col min="12550" max="12550" width="8.5703125" style="846" customWidth="1"/>
    <col min="12551" max="12551" width="12.42578125" style="846" customWidth="1"/>
    <col min="12552" max="12552" width="2.140625" style="846" customWidth="1"/>
    <col min="12553" max="12553" width="9.42578125" style="846" customWidth="1"/>
    <col min="12554" max="12798" width="11" style="846"/>
    <col min="12799" max="12799" width="46.7109375" style="846" bestFit="1" customWidth="1"/>
    <col min="12800" max="12800" width="11.85546875" style="846" customWidth="1"/>
    <col min="12801" max="12801" width="12.42578125" style="846" customWidth="1"/>
    <col min="12802" max="12802" width="12.5703125" style="846" customWidth="1"/>
    <col min="12803" max="12803" width="11.7109375" style="846" customWidth="1"/>
    <col min="12804" max="12804" width="10.7109375" style="846" customWidth="1"/>
    <col min="12805" max="12805" width="2.42578125" style="846" bestFit="1" customWidth="1"/>
    <col min="12806" max="12806" width="8.5703125" style="846" customWidth="1"/>
    <col min="12807" max="12807" width="12.42578125" style="846" customWidth="1"/>
    <col min="12808" max="12808" width="2.140625" style="846" customWidth="1"/>
    <col min="12809" max="12809" width="9.42578125" style="846" customWidth="1"/>
    <col min="12810" max="13054" width="11" style="846"/>
    <col min="13055" max="13055" width="46.7109375" style="846" bestFit="1" customWidth="1"/>
    <col min="13056" max="13056" width="11.85546875" style="846" customWidth="1"/>
    <col min="13057" max="13057" width="12.42578125" style="846" customWidth="1"/>
    <col min="13058" max="13058" width="12.5703125" style="846" customWidth="1"/>
    <col min="13059" max="13059" width="11.7109375" style="846" customWidth="1"/>
    <col min="13060" max="13060" width="10.7109375" style="846" customWidth="1"/>
    <col min="13061" max="13061" width="2.42578125" style="846" bestFit="1" customWidth="1"/>
    <col min="13062" max="13062" width="8.5703125" style="846" customWidth="1"/>
    <col min="13063" max="13063" width="12.42578125" style="846" customWidth="1"/>
    <col min="13064" max="13064" width="2.140625" style="846" customWidth="1"/>
    <col min="13065" max="13065" width="9.42578125" style="846" customWidth="1"/>
    <col min="13066" max="13310" width="11" style="846"/>
    <col min="13311" max="13311" width="46.7109375" style="846" bestFit="1" customWidth="1"/>
    <col min="13312" max="13312" width="11.85546875" style="846" customWidth="1"/>
    <col min="13313" max="13313" width="12.42578125" style="846" customWidth="1"/>
    <col min="13314" max="13314" width="12.5703125" style="846" customWidth="1"/>
    <col min="13315" max="13315" width="11.7109375" style="846" customWidth="1"/>
    <col min="13316" max="13316" width="10.7109375" style="846" customWidth="1"/>
    <col min="13317" max="13317" width="2.42578125" style="846" bestFit="1" customWidth="1"/>
    <col min="13318" max="13318" width="8.5703125" style="846" customWidth="1"/>
    <col min="13319" max="13319" width="12.42578125" style="846" customWidth="1"/>
    <col min="13320" max="13320" width="2.140625" style="846" customWidth="1"/>
    <col min="13321" max="13321" width="9.42578125" style="846" customWidth="1"/>
    <col min="13322" max="13566" width="11" style="846"/>
    <col min="13567" max="13567" width="46.7109375" style="846" bestFit="1" customWidth="1"/>
    <col min="13568" max="13568" width="11.85546875" style="846" customWidth="1"/>
    <col min="13569" max="13569" width="12.42578125" style="846" customWidth="1"/>
    <col min="13570" max="13570" width="12.5703125" style="846" customWidth="1"/>
    <col min="13571" max="13571" width="11.7109375" style="846" customWidth="1"/>
    <col min="13572" max="13572" width="10.7109375" style="846" customWidth="1"/>
    <col min="13573" max="13573" width="2.42578125" style="846" bestFit="1" customWidth="1"/>
    <col min="13574" max="13574" width="8.5703125" style="846" customWidth="1"/>
    <col min="13575" max="13575" width="12.42578125" style="846" customWidth="1"/>
    <col min="13576" max="13576" width="2.140625" style="846" customWidth="1"/>
    <col min="13577" max="13577" width="9.42578125" style="846" customWidth="1"/>
    <col min="13578" max="13822" width="11" style="846"/>
    <col min="13823" max="13823" width="46.7109375" style="846" bestFit="1" customWidth="1"/>
    <col min="13824" max="13824" width="11.85546875" style="846" customWidth="1"/>
    <col min="13825" max="13825" width="12.42578125" style="846" customWidth="1"/>
    <col min="13826" max="13826" width="12.5703125" style="846" customWidth="1"/>
    <col min="13827" max="13827" width="11.7109375" style="846" customWidth="1"/>
    <col min="13828" max="13828" width="10.7109375" style="846" customWidth="1"/>
    <col min="13829" max="13829" width="2.42578125" style="846" bestFit="1" customWidth="1"/>
    <col min="13830" max="13830" width="8.5703125" style="846" customWidth="1"/>
    <col min="13831" max="13831" width="12.42578125" style="846" customWidth="1"/>
    <col min="13832" max="13832" width="2.140625" style="846" customWidth="1"/>
    <col min="13833" max="13833" width="9.42578125" style="846" customWidth="1"/>
    <col min="13834" max="14078" width="11" style="846"/>
    <col min="14079" max="14079" width="46.7109375" style="846" bestFit="1" customWidth="1"/>
    <col min="14080" max="14080" width="11.85546875" style="846" customWidth="1"/>
    <col min="14081" max="14081" width="12.42578125" style="846" customWidth="1"/>
    <col min="14082" max="14082" width="12.5703125" style="846" customWidth="1"/>
    <col min="14083" max="14083" width="11.7109375" style="846" customWidth="1"/>
    <col min="14084" max="14084" width="10.7109375" style="846" customWidth="1"/>
    <col min="14085" max="14085" width="2.42578125" style="846" bestFit="1" customWidth="1"/>
    <col min="14086" max="14086" width="8.5703125" style="846" customWidth="1"/>
    <col min="14087" max="14087" width="12.42578125" style="846" customWidth="1"/>
    <col min="14088" max="14088" width="2.140625" style="846" customWidth="1"/>
    <col min="14089" max="14089" width="9.42578125" style="846" customWidth="1"/>
    <col min="14090" max="14334" width="11" style="846"/>
    <col min="14335" max="14335" width="46.7109375" style="846" bestFit="1" customWidth="1"/>
    <col min="14336" max="14336" width="11.85546875" style="846" customWidth="1"/>
    <col min="14337" max="14337" width="12.42578125" style="846" customWidth="1"/>
    <col min="14338" max="14338" width="12.5703125" style="846" customWidth="1"/>
    <col min="14339" max="14339" width="11.7109375" style="846" customWidth="1"/>
    <col min="14340" max="14340" width="10.7109375" style="846" customWidth="1"/>
    <col min="14341" max="14341" width="2.42578125" style="846" bestFit="1" customWidth="1"/>
    <col min="14342" max="14342" width="8.5703125" style="846" customWidth="1"/>
    <col min="14343" max="14343" width="12.42578125" style="846" customWidth="1"/>
    <col min="14344" max="14344" width="2.140625" style="846" customWidth="1"/>
    <col min="14345" max="14345" width="9.42578125" style="846" customWidth="1"/>
    <col min="14346" max="14590" width="11" style="846"/>
    <col min="14591" max="14591" width="46.7109375" style="846" bestFit="1" customWidth="1"/>
    <col min="14592" max="14592" width="11.85546875" style="846" customWidth="1"/>
    <col min="14593" max="14593" width="12.42578125" style="846" customWidth="1"/>
    <col min="14594" max="14594" width="12.5703125" style="846" customWidth="1"/>
    <col min="14595" max="14595" width="11.7109375" style="846" customWidth="1"/>
    <col min="14596" max="14596" width="10.7109375" style="846" customWidth="1"/>
    <col min="14597" max="14597" width="2.42578125" style="846" bestFit="1" customWidth="1"/>
    <col min="14598" max="14598" width="8.5703125" style="846" customWidth="1"/>
    <col min="14599" max="14599" width="12.42578125" style="846" customWidth="1"/>
    <col min="14600" max="14600" width="2.140625" style="846" customWidth="1"/>
    <col min="14601" max="14601" width="9.42578125" style="846" customWidth="1"/>
    <col min="14602" max="14846" width="11" style="846"/>
    <col min="14847" max="14847" width="46.7109375" style="846" bestFit="1" customWidth="1"/>
    <col min="14848" max="14848" width="11.85546875" style="846" customWidth="1"/>
    <col min="14849" max="14849" width="12.42578125" style="846" customWidth="1"/>
    <col min="14850" max="14850" width="12.5703125" style="846" customWidth="1"/>
    <col min="14851" max="14851" width="11.7109375" style="846" customWidth="1"/>
    <col min="14852" max="14852" width="10.7109375" style="846" customWidth="1"/>
    <col min="14853" max="14853" width="2.42578125" style="846" bestFit="1" customWidth="1"/>
    <col min="14854" max="14854" width="8.5703125" style="846" customWidth="1"/>
    <col min="14855" max="14855" width="12.42578125" style="846" customWidth="1"/>
    <col min="14856" max="14856" width="2.140625" style="846" customWidth="1"/>
    <col min="14857" max="14857" width="9.42578125" style="846" customWidth="1"/>
    <col min="14858" max="15102" width="11" style="846"/>
    <col min="15103" max="15103" width="46.7109375" style="846" bestFit="1" customWidth="1"/>
    <col min="15104" max="15104" width="11.85546875" style="846" customWidth="1"/>
    <col min="15105" max="15105" width="12.42578125" style="846" customWidth="1"/>
    <col min="15106" max="15106" width="12.5703125" style="846" customWidth="1"/>
    <col min="15107" max="15107" width="11.7109375" style="846" customWidth="1"/>
    <col min="15108" max="15108" width="10.7109375" style="846" customWidth="1"/>
    <col min="15109" max="15109" width="2.42578125" style="846" bestFit="1" customWidth="1"/>
    <col min="15110" max="15110" width="8.5703125" style="846" customWidth="1"/>
    <col min="15111" max="15111" width="12.42578125" style="846" customWidth="1"/>
    <col min="15112" max="15112" width="2.140625" style="846" customWidth="1"/>
    <col min="15113" max="15113" width="9.42578125" style="846" customWidth="1"/>
    <col min="15114" max="15358" width="11" style="846"/>
    <col min="15359" max="15359" width="46.7109375" style="846" bestFit="1" customWidth="1"/>
    <col min="15360" max="15360" width="11.85546875" style="846" customWidth="1"/>
    <col min="15361" max="15361" width="12.42578125" style="846" customWidth="1"/>
    <col min="15362" max="15362" width="12.5703125" style="846" customWidth="1"/>
    <col min="15363" max="15363" width="11.7109375" style="846" customWidth="1"/>
    <col min="15364" max="15364" width="10.7109375" style="846" customWidth="1"/>
    <col min="15365" max="15365" width="2.42578125" style="846" bestFit="1" customWidth="1"/>
    <col min="15366" max="15366" width="8.5703125" style="846" customWidth="1"/>
    <col min="15367" max="15367" width="12.42578125" style="846" customWidth="1"/>
    <col min="15368" max="15368" width="2.140625" style="846" customWidth="1"/>
    <col min="15369" max="15369" width="9.42578125" style="846" customWidth="1"/>
    <col min="15370" max="15614" width="11" style="846"/>
    <col min="15615" max="15615" width="46.7109375" style="846" bestFit="1" customWidth="1"/>
    <col min="15616" max="15616" width="11.85546875" style="846" customWidth="1"/>
    <col min="15617" max="15617" width="12.42578125" style="846" customWidth="1"/>
    <col min="15618" max="15618" width="12.5703125" style="846" customWidth="1"/>
    <col min="15619" max="15619" width="11.7109375" style="846" customWidth="1"/>
    <col min="15620" max="15620" width="10.7109375" style="846" customWidth="1"/>
    <col min="15621" max="15621" width="2.42578125" style="846" bestFit="1" customWidth="1"/>
    <col min="15622" max="15622" width="8.5703125" style="846" customWidth="1"/>
    <col min="15623" max="15623" width="12.42578125" style="846" customWidth="1"/>
    <col min="15624" max="15624" width="2.140625" style="846" customWidth="1"/>
    <col min="15625" max="15625" width="9.42578125" style="846" customWidth="1"/>
    <col min="15626" max="15870" width="11" style="846"/>
    <col min="15871" max="15871" width="46.7109375" style="846" bestFit="1" customWidth="1"/>
    <col min="15872" max="15872" width="11.85546875" style="846" customWidth="1"/>
    <col min="15873" max="15873" width="12.42578125" style="846" customWidth="1"/>
    <col min="15874" max="15874" width="12.5703125" style="846" customWidth="1"/>
    <col min="15875" max="15875" width="11.7109375" style="846" customWidth="1"/>
    <col min="15876" max="15876" width="10.7109375" style="846" customWidth="1"/>
    <col min="15877" max="15877" width="2.42578125" style="846" bestFit="1" customWidth="1"/>
    <col min="15878" max="15878" width="8.5703125" style="846" customWidth="1"/>
    <col min="15879" max="15879" width="12.42578125" style="846" customWidth="1"/>
    <col min="15880" max="15880" width="2.140625" style="846" customWidth="1"/>
    <col min="15881" max="15881" width="9.42578125" style="846" customWidth="1"/>
    <col min="15882" max="16126" width="11" style="846"/>
    <col min="16127" max="16127" width="46.7109375" style="846" bestFit="1" customWidth="1"/>
    <col min="16128" max="16128" width="11.85546875" style="846" customWidth="1"/>
    <col min="16129" max="16129" width="12.42578125" style="846" customWidth="1"/>
    <col min="16130" max="16130" width="12.5703125" style="846" customWidth="1"/>
    <col min="16131" max="16131" width="11.7109375" style="846" customWidth="1"/>
    <col min="16132" max="16132" width="10.7109375" style="846" customWidth="1"/>
    <col min="16133" max="16133" width="2.42578125" style="846" bestFit="1" customWidth="1"/>
    <col min="16134" max="16134" width="8.5703125" style="846" customWidth="1"/>
    <col min="16135" max="16135" width="12.42578125" style="846" customWidth="1"/>
    <col min="16136" max="16136" width="2.140625" style="846" customWidth="1"/>
    <col min="16137" max="16137" width="9.42578125" style="846" customWidth="1"/>
    <col min="16138" max="16384" width="11" style="846"/>
  </cols>
  <sheetData>
    <row r="1" spans="1:9" s="917" customFormat="1" ht="17.100000000000001" customHeight="1">
      <c r="A1" s="2034" t="s">
        <v>928</v>
      </c>
      <c r="B1" s="2034"/>
      <c r="C1" s="2034"/>
      <c r="D1" s="2034"/>
      <c r="E1" s="2034"/>
      <c r="F1" s="2034"/>
      <c r="G1" s="2034"/>
      <c r="H1" s="2034"/>
      <c r="I1" s="2034"/>
    </row>
    <row r="2" spans="1:9" s="917" customFormat="1" ht="17.100000000000001" customHeight="1">
      <c r="A2" s="2049" t="s">
        <v>927</v>
      </c>
      <c r="B2" s="2049"/>
      <c r="C2" s="2049"/>
      <c r="D2" s="2049"/>
      <c r="E2" s="2049"/>
      <c r="F2" s="2049"/>
      <c r="G2" s="2049"/>
      <c r="H2" s="2049"/>
      <c r="I2" s="2049"/>
    </row>
    <row r="3" spans="1:9" s="917" customFormat="1" ht="17.100000000000001" customHeight="1" thickBot="1">
      <c r="A3" s="901"/>
      <c r="B3" s="999"/>
      <c r="C3" s="847"/>
      <c r="D3" s="847"/>
      <c r="E3" s="847"/>
      <c r="F3" s="847"/>
      <c r="G3" s="847"/>
      <c r="H3" s="2036" t="s">
        <v>662</v>
      </c>
      <c r="I3" s="2036"/>
    </row>
    <row r="4" spans="1:9" s="917" customFormat="1" ht="21.75" customHeight="1" thickTop="1">
      <c r="A4" s="2050" t="s">
        <v>3</v>
      </c>
      <c r="B4" s="1016">
        <v>2017</v>
      </c>
      <c r="C4" s="1016">
        <v>2018</v>
      </c>
      <c r="D4" s="1016">
        <v>2018</v>
      </c>
      <c r="E4" s="1016">
        <v>2019</v>
      </c>
      <c r="F4" s="2060" t="s">
        <v>778</v>
      </c>
      <c r="G4" s="2060"/>
      <c r="H4" s="2060"/>
      <c r="I4" s="2061"/>
    </row>
    <row r="5" spans="1:9" s="917" customFormat="1" ht="21.75" customHeight="1">
      <c r="A5" s="2051"/>
      <c r="B5" s="989" t="s">
        <v>779</v>
      </c>
      <c r="C5" s="989" t="s">
        <v>507</v>
      </c>
      <c r="D5" s="989" t="s">
        <v>780</v>
      </c>
      <c r="E5" s="989" t="s">
        <v>781</v>
      </c>
      <c r="F5" s="2058" t="s">
        <v>10</v>
      </c>
      <c r="G5" s="2058"/>
      <c r="H5" s="2058" t="s">
        <v>11</v>
      </c>
      <c r="I5" s="2059"/>
    </row>
    <row r="6" spans="1:9" s="917" customFormat="1" ht="21.75" customHeight="1">
      <c r="A6" s="2052"/>
      <c r="B6" s="989"/>
      <c r="C6" s="989"/>
      <c r="D6" s="989"/>
      <c r="E6" s="989"/>
      <c r="F6" s="920" t="s">
        <v>665</v>
      </c>
      <c r="G6" s="981" t="s">
        <v>782</v>
      </c>
      <c r="H6" s="920" t="s">
        <v>665</v>
      </c>
      <c r="I6" s="1006" t="s">
        <v>782</v>
      </c>
    </row>
    <row r="7" spans="1:9" s="917" customFormat="1" ht="24.75" customHeight="1">
      <c r="A7" s="856" t="s">
        <v>884</v>
      </c>
      <c r="B7" s="1007">
        <v>51767.971253915093</v>
      </c>
      <c r="C7" s="1007">
        <v>58067.816073441056</v>
      </c>
      <c r="D7" s="1007">
        <v>62946.926336931079</v>
      </c>
      <c r="E7" s="1007">
        <v>69222.392635871001</v>
      </c>
      <c r="F7" s="1007">
        <v>6299.8448195259625</v>
      </c>
      <c r="G7" s="1007">
        <v>12.169387107379681</v>
      </c>
      <c r="H7" s="1007">
        <v>6275.4662989399221</v>
      </c>
      <c r="I7" s="885">
        <v>9.9694562771019601</v>
      </c>
    </row>
    <row r="8" spans="1:9" s="917" customFormat="1" ht="24.75" customHeight="1">
      <c r="A8" s="865" t="s">
        <v>885</v>
      </c>
      <c r="B8" s="1008">
        <v>4371.8182203699998</v>
      </c>
      <c r="C8" s="1008">
        <v>3556.8562397099995</v>
      </c>
      <c r="D8" s="1008">
        <v>3974.7691205499996</v>
      </c>
      <c r="E8" s="1008">
        <v>5246.5542162699994</v>
      </c>
      <c r="F8" s="1008">
        <v>-814.96198066000034</v>
      </c>
      <c r="G8" s="1008">
        <v>-18.641259530480379</v>
      </c>
      <c r="H8" s="1008">
        <v>1271.7850957199998</v>
      </c>
      <c r="I8" s="1009">
        <v>31.99645204911976</v>
      </c>
    </row>
    <row r="9" spans="1:9" s="917" customFormat="1" ht="24.75" customHeight="1">
      <c r="A9" s="865" t="s">
        <v>886</v>
      </c>
      <c r="B9" s="1008">
        <v>4371.8182203699998</v>
      </c>
      <c r="C9" s="1008">
        <v>3556.8562397099995</v>
      </c>
      <c r="D9" s="1008">
        <v>3974.7691205499996</v>
      </c>
      <c r="E9" s="1008">
        <v>5246.5542162699994</v>
      </c>
      <c r="F9" s="1008">
        <v>-814.96198066000034</v>
      </c>
      <c r="G9" s="1008">
        <v>-18.641259530480379</v>
      </c>
      <c r="H9" s="1008">
        <v>1271.7850957199998</v>
      </c>
      <c r="I9" s="1009">
        <v>31.99645204911976</v>
      </c>
    </row>
    <row r="10" spans="1:9" s="917" customFormat="1" ht="24.75" customHeight="1">
      <c r="A10" s="865" t="s">
        <v>887</v>
      </c>
      <c r="B10" s="1008">
        <v>0</v>
      </c>
      <c r="C10" s="1008">
        <v>0</v>
      </c>
      <c r="D10" s="1008">
        <v>0</v>
      </c>
      <c r="E10" s="1008">
        <v>0</v>
      </c>
      <c r="F10" s="1008">
        <v>0</v>
      </c>
      <c r="G10" s="1008"/>
      <c r="H10" s="1008">
        <v>0</v>
      </c>
      <c r="I10" s="1009"/>
    </row>
    <row r="11" spans="1:9" s="917" customFormat="1" ht="24.75" customHeight="1">
      <c r="A11" s="865" t="s">
        <v>888</v>
      </c>
      <c r="B11" s="1008">
        <v>18444.553532555099</v>
      </c>
      <c r="C11" s="1008">
        <v>18609.370387531057</v>
      </c>
      <c r="D11" s="1008">
        <v>20425.436510271084</v>
      </c>
      <c r="E11" s="1008">
        <v>22392.590158130999</v>
      </c>
      <c r="F11" s="1008">
        <v>164.81685497595754</v>
      </c>
      <c r="G11" s="1008">
        <v>0.8935800732994249</v>
      </c>
      <c r="H11" s="1008">
        <v>1967.1536478599155</v>
      </c>
      <c r="I11" s="1009">
        <v>9.6309013854892047</v>
      </c>
    </row>
    <row r="12" spans="1:9" s="917" customFormat="1" ht="24.75" customHeight="1">
      <c r="A12" s="865" t="s">
        <v>886</v>
      </c>
      <c r="B12" s="1008">
        <v>18444.553532555099</v>
      </c>
      <c r="C12" s="1008">
        <v>18609.370387531057</v>
      </c>
      <c r="D12" s="1008">
        <v>20425.436510271084</v>
      </c>
      <c r="E12" s="1008">
        <v>22392.590158130999</v>
      </c>
      <c r="F12" s="1008">
        <v>164.81685497595754</v>
      </c>
      <c r="G12" s="1008">
        <v>0.8935800732994249</v>
      </c>
      <c r="H12" s="1008">
        <v>1967.1536478599155</v>
      </c>
      <c r="I12" s="1009">
        <v>9.6309013854892047</v>
      </c>
    </row>
    <row r="13" spans="1:9" s="917" customFormat="1" ht="24.75" customHeight="1">
      <c r="A13" s="865" t="s">
        <v>887</v>
      </c>
      <c r="B13" s="1008">
        <v>0</v>
      </c>
      <c r="C13" s="1008">
        <v>0</v>
      </c>
      <c r="D13" s="1008">
        <v>0</v>
      </c>
      <c r="E13" s="1008">
        <v>0</v>
      </c>
      <c r="F13" s="1008">
        <v>0</v>
      </c>
      <c r="G13" s="1008"/>
      <c r="H13" s="1008">
        <v>0</v>
      </c>
      <c r="I13" s="1009"/>
    </row>
    <row r="14" spans="1:9" s="917" customFormat="1" ht="24.75" customHeight="1">
      <c r="A14" s="865" t="s">
        <v>889</v>
      </c>
      <c r="B14" s="1008">
        <v>25197.863519549996</v>
      </c>
      <c r="C14" s="1008">
        <v>32966.457695659999</v>
      </c>
      <c r="D14" s="1008">
        <v>34512.603665020004</v>
      </c>
      <c r="E14" s="1008">
        <v>38294.84531715</v>
      </c>
      <c r="F14" s="1008">
        <v>7768.5941761100039</v>
      </c>
      <c r="G14" s="1008">
        <v>30.830368495657055</v>
      </c>
      <c r="H14" s="1008">
        <v>3782.2416521299965</v>
      </c>
      <c r="I14" s="1009">
        <v>10.95901569420988</v>
      </c>
    </row>
    <row r="15" spans="1:9" s="917" customFormat="1" ht="24.75" customHeight="1">
      <c r="A15" s="865" t="s">
        <v>886</v>
      </c>
      <c r="B15" s="1008">
        <v>25197.863519549996</v>
      </c>
      <c r="C15" s="1008">
        <v>32966.457695659999</v>
      </c>
      <c r="D15" s="1008">
        <v>34512.603665020004</v>
      </c>
      <c r="E15" s="1008">
        <v>38294.84531715</v>
      </c>
      <c r="F15" s="1008">
        <v>7768.5941761100039</v>
      </c>
      <c r="G15" s="1008">
        <v>30.830368495657055</v>
      </c>
      <c r="H15" s="1008">
        <v>3782.2416521299965</v>
      </c>
      <c r="I15" s="1009">
        <v>10.95901569420988</v>
      </c>
    </row>
    <row r="16" spans="1:9" s="917" customFormat="1" ht="24.75" customHeight="1">
      <c r="A16" s="865" t="s">
        <v>887</v>
      </c>
      <c r="B16" s="1008">
        <v>0</v>
      </c>
      <c r="C16" s="1008">
        <v>0</v>
      </c>
      <c r="D16" s="1008">
        <v>0</v>
      </c>
      <c r="E16" s="1008">
        <v>0</v>
      </c>
      <c r="F16" s="1008">
        <v>0</v>
      </c>
      <c r="G16" s="1008"/>
      <c r="H16" s="1008">
        <v>0</v>
      </c>
      <c r="I16" s="1009"/>
    </row>
    <row r="17" spans="1:9" s="917" customFormat="1" ht="24.75" customHeight="1">
      <c r="A17" s="865" t="s">
        <v>890</v>
      </c>
      <c r="B17" s="1008">
        <v>3740.2380506799987</v>
      </c>
      <c r="C17" s="1008">
        <v>2891.4621114000001</v>
      </c>
      <c r="D17" s="1008">
        <v>3986.2470527999999</v>
      </c>
      <c r="E17" s="1008">
        <v>3233.4415480300008</v>
      </c>
      <c r="F17" s="1008">
        <v>-848.77593927999851</v>
      </c>
      <c r="G17" s="1008">
        <v>-22.693099417179763</v>
      </c>
      <c r="H17" s="1008">
        <v>-752.80550476999906</v>
      </c>
      <c r="I17" s="1009">
        <v>-18.885068958312985</v>
      </c>
    </row>
    <row r="18" spans="1:9" s="917" customFormat="1" ht="24.75" customHeight="1">
      <c r="A18" s="865" t="s">
        <v>886</v>
      </c>
      <c r="B18" s="1008">
        <v>3740.2380506799987</v>
      </c>
      <c r="C18" s="1008">
        <v>2891.4621114000001</v>
      </c>
      <c r="D18" s="1008">
        <v>3986.2470527999999</v>
      </c>
      <c r="E18" s="1008">
        <v>3233.4415480300008</v>
      </c>
      <c r="F18" s="1008">
        <v>-848.77593927999851</v>
      </c>
      <c r="G18" s="1008">
        <v>-22.693099417179763</v>
      </c>
      <c r="H18" s="1008">
        <v>-752.80550476999906</v>
      </c>
      <c r="I18" s="1009">
        <v>-18.885068958312985</v>
      </c>
    </row>
    <row r="19" spans="1:9" s="917" customFormat="1" ht="24.75" customHeight="1">
      <c r="A19" s="865" t="s">
        <v>887</v>
      </c>
      <c r="B19" s="1008">
        <v>0</v>
      </c>
      <c r="C19" s="1008">
        <v>0</v>
      </c>
      <c r="D19" s="1008">
        <v>0</v>
      </c>
      <c r="E19" s="1008">
        <v>0</v>
      </c>
      <c r="F19" s="1008">
        <v>0</v>
      </c>
      <c r="G19" s="1008"/>
      <c r="H19" s="1008">
        <v>0</v>
      </c>
      <c r="I19" s="1009"/>
    </row>
    <row r="20" spans="1:9" s="917" customFormat="1" ht="24.75" customHeight="1">
      <c r="A20" s="865" t="s">
        <v>891</v>
      </c>
      <c r="B20" s="1008">
        <v>13.497930760000001</v>
      </c>
      <c r="C20" s="1008">
        <v>43.669639140000001</v>
      </c>
      <c r="D20" s="1008">
        <v>47.869988290000002</v>
      </c>
      <c r="E20" s="1008">
        <v>54.961396289999996</v>
      </c>
      <c r="F20" s="1008">
        <v>30.171708379999998</v>
      </c>
      <c r="G20" s="1008">
        <v>223.52839791867473</v>
      </c>
      <c r="H20" s="1008">
        <v>7.0914079999999942</v>
      </c>
      <c r="I20" s="1009">
        <v>14.813891236069892</v>
      </c>
    </row>
    <row r="21" spans="1:9" s="917" customFormat="1" ht="24.75" customHeight="1">
      <c r="A21" s="856" t="s">
        <v>892</v>
      </c>
      <c r="B21" s="1007">
        <v>512.26039509999998</v>
      </c>
      <c r="C21" s="1007">
        <v>290.72008082999997</v>
      </c>
      <c r="D21" s="1007">
        <v>232.39126690000001</v>
      </c>
      <c r="E21" s="1007">
        <v>287.79297170000001</v>
      </c>
      <c r="F21" s="1007">
        <v>-221.54031427000001</v>
      </c>
      <c r="G21" s="1007">
        <v>-43.24759758691718</v>
      </c>
      <c r="H21" s="1007">
        <v>55.401704800000005</v>
      </c>
      <c r="I21" s="885">
        <v>23.839839396305646</v>
      </c>
    </row>
    <row r="22" spans="1:9" s="917" customFormat="1" ht="24.75" customHeight="1">
      <c r="A22" s="856" t="s">
        <v>893</v>
      </c>
      <c r="B22" s="1007">
        <v>0</v>
      </c>
      <c r="C22" s="1007">
        <v>0</v>
      </c>
      <c r="D22" s="1007">
        <v>0</v>
      </c>
      <c r="E22" s="1007">
        <v>0</v>
      </c>
      <c r="F22" s="1007">
        <v>0</v>
      </c>
      <c r="G22" s="1007"/>
      <c r="H22" s="1007">
        <v>0</v>
      </c>
      <c r="I22" s="885"/>
    </row>
    <row r="23" spans="1:9" s="917" customFormat="1" ht="24.75" customHeight="1">
      <c r="A23" s="990" t="s">
        <v>894</v>
      </c>
      <c r="B23" s="1007">
        <v>27775.949210264473</v>
      </c>
      <c r="C23" s="1007">
        <v>31161.70911225232</v>
      </c>
      <c r="D23" s="1007">
        <v>31684.388312695519</v>
      </c>
      <c r="E23" s="1007">
        <v>35596.826277314984</v>
      </c>
      <c r="F23" s="1007">
        <v>3385.7599019878471</v>
      </c>
      <c r="G23" s="1007">
        <v>12.189538065315354</v>
      </c>
      <c r="H23" s="1007">
        <v>3912.4379646194648</v>
      </c>
      <c r="I23" s="885">
        <v>12.348156846227649</v>
      </c>
    </row>
    <row r="24" spans="1:9" s="917" customFormat="1" ht="24.75" customHeight="1">
      <c r="A24" s="991" t="s">
        <v>895</v>
      </c>
      <c r="B24" s="1008">
        <v>10507.5767044</v>
      </c>
      <c r="C24" s="1008">
        <v>12443.883074239999</v>
      </c>
      <c r="D24" s="1008">
        <v>13047.831773239999</v>
      </c>
      <c r="E24" s="1008">
        <v>14539.509224240002</v>
      </c>
      <c r="F24" s="1008">
        <v>1936.3063698399983</v>
      </c>
      <c r="G24" s="1008">
        <v>18.427715774172544</v>
      </c>
      <c r="H24" s="1008">
        <v>1491.6774510000032</v>
      </c>
      <c r="I24" s="1009">
        <v>11.432378014401655</v>
      </c>
    </row>
    <row r="25" spans="1:9" s="917" customFormat="1" ht="24.75" customHeight="1">
      <c r="A25" s="991" t="s">
        <v>896</v>
      </c>
      <c r="B25" s="1008">
        <v>5469.2607816233049</v>
      </c>
      <c r="C25" s="1008">
        <v>6988.4663406122017</v>
      </c>
      <c r="D25" s="1008">
        <v>6350.2412992328009</v>
      </c>
      <c r="E25" s="1008">
        <v>7481.3912573299021</v>
      </c>
      <c r="F25" s="1008">
        <v>1519.2055589888969</v>
      </c>
      <c r="G25" s="1008">
        <v>27.777164403888392</v>
      </c>
      <c r="H25" s="1008">
        <v>1131.1499580971013</v>
      </c>
      <c r="I25" s="1009">
        <v>17.812708286120721</v>
      </c>
    </row>
    <row r="26" spans="1:9" s="917" customFormat="1" ht="24.75" customHeight="1">
      <c r="A26" s="991" t="s">
        <v>897</v>
      </c>
      <c r="B26" s="1008">
        <v>11799.111724241169</v>
      </c>
      <c r="C26" s="1008">
        <v>11729.359697400118</v>
      </c>
      <c r="D26" s="1008">
        <v>12286.315240222719</v>
      </c>
      <c r="E26" s="1008">
        <v>13575.925795745081</v>
      </c>
      <c r="F26" s="1008">
        <v>-69.752026841051702</v>
      </c>
      <c r="G26" s="1008">
        <v>-0.59116337289820553</v>
      </c>
      <c r="H26" s="1008">
        <v>1289.6105555223621</v>
      </c>
      <c r="I26" s="1009">
        <v>10.49631667678897</v>
      </c>
    </row>
    <row r="27" spans="1:9" s="917" customFormat="1" ht="24.75" customHeight="1">
      <c r="A27" s="992" t="s">
        <v>898</v>
      </c>
      <c r="B27" s="1010">
        <v>80056.180859279557</v>
      </c>
      <c r="C27" s="1010">
        <v>89520.245266523372</v>
      </c>
      <c r="D27" s="1010">
        <v>94863.705916526596</v>
      </c>
      <c r="E27" s="1010">
        <v>105107.01188488599</v>
      </c>
      <c r="F27" s="1010">
        <v>9464.0644072438154</v>
      </c>
      <c r="G27" s="1010">
        <v>11.821778538098732</v>
      </c>
      <c r="H27" s="1010">
        <v>10243.305968359389</v>
      </c>
      <c r="I27" s="1011">
        <v>10.797918834599168</v>
      </c>
    </row>
    <row r="28" spans="1:9" s="917" customFormat="1" ht="24.75" customHeight="1">
      <c r="A28" s="856" t="s">
        <v>899</v>
      </c>
      <c r="B28" s="1007">
        <v>5894.2160959600169</v>
      </c>
      <c r="C28" s="1007">
        <v>5019.9649919200001</v>
      </c>
      <c r="D28" s="1007">
        <v>5515.6674986300004</v>
      </c>
      <c r="E28" s="1007">
        <v>5819.2706361200007</v>
      </c>
      <c r="F28" s="1007">
        <v>-874.2511040400168</v>
      </c>
      <c r="G28" s="1007">
        <v>-14.832355818091594</v>
      </c>
      <c r="H28" s="1007">
        <v>303.60313749000034</v>
      </c>
      <c r="I28" s="885">
        <v>5.5043770779404362</v>
      </c>
    </row>
    <row r="29" spans="1:9" s="917" customFormat="1" ht="24.75" customHeight="1">
      <c r="A29" s="865" t="s">
        <v>900</v>
      </c>
      <c r="B29" s="1008">
        <v>1091.2632936900159</v>
      </c>
      <c r="C29" s="1008">
        <v>1176.24702484</v>
      </c>
      <c r="D29" s="1008">
        <v>1304.4036151099999</v>
      </c>
      <c r="E29" s="1008">
        <v>1311.5251097699997</v>
      </c>
      <c r="F29" s="1008">
        <v>84.983731149984123</v>
      </c>
      <c r="G29" s="1008">
        <v>7.7876468164359061</v>
      </c>
      <c r="H29" s="1008">
        <v>7.1214946599998257</v>
      </c>
      <c r="I29" s="1009">
        <v>0.54595790578204373</v>
      </c>
    </row>
    <row r="30" spans="1:9" s="917" customFormat="1" ht="24.75" customHeight="1">
      <c r="A30" s="865" t="s">
        <v>923</v>
      </c>
      <c r="B30" s="1008">
        <v>4802.4487722700005</v>
      </c>
      <c r="C30" s="1008">
        <v>3843.1740270800001</v>
      </c>
      <c r="D30" s="1008">
        <v>4210.7347835199998</v>
      </c>
      <c r="E30" s="1008">
        <v>4507.1617063500007</v>
      </c>
      <c r="F30" s="1008">
        <v>-959.27474519000043</v>
      </c>
      <c r="G30" s="1008">
        <v>-19.974700213961359</v>
      </c>
      <c r="H30" s="1008">
        <v>296.42692283000088</v>
      </c>
      <c r="I30" s="1009">
        <v>7.039790869521358</v>
      </c>
    </row>
    <row r="31" spans="1:9" s="917" customFormat="1" ht="24.75" customHeight="1">
      <c r="A31" s="865" t="s">
        <v>902</v>
      </c>
      <c r="B31" s="1008">
        <v>0.10402999999999998</v>
      </c>
      <c r="C31" s="1008">
        <v>8.4940000000000002E-2</v>
      </c>
      <c r="D31" s="1008">
        <v>8.5099999999999995E-2</v>
      </c>
      <c r="E31" s="1008">
        <v>0.13982</v>
      </c>
      <c r="F31" s="1008">
        <v>-1.9089999999999982E-2</v>
      </c>
      <c r="G31" s="1008">
        <v>-18.350475824281443</v>
      </c>
      <c r="H31" s="1008">
        <v>5.4720000000000005E-2</v>
      </c>
      <c r="I31" s="1009">
        <v>64.300822561692144</v>
      </c>
    </row>
    <row r="32" spans="1:9" s="917" customFormat="1" ht="24.75" customHeight="1">
      <c r="A32" s="865" t="s">
        <v>903</v>
      </c>
      <c r="B32" s="1008">
        <v>0</v>
      </c>
      <c r="C32" s="1008">
        <v>0</v>
      </c>
      <c r="D32" s="1008">
        <v>0</v>
      </c>
      <c r="E32" s="1008">
        <v>0</v>
      </c>
      <c r="F32" s="1008">
        <v>0</v>
      </c>
      <c r="G32" s="1008"/>
      <c r="H32" s="1008">
        <v>0</v>
      </c>
      <c r="I32" s="1009"/>
    </row>
    <row r="33" spans="1:9" s="917" customFormat="1" ht="24.75" customHeight="1">
      <c r="A33" s="865" t="s">
        <v>904</v>
      </c>
      <c r="B33" s="1008">
        <v>0.4</v>
      </c>
      <c r="C33" s="1008">
        <v>0.45900000000000002</v>
      </c>
      <c r="D33" s="1008">
        <v>0.44400000000000001</v>
      </c>
      <c r="E33" s="1008">
        <v>0.44400000000000001</v>
      </c>
      <c r="F33" s="1008">
        <v>5.8999999999999997E-2</v>
      </c>
      <c r="G33" s="1008">
        <v>14.75</v>
      </c>
      <c r="H33" s="1008">
        <v>0</v>
      </c>
      <c r="I33" s="1009">
        <v>0</v>
      </c>
    </row>
    <row r="34" spans="1:9" s="917" customFormat="1" ht="24.75" customHeight="1">
      <c r="A34" s="963" t="s">
        <v>905</v>
      </c>
      <c r="B34" s="1007">
        <v>73080.679485982138</v>
      </c>
      <c r="C34" s="1007">
        <v>81587.111439732762</v>
      </c>
      <c r="D34" s="1007">
        <v>86952.661647349058</v>
      </c>
      <c r="E34" s="1007">
        <v>96362.490294265895</v>
      </c>
      <c r="F34" s="1007">
        <v>8506.4319537506235</v>
      </c>
      <c r="G34" s="1007">
        <v>11.639782242832419</v>
      </c>
      <c r="H34" s="1007">
        <v>9409.8286469168379</v>
      </c>
      <c r="I34" s="885">
        <v>10.821783334338814</v>
      </c>
    </row>
    <row r="35" spans="1:9" s="917" customFormat="1" ht="24.75" customHeight="1">
      <c r="A35" s="865" t="s">
        <v>906</v>
      </c>
      <c r="B35" s="1008">
        <v>4018</v>
      </c>
      <c r="C35" s="1008">
        <v>3742.7</v>
      </c>
      <c r="D35" s="1008">
        <v>3687.7</v>
      </c>
      <c r="E35" s="1008">
        <v>3803.6</v>
      </c>
      <c r="F35" s="1008">
        <v>-275.30000000000018</v>
      </c>
      <c r="G35" s="1008">
        <v>-6.8516674962668045</v>
      </c>
      <c r="H35" s="1008">
        <v>115.90000000000009</v>
      </c>
      <c r="I35" s="1009">
        <v>3.1428803861485508</v>
      </c>
    </row>
    <row r="36" spans="1:9" s="917" customFormat="1" ht="24.75" customHeight="1">
      <c r="A36" s="865" t="s">
        <v>907</v>
      </c>
      <c r="B36" s="1008">
        <v>150.39711892</v>
      </c>
      <c r="C36" s="1008">
        <v>230.88207491999998</v>
      </c>
      <c r="D36" s="1008">
        <v>296.57691491999998</v>
      </c>
      <c r="E36" s="1008">
        <v>109.3481798</v>
      </c>
      <c r="F36" s="1008">
        <v>80.484955999999983</v>
      </c>
      <c r="G36" s="1008">
        <v>53.514958649448566</v>
      </c>
      <c r="H36" s="1008">
        <v>-187.22873511999998</v>
      </c>
      <c r="I36" s="1009">
        <v>-63.129908533340803</v>
      </c>
    </row>
    <row r="37" spans="1:9" s="917" customFormat="1" ht="24.75" customHeight="1">
      <c r="A37" s="873" t="s">
        <v>908</v>
      </c>
      <c r="B37" s="1008">
        <v>13780.623295406825</v>
      </c>
      <c r="C37" s="1008">
        <v>15617.570478240987</v>
      </c>
      <c r="D37" s="1008">
        <v>18719.424552103083</v>
      </c>
      <c r="E37" s="1008">
        <v>18000.61493493665</v>
      </c>
      <c r="F37" s="1008">
        <v>1836.9471828341611</v>
      </c>
      <c r="G37" s="1008">
        <v>13.329928142266454</v>
      </c>
      <c r="H37" s="1008">
        <v>-718.80961716643287</v>
      </c>
      <c r="I37" s="1009">
        <v>-3.839913001415828</v>
      </c>
    </row>
    <row r="38" spans="1:9" s="917" customFormat="1" ht="24.75" customHeight="1">
      <c r="A38" s="996" t="s">
        <v>909</v>
      </c>
      <c r="B38" s="1008">
        <v>0</v>
      </c>
      <c r="C38" s="1008">
        <v>0</v>
      </c>
      <c r="D38" s="1008">
        <v>0</v>
      </c>
      <c r="E38" s="1008">
        <v>0</v>
      </c>
      <c r="F38" s="1008">
        <v>0</v>
      </c>
      <c r="G38" s="1008"/>
      <c r="H38" s="1008">
        <v>0</v>
      </c>
      <c r="I38" s="1009"/>
    </row>
    <row r="39" spans="1:9" s="917" customFormat="1" ht="24.75" customHeight="1">
      <c r="A39" s="996" t="s">
        <v>910</v>
      </c>
      <c r="B39" s="1008">
        <v>13780.623295406825</v>
      </c>
      <c r="C39" s="1008">
        <v>15617.570478240987</v>
      </c>
      <c r="D39" s="1008">
        <v>18719.424552103083</v>
      </c>
      <c r="E39" s="1008">
        <v>18000.61493493665</v>
      </c>
      <c r="F39" s="1008">
        <v>1836.9471828341611</v>
      </c>
      <c r="G39" s="1008">
        <v>13.329928142266454</v>
      </c>
      <c r="H39" s="1008">
        <v>-718.80961716643287</v>
      </c>
      <c r="I39" s="1009">
        <v>-3.839913001415828</v>
      </c>
    </row>
    <row r="40" spans="1:9" s="917" customFormat="1" ht="24.75" customHeight="1">
      <c r="A40" s="865" t="s">
        <v>911</v>
      </c>
      <c r="B40" s="1008">
        <v>55131.659071655318</v>
      </c>
      <c r="C40" s="1008">
        <v>61995.958886571774</v>
      </c>
      <c r="D40" s="1008">
        <v>64248.960180325972</v>
      </c>
      <c r="E40" s="1008">
        <v>74448.927179529244</v>
      </c>
      <c r="F40" s="1008">
        <v>6864.2998149164559</v>
      </c>
      <c r="G40" s="1008">
        <v>12.450740519154046</v>
      </c>
      <c r="H40" s="1008">
        <v>10199.966999203272</v>
      </c>
      <c r="I40" s="1009">
        <v>15.875691949838997</v>
      </c>
    </row>
    <row r="41" spans="1:9" s="917" customFormat="1" ht="24.75" customHeight="1">
      <c r="A41" s="873" t="s">
        <v>912</v>
      </c>
      <c r="B41" s="1008">
        <v>49288.00055481532</v>
      </c>
      <c r="C41" s="1008">
        <v>54916.162451711774</v>
      </c>
      <c r="D41" s="1008">
        <v>57227.776230144409</v>
      </c>
      <c r="E41" s="1008">
        <v>66744.481296170299</v>
      </c>
      <c r="F41" s="1008">
        <v>5628.161896896454</v>
      </c>
      <c r="G41" s="1008">
        <v>11.418929219165893</v>
      </c>
      <c r="H41" s="1008">
        <v>9516.7050660258901</v>
      </c>
      <c r="I41" s="1009">
        <v>16.629521000001777</v>
      </c>
    </row>
    <row r="42" spans="1:9" s="917" customFormat="1" ht="24.75" customHeight="1">
      <c r="A42" s="873" t="s">
        <v>913</v>
      </c>
      <c r="B42" s="1008">
        <v>5843.6585168400006</v>
      </c>
      <c r="C42" s="1008">
        <v>7079.7964348599999</v>
      </c>
      <c r="D42" s="1008">
        <v>7021.1839501815657</v>
      </c>
      <c r="E42" s="1008">
        <v>7704.4458833589388</v>
      </c>
      <c r="F42" s="1008">
        <v>1236.1379180199992</v>
      </c>
      <c r="G42" s="1008">
        <v>21.153493388734997</v>
      </c>
      <c r="H42" s="1008">
        <v>683.26193317737307</v>
      </c>
      <c r="I42" s="1009">
        <v>9.7314347270406465</v>
      </c>
    </row>
    <row r="43" spans="1:9" s="917" customFormat="1" ht="24.75" customHeight="1">
      <c r="A43" s="887" t="s">
        <v>914</v>
      </c>
      <c r="B43" s="1012">
        <v>0</v>
      </c>
      <c r="C43" s="1012">
        <v>0</v>
      </c>
      <c r="D43" s="1012">
        <v>0</v>
      </c>
      <c r="E43" s="1012">
        <v>0</v>
      </c>
      <c r="F43" s="1012">
        <v>0</v>
      </c>
      <c r="G43" s="1012"/>
      <c r="H43" s="1012">
        <v>0</v>
      </c>
      <c r="I43" s="1013"/>
    </row>
    <row r="44" spans="1:9" s="917" customFormat="1" ht="24.75" customHeight="1">
      <c r="A44" s="997" t="s">
        <v>915</v>
      </c>
      <c r="B44" s="1012">
        <v>0</v>
      </c>
      <c r="C44" s="1012">
        <v>0</v>
      </c>
      <c r="D44" s="1012">
        <v>0</v>
      </c>
      <c r="E44" s="1012">
        <v>0</v>
      </c>
      <c r="F44" s="1012">
        <v>0</v>
      </c>
      <c r="G44" s="1007"/>
      <c r="H44" s="1012">
        <v>0</v>
      </c>
      <c r="I44" s="885"/>
    </row>
    <row r="45" spans="1:9" s="917" customFormat="1" ht="24.75" customHeight="1" thickBot="1">
      <c r="A45" s="998" t="s">
        <v>916</v>
      </c>
      <c r="B45" s="1014">
        <v>1081.2852733768586</v>
      </c>
      <c r="C45" s="1014">
        <v>2913.1688420330011</v>
      </c>
      <c r="D45" s="1014">
        <v>2395.3767955946651</v>
      </c>
      <c r="E45" s="1014">
        <v>2925.2509413972411</v>
      </c>
      <c r="F45" s="1014">
        <v>1831.8835686561424</v>
      </c>
      <c r="G45" s="1014">
        <v>169.41723093436408</v>
      </c>
      <c r="H45" s="1014">
        <v>529.87414580257609</v>
      </c>
      <c r="I45" s="1015">
        <v>22.12070129330246</v>
      </c>
    </row>
    <row r="46" spans="1:9" s="917" customFormat="1" ht="21.75" customHeight="1" thickTop="1">
      <c r="A46" s="907" t="s">
        <v>812</v>
      </c>
      <c r="B46" s="999"/>
      <c r="C46" s="847"/>
      <c r="D46" s="903"/>
      <c r="E46" s="903"/>
      <c r="F46" s="870"/>
      <c r="G46" s="870"/>
      <c r="H46" s="870"/>
      <c r="I46" s="870"/>
    </row>
  </sheetData>
  <mergeCells count="7">
    <mergeCell ref="A1:I1"/>
    <mergeCell ref="A2:I2"/>
    <mergeCell ref="H3:I3"/>
    <mergeCell ref="A4:A6"/>
    <mergeCell ref="F4:I4"/>
    <mergeCell ref="F5:G5"/>
    <mergeCell ref="H5:I5"/>
  </mergeCells>
  <pageMargins left="0.39370078740157483" right="0.39370078740157483" top="0.39370078740157483" bottom="0.39370078740157483" header="0.31496062992125984" footer="0.31496062992125984"/>
  <pageSetup scale="6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73"/>
  <sheetViews>
    <sheetView workbookViewId="0">
      <selection activeCell="A2" sqref="A2:I2"/>
    </sheetView>
  </sheetViews>
  <sheetFormatPr defaultRowHeight="15.75"/>
  <cols>
    <col min="1" max="1" width="32.42578125" style="952" customWidth="1"/>
    <col min="2" max="6" width="12.7109375" style="952" customWidth="1"/>
    <col min="7" max="7" width="8.85546875" style="1017" customWidth="1"/>
    <col min="8" max="8" width="12.28515625" style="952" customWidth="1"/>
    <col min="9" max="9" width="10.140625" style="1017" customWidth="1"/>
    <col min="10" max="256" width="9.140625" style="952"/>
    <col min="257" max="257" width="32.42578125" style="952" customWidth="1"/>
    <col min="258" max="261" width="9.42578125" style="952" bestFit="1" customWidth="1"/>
    <col min="262" max="262" width="8.42578125" style="952" bestFit="1" customWidth="1"/>
    <col min="263" max="263" width="7.140625" style="952" bestFit="1" customWidth="1"/>
    <col min="264" max="264" width="8.85546875" style="952" customWidth="1"/>
    <col min="265" max="265" width="7.140625" style="952" bestFit="1" customWidth="1"/>
    <col min="266" max="512" width="9.140625" style="952"/>
    <col min="513" max="513" width="32.42578125" style="952" customWidth="1"/>
    <col min="514" max="517" width="9.42578125" style="952" bestFit="1" customWidth="1"/>
    <col min="518" max="518" width="8.42578125" style="952" bestFit="1" customWidth="1"/>
    <col min="519" max="519" width="7.140625" style="952" bestFit="1" customWidth="1"/>
    <col min="520" max="520" width="8.85546875" style="952" customWidth="1"/>
    <col min="521" max="521" width="7.140625" style="952" bestFit="1" customWidth="1"/>
    <col min="522" max="768" width="9.140625" style="952"/>
    <col min="769" max="769" width="32.42578125" style="952" customWidth="1"/>
    <col min="770" max="773" width="9.42578125" style="952" bestFit="1" customWidth="1"/>
    <col min="774" max="774" width="8.42578125" style="952" bestFit="1" customWidth="1"/>
    <col min="775" max="775" width="7.140625" style="952" bestFit="1" customWidth="1"/>
    <col min="776" max="776" width="8.85546875" style="952" customWidth="1"/>
    <col min="777" max="777" width="7.140625" style="952" bestFit="1" customWidth="1"/>
    <col min="778" max="1024" width="9.140625" style="952"/>
    <col min="1025" max="1025" width="32.42578125" style="952" customWidth="1"/>
    <col min="1026" max="1029" width="9.42578125" style="952" bestFit="1" customWidth="1"/>
    <col min="1030" max="1030" width="8.42578125" style="952" bestFit="1" customWidth="1"/>
    <col min="1031" max="1031" width="7.140625" style="952" bestFit="1" customWidth="1"/>
    <col min="1032" max="1032" width="8.85546875" style="952" customWidth="1"/>
    <col min="1033" max="1033" width="7.140625" style="952" bestFit="1" customWidth="1"/>
    <col min="1034" max="1280" width="9.140625" style="952"/>
    <col min="1281" max="1281" width="32.42578125" style="952" customWidth="1"/>
    <col min="1282" max="1285" width="9.42578125" style="952" bestFit="1" customWidth="1"/>
    <col min="1286" max="1286" width="8.42578125" style="952" bestFit="1" customWidth="1"/>
    <col min="1287" max="1287" width="7.140625" style="952" bestFit="1" customWidth="1"/>
    <col min="1288" max="1288" width="8.85546875" style="952" customWidth="1"/>
    <col min="1289" max="1289" width="7.140625" style="952" bestFit="1" customWidth="1"/>
    <col min="1290" max="1536" width="9.140625" style="952"/>
    <col min="1537" max="1537" width="32.42578125" style="952" customWidth="1"/>
    <col min="1538" max="1541" width="9.42578125" style="952" bestFit="1" customWidth="1"/>
    <col min="1542" max="1542" width="8.42578125" style="952" bestFit="1" customWidth="1"/>
    <col min="1543" max="1543" width="7.140625" style="952" bestFit="1" customWidth="1"/>
    <col min="1544" max="1544" width="8.85546875" style="952" customWidth="1"/>
    <col min="1545" max="1545" width="7.140625" style="952" bestFit="1" customWidth="1"/>
    <col min="1546" max="1792" width="9.140625" style="952"/>
    <col min="1793" max="1793" width="32.42578125" style="952" customWidth="1"/>
    <col min="1794" max="1797" width="9.42578125" style="952" bestFit="1" customWidth="1"/>
    <col min="1798" max="1798" width="8.42578125" style="952" bestFit="1" customWidth="1"/>
    <col min="1799" max="1799" width="7.140625" style="952" bestFit="1" customWidth="1"/>
    <col min="1800" max="1800" width="8.85546875" style="952" customWidth="1"/>
    <col min="1801" max="1801" width="7.140625" style="952" bestFit="1" customWidth="1"/>
    <col min="1802" max="2048" width="9.140625" style="952"/>
    <col min="2049" max="2049" width="32.42578125" style="952" customWidth="1"/>
    <col min="2050" max="2053" width="9.42578125" style="952" bestFit="1" customWidth="1"/>
    <col min="2054" max="2054" width="8.42578125" style="952" bestFit="1" customWidth="1"/>
    <col min="2055" max="2055" width="7.140625" style="952" bestFit="1" customWidth="1"/>
    <col min="2056" max="2056" width="8.85546875" style="952" customWidth="1"/>
    <col min="2057" max="2057" width="7.140625" style="952" bestFit="1" customWidth="1"/>
    <col min="2058" max="2304" width="9.140625" style="952"/>
    <col min="2305" max="2305" width="32.42578125" style="952" customWidth="1"/>
    <col min="2306" max="2309" width="9.42578125" style="952" bestFit="1" customWidth="1"/>
    <col min="2310" max="2310" width="8.42578125" style="952" bestFit="1" customWidth="1"/>
    <col min="2311" max="2311" width="7.140625" style="952" bestFit="1" customWidth="1"/>
    <col min="2312" max="2312" width="8.85546875" style="952" customWidth="1"/>
    <col min="2313" max="2313" width="7.140625" style="952" bestFit="1" customWidth="1"/>
    <col min="2314" max="2560" width="9.140625" style="952"/>
    <col min="2561" max="2561" width="32.42578125" style="952" customWidth="1"/>
    <col min="2562" max="2565" width="9.42578125" style="952" bestFit="1" customWidth="1"/>
    <col min="2566" max="2566" width="8.42578125" style="952" bestFit="1" customWidth="1"/>
    <col min="2567" max="2567" width="7.140625" style="952" bestFit="1" customWidth="1"/>
    <col min="2568" max="2568" width="8.85546875" style="952" customWidth="1"/>
    <col min="2569" max="2569" width="7.140625" style="952" bestFit="1" customWidth="1"/>
    <col min="2570" max="2816" width="9.140625" style="952"/>
    <col min="2817" max="2817" width="32.42578125" style="952" customWidth="1"/>
    <col min="2818" max="2821" width="9.42578125" style="952" bestFit="1" customWidth="1"/>
    <col min="2822" max="2822" width="8.42578125" style="952" bestFit="1" customWidth="1"/>
    <col min="2823" max="2823" width="7.140625" style="952" bestFit="1" customWidth="1"/>
    <col min="2824" max="2824" width="8.85546875" style="952" customWidth="1"/>
    <col min="2825" max="2825" width="7.140625" style="952" bestFit="1" customWidth="1"/>
    <col min="2826" max="3072" width="9.140625" style="952"/>
    <col min="3073" max="3073" width="32.42578125" style="952" customWidth="1"/>
    <col min="3074" max="3077" width="9.42578125" style="952" bestFit="1" customWidth="1"/>
    <col min="3078" max="3078" width="8.42578125" style="952" bestFit="1" customWidth="1"/>
    <col min="3079" max="3079" width="7.140625" style="952" bestFit="1" customWidth="1"/>
    <col min="3080" max="3080" width="8.85546875" style="952" customWidth="1"/>
    <col min="3081" max="3081" width="7.140625" style="952" bestFit="1" customWidth="1"/>
    <col min="3082" max="3328" width="9.140625" style="952"/>
    <col min="3329" max="3329" width="32.42578125" style="952" customWidth="1"/>
    <col min="3330" max="3333" width="9.42578125" style="952" bestFit="1" customWidth="1"/>
    <col min="3334" max="3334" width="8.42578125" style="952" bestFit="1" customWidth="1"/>
    <col min="3335" max="3335" width="7.140625" style="952" bestFit="1" customWidth="1"/>
    <col min="3336" max="3336" width="8.85546875" style="952" customWidth="1"/>
    <col min="3337" max="3337" width="7.140625" style="952" bestFit="1" customWidth="1"/>
    <col min="3338" max="3584" width="9.140625" style="952"/>
    <col min="3585" max="3585" width="32.42578125" style="952" customWidth="1"/>
    <col min="3586" max="3589" width="9.42578125" style="952" bestFit="1" customWidth="1"/>
    <col min="3590" max="3590" width="8.42578125" style="952" bestFit="1" customWidth="1"/>
    <col min="3591" max="3591" width="7.140625" style="952" bestFit="1" customWidth="1"/>
    <col min="3592" max="3592" width="8.85546875" style="952" customWidth="1"/>
    <col min="3593" max="3593" width="7.140625" style="952" bestFit="1" customWidth="1"/>
    <col min="3594" max="3840" width="9.140625" style="952"/>
    <col min="3841" max="3841" width="32.42578125" style="952" customWidth="1"/>
    <col min="3842" max="3845" width="9.42578125" style="952" bestFit="1" customWidth="1"/>
    <col min="3846" max="3846" width="8.42578125" style="952" bestFit="1" customWidth="1"/>
    <col min="3847" max="3847" width="7.140625" style="952" bestFit="1" customWidth="1"/>
    <col min="3848" max="3848" width="8.85546875" style="952" customWidth="1"/>
    <col min="3849" max="3849" width="7.140625" style="952" bestFit="1" customWidth="1"/>
    <col min="3850" max="4096" width="9.140625" style="952"/>
    <col min="4097" max="4097" width="32.42578125" style="952" customWidth="1"/>
    <col min="4098" max="4101" width="9.42578125" style="952" bestFit="1" customWidth="1"/>
    <col min="4102" max="4102" width="8.42578125" style="952" bestFit="1" customWidth="1"/>
    <col min="4103" max="4103" width="7.140625" style="952" bestFit="1" customWidth="1"/>
    <col min="4104" max="4104" width="8.85546875" style="952" customWidth="1"/>
    <col min="4105" max="4105" width="7.140625" style="952" bestFit="1" customWidth="1"/>
    <col min="4106" max="4352" width="9.140625" style="952"/>
    <col min="4353" max="4353" width="32.42578125" style="952" customWidth="1"/>
    <col min="4354" max="4357" width="9.42578125" style="952" bestFit="1" customWidth="1"/>
    <col min="4358" max="4358" width="8.42578125" style="952" bestFit="1" customWidth="1"/>
    <col min="4359" max="4359" width="7.140625" style="952" bestFit="1" customWidth="1"/>
    <col min="4360" max="4360" width="8.85546875" style="952" customWidth="1"/>
    <col min="4361" max="4361" width="7.140625" style="952" bestFit="1" customWidth="1"/>
    <col min="4362" max="4608" width="9.140625" style="952"/>
    <col min="4609" max="4609" width="32.42578125" style="952" customWidth="1"/>
    <col min="4610" max="4613" width="9.42578125" style="952" bestFit="1" customWidth="1"/>
    <col min="4614" max="4614" width="8.42578125" style="952" bestFit="1" customWidth="1"/>
    <col min="4615" max="4615" width="7.140625" style="952" bestFit="1" customWidth="1"/>
    <col min="4616" max="4616" width="8.85546875" style="952" customWidth="1"/>
    <col min="4617" max="4617" width="7.140625" style="952" bestFit="1" customWidth="1"/>
    <col min="4618" max="4864" width="9.140625" style="952"/>
    <col min="4865" max="4865" width="32.42578125" style="952" customWidth="1"/>
    <col min="4866" max="4869" width="9.42578125" style="952" bestFit="1" customWidth="1"/>
    <col min="4870" max="4870" width="8.42578125" style="952" bestFit="1" customWidth="1"/>
    <col min="4871" max="4871" width="7.140625" style="952" bestFit="1" customWidth="1"/>
    <col min="4872" max="4872" width="8.85546875" style="952" customWidth="1"/>
    <col min="4873" max="4873" width="7.140625" style="952" bestFit="1" customWidth="1"/>
    <col min="4874" max="5120" width="9.140625" style="952"/>
    <col min="5121" max="5121" width="32.42578125" style="952" customWidth="1"/>
    <col min="5122" max="5125" width="9.42578125" style="952" bestFit="1" customWidth="1"/>
    <col min="5126" max="5126" width="8.42578125" style="952" bestFit="1" customWidth="1"/>
    <col min="5127" max="5127" width="7.140625" style="952" bestFit="1" customWidth="1"/>
    <col min="5128" max="5128" width="8.85546875" style="952" customWidth="1"/>
    <col min="5129" max="5129" width="7.140625" style="952" bestFit="1" customWidth="1"/>
    <col min="5130" max="5376" width="9.140625" style="952"/>
    <col min="5377" max="5377" width="32.42578125" style="952" customWidth="1"/>
    <col min="5378" max="5381" width="9.42578125" style="952" bestFit="1" customWidth="1"/>
    <col min="5382" max="5382" width="8.42578125" style="952" bestFit="1" customWidth="1"/>
    <col min="5383" max="5383" width="7.140625" style="952" bestFit="1" customWidth="1"/>
    <col min="5384" max="5384" width="8.85546875" style="952" customWidth="1"/>
    <col min="5385" max="5385" width="7.140625" style="952" bestFit="1" customWidth="1"/>
    <col min="5386" max="5632" width="9.140625" style="952"/>
    <col min="5633" max="5633" width="32.42578125" style="952" customWidth="1"/>
    <col min="5634" max="5637" width="9.42578125" style="952" bestFit="1" customWidth="1"/>
    <col min="5638" max="5638" width="8.42578125" style="952" bestFit="1" customWidth="1"/>
    <col min="5639" max="5639" width="7.140625" style="952" bestFit="1" customWidth="1"/>
    <col min="5640" max="5640" width="8.85546875" style="952" customWidth="1"/>
    <col min="5641" max="5641" width="7.140625" style="952" bestFit="1" customWidth="1"/>
    <col min="5642" max="5888" width="9.140625" style="952"/>
    <col min="5889" max="5889" width="32.42578125" style="952" customWidth="1"/>
    <col min="5890" max="5893" width="9.42578125" style="952" bestFit="1" customWidth="1"/>
    <col min="5894" max="5894" width="8.42578125" style="952" bestFit="1" customWidth="1"/>
    <col min="5895" max="5895" width="7.140625" style="952" bestFit="1" customWidth="1"/>
    <col min="5896" max="5896" width="8.85546875" style="952" customWidth="1"/>
    <col min="5897" max="5897" width="7.140625" style="952" bestFit="1" customWidth="1"/>
    <col min="5898" max="6144" width="9.140625" style="952"/>
    <col min="6145" max="6145" width="32.42578125" style="952" customWidth="1"/>
    <col min="6146" max="6149" width="9.42578125" style="952" bestFit="1" customWidth="1"/>
    <col min="6150" max="6150" width="8.42578125" style="952" bestFit="1" customWidth="1"/>
    <col min="6151" max="6151" width="7.140625" style="952" bestFit="1" customWidth="1"/>
    <col min="6152" max="6152" width="8.85546875" style="952" customWidth="1"/>
    <col min="6153" max="6153" width="7.140625" style="952" bestFit="1" customWidth="1"/>
    <col min="6154" max="6400" width="9.140625" style="952"/>
    <col min="6401" max="6401" width="32.42578125" style="952" customWidth="1"/>
    <col min="6402" max="6405" width="9.42578125" style="952" bestFit="1" customWidth="1"/>
    <col min="6406" max="6406" width="8.42578125" style="952" bestFit="1" customWidth="1"/>
    <col min="6407" max="6407" width="7.140625" style="952" bestFit="1" customWidth="1"/>
    <col min="6408" max="6408" width="8.85546875" style="952" customWidth="1"/>
    <col min="6409" max="6409" width="7.140625" style="952" bestFit="1" customWidth="1"/>
    <col min="6410" max="6656" width="9.140625" style="952"/>
    <col min="6657" max="6657" width="32.42578125" style="952" customWidth="1"/>
    <col min="6658" max="6661" width="9.42578125" style="952" bestFit="1" customWidth="1"/>
    <col min="6662" max="6662" width="8.42578125" style="952" bestFit="1" customWidth="1"/>
    <col min="6663" max="6663" width="7.140625" style="952" bestFit="1" customWidth="1"/>
    <col min="6664" max="6664" width="8.85546875" style="952" customWidth="1"/>
    <col min="6665" max="6665" width="7.140625" style="952" bestFit="1" customWidth="1"/>
    <col min="6666" max="6912" width="9.140625" style="952"/>
    <col min="6913" max="6913" width="32.42578125" style="952" customWidth="1"/>
    <col min="6914" max="6917" width="9.42578125" style="952" bestFit="1" customWidth="1"/>
    <col min="6918" max="6918" width="8.42578125" style="952" bestFit="1" customWidth="1"/>
    <col min="6919" max="6919" width="7.140625" style="952" bestFit="1" customWidth="1"/>
    <col min="6920" max="6920" width="8.85546875" style="952" customWidth="1"/>
    <col min="6921" max="6921" width="7.140625" style="952" bestFit="1" customWidth="1"/>
    <col min="6922" max="7168" width="9.140625" style="952"/>
    <col min="7169" max="7169" width="32.42578125" style="952" customWidth="1"/>
    <col min="7170" max="7173" width="9.42578125" style="952" bestFit="1" customWidth="1"/>
    <col min="7174" max="7174" width="8.42578125" style="952" bestFit="1" customWidth="1"/>
    <col min="7175" max="7175" width="7.140625" style="952" bestFit="1" customWidth="1"/>
    <col min="7176" max="7176" width="8.85546875" style="952" customWidth="1"/>
    <col min="7177" max="7177" width="7.140625" style="952" bestFit="1" customWidth="1"/>
    <col min="7178" max="7424" width="9.140625" style="952"/>
    <col min="7425" max="7425" width="32.42578125" style="952" customWidth="1"/>
    <col min="7426" max="7429" width="9.42578125" style="952" bestFit="1" customWidth="1"/>
    <col min="7430" max="7430" width="8.42578125" style="952" bestFit="1" customWidth="1"/>
    <col min="7431" max="7431" width="7.140625" style="952" bestFit="1" customWidth="1"/>
    <col min="7432" max="7432" width="8.85546875" style="952" customWidth="1"/>
    <col min="7433" max="7433" width="7.140625" style="952" bestFit="1" customWidth="1"/>
    <col min="7434" max="7680" width="9.140625" style="952"/>
    <col min="7681" max="7681" width="32.42578125" style="952" customWidth="1"/>
    <col min="7682" max="7685" width="9.42578125" style="952" bestFit="1" customWidth="1"/>
    <col min="7686" max="7686" width="8.42578125" style="952" bestFit="1" customWidth="1"/>
    <col min="7687" max="7687" width="7.140625" style="952" bestFit="1" customWidth="1"/>
    <col min="7688" max="7688" width="8.85546875" style="952" customWidth="1"/>
    <col min="7689" max="7689" width="7.140625" style="952" bestFit="1" customWidth="1"/>
    <col min="7690" max="7936" width="9.140625" style="952"/>
    <col min="7937" max="7937" width="32.42578125" style="952" customWidth="1"/>
    <col min="7938" max="7941" width="9.42578125" style="952" bestFit="1" customWidth="1"/>
    <col min="7942" max="7942" width="8.42578125" style="952" bestFit="1" customWidth="1"/>
    <col min="7943" max="7943" width="7.140625" style="952" bestFit="1" customWidth="1"/>
    <col min="7944" max="7944" width="8.85546875" style="952" customWidth="1"/>
    <col min="7945" max="7945" width="7.140625" style="952" bestFit="1" customWidth="1"/>
    <col min="7946" max="8192" width="9.140625" style="952"/>
    <col min="8193" max="8193" width="32.42578125" style="952" customWidth="1"/>
    <col min="8194" max="8197" width="9.42578125" style="952" bestFit="1" customWidth="1"/>
    <col min="8198" max="8198" width="8.42578125" style="952" bestFit="1" customWidth="1"/>
    <col min="8199" max="8199" width="7.140625" style="952" bestFit="1" customWidth="1"/>
    <col min="8200" max="8200" width="8.85546875" style="952" customWidth="1"/>
    <col min="8201" max="8201" width="7.140625" style="952" bestFit="1" customWidth="1"/>
    <col min="8202" max="8448" width="9.140625" style="952"/>
    <col min="8449" max="8449" width="32.42578125" style="952" customWidth="1"/>
    <col min="8450" max="8453" width="9.42578125" style="952" bestFit="1" customWidth="1"/>
    <col min="8454" max="8454" width="8.42578125" style="952" bestFit="1" customWidth="1"/>
    <col min="8455" max="8455" width="7.140625" style="952" bestFit="1" customWidth="1"/>
    <col min="8456" max="8456" width="8.85546875" style="952" customWidth="1"/>
    <col min="8457" max="8457" width="7.140625" style="952" bestFit="1" customWidth="1"/>
    <col min="8458" max="8704" width="9.140625" style="952"/>
    <col min="8705" max="8705" width="32.42578125" style="952" customWidth="1"/>
    <col min="8706" max="8709" width="9.42578125" style="952" bestFit="1" customWidth="1"/>
    <col min="8710" max="8710" width="8.42578125" style="952" bestFit="1" customWidth="1"/>
    <col min="8711" max="8711" width="7.140625" style="952" bestFit="1" customWidth="1"/>
    <col min="8712" max="8712" width="8.85546875" style="952" customWidth="1"/>
    <col min="8713" max="8713" width="7.140625" style="952" bestFit="1" customWidth="1"/>
    <col min="8714" max="8960" width="9.140625" style="952"/>
    <col min="8961" max="8961" width="32.42578125" style="952" customWidth="1"/>
    <col min="8962" max="8965" width="9.42578125" style="952" bestFit="1" customWidth="1"/>
    <col min="8966" max="8966" width="8.42578125" style="952" bestFit="1" customWidth="1"/>
    <col min="8967" max="8967" width="7.140625" style="952" bestFit="1" customWidth="1"/>
    <col min="8968" max="8968" width="8.85546875" style="952" customWidth="1"/>
    <col min="8969" max="8969" width="7.140625" style="952" bestFit="1" customWidth="1"/>
    <col min="8970" max="9216" width="9.140625" style="952"/>
    <col min="9217" max="9217" width="32.42578125" style="952" customWidth="1"/>
    <col min="9218" max="9221" width="9.42578125" style="952" bestFit="1" customWidth="1"/>
    <col min="9222" max="9222" width="8.42578125" style="952" bestFit="1" customWidth="1"/>
    <col min="9223" max="9223" width="7.140625" style="952" bestFit="1" customWidth="1"/>
    <col min="9224" max="9224" width="8.85546875" style="952" customWidth="1"/>
    <col min="9225" max="9225" width="7.140625" style="952" bestFit="1" customWidth="1"/>
    <col min="9226" max="9472" width="9.140625" style="952"/>
    <col min="9473" max="9473" width="32.42578125" style="952" customWidth="1"/>
    <col min="9474" max="9477" width="9.42578125" style="952" bestFit="1" customWidth="1"/>
    <col min="9478" max="9478" width="8.42578125" style="952" bestFit="1" customWidth="1"/>
    <col min="9479" max="9479" width="7.140625" style="952" bestFit="1" customWidth="1"/>
    <col min="9480" max="9480" width="8.85546875" style="952" customWidth="1"/>
    <col min="9481" max="9481" width="7.140625" style="952" bestFit="1" customWidth="1"/>
    <col min="9482" max="9728" width="9.140625" style="952"/>
    <col min="9729" max="9729" width="32.42578125" style="952" customWidth="1"/>
    <col min="9730" max="9733" width="9.42578125" style="952" bestFit="1" customWidth="1"/>
    <col min="9734" max="9734" width="8.42578125" style="952" bestFit="1" customWidth="1"/>
    <col min="9735" max="9735" width="7.140625" style="952" bestFit="1" customWidth="1"/>
    <col min="9736" max="9736" width="8.85546875" style="952" customWidth="1"/>
    <col min="9737" max="9737" width="7.140625" style="952" bestFit="1" customWidth="1"/>
    <col min="9738" max="9984" width="9.140625" style="952"/>
    <col min="9985" max="9985" width="32.42578125" style="952" customWidth="1"/>
    <col min="9986" max="9989" width="9.42578125" style="952" bestFit="1" customWidth="1"/>
    <col min="9990" max="9990" width="8.42578125" style="952" bestFit="1" customWidth="1"/>
    <col min="9991" max="9991" width="7.140625" style="952" bestFit="1" customWidth="1"/>
    <col min="9992" max="9992" width="8.85546875" style="952" customWidth="1"/>
    <col min="9993" max="9993" width="7.140625" style="952" bestFit="1" customWidth="1"/>
    <col min="9994" max="10240" width="9.140625" style="952"/>
    <col min="10241" max="10241" width="32.42578125" style="952" customWidth="1"/>
    <col min="10242" max="10245" width="9.42578125" style="952" bestFit="1" customWidth="1"/>
    <col min="10246" max="10246" width="8.42578125" style="952" bestFit="1" customWidth="1"/>
    <col min="10247" max="10247" width="7.140625" style="952" bestFit="1" customWidth="1"/>
    <col min="10248" max="10248" width="8.85546875" style="952" customWidth="1"/>
    <col min="10249" max="10249" width="7.140625" style="952" bestFit="1" customWidth="1"/>
    <col min="10250" max="10496" width="9.140625" style="952"/>
    <col min="10497" max="10497" width="32.42578125" style="952" customWidth="1"/>
    <col min="10498" max="10501" width="9.42578125" style="952" bestFit="1" customWidth="1"/>
    <col min="10502" max="10502" width="8.42578125" style="952" bestFit="1" customWidth="1"/>
    <col min="10503" max="10503" width="7.140625" style="952" bestFit="1" customWidth="1"/>
    <col min="10504" max="10504" width="8.85546875" style="952" customWidth="1"/>
    <col min="10505" max="10505" width="7.140625" style="952" bestFit="1" customWidth="1"/>
    <col min="10506" max="10752" width="9.140625" style="952"/>
    <col min="10753" max="10753" width="32.42578125" style="952" customWidth="1"/>
    <col min="10754" max="10757" width="9.42578125" style="952" bestFit="1" customWidth="1"/>
    <col min="10758" max="10758" width="8.42578125" style="952" bestFit="1" customWidth="1"/>
    <col min="10759" max="10759" width="7.140625" style="952" bestFit="1" customWidth="1"/>
    <col min="10760" max="10760" width="8.85546875" style="952" customWidth="1"/>
    <col min="10761" max="10761" width="7.140625" style="952" bestFit="1" customWidth="1"/>
    <col min="10762" max="11008" width="9.140625" style="952"/>
    <col min="11009" max="11009" width="32.42578125" style="952" customWidth="1"/>
    <col min="11010" max="11013" width="9.42578125" style="952" bestFit="1" customWidth="1"/>
    <col min="11014" max="11014" width="8.42578125" style="952" bestFit="1" customWidth="1"/>
    <col min="11015" max="11015" width="7.140625" style="952" bestFit="1" customWidth="1"/>
    <col min="11016" max="11016" width="8.85546875" style="952" customWidth="1"/>
    <col min="11017" max="11017" width="7.140625" style="952" bestFit="1" customWidth="1"/>
    <col min="11018" max="11264" width="9.140625" style="952"/>
    <col min="11265" max="11265" width="32.42578125" style="952" customWidth="1"/>
    <col min="11266" max="11269" width="9.42578125" style="952" bestFit="1" customWidth="1"/>
    <col min="11270" max="11270" width="8.42578125" style="952" bestFit="1" customWidth="1"/>
    <col min="11271" max="11271" width="7.140625" style="952" bestFit="1" customWidth="1"/>
    <col min="11272" max="11272" width="8.85546875" style="952" customWidth="1"/>
    <col min="11273" max="11273" width="7.140625" style="952" bestFit="1" customWidth="1"/>
    <col min="11274" max="11520" width="9.140625" style="952"/>
    <col min="11521" max="11521" width="32.42578125" style="952" customWidth="1"/>
    <col min="11522" max="11525" width="9.42578125" style="952" bestFit="1" customWidth="1"/>
    <col min="11526" max="11526" width="8.42578125" style="952" bestFit="1" customWidth="1"/>
    <col min="11527" max="11527" width="7.140625" style="952" bestFit="1" customWidth="1"/>
    <col min="11528" max="11528" width="8.85546875" style="952" customWidth="1"/>
    <col min="11529" max="11529" width="7.140625" style="952" bestFit="1" customWidth="1"/>
    <col min="11530" max="11776" width="9.140625" style="952"/>
    <col min="11777" max="11777" width="32.42578125" style="952" customWidth="1"/>
    <col min="11778" max="11781" width="9.42578125" style="952" bestFit="1" customWidth="1"/>
    <col min="11782" max="11782" width="8.42578125" style="952" bestFit="1" customWidth="1"/>
    <col min="11783" max="11783" width="7.140625" style="952" bestFit="1" customWidth="1"/>
    <col min="11784" max="11784" width="8.85546875" style="952" customWidth="1"/>
    <col min="11785" max="11785" width="7.140625" style="952" bestFit="1" customWidth="1"/>
    <col min="11786" max="12032" width="9.140625" style="952"/>
    <col min="12033" max="12033" width="32.42578125" style="952" customWidth="1"/>
    <col min="12034" max="12037" width="9.42578125" style="952" bestFit="1" customWidth="1"/>
    <col min="12038" max="12038" width="8.42578125" style="952" bestFit="1" customWidth="1"/>
    <col min="12039" max="12039" width="7.140625" style="952" bestFit="1" customWidth="1"/>
    <col min="12040" max="12040" width="8.85546875" style="952" customWidth="1"/>
    <col min="12041" max="12041" width="7.140625" style="952" bestFit="1" customWidth="1"/>
    <col min="12042" max="12288" width="9.140625" style="952"/>
    <col min="12289" max="12289" width="32.42578125" style="952" customWidth="1"/>
    <col min="12290" max="12293" width="9.42578125" style="952" bestFit="1" customWidth="1"/>
    <col min="12294" max="12294" width="8.42578125" style="952" bestFit="1" customWidth="1"/>
    <col min="12295" max="12295" width="7.140625" style="952" bestFit="1" customWidth="1"/>
    <col min="12296" max="12296" width="8.85546875" style="952" customWidth="1"/>
    <col min="12297" max="12297" width="7.140625" style="952" bestFit="1" customWidth="1"/>
    <col min="12298" max="12544" width="9.140625" style="952"/>
    <col min="12545" max="12545" width="32.42578125" style="952" customWidth="1"/>
    <col min="12546" max="12549" width="9.42578125" style="952" bestFit="1" customWidth="1"/>
    <col min="12550" max="12550" width="8.42578125" style="952" bestFit="1" customWidth="1"/>
    <col min="12551" max="12551" width="7.140625" style="952" bestFit="1" customWidth="1"/>
    <col min="12552" max="12552" width="8.85546875" style="952" customWidth="1"/>
    <col min="12553" max="12553" width="7.140625" style="952" bestFit="1" customWidth="1"/>
    <col min="12554" max="12800" width="9.140625" style="952"/>
    <col min="12801" max="12801" width="32.42578125" style="952" customWidth="1"/>
    <col min="12802" max="12805" width="9.42578125" style="952" bestFit="1" customWidth="1"/>
    <col min="12806" max="12806" width="8.42578125" style="952" bestFit="1" customWidth="1"/>
    <col min="12807" max="12807" width="7.140625" style="952" bestFit="1" customWidth="1"/>
    <col min="12808" max="12808" width="8.85546875" style="952" customWidth="1"/>
    <col min="12809" max="12809" width="7.140625" style="952" bestFit="1" customWidth="1"/>
    <col min="12810" max="13056" width="9.140625" style="952"/>
    <col min="13057" max="13057" width="32.42578125" style="952" customWidth="1"/>
    <col min="13058" max="13061" width="9.42578125" style="952" bestFit="1" customWidth="1"/>
    <col min="13062" max="13062" width="8.42578125" style="952" bestFit="1" customWidth="1"/>
    <col min="13063" max="13063" width="7.140625" style="952" bestFit="1" customWidth="1"/>
    <col min="13064" max="13064" width="8.85546875" style="952" customWidth="1"/>
    <col min="13065" max="13065" width="7.140625" style="952" bestFit="1" customWidth="1"/>
    <col min="13066" max="13312" width="9.140625" style="952"/>
    <col min="13313" max="13313" width="32.42578125" style="952" customWidth="1"/>
    <col min="13314" max="13317" width="9.42578125" style="952" bestFit="1" customWidth="1"/>
    <col min="13318" max="13318" width="8.42578125" style="952" bestFit="1" customWidth="1"/>
    <col min="13319" max="13319" width="7.140625" style="952" bestFit="1" customWidth="1"/>
    <col min="13320" max="13320" width="8.85546875" style="952" customWidth="1"/>
    <col min="13321" max="13321" width="7.140625" style="952" bestFit="1" customWidth="1"/>
    <col min="13322" max="13568" width="9.140625" style="952"/>
    <col min="13569" max="13569" width="32.42578125" style="952" customWidth="1"/>
    <col min="13570" max="13573" width="9.42578125" style="952" bestFit="1" customWidth="1"/>
    <col min="13574" max="13574" width="8.42578125" style="952" bestFit="1" customWidth="1"/>
    <col min="13575" max="13575" width="7.140625" style="952" bestFit="1" customWidth="1"/>
    <col min="13576" max="13576" width="8.85546875" style="952" customWidth="1"/>
    <col min="13577" max="13577" width="7.140625" style="952" bestFit="1" customWidth="1"/>
    <col min="13578" max="13824" width="9.140625" style="952"/>
    <col min="13825" max="13825" width="32.42578125" style="952" customWidth="1"/>
    <col min="13826" max="13829" width="9.42578125" style="952" bestFit="1" customWidth="1"/>
    <col min="13830" max="13830" width="8.42578125" style="952" bestFit="1" customWidth="1"/>
    <col min="13831" max="13831" width="7.140625" style="952" bestFit="1" customWidth="1"/>
    <col min="13832" max="13832" width="8.85546875" style="952" customWidth="1"/>
    <col min="13833" max="13833" width="7.140625" style="952" bestFit="1" customWidth="1"/>
    <col min="13834" max="14080" width="9.140625" style="952"/>
    <col min="14081" max="14081" width="32.42578125" style="952" customWidth="1"/>
    <col min="14082" max="14085" width="9.42578125" style="952" bestFit="1" customWidth="1"/>
    <col min="14086" max="14086" width="8.42578125" style="952" bestFit="1" customWidth="1"/>
    <col min="14087" max="14087" width="7.140625" style="952" bestFit="1" customWidth="1"/>
    <col min="14088" max="14088" width="8.85546875" style="952" customWidth="1"/>
    <col min="14089" max="14089" width="7.140625" style="952" bestFit="1" customWidth="1"/>
    <col min="14090" max="14336" width="9.140625" style="952"/>
    <col min="14337" max="14337" width="32.42578125" style="952" customWidth="1"/>
    <col min="14338" max="14341" width="9.42578125" style="952" bestFit="1" customWidth="1"/>
    <col min="14342" max="14342" width="8.42578125" style="952" bestFit="1" customWidth="1"/>
    <col min="14343" max="14343" width="7.140625" style="952" bestFit="1" customWidth="1"/>
    <col min="14344" max="14344" width="8.85546875" style="952" customWidth="1"/>
    <col min="14345" max="14345" width="7.140625" style="952" bestFit="1" customWidth="1"/>
    <col min="14346" max="14592" width="9.140625" style="952"/>
    <col min="14593" max="14593" width="32.42578125" style="952" customWidth="1"/>
    <col min="14594" max="14597" width="9.42578125" style="952" bestFit="1" customWidth="1"/>
    <col min="14598" max="14598" width="8.42578125" style="952" bestFit="1" customWidth="1"/>
    <col min="14599" max="14599" width="7.140625" style="952" bestFit="1" customWidth="1"/>
    <col min="14600" max="14600" width="8.85546875" style="952" customWidth="1"/>
    <col min="14601" max="14601" width="7.140625" style="952" bestFit="1" customWidth="1"/>
    <col min="14602" max="14848" width="9.140625" style="952"/>
    <col min="14849" max="14849" width="32.42578125" style="952" customWidth="1"/>
    <col min="14850" max="14853" width="9.42578125" style="952" bestFit="1" customWidth="1"/>
    <col min="14854" max="14854" width="8.42578125" style="952" bestFit="1" customWidth="1"/>
    <col min="14855" max="14855" width="7.140625" style="952" bestFit="1" customWidth="1"/>
    <col min="14856" max="14856" width="8.85546875" style="952" customWidth="1"/>
    <col min="14857" max="14857" width="7.140625" style="952" bestFit="1" customWidth="1"/>
    <col min="14858" max="15104" width="9.140625" style="952"/>
    <col min="15105" max="15105" width="32.42578125" style="952" customWidth="1"/>
    <col min="15106" max="15109" width="9.42578125" style="952" bestFit="1" customWidth="1"/>
    <col min="15110" max="15110" width="8.42578125" style="952" bestFit="1" customWidth="1"/>
    <col min="15111" max="15111" width="7.140625" style="952" bestFit="1" customWidth="1"/>
    <col min="15112" max="15112" width="8.85546875" style="952" customWidth="1"/>
    <col min="15113" max="15113" width="7.140625" style="952" bestFit="1" customWidth="1"/>
    <col min="15114" max="15360" width="9.140625" style="952"/>
    <col min="15361" max="15361" width="32.42578125" style="952" customWidth="1"/>
    <col min="15362" max="15365" width="9.42578125" style="952" bestFit="1" customWidth="1"/>
    <col min="15366" max="15366" width="8.42578125" style="952" bestFit="1" customWidth="1"/>
    <col min="15367" max="15367" width="7.140625" style="952" bestFit="1" customWidth="1"/>
    <col min="15368" max="15368" width="8.85546875" style="952" customWidth="1"/>
    <col min="15369" max="15369" width="7.140625" style="952" bestFit="1" customWidth="1"/>
    <col min="15370" max="15616" width="9.140625" style="952"/>
    <col min="15617" max="15617" width="32.42578125" style="952" customWidth="1"/>
    <col min="15618" max="15621" width="9.42578125" style="952" bestFit="1" customWidth="1"/>
    <col min="15622" max="15622" width="8.42578125" style="952" bestFit="1" customWidth="1"/>
    <col min="15623" max="15623" width="7.140625" style="952" bestFit="1" customWidth="1"/>
    <col min="15624" max="15624" width="8.85546875" style="952" customWidth="1"/>
    <col min="15625" max="15625" width="7.140625" style="952" bestFit="1" customWidth="1"/>
    <col min="15626" max="15872" width="9.140625" style="952"/>
    <col min="15873" max="15873" width="32.42578125" style="952" customWidth="1"/>
    <col min="15874" max="15877" width="9.42578125" style="952" bestFit="1" customWidth="1"/>
    <col min="15878" max="15878" width="8.42578125" style="952" bestFit="1" customWidth="1"/>
    <col min="15879" max="15879" width="7.140625" style="952" bestFit="1" customWidth="1"/>
    <col min="15880" max="15880" width="8.85546875" style="952" customWidth="1"/>
    <col min="15881" max="15881" width="7.140625" style="952" bestFit="1" customWidth="1"/>
    <col min="15882" max="16128" width="9.140625" style="952"/>
    <col min="16129" max="16129" width="32.42578125" style="952" customWidth="1"/>
    <col min="16130" max="16133" width="9.42578125" style="952" bestFit="1" customWidth="1"/>
    <col min="16134" max="16134" width="8.42578125" style="952" bestFit="1" customWidth="1"/>
    <col min="16135" max="16135" width="7.140625" style="952" bestFit="1" customWidth="1"/>
    <col min="16136" max="16136" width="8.85546875" style="952" customWidth="1"/>
    <col min="16137" max="16137" width="7.140625" style="952" bestFit="1" customWidth="1"/>
    <col min="16138" max="16384" width="9.140625" style="952"/>
  </cols>
  <sheetData>
    <row r="1" spans="1:14" ht="22.5" customHeight="1">
      <c r="A1" s="2064" t="s">
        <v>950</v>
      </c>
      <c r="B1" s="2064"/>
      <c r="C1" s="2064"/>
      <c r="D1" s="2064"/>
      <c r="E1" s="2064"/>
      <c r="F1" s="2064"/>
      <c r="G1" s="2064"/>
      <c r="H1" s="2064"/>
      <c r="I1" s="2064"/>
    </row>
    <row r="2" spans="1:14" ht="22.5" customHeight="1">
      <c r="A2" s="2064" t="s">
        <v>929</v>
      </c>
      <c r="B2" s="2064"/>
      <c r="C2" s="2064"/>
      <c r="D2" s="2064"/>
      <c r="E2" s="2064"/>
      <c r="F2" s="2064"/>
      <c r="G2" s="2064"/>
      <c r="H2" s="2064"/>
      <c r="I2" s="2064"/>
    </row>
    <row r="3" spans="1:14" ht="16.5" thickBot="1">
      <c r="H3" s="2065" t="s">
        <v>222</v>
      </c>
      <c r="I3" s="2066"/>
    </row>
    <row r="4" spans="1:14" ht="27.75" customHeight="1" thickTop="1">
      <c r="A4" s="2067" t="s">
        <v>3</v>
      </c>
      <c r="B4" s="849">
        <v>2017</v>
      </c>
      <c r="C4" s="850">
        <v>2018</v>
      </c>
      <c r="D4" s="1018">
        <v>2018</v>
      </c>
      <c r="E4" s="1018">
        <v>2019</v>
      </c>
      <c r="F4" s="2070" t="s">
        <v>778</v>
      </c>
      <c r="G4" s="2071"/>
      <c r="H4" s="2071"/>
      <c r="I4" s="2072"/>
    </row>
    <row r="5" spans="1:14" ht="27.75" customHeight="1">
      <c r="A5" s="2068"/>
      <c r="B5" s="851" t="s">
        <v>779</v>
      </c>
      <c r="C5" s="851" t="s">
        <v>507</v>
      </c>
      <c r="D5" s="1019" t="s">
        <v>780</v>
      </c>
      <c r="E5" s="1019" t="s">
        <v>781</v>
      </c>
      <c r="F5" s="2073" t="s">
        <v>10</v>
      </c>
      <c r="G5" s="2074"/>
      <c r="H5" s="2073" t="s">
        <v>11</v>
      </c>
      <c r="I5" s="2075"/>
    </row>
    <row r="6" spans="1:14" s="1025" customFormat="1" ht="27.75" customHeight="1">
      <c r="A6" s="2069"/>
      <c r="B6" s="1020"/>
      <c r="C6" s="1021"/>
      <c r="D6" s="1020"/>
      <c r="E6" s="1021"/>
      <c r="F6" s="1022" t="s">
        <v>665</v>
      </c>
      <c r="G6" s="1023" t="s">
        <v>782</v>
      </c>
      <c r="H6" s="1022" t="s">
        <v>665</v>
      </c>
      <c r="I6" s="1024" t="s">
        <v>782</v>
      </c>
      <c r="K6" s="1026"/>
      <c r="L6" s="1026"/>
      <c r="M6" s="1026"/>
    </row>
    <row r="7" spans="1:14" ht="30.75" customHeight="1">
      <c r="A7" s="1027" t="s">
        <v>930</v>
      </c>
      <c r="B7" s="1028">
        <v>90339.619911657603</v>
      </c>
      <c r="C7" s="1028">
        <v>72829.217438582389</v>
      </c>
      <c r="D7" s="1028">
        <v>77178.333347448395</v>
      </c>
      <c r="E7" s="1028">
        <v>86858.484077702189</v>
      </c>
      <c r="F7" s="1028">
        <v>-17510.402473075213</v>
      </c>
      <c r="G7" s="1028">
        <v>-19.382860466092836</v>
      </c>
      <c r="H7" s="1028">
        <v>9680.1507302537939</v>
      </c>
      <c r="I7" s="1029">
        <v>12.542575500658737</v>
      </c>
      <c r="K7" s="1030"/>
      <c r="L7" s="1031"/>
      <c r="M7" s="1031"/>
    </row>
    <row r="8" spans="1:14" ht="30.75" customHeight="1">
      <c r="A8" s="1032" t="s">
        <v>931</v>
      </c>
      <c r="B8" s="1028">
        <v>1641.0700273300001</v>
      </c>
      <c r="C8" s="1028">
        <v>17421.712778209072</v>
      </c>
      <c r="D8" s="1028">
        <v>10908.8128158</v>
      </c>
      <c r="E8" s="1028">
        <v>44060.459198053963</v>
      </c>
      <c r="F8" s="1028">
        <v>15780.642750879071</v>
      </c>
      <c r="G8" s="1028">
        <v>961.60690818014473</v>
      </c>
      <c r="H8" s="1028">
        <v>33151.646382253966</v>
      </c>
      <c r="I8" s="1029">
        <v>303.89783876608561</v>
      </c>
      <c r="K8" s="1030"/>
      <c r="L8" s="1031"/>
      <c r="M8" s="1031"/>
    </row>
    <row r="9" spans="1:14" ht="30.75" customHeight="1">
      <c r="A9" s="1027" t="s">
        <v>932</v>
      </c>
      <c r="B9" s="1033">
        <v>353944.74464593921</v>
      </c>
      <c r="C9" s="1033">
        <v>402518.62671571336</v>
      </c>
      <c r="D9" s="1033">
        <v>450920.13657853194</v>
      </c>
      <c r="E9" s="1033">
        <v>482382.10921320022</v>
      </c>
      <c r="F9" s="1033">
        <v>48573.882069774147</v>
      </c>
      <c r="G9" s="1033">
        <v>13.723577706560935</v>
      </c>
      <c r="H9" s="1033">
        <v>31461.972634668287</v>
      </c>
      <c r="I9" s="1034">
        <v>6.9772826898780309</v>
      </c>
      <c r="K9" s="1030"/>
      <c r="L9" s="1031"/>
      <c r="M9" s="1031"/>
      <c r="N9" s="1031"/>
    </row>
    <row r="10" spans="1:14" ht="30.75" customHeight="1">
      <c r="A10" s="1035" t="s">
        <v>933</v>
      </c>
      <c r="B10" s="1036">
        <v>140560.1155218799</v>
      </c>
      <c r="C10" s="1036">
        <v>172469.71724983904</v>
      </c>
      <c r="D10" s="1036">
        <v>187628.98878233004</v>
      </c>
      <c r="E10" s="1036">
        <v>218832.6507773051</v>
      </c>
      <c r="F10" s="1036">
        <v>31909.601727959147</v>
      </c>
      <c r="G10" s="1036">
        <v>22.701746942568519</v>
      </c>
      <c r="H10" s="1036">
        <v>31203.66199497506</v>
      </c>
      <c r="I10" s="1037">
        <v>16.630512266510529</v>
      </c>
      <c r="K10" s="1030"/>
      <c r="L10" s="1031"/>
      <c r="M10" s="1031"/>
    </row>
    <row r="11" spans="1:14" ht="30.75" customHeight="1">
      <c r="A11" s="1035" t="s">
        <v>934</v>
      </c>
      <c r="B11" s="1036">
        <v>49087.202136149994</v>
      </c>
      <c r="C11" s="1036">
        <v>50176.7872403</v>
      </c>
      <c r="D11" s="1036">
        <v>52804.672008999994</v>
      </c>
      <c r="E11" s="1036">
        <v>70092.426180058668</v>
      </c>
      <c r="F11" s="1036">
        <v>1089.5851041500064</v>
      </c>
      <c r="G11" s="1036">
        <v>2.219692825693945</v>
      </c>
      <c r="H11" s="1036">
        <v>17287.754171058674</v>
      </c>
      <c r="I11" s="1037">
        <v>32.739061740809902</v>
      </c>
      <c r="K11" s="1030"/>
      <c r="L11" s="1031"/>
      <c r="M11" s="1031"/>
    </row>
    <row r="12" spans="1:14" ht="30.75" customHeight="1">
      <c r="A12" s="1035" t="s">
        <v>935</v>
      </c>
      <c r="B12" s="1036">
        <v>58210.764414670004</v>
      </c>
      <c r="C12" s="1036">
        <v>64577.132743514703</v>
      </c>
      <c r="D12" s="1036">
        <v>68498.335994869994</v>
      </c>
      <c r="E12" s="1036">
        <v>61872.743852562387</v>
      </c>
      <c r="F12" s="1036">
        <v>6366.3683288446991</v>
      </c>
      <c r="G12" s="1036">
        <v>10.936754383593486</v>
      </c>
      <c r="H12" s="1036">
        <v>-6625.592142307607</v>
      </c>
      <c r="I12" s="1037">
        <v>-9.6726322560650431</v>
      </c>
      <c r="K12" s="1030"/>
      <c r="L12" s="1031"/>
      <c r="M12" s="1031"/>
    </row>
    <row r="13" spans="1:14" ht="30.75" customHeight="1">
      <c r="A13" s="1035" t="s">
        <v>936</v>
      </c>
      <c r="B13" s="1036">
        <v>106086.6625732394</v>
      </c>
      <c r="C13" s="1036">
        <v>115294.98948205964</v>
      </c>
      <c r="D13" s="1036">
        <v>141988.13979233196</v>
      </c>
      <c r="E13" s="1036">
        <v>131584.28840327414</v>
      </c>
      <c r="F13" s="1036">
        <v>9208.326908820236</v>
      </c>
      <c r="G13" s="1036">
        <v>8.6800043336862007</v>
      </c>
      <c r="H13" s="1036">
        <v>-10403.851389057818</v>
      </c>
      <c r="I13" s="1037">
        <v>-7.3272679001740642</v>
      </c>
      <c r="K13" s="1030"/>
      <c r="L13" s="1031"/>
      <c r="M13" s="1031"/>
    </row>
    <row r="14" spans="1:14" ht="30.75" customHeight="1">
      <c r="A14" s="1027" t="s">
        <v>937</v>
      </c>
      <c r="B14" s="1033">
        <v>211609.00244071599</v>
      </c>
      <c r="C14" s="1033">
        <v>252343.49508266622</v>
      </c>
      <c r="D14" s="1033">
        <v>255548.93300495602</v>
      </c>
      <c r="E14" s="1033">
        <v>308846.67358914734</v>
      </c>
      <c r="F14" s="1033">
        <v>40734.49264195023</v>
      </c>
      <c r="G14" s="1033">
        <v>19.249886428325436</v>
      </c>
      <c r="H14" s="1033">
        <v>53297.740584191313</v>
      </c>
      <c r="I14" s="1034">
        <v>20.856178093749929</v>
      </c>
      <c r="K14" s="1030"/>
      <c r="L14" s="1031"/>
      <c r="M14" s="1031"/>
    </row>
    <row r="15" spans="1:14" ht="30.75" customHeight="1">
      <c r="A15" s="1027" t="s">
        <v>938</v>
      </c>
      <c r="B15" s="1033">
        <v>199142.83949800802</v>
      </c>
      <c r="C15" s="1033">
        <v>223106.33663917478</v>
      </c>
      <c r="D15" s="1033">
        <v>244383.87676272163</v>
      </c>
      <c r="E15" s="1033">
        <v>262915.90493199462</v>
      </c>
      <c r="F15" s="1033">
        <v>23963.497141166765</v>
      </c>
      <c r="G15" s="1033">
        <v>12.03332100796246</v>
      </c>
      <c r="H15" s="1033">
        <v>18532.028169272991</v>
      </c>
      <c r="I15" s="1034">
        <v>7.5831631835786766</v>
      </c>
      <c r="K15" s="1030"/>
      <c r="L15" s="1031"/>
      <c r="M15" s="1031"/>
    </row>
    <row r="16" spans="1:14" ht="30.75" customHeight="1">
      <c r="A16" s="1027" t="s">
        <v>939</v>
      </c>
      <c r="B16" s="1033">
        <v>75299.035266319566</v>
      </c>
      <c r="C16" s="1033">
        <v>67145.734351063758</v>
      </c>
      <c r="D16" s="1033">
        <v>94547.950830904243</v>
      </c>
      <c r="E16" s="1033">
        <v>96249.169326644362</v>
      </c>
      <c r="F16" s="1033">
        <v>-8153.3009152558079</v>
      </c>
      <c r="G16" s="1033">
        <v>-10.827895585141302</v>
      </c>
      <c r="H16" s="1033">
        <v>1701.2184957401187</v>
      </c>
      <c r="I16" s="1034">
        <v>1.7993182092150146</v>
      </c>
      <c r="K16" s="1030"/>
      <c r="L16" s="1031"/>
      <c r="M16" s="1031"/>
    </row>
    <row r="17" spans="1:13" ht="30.75" customHeight="1">
      <c r="A17" s="1027" t="s">
        <v>940</v>
      </c>
      <c r="B17" s="1033">
        <v>101333.19196266917</v>
      </c>
      <c r="C17" s="1033">
        <v>100888.00910139312</v>
      </c>
      <c r="D17" s="1033">
        <v>104239.05693097258</v>
      </c>
      <c r="E17" s="1033">
        <v>107544.6921574742</v>
      </c>
      <c r="F17" s="1033">
        <v>-445.1828612760437</v>
      </c>
      <c r="G17" s="1033">
        <v>-0.43932580495445922</v>
      </c>
      <c r="H17" s="1033">
        <v>3305.6352265016176</v>
      </c>
      <c r="I17" s="1034">
        <v>3.1712059988134955</v>
      </c>
      <c r="K17" s="1030"/>
      <c r="L17" s="1031"/>
      <c r="M17" s="1031"/>
    </row>
    <row r="18" spans="1:13" ht="30.75" customHeight="1">
      <c r="A18" s="1027" t="s">
        <v>941</v>
      </c>
      <c r="B18" s="1033">
        <v>1269149.547365824</v>
      </c>
      <c r="C18" s="1033">
        <v>1419327.4863309676</v>
      </c>
      <c r="D18" s="1033">
        <v>1525272.2156350182</v>
      </c>
      <c r="E18" s="1033">
        <v>1701082.517411998</v>
      </c>
      <c r="F18" s="1033">
        <v>150177.93896514364</v>
      </c>
      <c r="G18" s="1033">
        <v>11.832958478127702</v>
      </c>
      <c r="H18" s="1033">
        <v>175810.30177697982</v>
      </c>
      <c r="I18" s="1034">
        <v>11.526486877215195</v>
      </c>
      <c r="K18" s="1030"/>
      <c r="L18" s="1031"/>
      <c r="M18" s="1031"/>
    </row>
    <row r="19" spans="1:13" ht="30.75" customHeight="1">
      <c r="A19" s="1027" t="s">
        <v>942</v>
      </c>
      <c r="B19" s="1033">
        <v>72647.628863275808</v>
      </c>
      <c r="C19" s="1033">
        <v>67614.152648907097</v>
      </c>
      <c r="D19" s="1033">
        <v>73651.530272291697</v>
      </c>
      <c r="E19" s="1033">
        <v>69040.900120005099</v>
      </c>
      <c r="F19" s="1033">
        <v>-5033.4762143687112</v>
      </c>
      <c r="G19" s="1033">
        <v>-6.9286173452980924</v>
      </c>
      <c r="H19" s="1033">
        <v>-4610.6301522865979</v>
      </c>
      <c r="I19" s="1034">
        <v>-6.2600602258241933</v>
      </c>
      <c r="K19" s="1030"/>
      <c r="L19" s="1031"/>
      <c r="M19" s="1031"/>
    </row>
    <row r="20" spans="1:13" ht="30.75" customHeight="1" thickBot="1">
      <c r="A20" s="1038" t="s">
        <v>488</v>
      </c>
      <c r="B20" s="1039">
        <v>2375106.6799817393</v>
      </c>
      <c r="C20" s="1039">
        <v>2623194.7710866774</v>
      </c>
      <c r="D20" s="1039">
        <v>2836650.8461786448</v>
      </c>
      <c r="E20" s="1039">
        <v>3158980.9100262197</v>
      </c>
      <c r="F20" s="1039">
        <v>248088.09110493818</v>
      </c>
      <c r="G20" s="1039">
        <v>10.445345179478236</v>
      </c>
      <c r="H20" s="1039">
        <v>322330.06384757487</v>
      </c>
      <c r="I20" s="1040">
        <v>11.363050347976291</v>
      </c>
      <c r="K20" s="1030"/>
      <c r="L20" s="1031"/>
      <c r="M20" s="1031"/>
    </row>
    <row r="21" spans="1:13" ht="21" hidden="1" customHeight="1" thickTop="1">
      <c r="A21" s="1041" t="s">
        <v>943</v>
      </c>
      <c r="B21" s="1042"/>
      <c r="C21" s="1042"/>
      <c r="D21" s="1042"/>
      <c r="E21" s="1042"/>
      <c r="F21" s="1042"/>
      <c r="G21" s="1043"/>
      <c r="H21" s="1042"/>
      <c r="I21" s="1044"/>
      <c r="K21" s="1031"/>
      <c r="L21" s="1031"/>
      <c r="M21" s="1031"/>
    </row>
    <row r="22" spans="1:13" ht="21" hidden="1" customHeight="1">
      <c r="A22" s="1045" t="s">
        <v>944</v>
      </c>
      <c r="B22" s="1042"/>
      <c r="C22" s="1042"/>
      <c r="D22" s="1042"/>
      <c r="E22" s="1042"/>
      <c r="F22" s="1042"/>
      <c r="G22" s="1043"/>
      <c r="H22" s="1042"/>
      <c r="I22" s="1044"/>
      <c r="K22" s="1031"/>
      <c r="L22" s="1031"/>
      <c r="M22" s="1031"/>
    </row>
    <row r="23" spans="1:13" ht="21" hidden="1" customHeight="1">
      <c r="A23" s="1046" t="s">
        <v>945</v>
      </c>
      <c r="G23" s="1047"/>
      <c r="I23" s="1044"/>
      <c r="K23" s="1031"/>
      <c r="L23" s="1031"/>
      <c r="M23" s="1031"/>
    </row>
    <row r="24" spans="1:13" ht="21" hidden="1" customHeight="1">
      <c r="A24" s="952" t="s">
        <v>946</v>
      </c>
      <c r="G24" s="1047"/>
      <c r="I24" s="1044"/>
      <c r="K24" s="1031"/>
      <c r="L24" s="1031"/>
      <c r="M24" s="1031"/>
    </row>
    <row r="25" spans="1:13" ht="21" hidden="1" customHeight="1">
      <c r="A25" s="1046" t="s">
        <v>947</v>
      </c>
      <c r="G25" s="1047"/>
      <c r="I25" s="1044"/>
      <c r="K25" s="1031"/>
      <c r="L25" s="1031"/>
      <c r="M25" s="1031"/>
    </row>
    <row r="26" spans="1:13" ht="21" hidden="1" customHeight="1">
      <c r="A26" s="952" t="s">
        <v>948</v>
      </c>
      <c r="G26" s="1047"/>
      <c r="I26" s="1044"/>
      <c r="K26" s="1031"/>
      <c r="L26" s="1031"/>
      <c r="M26" s="1031"/>
    </row>
    <row r="27" spans="1:13" ht="21" hidden="1" customHeight="1" thickTop="1">
      <c r="I27" s="1044"/>
      <c r="K27" s="1031"/>
      <c r="L27" s="1031"/>
      <c r="M27" s="1031"/>
    </row>
    <row r="28" spans="1:13" s="1048" customFormat="1" ht="21" customHeight="1" thickTop="1">
      <c r="A28" s="2062" t="s">
        <v>812</v>
      </c>
      <c r="B28" s="2062"/>
      <c r="C28" s="2062"/>
      <c r="D28" s="2062"/>
      <c r="E28" s="2062"/>
      <c r="F28" s="2062"/>
      <c r="G28" s="2062"/>
      <c r="H28" s="2062"/>
      <c r="I28" s="2062"/>
      <c r="K28" s="1049"/>
      <c r="L28" s="1049"/>
      <c r="M28" s="1049"/>
    </row>
    <row r="29" spans="1:13" ht="21" customHeight="1">
      <c r="A29" s="2063" t="s">
        <v>949</v>
      </c>
      <c r="B29" s="2063"/>
      <c r="C29" s="2063"/>
      <c r="D29" s="2063"/>
      <c r="E29" s="2063"/>
      <c r="F29" s="2063"/>
      <c r="G29" s="2063"/>
      <c r="H29" s="2063"/>
      <c r="I29" s="2063"/>
      <c r="K29" s="1031"/>
      <c r="L29" s="1031"/>
      <c r="M29" s="1031"/>
    </row>
    <row r="30" spans="1:13">
      <c r="I30" s="1044"/>
      <c r="K30" s="1031"/>
      <c r="L30" s="1031"/>
      <c r="M30" s="1031"/>
    </row>
    <row r="31" spans="1:13">
      <c r="I31" s="1044"/>
      <c r="K31" s="1031"/>
      <c r="L31" s="1031"/>
      <c r="M31" s="1031"/>
    </row>
    <row r="32" spans="1:13">
      <c r="I32" s="1044"/>
    </row>
    <row r="33" spans="9:9">
      <c r="I33" s="1044"/>
    </row>
    <row r="34" spans="9:9">
      <c r="I34" s="1044"/>
    </row>
    <row r="35" spans="9:9">
      <c r="I35" s="1044"/>
    </row>
    <row r="36" spans="9:9">
      <c r="I36" s="1044"/>
    </row>
    <row r="37" spans="9:9">
      <c r="I37" s="1044"/>
    </row>
    <row r="38" spans="9:9">
      <c r="I38" s="1044"/>
    </row>
    <row r="39" spans="9:9">
      <c r="I39" s="1044"/>
    </row>
    <row r="40" spans="9:9">
      <c r="I40" s="1044"/>
    </row>
    <row r="41" spans="9:9">
      <c r="I41" s="1044"/>
    </row>
    <row r="42" spans="9:9">
      <c r="I42" s="1044"/>
    </row>
    <row r="43" spans="9:9">
      <c r="I43" s="1044"/>
    </row>
    <row r="44" spans="9:9">
      <c r="I44" s="1044"/>
    </row>
    <row r="45" spans="9:9">
      <c r="I45" s="1044"/>
    </row>
    <row r="46" spans="9:9">
      <c r="I46" s="1044"/>
    </row>
    <row r="47" spans="9:9">
      <c r="I47" s="1044"/>
    </row>
    <row r="48" spans="9:9">
      <c r="I48" s="1044"/>
    </row>
    <row r="49" spans="9:9">
      <c r="I49" s="1044"/>
    </row>
    <row r="50" spans="9:9">
      <c r="I50" s="1044"/>
    </row>
    <row r="51" spans="9:9">
      <c r="I51" s="1044"/>
    </row>
    <row r="52" spans="9:9">
      <c r="I52" s="1044"/>
    </row>
    <row r="53" spans="9:9">
      <c r="I53" s="1044"/>
    </row>
    <row r="54" spans="9:9">
      <c r="I54" s="1044"/>
    </row>
    <row r="55" spans="9:9">
      <c r="I55" s="1044"/>
    </row>
    <row r="56" spans="9:9">
      <c r="I56" s="1044"/>
    </row>
    <row r="57" spans="9:9">
      <c r="I57" s="1044"/>
    </row>
    <row r="58" spans="9:9">
      <c r="I58" s="1044"/>
    </row>
    <row r="59" spans="9:9">
      <c r="I59" s="1044"/>
    </row>
    <row r="60" spans="9:9">
      <c r="I60" s="1044"/>
    </row>
    <row r="61" spans="9:9">
      <c r="I61" s="1044"/>
    </row>
    <row r="62" spans="9:9">
      <c r="I62" s="1044"/>
    </row>
    <row r="63" spans="9:9">
      <c r="I63" s="1044"/>
    </row>
    <row r="64" spans="9:9">
      <c r="I64" s="1044"/>
    </row>
    <row r="65" spans="9:9">
      <c r="I65" s="1044"/>
    </row>
    <row r="66" spans="9:9">
      <c r="I66" s="1044"/>
    </row>
    <row r="67" spans="9:9">
      <c r="I67" s="1044"/>
    </row>
    <row r="68" spans="9:9">
      <c r="I68" s="1044"/>
    </row>
    <row r="69" spans="9:9">
      <c r="I69" s="1044"/>
    </row>
    <row r="70" spans="9:9">
      <c r="I70" s="1044"/>
    </row>
    <row r="71" spans="9:9">
      <c r="I71" s="1044"/>
    </row>
    <row r="72" spans="9:9">
      <c r="I72" s="1044"/>
    </row>
    <row r="73" spans="9:9">
      <c r="I73" s="1044"/>
    </row>
    <row r="74" spans="9:9">
      <c r="I74" s="1044"/>
    </row>
    <row r="75" spans="9:9">
      <c r="I75" s="1044"/>
    </row>
    <row r="76" spans="9:9">
      <c r="I76" s="1044"/>
    </row>
    <row r="77" spans="9:9">
      <c r="I77" s="1044"/>
    </row>
    <row r="78" spans="9:9">
      <c r="I78" s="1044"/>
    </row>
    <row r="79" spans="9:9">
      <c r="I79" s="1044"/>
    </row>
    <row r="80" spans="9:9">
      <c r="I80" s="1044"/>
    </row>
    <row r="81" spans="9:9">
      <c r="I81" s="1044"/>
    </row>
    <row r="82" spans="9:9">
      <c r="I82" s="1044"/>
    </row>
    <row r="83" spans="9:9">
      <c r="I83" s="1044"/>
    </row>
    <row r="84" spans="9:9">
      <c r="I84" s="1044"/>
    </row>
    <row r="85" spans="9:9">
      <c r="I85" s="1044"/>
    </row>
    <row r="86" spans="9:9">
      <c r="I86" s="1044"/>
    </row>
    <row r="87" spans="9:9">
      <c r="I87" s="1044"/>
    </row>
    <row r="88" spans="9:9">
      <c r="I88" s="1044"/>
    </row>
    <row r="89" spans="9:9">
      <c r="I89" s="1044"/>
    </row>
    <row r="90" spans="9:9">
      <c r="I90" s="1044"/>
    </row>
    <row r="91" spans="9:9">
      <c r="I91" s="1044"/>
    </row>
    <row r="92" spans="9:9">
      <c r="I92" s="1044"/>
    </row>
    <row r="93" spans="9:9">
      <c r="I93" s="1044"/>
    </row>
    <row r="94" spans="9:9">
      <c r="I94" s="1044"/>
    </row>
    <row r="95" spans="9:9">
      <c r="I95" s="1044"/>
    </row>
    <row r="96" spans="9:9">
      <c r="I96" s="1044"/>
    </row>
    <row r="97" spans="9:9">
      <c r="I97" s="1044"/>
    </row>
    <row r="98" spans="9:9">
      <c r="I98" s="1044"/>
    </row>
    <row r="99" spans="9:9">
      <c r="I99" s="1044"/>
    </row>
    <row r="100" spans="9:9">
      <c r="I100" s="1044"/>
    </row>
    <row r="101" spans="9:9">
      <c r="I101" s="1044"/>
    </row>
    <row r="102" spans="9:9">
      <c r="I102" s="1044"/>
    </row>
    <row r="103" spans="9:9">
      <c r="I103" s="1044"/>
    </row>
    <row r="104" spans="9:9">
      <c r="I104" s="1044"/>
    </row>
    <row r="105" spans="9:9">
      <c r="I105" s="1044"/>
    </row>
    <row r="106" spans="9:9">
      <c r="I106" s="1044"/>
    </row>
    <row r="107" spans="9:9">
      <c r="I107" s="1044"/>
    </row>
    <row r="108" spans="9:9">
      <c r="I108" s="1044"/>
    </row>
    <row r="109" spans="9:9">
      <c r="I109" s="1044"/>
    </row>
    <row r="110" spans="9:9">
      <c r="I110" s="1044"/>
    </row>
    <row r="111" spans="9:9">
      <c r="I111" s="1044"/>
    </row>
    <row r="112" spans="9:9">
      <c r="I112" s="1044"/>
    </row>
    <row r="113" spans="9:9">
      <c r="I113" s="1044"/>
    </row>
    <row r="114" spans="9:9">
      <c r="I114" s="1044"/>
    </row>
    <row r="115" spans="9:9">
      <c r="I115" s="1044"/>
    </row>
    <row r="116" spans="9:9">
      <c r="I116" s="1044"/>
    </row>
    <row r="117" spans="9:9">
      <c r="I117" s="1044"/>
    </row>
    <row r="118" spans="9:9">
      <c r="I118" s="1044"/>
    </row>
    <row r="119" spans="9:9">
      <c r="I119" s="1044"/>
    </row>
    <row r="120" spans="9:9">
      <c r="I120" s="1044"/>
    </row>
    <row r="121" spans="9:9">
      <c r="I121" s="1044"/>
    </row>
    <row r="122" spans="9:9">
      <c r="I122" s="1044"/>
    </row>
    <row r="123" spans="9:9">
      <c r="I123" s="1044"/>
    </row>
    <row r="124" spans="9:9">
      <c r="I124" s="1044"/>
    </row>
    <row r="125" spans="9:9">
      <c r="I125" s="1044"/>
    </row>
    <row r="126" spans="9:9">
      <c r="I126" s="1044"/>
    </row>
    <row r="127" spans="9:9">
      <c r="I127" s="1044"/>
    </row>
    <row r="128" spans="9:9">
      <c r="I128" s="1044"/>
    </row>
    <row r="129" spans="9:9">
      <c r="I129" s="1044"/>
    </row>
    <row r="130" spans="9:9">
      <c r="I130" s="1044"/>
    </row>
    <row r="131" spans="9:9">
      <c r="I131" s="1044"/>
    </row>
    <row r="132" spans="9:9">
      <c r="I132" s="1044"/>
    </row>
    <row r="133" spans="9:9">
      <c r="I133" s="1044"/>
    </row>
    <row r="134" spans="9:9">
      <c r="I134" s="1044"/>
    </row>
    <row r="135" spans="9:9">
      <c r="I135" s="1044"/>
    </row>
    <row r="136" spans="9:9">
      <c r="I136" s="1044"/>
    </row>
    <row r="137" spans="9:9">
      <c r="I137" s="1044"/>
    </row>
    <row r="138" spans="9:9">
      <c r="I138" s="1044"/>
    </row>
    <row r="139" spans="9:9">
      <c r="I139" s="1044"/>
    </row>
    <row r="140" spans="9:9">
      <c r="I140" s="1044"/>
    </row>
    <row r="141" spans="9:9">
      <c r="I141" s="1044"/>
    </row>
    <row r="142" spans="9:9">
      <c r="I142" s="1044"/>
    </row>
    <row r="143" spans="9:9">
      <c r="I143" s="1044"/>
    </row>
    <row r="144" spans="9:9">
      <c r="I144" s="1044"/>
    </row>
    <row r="145" spans="9:9">
      <c r="I145" s="1044"/>
    </row>
    <row r="146" spans="9:9">
      <c r="I146" s="1044"/>
    </row>
    <row r="147" spans="9:9">
      <c r="I147" s="1044"/>
    </row>
    <row r="148" spans="9:9">
      <c r="I148" s="1044"/>
    </row>
    <row r="149" spans="9:9">
      <c r="I149" s="1044"/>
    </row>
    <row r="150" spans="9:9">
      <c r="I150" s="1044"/>
    </row>
    <row r="151" spans="9:9">
      <c r="I151" s="1044"/>
    </row>
    <row r="152" spans="9:9">
      <c r="I152" s="1044"/>
    </row>
    <row r="153" spans="9:9">
      <c r="I153" s="1044"/>
    </row>
    <row r="154" spans="9:9">
      <c r="I154" s="1044"/>
    </row>
    <row r="155" spans="9:9">
      <c r="I155" s="1044"/>
    </row>
    <row r="156" spans="9:9">
      <c r="I156" s="1044"/>
    </row>
    <row r="157" spans="9:9">
      <c r="I157" s="1044"/>
    </row>
    <row r="158" spans="9:9">
      <c r="I158" s="1044"/>
    </row>
    <row r="159" spans="9:9">
      <c r="I159" s="1044"/>
    </row>
    <row r="160" spans="9:9">
      <c r="I160" s="1044"/>
    </row>
    <row r="161" spans="9:9">
      <c r="I161" s="1044"/>
    </row>
    <row r="162" spans="9:9">
      <c r="I162" s="1044"/>
    </row>
    <row r="163" spans="9:9">
      <c r="I163" s="1044"/>
    </row>
    <row r="164" spans="9:9">
      <c r="I164" s="1044"/>
    </row>
    <row r="165" spans="9:9">
      <c r="I165" s="1044"/>
    </row>
    <row r="166" spans="9:9">
      <c r="I166" s="1044"/>
    </row>
    <row r="167" spans="9:9">
      <c r="I167" s="1044"/>
    </row>
    <row r="168" spans="9:9">
      <c r="I168" s="1044"/>
    </row>
    <row r="169" spans="9:9">
      <c r="I169" s="1044"/>
    </row>
    <row r="170" spans="9:9">
      <c r="I170" s="1044"/>
    </row>
    <row r="171" spans="9:9">
      <c r="I171" s="1044"/>
    </row>
    <row r="172" spans="9:9">
      <c r="I172" s="1044"/>
    </row>
    <row r="173" spans="9:9">
      <c r="I173" s="1044"/>
    </row>
    <row r="174" spans="9:9">
      <c r="I174" s="1044"/>
    </row>
    <row r="175" spans="9:9">
      <c r="I175" s="1044"/>
    </row>
    <row r="176" spans="9:9">
      <c r="I176" s="1044"/>
    </row>
    <row r="177" spans="9:9">
      <c r="I177" s="1044"/>
    </row>
    <row r="178" spans="9:9">
      <c r="I178" s="1044"/>
    </row>
    <row r="179" spans="9:9">
      <c r="I179" s="1044"/>
    </row>
    <row r="180" spans="9:9">
      <c r="I180" s="1044"/>
    </row>
    <row r="181" spans="9:9">
      <c r="I181" s="1044"/>
    </row>
    <row r="182" spans="9:9">
      <c r="I182" s="1044"/>
    </row>
    <row r="183" spans="9:9">
      <c r="I183" s="1044"/>
    </row>
    <row r="184" spans="9:9">
      <c r="I184" s="1044"/>
    </row>
    <row r="185" spans="9:9">
      <c r="I185" s="1044"/>
    </row>
    <row r="186" spans="9:9">
      <c r="I186" s="1044"/>
    </row>
    <row r="187" spans="9:9">
      <c r="I187" s="1044"/>
    </row>
    <row r="188" spans="9:9">
      <c r="I188" s="1044"/>
    </row>
    <row r="189" spans="9:9">
      <c r="I189" s="1044"/>
    </row>
    <row r="190" spans="9:9">
      <c r="I190" s="1044"/>
    </row>
    <row r="191" spans="9:9">
      <c r="I191" s="1044"/>
    </row>
    <row r="192" spans="9:9">
      <c r="I192" s="1044"/>
    </row>
    <row r="193" spans="9:9">
      <c r="I193" s="1044"/>
    </row>
    <row r="194" spans="9:9">
      <c r="I194" s="1044"/>
    </row>
    <row r="195" spans="9:9">
      <c r="I195" s="1044"/>
    </row>
    <row r="196" spans="9:9">
      <c r="I196" s="1044"/>
    </row>
    <row r="197" spans="9:9">
      <c r="I197" s="1044"/>
    </row>
    <row r="198" spans="9:9">
      <c r="I198" s="1044"/>
    </row>
    <row r="199" spans="9:9">
      <c r="I199" s="1044"/>
    </row>
    <row r="200" spans="9:9">
      <c r="I200" s="1044"/>
    </row>
    <row r="201" spans="9:9">
      <c r="I201" s="1044"/>
    </row>
    <row r="202" spans="9:9">
      <c r="I202" s="1044"/>
    </row>
    <row r="203" spans="9:9">
      <c r="I203" s="1044"/>
    </row>
    <row r="204" spans="9:9">
      <c r="I204" s="1044"/>
    </row>
    <row r="205" spans="9:9">
      <c r="I205" s="1044"/>
    </row>
    <row r="206" spans="9:9">
      <c r="I206" s="1044"/>
    </row>
    <row r="207" spans="9:9">
      <c r="I207" s="1044"/>
    </row>
    <row r="208" spans="9:9">
      <c r="I208" s="1044"/>
    </row>
    <row r="209" spans="9:9">
      <c r="I209" s="1044"/>
    </row>
    <row r="210" spans="9:9">
      <c r="I210" s="1044"/>
    </row>
    <row r="211" spans="9:9">
      <c r="I211" s="1044"/>
    </row>
    <row r="212" spans="9:9">
      <c r="I212" s="1044"/>
    </row>
    <row r="213" spans="9:9">
      <c r="I213" s="1044"/>
    </row>
    <row r="214" spans="9:9">
      <c r="I214" s="1044"/>
    </row>
    <row r="215" spans="9:9">
      <c r="I215" s="1044"/>
    </row>
    <row r="216" spans="9:9">
      <c r="I216" s="1044"/>
    </row>
    <row r="217" spans="9:9">
      <c r="I217" s="1044"/>
    </row>
    <row r="218" spans="9:9">
      <c r="I218" s="1044"/>
    </row>
    <row r="219" spans="9:9">
      <c r="I219" s="1044"/>
    </row>
    <row r="220" spans="9:9">
      <c r="I220" s="1044"/>
    </row>
    <row r="221" spans="9:9">
      <c r="I221" s="1044"/>
    </row>
    <row r="222" spans="9:9">
      <c r="I222" s="1044"/>
    </row>
    <row r="223" spans="9:9">
      <c r="I223" s="1044"/>
    </row>
    <row r="224" spans="9:9">
      <c r="I224" s="1044"/>
    </row>
    <row r="225" spans="9:9">
      <c r="I225" s="1044"/>
    </row>
    <row r="226" spans="9:9">
      <c r="I226" s="1044"/>
    </row>
    <row r="227" spans="9:9">
      <c r="I227" s="1044"/>
    </row>
    <row r="228" spans="9:9">
      <c r="I228" s="1044"/>
    </row>
    <row r="229" spans="9:9">
      <c r="I229" s="1044"/>
    </row>
    <row r="230" spans="9:9">
      <c r="I230" s="1044"/>
    </row>
    <row r="231" spans="9:9">
      <c r="I231" s="1044"/>
    </row>
    <row r="232" spans="9:9">
      <c r="I232" s="1044"/>
    </row>
    <row r="233" spans="9:9">
      <c r="I233" s="1044"/>
    </row>
    <row r="234" spans="9:9">
      <c r="I234" s="1044"/>
    </row>
    <row r="235" spans="9:9">
      <c r="I235" s="1044"/>
    </row>
    <row r="236" spans="9:9">
      <c r="I236" s="1044"/>
    </row>
    <row r="237" spans="9:9">
      <c r="I237" s="1044"/>
    </row>
    <row r="238" spans="9:9">
      <c r="I238" s="1044"/>
    </row>
    <row r="239" spans="9:9">
      <c r="I239" s="1044"/>
    </row>
    <row r="240" spans="9:9">
      <c r="I240" s="1044"/>
    </row>
    <row r="241" spans="9:9">
      <c r="I241" s="1044"/>
    </row>
    <row r="242" spans="9:9">
      <c r="I242" s="1044"/>
    </row>
    <row r="243" spans="9:9">
      <c r="I243" s="1044"/>
    </row>
    <row r="244" spans="9:9">
      <c r="I244" s="1044"/>
    </row>
    <row r="245" spans="9:9">
      <c r="I245" s="1044"/>
    </row>
    <row r="246" spans="9:9">
      <c r="I246" s="1044"/>
    </row>
    <row r="247" spans="9:9">
      <c r="I247" s="1044"/>
    </row>
    <row r="248" spans="9:9">
      <c r="I248" s="1044"/>
    </row>
    <row r="249" spans="9:9">
      <c r="I249" s="1044"/>
    </row>
    <row r="250" spans="9:9">
      <c r="I250" s="1044"/>
    </row>
    <row r="251" spans="9:9">
      <c r="I251" s="1044"/>
    </row>
    <row r="252" spans="9:9">
      <c r="I252" s="1044"/>
    </row>
    <row r="253" spans="9:9">
      <c r="I253" s="1044"/>
    </row>
    <row r="254" spans="9:9">
      <c r="I254" s="1044"/>
    </row>
    <row r="255" spans="9:9">
      <c r="I255" s="1044"/>
    </row>
    <row r="256" spans="9:9">
      <c r="I256" s="1044"/>
    </row>
    <row r="257" spans="9:9">
      <c r="I257" s="1044"/>
    </row>
    <row r="258" spans="9:9">
      <c r="I258" s="1044"/>
    </row>
    <row r="259" spans="9:9">
      <c r="I259" s="1044"/>
    </row>
    <row r="260" spans="9:9">
      <c r="I260" s="1044"/>
    </row>
    <row r="261" spans="9:9">
      <c r="I261" s="1044"/>
    </row>
    <row r="262" spans="9:9">
      <c r="I262" s="1044"/>
    </row>
    <row r="263" spans="9:9">
      <c r="I263" s="1044"/>
    </row>
    <row r="264" spans="9:9">
      <c r="I264" s="1044"/>
    </row>
    <row r="265" spans="9:9">
      <c r="I265" s="1044"/>
    </row>
    <row r="266" spans="9:9">
      <c r="I266" s="1044"/>
    </row>
    <row r="267" spans="9:9">
      <c r="I267" s="1044"/>
    </row>
    <row r="268" spans="9:9">
      <c r="I268" s="1044"/>
    </row>
    <row r="269" spans="9:9">
      <c r="I269" s="1044"/>
    </row>
    <row r="270" spans="9:9">
      <c r="I270" s="1044"/>
    </row>
    <row r="271" spans="9:9">
      <c r="I271" s="1044"/>
    </row>
    <row r="272" spans="9:9">
      <c r="I272" s="1044"/>
    </row>
    <row r="273" spans="9:9">
      <c r="I273" s="1044"/>
    </row>
    <row r="274" spans="9:9">
      <c r="I274" s="1044"/>
    </row>
    <row r="275" spans="9:9">
      <c r="I275" s="1044"/>
    </row>
    <row r="276" spans="9:9">
      <c r="I276" s="1044"/>
    </row>
    <row r="277" spans="9:9">
      <c r="I277" s="1044"/>
    </row>
    <row r="278" spans="9:9">
      <c r="I278" s="1044"/>
    </row>
    <row r="279" spans="9:9">
      <c r="I279" s="1044"/>
    </row>
    <row r="280" spans="9:9">
      <c r="I280" s="1044"/>
    </row>
    <row r="281" spans="9:9">
      <c r="I281" s="1044"/>
    </row>
    <row r="282" spans="9:9">
      <c r="I282" s="1044"/>
    </row>
    <row r="283" spans="9:9">
      <c r="I283" s="1044"/>
    </row>
    <row r="284" spans="9:9">
      <c r="I284" s="1044"/>
    </row>
    <row r="285" spans="9:9">
      <c r="I285" s="1044"/>
    </row>
    <row r="286" spans="9:9">
      <c r="I286" s="1044"/>
    </row>
    <row r="287" spans="9:9">
      <c r="I287" s="1044"/>
    </row>
    <row r="288" spans="9:9">
      <c r="I288" s="1044"/>
    </row>
    <row r="289" spans="9:9">
      <c r="I289" s="1044"/>
    </row>
    <row r="290" spans="9:9">
      <c r="I290" s="1044"/>
    </row>
    <row r="291" spans="9:9">
      <c r="I291" s="1044"/>
    </row>
    <row r="292" spans="9:9">
      <c r="I292" s="1044"/>
    </row>
    <row r="293" spans="9:9">
      <c r="I293" s="1044"/>
    </row>
    <row r="294" spans="9:9">
      <c r="I294" s="1044"/>
    </row>
    <row r="295" spans="9:9">
      <c r="I295" s="1044"/>
    </row>
    <row r="296" spans="9:9">
      <c r="I296" s="1044"/>
    </row>
    <row r="297" spans="9:9">
      <c r="I297" s="1044"/>
    </row>
    <row r="298" spans="9:9">
      <c r="I298" s="1044"/>
    </row>
    <row r="299" spans="9:9">
      <c r="I299" s="1044"/>
    </row>
    <row r="300" spans="9:9">
      <c r="I300" s="1044"/>
    </row>
    <row r="301" spans="9:9">
      <c r="I301" s="1044"/>
    </row>
    <row r="302" spans="9:9">
      <c r="I302" s="1044"/>
    </row>
    <row r="303" spans="9:9">
      <c r="I303" s="1044"/>
    </row>
    <row r="304" spans="9:9">
      <c r="I304" s="1044"/>
    </row>
    <row r="305" spans="9:9">
      <c r="I305" s="1044"/>
    </row>
    <row r="306" spans="9:9">
      <c r="I306" s="1044"/>
    </row>
    <row r="307" spans="9:9">
      <c r="I307" s="1044"/>
    </row>
    <row r="308" spans="9:9">
      <c r="I308" s="1044"/>
    </row>
    <row r="309" spans="9:9">
      <c r="I309" s="1044"/>
    </row>
    <row r="310" spans="9:9">
      <c r="I310" s="1044"/>
    </row>
    <row r="311" spans="9:9">
      <c r="I311" s="1044"/>
    </row>
    <row r="312" spans="9:9">
      <c r="I312" s="1044"/>
    </row>
    <row r="313" spans="9:9">
      <c r="I313" s="1044"/>
    </row>
    <row r="314" spans="9:9">
      <c r="I314" s="1044"/>
    </row>
    <row r="315" spans="9:9">
      <c r="I315" s="1044"/>
    </row>
    <row r="316" spans="9:9">
      <c r="I316" s="1044"/>
    </row>
    <row r="317" spans="9:9">
      <c r="I317" s="1044"/>
    </row>
    <row r="318" spans="9:9">
      <c r="I318" s="1044"/>
    </row>
    <row r="319" spans="9:9">
      <c r="I319" s="1044"/>
    </row>
    <row r="320" spans="9:9">
      <c r="I320" s="1044"/>
    </row>
    <row r="321" spans="9:9">
      <c r="I321" s="1044"/>
    </row>
    <row r="322" spans="9:9">
      <c r="I322" s="1044"/>
    </row>
    <row r="323" spans="9:9">
      <c r="I323" s="1044"/>
    </row>
    <row r="324" spans="9:9">
      <c r="I324" s="1044"/>
    </row>
    <row r="325" spans="9:9">
      <c r="I325" s="1044"/>
    </row>
    <row r="326" spans="9:9">
      <c r="I326" s="1044"/>
    </row>
    <row r="327" spans="9:9">
      <c r="I327" s="1044"/>
    </row>
    <row r="328" spans="9:9">
      <c r="I328" s="1044"/>
    </row>
    <row r="329" spans="9:9">
      <c r="I329" s="1044"/>
    </row>
    <row r="330" spans="9:9">
      <c r="I330" s="1044"/>
    </row>
    <row r="331" spans="9:9">
      <c r="I331" s="1050"/>
    </row>
    <row r="332" spans="9:9">
      <c r="I332" s="1050"/>
    </row>
    <row r="333" spans="9:9">
      <c r="I333" s="1050"/>
    </row>
    <row r="334" spans="9:9">
      <c r="I334" s="1050"/>
    </row>
    <row r="335" spans="9:9">
      <c r="I335" s="1050"/>
    </row>
    <row r="336" spans="9:9">
      <c r="I336" s="1050"/>
    </row>
    <row r="337" spans="9:9">
      <c r="I337" s="1050"/>
    </row>
    <row r="338" spans="9:9">
      <c r="I338" s="1050"/>
    </row>
    <row r="339" spans="9:9">
      <c r="I339" s="1050"/>
    </row>
    <row r="340" spans="9:9">
      <c r="I340" s="1050"/>
    </row>
    <row r="341" spans="9:9">
      <c r="I341" s="1050"/>
    </row>
    <row r="342" spans="9:9">
      <c r="I342" s="1050"/>
    </row>
    <row r="343" spans="9:9">
      <c r="I343" s="1050"/>
    </row>
    <row r="344" spans="9:9">
      <c r="I344" s="1050"/>
    </row>
    <row r="345" spans="9:9">
      <c r="I345" s="1050"/>
    </row>
    <row r="346" spans="9:9">
      <c r="I346" s="1050"/>
    </row>
    <row r="347" spans="9:9">
      <c r="I347" s="1050"/>
    </row>
    <row r="348" spans="9:9">
      <c r="I348" s="1050"/>
    </row>
    <row r="349" spans="9:9">
      <c r="I349" s="1050"/>
    </row>
    <row r="350" spans="9:9">
      <c r="I350" s="1050"/>
    </row>
    <row r="351" spans="9:9">
      <c r="I351" s="1050"/>
    </row>
    <row r="352" spans="9:9">
      <c r="I352" s="1050"/>
    </row>
    <row r="353" spans="9:9">
      <c r="I353" s="1050"/>
    </row>
    <row r="354" spans="9:9">
      <c r="I354" s="1050"/>
    </row>
    <row r="355" spans="9:9">
      <c r="I355" s="1050"/>
    </row>
    <row r="356" spans="9:9">
      <c r="I356" s="1050"/>
    </row>
    <row r="357" spans="9:9">
      <c r="I357" s="1050"/>
    </row>
    <row r="358" spans="9:9">
      <c r="I358" s="1050"/>
    </row>
    <row r="359" spans="9:9">
      <c r="I359" s="1050"/>
    </row>
    <row r="360" spans="9:9">
      <c r="I360" s="1050"/>
    </row>
    <row r="361" spans="9:9">
      <c r="I361" s="1050"/>
    </row>
    <row r="362" spans="9:9">
      <c r="I362" s="1050"/>
    </row>
    <row r="363" spans="9:9">
      <c r="I363" s="1050"/>
    </row>
    <row r="364" spans="9:9">
      <c r="I364" s="1050"/>
    </row>
    <row r="365" spans="9:9">
      <c r="I365" s="1050"/>
    </row>
    <row r="366" spans="9:9">
      <c r="I366" s="1050"/>
    </row>
    <row r="367" spans="9:9">
      <c r="I367" s="1050"/>
    </row>
    <row r="368" spans="9:9">
      <c r="I368" s="1050"/>
    </row>
    <row r="369" spans="9:9">
      <c r="I369" s="1050"/>
    </row>
    <row r="370" spans="9:9">
      <c r="I370" s="1050"/>
    </row>
    <row r="371" spans="9:9">
      <c r="I371" s="1050"/>
    </row>
    <row r="372" spans="9:9">
      <c r="I372" s="1050"/>
    </row>
    <row r="373" spans="9:9">
      <c r="I373" s="1050"/>
    </row>
    <row r="374" spans="9:9">
      <c r="I374" s="1050"/>
    </row>
    <row r="375" spans="9:9">
      <c r="I375" s="1050"/>
    </row>
    <row r="376" spans="9:9">
      <c r="I376" s="1050"/>
    </row>
    <row r="377" spans="9:9">
      <c r="I377" s="1050"/>
    </row>
    <row r="378" spans="9:9">
      <c r="I378" s="1050"/>
    </row>
    <row r="379" spans="9:9">
      <c r="I379" s="1050"/>
    </row>
    <row r="380" spans="9:9">
      <c r="I380" s="1050"/>
    </row>
    <row r="381" spans="9:9">
      <c r="I381" s="1050"/>
    </row>
    <row r="382" spans="9:9">
      <c r="I382" s="1050"/>
    </row>
    <row r="383" spans="9:9">
      <c r="I383" s="1050"/>
    </row>
    <row r="384" spans="9:9">
      <c r="I384" s="1050"/>
    </row>
    <row r="385" spans="9:9">
      <c r="I385" s="1050"/>
    </row>
    <row r="386" spans="9:9">
      <c r="I386" s="1050"/>
    </row>
    <row r="387" spans="9:9">
      <c r="I387" s="1050"/>
    </row>
    <row r="388" spans="9:9">
      <c r="I388" s="1050"/>
    </row>
    <row r="389" spans="9:9">
      <c r="I389" s="1050"/>
    </row>
    <row r="390" spans="9:9">
      <c r="I390" s="1050"/>
    </row>
    <row r="391" spans="9:9">
      <c r="I391" s="1050"/>
    </row>
    <row r="392" spans="9:9">
      <c r="I392" s="1050"/>
    </row>
    <row r="393" spans="9:9">
      <c r="I393" s="1050"/>
    </row>
    <row r="394" spans="9:9">
      <c r="I394" s="1050"/>
    </row>
    <row r="395" spans="9:9">
      <c r="I395" s="1050"/>
    </row>
    <row r="396" spans="9:9">
      <c r="I396" s="1050"/>
    </row>
    <row r="397" spans="9:9">
      <c r="I397" s="1050"/>
    </row>
    <row r="398" spans="9:9">
      <c r="I398" s="1050"/>
    </row>
    <row r="399" spans="9:9">
      <c r="I399" s="1050"/>
    </row>
    <row r="400" spans="9:9">
      <c r="I400" s="1050"/>
    </row>
    <row r="401" spans="9:9">
      <c r="I401" s="1050"/>
    </row>
    <row r="402" spans="9:9">
      <c r="I402" s="1050"/>
    </row>
    <row r="403" spans="9:9">
      <c r="I403" s="1050"/>
    </row>
    <row r="404" spans="9:9">
      <c r="I404" s="1050"/>
    </row>
    <row r="405" spans="9:9">
      <c r="I405" s="1050"/>
    </row>
    <row r="406" spans="9:9">
      <c r="I406" s="1050"/>
    </row>
    <row r="407" spans="9:9">
      <c r="I407" s="1050"/>
    </row>
    <row r="408" spans="9:9">
      <c r="I408" s="1050"/>
    </row>
    <row r="409" spans="9:9">
      <c r="I409" s="1050"/>
    </row>
    <row r="410" spans="9:9">
      <c r="I410" s="1050"/>
    </row>
    <row r="411" spans="9:9">
      <c r="I411" s="1050"/>
    </row>
    <row r="412" spans="9:9">
      <c r="I412" s="1050"/>
    </row>
    <row r="413" spans="9:9">
      <c r="I413" s="1050"/>
    </row>
    <row r="414" spans="9:9">
      <c r="I414" s="1050"/>
    </row>
    <row r="415" spans="9:9">
      <c r="I415" s="1050"/>
    </row>
    <row r="416" spans="9:9">
      <c r="I416" s="1050"/>
    </row>
    <row r="417" spans="9:9">
      <c r="I417" s="1050"/>
    </row>
    <row r="418" spans="9:9">
      <c r="I418" s="1050"/>
    </row>
    <row r="419" spans="9:9">
      <c r="I419" s="1050"/>
    </row>
    <row r="420" spans="9:9">
      <c r="I420" s="1050"/>
    </row>
    <row r="421" spans="9:9">
      <c r="I421" s="1050"/>
    </row>
    <row r="422" spans="9:9">
      <c r="I422" s="1050"/>
    </row>
    <row r="423" spans="9:9">
      <c r="I423" s="1050"/>
    </row>
    <row r="424" spans="9:9">
      <c r="I424" s="1050"/>
    </row>
    <row r="425" spans="9:9">
      <c r="I425" s="1050"/>
    </row>
    <row r="426" spans="9:9">
      <c r="I426" s="1050"/>
    </row>
    <row r="427" spans="9:9">
      <c r="I427" s="1050"/>
    </row>
    <row r="428" spans="9:9">
      <c r="I428" s="1050"/>
    </row>
    <row r="429" spans="9:9">
      <c r="I429" s="1050"/>
    </row>
    <row r="430" spans="9:9">
      <c r="I430" s="1050"/>
    </row>
    <row r="431" spans="9:9">
      <c r="I431" s="1050"/>
    </row>
    <row r="432" spans="9:9">
      <c r="I432" s="1050"/>
    </row>
    <row r="433" spans="9:9">
      <c r="I433" s="1050"/>
    </row>
    <row r="434" spans="9:9">
      <c r="I434" s="1050"/>
    </row>
    <row r="435" spans="9:9">
      <c r="I435" s="1050"/>
    </row>
    <row r="436" spans="9:9">
      <c r="I436" s="1050"/>
    </row>
    <row r="437" spans="9:9">
      <c r="I437" s="1050"/>
    </row>
    <row r="438" spans="9:9">
      <c r="I438" s="1050"/>
    </row>
    <row r="439" spans="9:9">
      <c r="I439" s="1050"/>
    </row>
    <row r="440" spans="9:9">
      <c r="I440" s="1050"/>
    </row>
    <row r="441" spans="9:9">
      <c r="I441" s="1050"/>
    </row>
    <row r="442" spans="9:9">
      <c r="I442" s="1050"/>
    </row>
    <row r="443" spans="9:9">
      <c r="I443" s="1050"/>
    </row>
    <row r="444" spans="9:9">
      <c r="I444" s="1050"/>
    </row>
    <row r="445" spans="9:9">
      <c r="I445" s="1050"/>
    </row>
    <row r="446" spans="9:9">
      <c r="I446" s="1050"/>
    </row>
    <row r="447" spans="9:9">
      <c r="I447" s="1050"/>
    </row>
    <row r="448" spans="9:9">
      <c r="I448" s="1050"/>
    </row>
    <row r="449" spans="9:9">
      <c r="I449" s="1050"/>
    </row>
    <row r="450" spans="9:9">
      <c r="I450" s="1050"/>
    </row>
    <row r="451" spans="9:9">
      <c r="I451" s="1050"/>
    </row>
    <row r="452" spans="9:9">
      <c r="I452" s="1050"/>
    </row>
    <row r="453" spans="9:9">
      <c r="I453" s="1050"/>
    </row>
    <row r="454" spans="9:9">
      <c r="I454" s="1050"/>
    </row>
    <row r="455" spans="9:9">
      <c r="I455" s="1050"/>
    </row>
    <row r="456" spans="9:9">
      <c r="I456" s="1050"/>
    </row>
    <row r="457" spans="9:9">
      <c r="I457" s="1050"/>
    </row>
    <row r="458" spans="9:9">
      <c r="I458" s="1050"/>
    </row>
    <row r="459" spans="9:9">
      <c r="I459" s="1050"/>
    </row>
    <row r="460" spans="9:9">
      <c r="I460" s="1050"/>
    </row>
    <row r="461" spans="9:9">
      <c r="I461" s="1050"/>
    </row>
    <row r="462" spans="9:9">
      <c r="I462" s="1050"/>
    </row>
    <row r="463" spans="9:9">
      <c r="I463" s="1050"/>
    </row>
    <row r="464" spans="9:9">
      <c r="I464" s="1050"/>
    </row>
    <row r="465" spans="9:9">
      <c r="I465" s="1050"/>
    </row>
    <row r="466" spans="9:9">
      <c r="I466" s="1050"/>
    </row>
    <row r="467" spans="9:9">
      <c r="I467" s="1050"/>
    </row>
    <row r="468" spans="9:9">
      <c r="I468" s="1050"/>
    </row>
    <row r="469" spans="9:9">
      <c r="I469" s="1050"/>
    </row>
    <row r="470" spans="9:9">
      <c r="I470" s="1050"/>
    </row>
    <row r="471" spans="9:9">
      <c r="I471" s="1050"/>
    </row>
    <row r="472" spans="9:9">
      <c r="I472" s="1050"/>
    </row>
    <row r="473" spans="9:9">
      <c r="I473" s="1050"/>
    </row>
    <row r="474" spans="9:9">
      <c r="I474" s="1050"/>
    </row>
    <row r="475" spans="9:9">
      <c r="I475" s="1050"/>
    </row>
    <row r="476" spans="9:9">
      <c r="I476" s="1050"/>
    </row>
    <row r="477" spans="9:9">
      <c r="I477" s="1050"/>
    </row>
    <row r="478" spans="9:9">
      <c r="I478" s="1050"/>
    </row>
    <row r="479" spans="9:9">
      <c r="I479" s="1050"/>
    </row>
    <row r="480" spans="9:9">
      <c r="I480" s="1050"/>
    </row>
    <row r="481" spans="9:9">
      <c r="I481" s="1050"/>
    </row>
    <row r="482" spans="9:9">
      <c r="I482" s="1050"/>
    </row>
    <row r="483" spans="9:9">
      <c r="I483" s="1050"/>
    </row>
    <row r="484" spans="9:9">
      <c r="I484" s="1050"/>
    </row>
    <row r="485" spans="9:9">
      <c r="I485" s="1050"/>
    </row>
    <row r="486" spans="9:9">
      <c r="I486" s="1050"/>
    </row>
    <row r="487" spans="9:9">
      <c r="I487" s="1050"/>
    </row>
    <row r="488" spans="9:9">
      <c r="I488" s="1050"/>
    </row>
    <row r="489" spans="9:9">
      <c r="I489" s="1050"/>
    </row>
    <row r="490" spans="9:9">
      <c r="I490" s="1050"/>
    </row>
    <row r="491" spans="9:9">
      <c r="I491" s="1050"/>
    </row>
    <row r="492" spans="9:9">
      <c r="I492" s="1050"/>
    </row>
    <row r="493" spans="9:9">
      <c r="I493" s="1050"/>
    </row>
    <row r="494" spans="9:9">
      <c r="I494" s="1050"/>
    </row>
    <row r="495" spans="9:9">
      <c r="I495" s="1050"/>
    </row>
    <row r="496" spans="9:9">
      <c r="I496" s="1050"/>
    </row>
    <row r="497" spans="9:9">
      <c r="I497" s="1050"/>
    </row>
    <row r="498" spans="9:9">
      <c r="I498" s="1050"/>
    </row>
    <row r="499" spans="9:9">
      <c r="I499" s="1050"/>
    </row>
    <row r="500" spans="9:9">
      <c r="I500" s="1050"/>
    </row>
    <row r="501" spans="9:9">
      <c r="I501" s="1050"/>
    </row>
    <row r="502" spans="9:9">
      <c r="I502" s="1050"/>
    </row>
    <row r="503" spans="9:9">
      <c r="I503" s="1050"/>
    </row>
    <row r="504" spans="9:9">
      <c r="I504" s="1050"/>
    </row>
    <row r="505" spans="9:9">
      <c r="I505" s="1050"/>
    </row>
    <row r="506" spans="9:9">
      <c r="I506" s="1050"/>
    </row>
    <row r="507" spans="9:9">
      <c r="I507" s="1050"/>
    </row>
    <row r="508" spans="9:9">
      <c r="I508" s="1050"/>
    </row>
    <row r="509" spans="9:9">
      <c r="I509" s="1050"/>
    </row>
    <row r="510" spans="9:9">
      <c r="I510" s="1050"/>
    </row>
    <row r="511" spans="9:9">
      <c r="I511" s="1050"/>
    </row>
    <row r="512" spans="9:9">
      <c r="I512" s="1050"/>
    </row>
    <row r="513" spans="9:9">
      <c r="I513" s="1050"/>
    </row>
    <row r="514" spans="9:9">
      <c r="I514" s="1050"/>
    </row>
    <row r="515" spans="9:9">
      <c r="I515" s="1050"/>
    </row>
    <row r="516" spans="9:9">
      <c r="I516" s="1050"/>
    </row>
    <row r="517" spans="9:9">
      <c r="I517" s="1050"/>
    </row>
    <row r="518" spans="9:9">
      <c r="I518" s="1050"/>
    </row>
    <row r="519" spans="9:9">
      <c r="I519" s="1050"/>
    </row>
    <row r="520" spans="9:9">
      <c r="I520" s="1050"/>
    </row>
    <row r="521" spans="9:9">
      <c r="I521" s="1050"/>
    </row>
    <row r="522" spans="9:9">
      <c r="I522" s="1050"/>
    </row>
    <row r="523" spans="9:9">
      <c r="I523" s="1050"/>
    </row>
    <row r="524" spans="9:9">
      <c r="I524" s="1050"/>
    </row>
    <row r="525" spans="9:9">
      <c r="I525" s="1050"/>
    </row>
    <row r="526" spans="9:9">
      <c r="I526" s="1050"/>
    </row>
    <row r="527" spans="9:9">
      <c r="I527" s="1050"/>
    </row>
    <row r="528" spans="9:9">
      <c r="I528" s="1050"/>
    </row>
    <row r="529" spans="9:9">
      <c r="I529" s="1050"/>
    </row>
    <row r="530" spans="9:9">
      <c r="I530" s="1050"/>
    </row>
    <row r="531" spans="9:9">
      <c r="I531" s="1050"/>
    </row>
    <row r="532" spans="9:9">
      <c r="I532" s="1050"/>
    </row>
    <row r="533" spans="9:9">
      <c r="I533" s="1050"/>
    </row>
    <row r="534" spans="9:9">
      <c r="I534" s="1050"/>
    </row>
    <row r="535" spans="9:9">
      <c r="I535" s="1050"/>
    </row>
    <row r="536" spans="9:9">
      <c r="I536" s="1050"/>
    </row>
    <row r="537" spans="9:9">
      <c r="I537" s="1050"/>
    </row>
    <row r="538" spans="9:9">
      <c r="I538" s="1050"/>
    </row>
    <row r="539" spans="9:9">
      <c r="I539" s="1050"/>
    </row>
    <row r="540" spans="9:9">
      <c r="I540" s="1050"/>
    </row>
    <row r="541" spans="9:9">
      <c r="I541" s="1050"/>
    </row>
    <row r="542" spans="9:9">
      <c r="I542" s="1050"/>
    </row>
    <row r="543" spans="9:9">
      <c r="I543" s="1050"/>
    </row>
    <row r="544" spans="9:9">
      <c r="I544" s="1050"/>
    </row>
    <row r="545" spans="9:9">
      <c r="I545" s="1050"/>
    </row>
    <row r="546" spans="9:9">
      <c r="I546" s="1050"/>
    </row>
    <row r="547" spans="9:9">
      <c r="I547" s="1050"/>
    </row>
    <row r="548" spans="9:9">
      <c r="I548" s="1050"/>
    </row>
    <row r="549" spans="9:9">
      <c r="I549" s="1050"/>
    </row>
    <row r="550" spans="9:9">
      <c r="I550" s="1050"/>
    </row>
    <row r="551" spans="9:9">
      <c r="I551" s="1050"/>
    </row>
    <row r="552" spans="9:9">
      <c r="I552" s="1050"/>
    </row>
    <row r="553" spans="9:9">
      <c r="I553" s="1050"/>
    </row>
    <row r="554" spans="9:9">
      <c r="I554" s="1050"/>
    </row>
    <row r="555" spans="9:9">
      <c r="I555" s="1050"/>
    </row>
    <row r="556" spans="9:9">
      <c r="I556" s="1050"/>
    </row>
    <row r="557" spans="9:9">
      <c r="I557" s="1050"/>
    </row>
    <row r="558" spans="9:9">
      <c r="I558" s="1050"/>
    </row>
    <row r="559" spans="9:9">
      <c r="I559" s="1050"/>
    </row>
    <row r="560" spans="9:9">
      <c r="I560" s="1050"/>
    </row>
    <row r="561" spans="9:9">
      <c r="I561" s="1050"/>
    </row>
    <row r="562" spans="9:9">
      <c r="I562" s="1050"/>
    </row>
    <row r="563" spans="9:9">
      <c r="I563" s="1050"/>
    </row>
    <row r="564" spans="9:9">
      <c r="I564" s="1050"/>
    </row>
    <row r="565" spans="9:9">
      <c r="I565" s="1050"/>
    </row>
    <row r="566" spans="9:9">
      <c r="I566" s="1050"/>
    </row>
    <row r="567" spans="9:9">
      <c r="I567" s="1050"/>
    </row>
    <row r="568" spans="9:9">
      <c r="I568" s="1050"/>
    </row>
    <row r="569" spans="9:9">
      <c r="I569" s="1050"/>
    </row>
    <row r="570" spans="9:9">
      <c r="I570" s="1050"/>
    </row>
    <row r="571" spans="9:9">
      <c r="I571" s="1050"/>
    </row>
    <row r="572" spans="9:9">
      <c r="I572" s="1050"/>
    </row>
    <row r="573" spans="9:9">
      <c r="I573" s="1050"/>
    </row>
    <row r="574" spans="9:9">
      <c r="I574" s="1050"/>
    </row>
    <row r="575" spans="9:9">
      <c r="I575" s="1050"/>
    </row>
    <row r="576" spans="9:9">
      <c r="I576" s="1050"/>
    </row>
    <row r="577" spans="9:9">
      <c r="I577" s="1050"/>
    </row>
    <row r="578" spans="9:9">
      <c r="I578" s="1050"/>
    </row>
    <row r="579" spans="9:9">
      <c r="I579" s="1050"/>
    </row>
    <row r="580" spans="9:9">
      <c r="I580" s="1050"/>
    </row>
    <row r="581" spans="9:9">
      <c r="I581" s="1050"/>
    </row>
    <row r="582" spans="9:9">
      <c r="I582" s="1050"/>
    </row>
    <row r="583" spans="9:9">
      <c r="I583" s="1050"/>
    </row>
    <row r="584" spans="9:9">
      <c r="I584" s="1050"/>
    </row>
    <row r="585" spans="9:9">
      <c r="I585" s="1050"/>
    </row>
    <row r="586" spans="9:9">
      <c r="I586" s="1050"/>
    </row>
    <row r="587" spans="9:9">
      <c r="I587" s="1050"/>
    </row>
    <row r="588" spans="9:9">
      <c r="I588" s="1050"/>
    </row>
    <row r="589" spans="9:9">
      <c r="I589" s="1050"/>
    </row>
    <row r="590" spans="9:9">
      <c r="I590" s="1050"/>
    </row>
    <row r="591" spans="9:9">
      <c r="I591" s="1050"/>
    </row>
    <row r="592" spans="9:9">
      <c r="I592" s="1050"/>
    </row>
    <row r="593" spans="9:9">
      <c r="I593" s="1050"/>
    </row>
    <row r="594" spans="9:9">
      <c r="I594" s="1050"/>
    </row>
    <row r="595" spans="9:9">
      <c r="I595" s="1050"/>
    </row>
    <row r="596" spans="9:9">
      <c r="I596" s="1050"/>
    </row>
    <row r="597" spans="9:9">
      <c r="I597" s="1050"/>
    </row>
    <row r="598" spans="9:9">
      <c r="I598" s="1050"/>
    </row>
    <row r="599" spans="9:9">
      <c r="I599" s="1050"/>
    </row>
    <row r="600" spans="9:9">
      <c r="I600" s="1050"/>
    </row>
    <row r="601" spans="9:9">
      <c r="I601" s="1050"/>
    </row>
    <row r="602" spans="9:9">
      <c r="I602" s="1050"/>
    </row>
    <row r="603" spans="9:9">
      <c r="I603" s="1050"/>
    </row>
    <row r="604" spans="9:9">
      <c r="I604" s="1050"/>
    </row>
    <row r="605" spans="9:9">
      <c r="I605" s="1050"/>
    </row>
    <row r="606" spans="9:9">
      <c r="I606" s="1050"/>
    </row>
    <row r="607" spans="9:9">
      <c r="I607" s="1050"/>
    </row>
    <row r="608" spans="9:9">
      <c r="I608" s="1050"/>
    </row>
    <row r="609" spans="9:9">
      <c r="I609" s="1050"/>
    </row>
    <row r="610" spans="9:9">
      <c r="I610" s="1050"/>
    </row>
    <row r="611" spans="9:9">
      <c r="I611" s="1050"/>
    </row>
    <row r="612" spans="9:9">
      <c r="I612" s="1050"/>
    </row>
    <row r="613" spans="9:9">
      <c r="I613" s="1050"/>
    </row>
    <row r="614" spans="9:9">
      <c r="I614" s="1050"/>
    </row>
    <row r="615" spans="9:9">
      <c r="I615" s="1050"/>
    </row>
    <row r="616" spans="9:9">
      <c r="I616" s="1050"/>
    </row>
    <row r="617" spans="9:9">
      <c r="I617" s="1050"/>
    </row>
    <row r="618" spans="9:9">
      <c r="I618" s="1050"/>
    </row>
    <row r="619" spans="9:9">
      <c r="I619" s="1050"/>
    </row>
    <row r="620" spans="9:9">
      <c r="I620" s="1050"/>
    </row>
    <row r="621" spans="9:9">
      <c r="I621" s="1050"/>
    </row>
    <row r="622" spans="9:9">
      <c r="I622" s="1050"/>
    </row>
    <row r="623" spans="9:9">
      <c r="I623" s="1050"/>
    </row>
    <row r="624" spans="9:9">
      <c r="I624" s="1050"/>
    </row>
    <row r="625" spans="9:9">
      <c r="I625" s="1050"/>
    </row>
    <row r="626" spans="9:9">
      <c r="I626" s="1050"/>
    </row>
    <row r="627" spans="9:9">
      <c r="I627" s="1050"/>
    </row>
    <row r="628" spans="9:9">
      <c r="I628" s="1050"/>
    </row>
    <row r="629" spans="9:9">
      <c r="I629" s="1050"/>
    </row>
    <row r="630" spans="9:9">
      <c r="I630" s="1050"/>
    </row>
    <row r="631" spans="9:9">
      <c r="I631" s="1050"/>
    </row>
    <row r="632" spans="9:9">
      <c r="I632" s="1050"/>
    </row>
    <row r="633" spans="9:9">
      <c r="I633" s="1050"/>
    </row>
    <row r="634" spans="9:9">
      <c r="I634" s="1050"/>
    </row>
    <row r="635" spans="9:9">
      <c r="I635" s="1050"/>
    </row>
    <row r="636" spans="9:9">
      <c r="I636" s="1050"/>
    </row>
    <row r="637" spans="9:9">
      <c r="I637" s="1050"/>
    </row>
    <row r="638" spans="9:9">
      <c r="I638" s="1050"/>
    </row>
    <row r="639" spans="9:9">
      <c r="I639" s="1050"/>
    </row>
    <row r="640" spans="9:9">
      <c r="I640" s="1050"/>
    </row>
    <row r="641" spans="9:9">
      <c r="I641" s="1050"/>
    </row>
    <row r="642" spans="9:9">
      <c r="I642" s="1050"/>
    </row>
    <row r="643" spans="9:9">
      <c r="I643" s="1050"/>
    </row>
    <row r="644" spans="9:9">
      <c r="I644" s="1050"/>
    </row>
    <row r="645" spans="9:9">
      <c r="I645" s="1050"/>
    </row>
    <row r="646" spans="9:9">
      <c r="I646" s="1050"/>
    </row>
    <row r="647" spans="9:9">
      <c r="I647" s="1050"/>
    </row>
    <row r="648" spans="9:9">
      <c r="I648" s="1050"/>
    </row>
    <row r="649" spans="9:9">
      <c r="I649" s="1050"/>
    </row>
    <row r="650" spans="9:9">
      <c r="I650" s="1050"/>
    </row>
    <row r="651" spans="9:9">
      <c r="I651" s="1050"/>
    </row>
    <row r="652" spans="9:9">
      <c r="I652" s="1050"/>
    </row>
    <row r="653" spans="9:9">
      <c r="I653" s="1050"/>
    </row>
    <row r="654" spans="9:9">
      <c r="I654" s="1050"/>
    </row>
    <row r="655" spans="9:9">
      <c r="I655" s="1050"/>
    </row>
    <row r="656" spans="9:9">
      <c r="I656" s="1050"/>
    </row>
    <row r="657" spans="9:9">
      <c r="I657" s="1050"/>
    </row>
    <row r="658" spans="9:9">
      <c r="I658" s="1050"/>
    </row>
    <row r="659" spans="9:9">
      <c r="I659" s="1050"/>
    </row>
    <row r="660" spans="9:9">
      <c r="I660" s="1050"/>
    </row>
    <row r="661" spans="9:9">
      <c r="I661" s="1050"/>
    </row>
    <row r="662" spans="9:9">
      <c r="I662" s="1050"/>
    </row>
    <row r="663" spans="9:9">
      <c r="I663" s="1050"/>
    </row>
    <row r="664" spans="9:9">
      <c r="I664" s="1050"/>
    </row>
    <row r="665" spans="9:9">
      <c r="I665" s="1050"/>
    </row>
    <row r="666" spans="9:9">
      <c r="I666" s="1050"/>
    </row>
    <row r="667" spans="9:9">
      <c r="I667" s="1050"/>
    </row>
    <row r="668" spans="9:9">
      <c r="I668" s="1050"/>
    </row>
    <row r="669" spans="9:9">
      <c r="I669" s="1050"/>
    </row>
    <row r="670" spans="9:9">
      <c r="I670" s="1050"/>
    </row>
    <row r="671" spans="9:9">
      <c r="I671" s="1050"/>
    </row>
    <row r="672" spans="9:9">
      <c r="I672" s="1050"/>
    </row>
    <row r="673" spans="9:9">
      <c r="I673" s="1050"/>
    </row>
    <row r="674" spans="9:9">
      <c r="I674" s="1050"/>
    </row>
    <row r="675" spans="9:9">
      <c r="I675" s="1050"/>
    </row>
    <row r="676" spans="9:9">
      <c r="I676" s="1050"/>
    </row>
    <row r="677" spans="9:9">
      <c r="I677" s="1050"/>
    </row>
    <row r="678" spans="9:9">
      <c r="I678" s="1050"/>
    </row>
    <row r="679" spans="9:9">
      <c r="I679" s="1050"/>
    </row>
    <row r="680" spans="9:9">
      <c r="I680" s="1050"/>
    </row>
    <row r="681" spans="9:9">
      <c r="I681" s="1050"/>
    </row>
    <row r="682" spans="9:9">
      <c r="I682" s="1050"/>
    </row>
    <row r="683" spans="9:9">
      <c r="I683" s="1050"/>
    </row>
    <row r="684" spans="9:9">
      <c r="I684" s="1050"/>
    </row>
    <row r="685" spans="9:9">
      <c r="I685" s="1050"/>
    </row>
    <row r="686" spans="9:9">
      <c r="I686" s="1050"/>
    </row>
    <row r="687" spans="9:9">
      <c r="I687" s="1050"/>
    </row>
    <row r="688" spans="9:9">
      <c r="I688" s="1050"/>
    </row>
    <row r="689" spans="9:9">
      <c r="I689" s="1050"/>
    </row>
    <row r="690" spans="9:9">
      <c r="I690" s="1050"/>
    </row>
    <row r="691" spans="9:9">
      <c r="I691" s="1050"/>
    </row>
    <row r="692" spans="9:9">
      <c r="I692" s="1050"/>
    </row>
    <row r="693" spans="9:9">
      <c r="I693" s="1050"/>
    </row>
    <row r="694" spans="9:9">
      <c r="I694" s="1050"/>
    </row>
    <row r="695" spans="9:9">
      <c r="I695" s="1050"/>
    </row>
    <row r="696" spans="9:9">
      <c r="I696" s="1050"/>
    </row>
    <row r="697" spans="9:9">
      <c r="I697" s="1050"/>
    </row>
    <row r="698" spans="9:9">
      <c r="I698" s="1050"/>
    </row>
    <row r="699" spans="9:9">
      <c r="I699" s="1050"/>
    </row>
    <row r="700" spans="9:9">
      <c r="I700" s="1050"/>
    </row>
    <row r="701" spans="9:9">
      <c r="I701" s="1050"/>
    </row>
    <row r="702" spans="9:9">
      <c r="I702" s="1050"/>
    </row>
    <row r="703" spans="9:9">
      <c r="I703" s="1050"/>
    </row>
    <row r="704" spans="9:9">
      <c r="I704" s="1050"/>
    </row>
    <row r="705" spans="9:9">
      <c r="I705" s="1050"/>
    </row>
    <row r="706" spans="9:9">
      <c r="I706" s="1050"/>
    </row>
    <row r="707" spans="9:9">
      <c r="I707" s="1050"/>
    </row>
    <row r="708" spans="9:9">
      <c r="I708" s="1050"/>
    </row>
    <row r="709" spans="9:9">
      <c r="I709" s="1050"/>
    </row>
    <row r="710" spans="9:9">
      <c r="I710" s="1050"/>
    </row>
    <row r="711" spans="9:9">
      <c r="I711" s="1050"/>
    </row>
    <row r="712" spans="9:9">
      <c r="I712" s="1050"/>
    </row>
    <row r="713" spans="9:9">
      <c r="I713" s="1050"/>
    </row>
    <row r="714" spans="9:9">
      <c r="I714" s="1050"/>
    </row>
    <row r="715" spans="9:9">
      <c r="I715" s="1050"/>
    </row>
    <row r="716" spans="9:9">
      <c r="I716" s="1050"/>
    </row>
    <row r="717" spans="9:9">
      <c r="I717" s="1050"/>
    </row>
    <row r="718" spans="9:9">
      <c r="I718" s="1050"/>
    </row>
    <row r="719" spans="9:9">
      <c r="I719" s="1050"/>
    </row>
    <row r="720" spans="9:9">
      <c r="I720" s="1050"/>
    </row>
    <row r="721" spans="9:9">
      <c r="I721" s="1050"/>
    </row>
    <row r="722" spans="9:9">
      <c r="I722" s="1050"/>
    </row>
    <row r="723" spans="9:9">
      <c r="I723" s="1050"/>
    </row>
    <row r="724" spans="9:9">
      <c r="I724" s="1050"/>
    </row>
    <row r="725" spans="9:9">
      <c r="I725" s="1050"/>
    </row>
    <row r="726" spans="9:9">
      <c r="I726" s="1050"/>
    </row>
    <row r="727" spans="9:9">
      <c r="I727" s="1050"/>
    </row>
    <row r="728" spans="9:9">
      <c r="I728" s="1050"/>
    </row>
    <row r="729" spans="9:9">
      <c r="I729" s="1050"/>
    </row>
    <row r="730" spans="9:9">
      <c r="I730" s="1050"/>
    </row>
    <row r="731" spans="9:9">
      <c r="I731" s="1050"/>
    </row>
    <row r="732" spans="9:9">
      <c r="I732" s="1050"/>
    </row>
    <row r="733" spans="9:9">
      <c r="I733" s="1050"/>
    </row>
    <row r="734" spans="9:9">
      <c r="I734" s="1050"/>
    </row>
    <row r="735" spans="9:9">
      <c r="I735" s="1050"/>
    </row>
    <row r="736" spans="9:9">
      <c r="I736" s="1050"/>
    </row>
    <row r="737" spans="9:9">
      <c r="I737" s="1050"/>
    </row>
    <row r="738" spans="9:9">
      <c r="I738" s="1050"/>
    </row>
    <row r="739" spans="9:9">
      <c r="I739" s="1050"/>
    </row>
    <row r="740" spans="9:9">
      <c r="I740" s="1050"/>
    </row>
    <row r="741" spans="9:9">
      <c r="I741" s="1050"/>
    </row>
    <row r="742" spans="9:9">
      <c r="I742" s="1050"/>
    </row>
    <row r="743" spans="9:9">
      <c r="I743" s="1050"/>
    </row>
    <row r="744" spans="9:9">
      <c r="I744" s="1050"/>
    </row>
    <row r="745" spans="9:9">
      <c r="I745" s="1050"/>
    </row>
    <row r="746" spans="9:9">
      <c r="I746" s="1050"/>
    </row>
    <row r="747" spans="9:9">
      <c r="I747" s="1050"/>
    </row>
    <row r="748" spans="9:9">
      <c r="I748" s="1050"/>
    </row>
    <row r="749" spans="9:9">
      <c r="I749" s="1050"/>
    </row>
    <row r="750" spans="9:9">
      <c r="I750" s="1050"/>
    </row>
    <row r="751" spans="9:9">
      <c r="I751" s="1050"/>
    </row>
    <row r="752" spans="9:9">
      <c r="I752" s="1050"/>
    </row>
    <row r="753" spans="9:9">
      <c r="I753" s="1050"/>
    </row>
    <row r="754" spans="9:9">
      <c r="I754" s="1050"/>
    </row>
    <row r="755" spans="9:9">
      <c r="I755" s="1050"/>
    </row>
    <row r="756" spans="9:9">
      <c r="I756" s="1050"/>
    </row>
    <row r="757" spans="9:9">
      <c r="I757" s="1050"/>
    </row>
    <row r="758" spans="9:9">
      <c r="I758" s="1050"/>
    </row>
    <row r="759" spans="9:9">
      <c r="I759" s="1050"/>
    </row>
    <row r="760" spans="9:9">
      <c r="I760" s="1050"/>
    </row>
    <row r="761" spans="9:9">
      <c r="I761" s="1050"/>
    </row>
    <row r="762" spans="9:9">
      <c r="I762" s="1050"/>
    </row>
    <row r="763" spans="9:9">
      <c r="I763" s="1050"/>
    </row>
    <row r="764" spans="9:9">
      <c r="I764" s="1050"/>
    </row>
    <row r="765" spans="9:9">
      <c r="I765" s="1050"/>
    </row>
    <row r="766" spans="9:9">
      <c r="I766" s="1050"/>
    </row>
    <row r="767" spans="9:9">
      <c r="I767" s="1050"/>
    </row>
    <row r="768" spans="9:9">
      <c r="I768" s="1050"/>
    </row>
    <row r="769" spans="9:9">
      <c r="I769" s="1050"/>
    </row>
    <row r="770" spans="9:9">
      <c r="I770" s="1050"/>
    </row>
    <row r="771" spans="9:9">
      <c r="I771" s="1050"/>
    </row>
    <row r="772" spans="9:9">
      <c r="I772" s="1050"/>
    </row>
    <row r="773" spans="9:9">
      <c r="I773" s="1050"/>
    </row>
  </sheetData>
  <mergeCells count="9">
    <mergeCell ref="A28:I28"/>
    <mergeCell ref="A29:I29"/>
    <mergeCell ref="A1:I1"/>
    <mergeCell ref="A2:I2"/>
    <mergeCell ref="H3:I3"/>
    <mergeCell ref="A4:A6"/>
    <mergeCell ref="F4:I4"/>
    <mergeCell ref="F5:G5"/>
    <mergeCell ref="H5:I5"/>
  </mergeCells>
  <pageMargins left="0.39370078740157483" right="0.39370078740157483" top="0.39370078740157483" bottom="0.39370078740157483" header="0.31496062992125984" footer="0.31496062992125984"/>
  <pageSetup scale="77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5"/>
  <sheetViews>
    <sheetView workbookViewId="0">
      <selection activeCell="A2" sqref="A2:S2"/>
    </sheetView>
  </sheetViews>
  <sheetFormatPr defaultRowHeight="12.75"/>
  <cols>
    <col min="1" max="1" width="56.42578125" style="1051" bestFit="1" customWidth="1"/>
    <col min="2" max="5" width="8.42578125" style="1051" bestFit="1" customWidth="1"/>
    <col min="6" max="6" width="7.140625" style="1051" bestFit="1" customWidth="1"/>
    <col min="7" max="7" width="7" style="1051" bestFit="1" customWidth="1"/>
    <col min="8" max="8" width="7.140625" style="1051" bestFit="1" customWidth="1"/>
    <col min="9" max="9" width="6.85546875" style="1051" bestFit="1" customWidth="1"/>
    <col min="10" max="10" width="3.7109375" style="1051" customWidth="1"/>
    <col min="11" max="11" width="54.85546875" style="1051" customWidth="1"/>
    <col min="12" max="14" width="9.42578125" style="1051" bestFit="1" customWidth="1"/>
    <col min="15" max="15" width="10.28515625" style="1051" customWidth="1"/>
    <col min="16" max="16" width="8.42578125" style="1051" customWidth="1"/>
    <col min="17" max="17" width="6.85546875" style="1051" customWidth="1"/>
    <col min="18" max="18" width="8.28515625" style="1051" customWidth="1"/>
    <col min="19" max="19" width="6.85546875" style="1051" bestFit="1" customWidth="1"/>
    <col min="20" max="256" width="9.140625" style="1051"/>
    <col min="257" max="257" width="56.42578125" style="1051" bestFit="1" customWidth="1"/>
    <col min="258" max="261" width="8.42578125" style="1051" bestFit="1" customWidth="1"/>
    <col min="262" max="262" width="7.140625" style="1051" bestFit="1" customWidth="1"/>
    <col min="263" max="263" width="7" style="1051" bestFit="1" customWidth="1"/>
    <col min="264" max="264" width="7.140625" style="1051" bestFit="1" customWidth="1"/>
    <col min="265" max="265" width="6.85546875" style="1051" bestFit="1" customWidth="1"/>
    <col min="266" max="266" width="10.42578125" style="1051" bestFit="1" customWidth="1"/>
    <col min="267" max="267" width="54.85546875" style="1051" customWidth="1"/>
    <col min="268" max="270" width="9.42578125" style="1051" bestFit="1" customWidth="1"/>
    <col min="271" max="271" width="10.28515625" style="1051" customWidth="1"/>
    <col min="272" max="272" width="8.42578125" style="1051" customWidth="1"/>
    <col min="273" max="273" width="6.85546875" style="1051" customWidth="1"/>
    <col min="274" max="274" width="8.28515625" style="1051" customWidth="1"/>
    <col min="275" max="275" width="6.85546875" style="1051" bestFit="1" customWidth="1"/>
    <col min="276" max="512" width="9.140625" style="1051"/>
    <col min="513" max="513" width="56.42578125" style="1051" bestFit="1" customWidth="1"/>
    <col min="514" max="517" width="8.42578125" style="1051" bestFit="1" customWidth="1"/>
    <col min="518" max="518" width="7.140625" style="1051" bestFit="1" customWidth="1"/>
    <col min="519" max="519" width="7" style="1051" bestFit="1" customWidth="1"/>
    <col min="520" max="520" width="7.140625" style="1051" bestFit="1" customWidth="1"/>
    <col min="521" max="521" width="6.85546875" style="1051" bestFit="1" customWidth="1"/>
    <col min="522" max="522" width="10.42578125" style="1051" bestFit="1" customWidth="1"/>
    <col min="523" max="523" width="54.85546875" style="1051" customWidth="1"/>
    <col min="524" max="526" width="9.42578125" style="1051" bestFit="1" customWidth="1"/>
    <col min="527" max="527" width="10.28515625" style="1051" customWidth="1"/>
    <col min="528" max="528" width="8.42578125" style="1051" customWidth="1"/>
    <col min="529" max="529" width="6.85546875" style="1051" customWidth="1"/>
    <col min="530" max="530" width="8.28515625" style="1051" customWidth="1"/>
    <col min="531" max="531" width="6.85546875" style="1051" bestFit="1" customWidth="1"/>
    <col min="532" max="768" width="9.140625" style="1051"/>
    <col min="769" max="769" width="56.42578125" style="1051" bestFit="1" customWidth="1"/>
    <col min="770" max="773" width="8.42578125" style="1051" bestFit="1" customWidth="1"/>
    <col min="774" max="774" width="7.140625" style="1051" bestFit="1" customWidth="1"/>
    <col min="775" max="775" width="7" style="1051" bestFit="1" customWidth="1"/>
    <col min="776" max="776" width="7.140625" style="1051" bestFit="1" customWidth="1"/>
    <col min="777" max="777" width="6.85546875" style="1051" bestFit="1" customWidth="1"/>
    <col min="778" max="778" width="10.42578125" style="1051" bestFit="1" customWidth="1"/>
    <col min="779" max="779" width="54.85546875" style="1051" customWidth="1"/>
    <col min="780" max="782" width="9.42578125" style="1051" bestFit="1" customWidth="1"/>
    <col min="783" max="783" width="10.28515625" style="1051" customWidth="1"/>
    <col min="784" max="784" width="8.42578125" style="1051" customWidth="1"/>
    <col min="785" max="785" width="6.85546875" style="1051" customWidth="1"/>
    <col min="786" max="786" width="8.28515625" style="1051" customWidth="1"/>
    <col min="787" max="787" width="6.85546875" style="1051" bestFit="1" customWidth="1"/>
    <col min="788" max="1024" width="9.140625" style="1051"/>
    <col min="1025" max="1025" width="56.42578125" style="1051" bestFit="1" customWidth="1"/>
    <col min="1026" max="1029" width="8.42578125" style="1051" bestFit="1" customWidth="1"/>
    <col min="1030" max="1030" width="7.140625" style="1051" bestFit="1" customWidth="1"/>
    <col min="1031" max="1031" width="7" style="1051" bestFit="1" customWidth="1"/>
    <col min="1032" max="1032" width="7.140625" style="1051" bestFit="1" customWidth="1"/>
    <col min="1033" max="1033" width="6.85546875" style="1051" bestFit="1" customWidth="1"/>
    <col min="1034" max="1034" width="10.42578125" style="1051" bestFit="1" customWidth="1"/>
    <col min="1035" max="1035" width="54.85546875" style="1051" customWidth="1"/>
    <col min="1036" max="1038" width="9.42578125" style="1051" bestFit="1" customWidth="1"/>
    <col min="1039" max="1039" width="10.28515625" style="1051" customWidth="1"/>
    <col min="1040" max="1040" width="8.42578125" style="1051" customWidth="1"/>
    <col min="1041" max="1041" width="6.85546875" style="1051" customWidth="1"/>
    <col min="1042" max="1042" width="8.28515625" style="1051" customWidth="1"/>
    <col min="1043" max="1043" width="6.85546875" style="1051" bestFit="1" customWidth="1"/>
    <col min="1044" max="1280" width="9.140625" style="1051"/>
    <col min="1281" max="1281" width="56.42578125" style="1051" bestFit="1" customWidth="1"/>
    <col min="1282" max="1285" width="8.42578125" style="1051" bestFit="1" customWidth="1"/>
    <col min="1286" max="1286" width="7.140625" style="1051" bestFit="1" customWidth="1"/>
    <col min="1287" max="1287" width="7" style="1051" bestFit="1" customWidth="1"/>
    <col min="1288" max="1288" width="7.140625" style="1051" bestFit="1" customWidth="1"/>
    <col min="1289" max="1289" width="6.85546875" style="1051" bestFit="1" customWidth="1"/>
    <col min="1290" max="1290" width="10.42578125" style="1051" bestFit="1" customWidth="1"/>
    <col min="1291" max="1291" width="54.85546875" style="1051" customWidth="1"/>
    <col min="1292" max="1294" width="9.42578125" style="1051" bestFit="1" customWidth="1"/>
    <col min="1295" max="1295" width="10.28515625" style="1051" customWidth="1"/>
    <col min="1296" max="1296" width="8.42578125" style="1051" customWidth="1"/>
    <col min="1297" max="1297" width="6.85546875" style="1051" customWidth="1"/>
    <col min="1298" max="1298" width="8.28515625" style="1051" customWidth="1"/>
    <col min="1299" max="1299" width="6.85546875" style="1051" bestFit="1" customWidth="1"/>
    <col min="1300" max="1536" width="9.140625" style="1051"/>
    <col min="1537" max="1537" width="56.42578125" style="1051" bestFit="1" customWidth="1"/>
    <col min="1538" max="1541" width="8.42578125" style="1051" bestFit="1" customWidth="1"/>
    <col min="1542" max="1542" width="7.140625" style="1051" bestFit="1" customWidth="1"/>
    <col min="1543" max="1543" width="7" style="1051" bestFit="1" customWidth="1"/>
    <col min="1544" max="1544" width="7.140625" style="1051" bestFit="1" customWidth="1"/>
    <col min="1545" max="1545" width="6.85546875" style="1051" bestFit="1" customWidth="1"/>
    <col min="1546" max="1546" width="10.42578125" style="1051" bestFit="1" customWidth="1"/>
    <col min="1547" max="1547" width="54.85546875" style="1051" customWidth="1"/>
    <col min="1548" max="1550" width="9.42578125" style="1051" bestFit="1" customWidth="1"/>
    <col min="1551" max="1551" width="10.28515625" style="1051" customWidth="1"/>
    <col min="1552" max="1552" width="8.42578125" style="1051" customWidth="1"/>
    <col min="1553" max="1553" width="6.85546875" style="1051" customWidth="1"/>
    <col min="1554" max="1554" width="8.28515625" style="1051" customWidth="1"/>
    <col min="1555" max="1555" width="6.85546875" style="1051" bestFit="1" customWidth="1"/>
    <col min="1556" max="1792" width="9.140625" style="1051"/>
    <col min="1793" max="1793" width="56.42578125" style="1051" bestFit="1" customWidth="1"/>
    <col min="1794" max="1797" width="8.42578125" style="1051" bestFit="1" customWidth="1"/>
    <col min="1798" max="1798" width="7.140625" style="1051" bestFit="1" customWidth="1"/>
    <col min="1799" max="1799" width="7" style="1051" bestFit="1" customWidth="1"/>
    <col min="1800" max="1800" width="7.140625" style="1051" bestFit="1" customWidth="1"/>
    <col min="1801" max="1801" width="6.85546875" style="1051" bestFit="1" customWidth="1"/>
    <col min="1802" max="1802" width="10.42578125" style="1051" bestFit="1" customWidth="1"/>
    <col min="1803" max="1803" width="54.85546875" style="1051" customWidth="1"/>
    <col min="1804" max="1806" width="9.42578125" style="1051" bestFit="1" customWidth="1"/>
    <col min="1807" max="1807" width="10.28515625" style="1051" customWidth="1"/>
    <col min="1808" max="1808" width="8.42578125" style="1051" customWidth="1"/>
    <col min="1809" max="1809" width="6.85546875" style="1051" customWidth="1"/>
    <col min="1810" max="1810" width="8.28515625" style="1051" customWidth="1"/>
    <col min="1811" max="1811" width="6.85546875" style="1051" bestFit="1" customWidth="1"/>
    <col min="1812" max="2048" width="9.140625" style="1051"/>
    <col min="2049" max="2049" width="56.42578125" style="1051" bestFit="1" customWidth="1"/>
    <col min="2050" max="2053" width="8.42578125" style="1051" bestFit="1" customWidth="1"/>
    <col min="2054" max="2054" width="7.140625" style="1051" bestFit="1" customWidth="1"/>
    <col min="2055" max="2055" width="7" style="1051" bestFit="1" customWidth="1"/>
    <col min="2056" max="2056" width="7.140625" style="1051" bestFit="1" customWidth="1"/>
    <col min="2057" max="2057" width="6.85546875" style="1051" bestFit="1" customWidth="1"/>
    <col min="2058" max="2058" width="10.42578125" style="1051" bestFit="1" customWidth="1"/>
    <col min="2059" max="2059" width="54.85546875" style="1051" customWidth="1"/>
    <col min="2060" max="2062" width="9.42578125" style="1051" bestFit="1" customWidth="1"/>
    <col min="2063" max="2063" width="10.28515625" style="1051" customWidth="1"/>
    <col min="2064" max="2064" width="8.42578125" style="1051" customWidth="1"/>
    <col min="2065" max="2065" width="6.85546875" style="1051" customWidth="1"/>
    <col min="2066" max="2066" width="8.28515625" style="1051" customWidth="1"/>
    <col min="2067" max="2067" width="6.85546875" style="1051" bestFit="1" customWidth="1"/>
    <col min="2068" max="2304" width="9.140625" style="1051"/>
    <col min="2305" max="2305" width="56.42578125" style="1051" bestFit="1" customWidth="1"/>
    <col min="2306" max="2309" width="8.42578125" style="1051" bestFit="1" customWidth="1"/>
    <col min="2310" max="2310" width="7.140625" style="1051" bestFit="1" customWidth="1"/>
    <col min="2311" max="2311" width="7" style="1051" bestFit="1" customWidth="1"/>
    <col min="2312" max="2312" width="7.140625" style="1051" bestFit="1" customWidth="1"/>
    <col min="2313" max="2313" width="6.85546875" style="1051" bestFit="1" customWidth="1"/>
    <col min="2314" max="2314" width="10.42578125" style="1051" bestFit="1" customWidth="1"/>
    <col min="2315" max="2315" width="54.85546875" style="1051" customWidth="1"/>
    <col min="2316" max="2318" width="9.42578125" style="1051" bestFit="1" customWidth="1"/>
    <col min="2319" max="2319" width="10.28515625" style="1051" customWidth="1"/>
    <col min="2320" max="2320" width="8.42578125" style="1051" customWidth="1"/>
    <col min="2321" max="2321" width="6.85546875" style="1051" customWidth="1"/>
    <col min="2322" max="2322" width="8.28515625" style="1051" customWidth="1"/>
    <col min="2323" max="2323" width="6.85546875" style="1051" bestFit="1" customWidth="1"/>
    <col min="2324" max="2560" width="9.140625" style="1051"/>
    <col min="2561" max="2561" width="56.42578125" style="1051" bestFit="1" customWidth="1"/>
    <col min="2562" max="2565" width="8.42578125" style="1051" bestFit="1" customWidth="1"/>
    <col min="2566" max="2566" width="7.140625" style="1051" bestFit="1" customWidth="1"/>
    <col min="2567" max="2567" width="7" style="1051" bestFit="1" customWidth="1"/>
    <col min="2568" max="2568" width="7.140625" style="1051" bestFit="1" customWidth="1"/>
    <col min="2569" max="2569" width="6.85546875" style="1051" bestFit="1" customWidth="1"/>
    <col min="2570" max="2570" width="10.42578125" style="1051" bestFit="1" customWidth="1"/>
    <col min="2571" max="2571" width="54.85546875" style="1051" customWidth="1"/>
    <col min="2572" max="2574" width="9.42578125" style="1051" bestFit="1" customWidth="1"/>
    <col min="2575" max="2575" width="10.28515625" style="1051" customWidth="1"/>
    <col min="2576" max="2576" width="8.42578125" style="1051" customWidth="1"/>
    <col min="2577" max="2577" width="6.85546875" style="1051" customWidth="1"/>
    <col min="2578" max="2578" width="8.28515625" style="1051" customWidth="1"/>
    <col min="2579" max="2579" width="6.85546875" style="1051" bestFit="1" customWidth="1"/>
    <col min="2580" max="2816" width="9.140625" style="1051"/>
    <col min="2817" max="2817" width="56.42578125" style="1051" bestFit="1" customWidth="1"/>
    <col min="2818" max="2821" width="8.42578125" style="1051" bestFit="1" customWidth="1"/>
    <col min="2822" max="2822" width="7.140625" style="1051" bestFit="1" customWidth="1"/>
    <col min="2823" max="2823" width="7" style="1051" bestFit="1" customWidth="1"/>
    <col min="2824" max="2824" width="7.140625" style="1051" bestFit="1" customWidth="1"/>
    <col min="2825" max="2825" width="6.85546875" style="1051" bestFit="1" customWidth="1"/>
    <col min="2826" max="2826" width="10.42578125" style="1051" bestFit="1" customWidth="1"/>
    <col min="2827" max="2827" width="54.85546875" style="1051" customWidth="1"/>
    <col min="2828" max="2830" width="9.42578125" style="1051" bestFit="1" customWidth="1"/>
    <col min="2831" max="2831" width="10.28515625" style="1051" customWidth="1"/>
    <col min="2832" max="2832" width="8.42578125" style="1051" customWidth="1"/>
    <col min="2833" max="2833" width="6.85546875" style="1051" customWidth="1"/>
    <col min="2834" max="2834" width="8.28515625" style="1051" customWidth="1"/>
    <col min="2835" max="2835" width="6.85546875" style="1051" bestFit="1" customWidth="1"/>
    <col min="2836" max="3072" width="9.140625" style="1051"/>
    <col min="3073" max="3073" width="56.42578125" style="1051" bestFit="1" customWidth="1"/>
    <col min="3074" max="3077" width="8.42578125" style="1051" bestFit="1" customWidth="1"/>
    <col min="3078" max="3078" width="7.140625" style="1051" bestFit="1" customWidth="1"/>
    <col min="3079" max="3079" width="7" style="1051" bestFit="1" customWidth="1"/>
    <col min="3080" max="3080" width="7.140625" style="1051" bestFit="1" customWidth="1"/>
    <col min="3081" max="3081" width="6.85546875" style="1051" bestFit="1" customWidth="1"/>
    <col min="3082" max="3082" width="10.42578125" style="1051" bestFit="1" customWidth="1"/>
    <col min="3083" max="3083" width="54.85546875" style="1051" customWidth="1"/>
    <col min="3084" max="3086" width="9.42578125" style="1051" bestFit="1" customWidth="1"/>
    <col min="3087" max="3087" width="10.28515625" style="1051" customWidth="1"/>
    <col min="3088" max="3088" width="8.42578125" style="1051" customWidth="1"/>
    <col min="3089" max="3089" width="6.85546875" style="1051" customWidth="1"/>
    <col min="3090" max="3090" width="8.28515625" style="1051" customWidth="1"/>
    <col min="3091" max="3091" width="6.85546875" style="1051" bestFit="1" customWidth="1"/>
    <col min="3092" max="3328" width="9.140625" style="1051"/>
    <col min="3329" max="3329" width="56.42578125" style="1051" bestFit="1" customWidth="1"/>
    <col min="3330" max="3333" width="8.42578125" style="1051" bestFit="1" customWidth="1"/>
    <col min="3334" max="3334" width="7.140625" style="1051" bestFit="1" customWidth="1"/>
    <col min="3335" max="3335" width="7" style="1051" bestFit="1" customWidth="1"/>
    <col min="3336" max="3336" width="7.140625" style="1051" bestFit="1" customWidth="1"/>
    <col min="3337" max="3337" width="6.85546875" style="1051" bestFit="1" customWidth="1"/>
    <col min="3338" max="3338" width="10.42578125" style="1051" bestFit="1" customWidth="1"/>
    <col min="3339" max="3339" width="54.85546875" style="1051" customWidth="1"/>
    <col min="3340" max="3342" width="9.42578125" style="1051" bestFit="1" customWidth="1"/>
    <col min="3343" max="3343" width="10.28515625" style="1051" customWidth="1"/>
    <col min="3344" max="3344" width="8.42578125" style="1051" customWidth="1"/>
    <col min="3345" max="3345" width="6.85546875" style="1051" customWidth="1"/>
    <col min="3346" max="3346" width="8.28515625" style="1051" customWidth="1"/>
    <col min="3347" max="3347" width="6.85546875" style="1051" bestFit="1" customWidth="1"/>
    <col min="3348" max="3584" width="9.140625" style="1051"/>
    <col min="3585" max="3585" width="56.42578125" style="1051" bestFit="1" customWidth="1"/>
    <col min="3586" max="3589" width="8.42578125" style="1051" bestFit="1" customWidth="1"/>
    <col min="3590" max="3590" width="7.140625" style="1051" bestFit="1" customWidth="1"/>
    <col min="3591" max="3591" width="7" style="1051" bestFit="1" customWidth="1"/>
    <col min="3592" max="3592" width="7.140625" style="1051" bestFit="1" customWidth="1"/>
    <col min="3593" max="3593" width="6.85546875" style="1051" bestFit="1" customWidth="1"/>
    <col min="3594" max="3594" width="10.42578125" style="1051" bestFit="1" customWidth="1"/>
    <col min="3595" max="3595" width="54.85546875" style="1051" customWidth="1"/>
    <col min="3596" max="3598" width="9.42578125" style="1051" bestFit="1" customWidth="1"/>
    <col min="3599" max="3599" width="10.28515625" style="1051" customWidth="1"/>
    <col min="3600" max="3600" width="8.42578125" style="1051" customWidth="1"/>
    <col min="3601" max="3601" width="6.85546875" style="1051" customWidth="1"/>
    <col min="3602" max="3602" width="8.28515625" style="1051" customWidth="1"/>
    <col min="3603" max="3603" width="6.85546875" style="1051" bestFit="1" customWidth="1"/>
    <col min="3604" max="3840" width="9.140625" style="1051"/>
    <col min="3841" max="3841" width="56.42578125" style="1051" bestFit="1" customWidth="1"/>
    <col min="3842" max="3845" width="8.42578125" style="1051" bestFit="1" customWidth="1"/>
    <col min="3846" max="3846" width="7.140625" style="1051" bestFit="1" customWidth="1"/>
    <col min="3847" max="3847" width="7" style="1051" bestFit="1" customWidth="1"/>
    <col min="3848" max="3848" width="7.140625" style="1051" bestFit="1" customWidth="1"/>
    <col min="3849" max="3849" width="6.85546875" style="1051" bestFit="1" customWidth="1"/>
    <col min="3850" max="3850" width="10.42578125" style="1051" bestFit="1" customWidth="1"/>
    <col min="3851" max="3851" width="54.85546875" style="1051" customWidth="1"/>
    <col min="3852" max="3854" width="9.42578125" style="1051" bestFit="1" customWidth="1"/>
    <col min="3855" max="3855" width="10.28515625" style="1051" customWidth="1"/>
    <col min="3856" max="3856" width="8.42578125" style="1051" customWidth="1"/>
    <col min="3857" max="3857" width="6.85546875" style="1051" customWidth="1"/>
    <col min="3858" max="3858" width="8.28515625" style="1051" customWidth="1"/>
    <col min="3859" max="3859" width="6.85546875" style="1051" bestFit="1" customWidth="1"/>
    <col min="3860" max="4096" width="9.140625" style="1051"/>
    <col min="4097" max="4097" width="56.42578125" style="1051" bestFit="1" customWidth="1"/>
    <col min="4098" max="4101" width="8.42578125" style="1051" bestFit="1" customWidth="1"/>
    <col min="4102" max="4102" width="7.140625" style="1051" bestFit="1" customWidth="1"/>
    <col min="4103" max="4103" width="7" style="1051" bestFit="1" customWidth="1"/>
    <col min="4104" max="4104" width="7.140625" style="1051" bestFit="1" customWidth="1"/>
    <col min="4105" max="4105" width="6.85546875" style="1051" bestFit="1" customWidth="1"/>
    <col min="4106" max="4106" width="10.42578125" style="1051" bestFit="1" customWidth="1"/>
    <col min="4107" max="4107" width="54.85546875" style="1051" customWidth="1"/>
    <col min="4108" max="4110" width="9.42578125" style="1051" bestFit="1" customWidth="1"/>
    <col min="4111" max="4111" width="10.28515625" style="1051" customWidth="1"/>
    <col min="4112" max="4112" width="8.42578125" style="1051" customWidth="1"/>
    <col min="4113" max="4113" width="6.85546875" style="1051" customWidth="1"/>
    <col min="4114" max="4114" width="8.28515625" style="1051" customWidth="1"/>
    <col min="4115" max="4115" width="6.85546875" style="1051" bestFit="1" customWidth="1"/>
    <col min="4116" max="4352" width="9.140625" style="1051"/>
    <col min="4353" max="4353" width="56.42578125" style="1051" bestFit="1" customWidth="1"/>
    <col min="4354" max="4357" width="8.42578125" style="1051" bestFit="1" customWidth="1"/>
    <col min="4358" max="4358" width="7.140625" style="1051" bestFit="1" customWidth="1"/>
    <col min="4359" max="4359" width="7" style="1051" bestFit="1" customWidth="1"/>
    <col min="4360" max="4360" width="7.140625" style="1051" bestFit="1" customWidth="1"/>
    <col min="4361" max="4361" width="6.85546875" style="1051" bestFit="1" customWidth="1"/>
    <col min="4362" max="4362" width="10.42578125" style="1051" bestFit="1" customWidth="1"/>
    <col min="4363" max="4363" width="54.85546875" style="1051" customWidth="1"/>
    <col min="4364" max="4366" width="9.42578125" style="1051" bestFit="1" customWidth="1"/>
    <col min="4367" max="4367" width="10.28515625" style="1051" customWidth="1"/>
    <col min="4368" max="4368" width="8.42578125" style="1051" customWidth="1"/>
    <col min="4369" max="4369" width="6.85546875" style="1051" customWidth="1"/>
    <col min="4370" max="4370" width="8.28515625" style="1051" customWidth="1"/>
    <col min="4371" max="4371" width="6.85546875" style="1051" bestFit="1" customWidth="1"/>
    <col min="4372" max="4608" width="9.140625" style="1051"/>
    <col min="4609" max="4609" width="56.42578125" style="1051" bestFit="1" customWidth="1"/>
    <col min="4610" max="4613" width="8.42578125" style="1051" bestFit="1" customWidth="1"/>
    <col min="4614" max="4614" width="7.140625" style="1051" bestFit="1" customWidth="1"/>
    <col min="4615" max="4615" width="7" style="1051" bestFit="1" customWidth="1"/>
    <col min="4616" max="4616" width="7.140625" style="1051" bestFit="1" customWidth="1"/>
    <col min="4617" max="4617" width="6.85546875" style="1051" bestFit="1" customWidth="1"/>
    <col min="4618" max="4618" width="10.42578125" style="1051" bestFit="1" customWidth="1"/>
    <col min="4619" max="4619" width="54.85546875" style="1051" customWidth="1"/>
    <col min="4620" max="4622" width="9.42578125" style="1051" bestFit="1" customWidth="1"/>
    <col min="4623" max="4623" width="10.28515625" style="1051" customWidth="1"/>
    <col min="4624" max="4624" width="8.42578125" style="1051" customWidth="1"/>
    <col min="4625" max="4625" width="6.85546875" style="1051" customWidth="1"/>
    <col min="4626" max="4626" width="8.28515625" style="1051" customWidth="1"/>
    <col min="4627" max="4627" width="6.85546875" style="1051" bestFit="1" customWidth="1"/>
    <col min="4628" max="4864" width="9.140625" style="1051"/>
    <col min="4865" max="4865" width="56.42578125" style="1051" bestFit="1" customWidth="1"/>
    <col min="4866" max="4869" width="8.42578125" style="1051" bestFit="1" customWidth="1"/>
    <col min="4870" max="4870" width="7.140625" style="1051" bestFit="1" customWidth="1"/>
    <col min="4871" max="4871" width="7" style="1051" bestFit="1" customWidth="1"/>
    <col min="4872" max="4872" width="7.140625" style="1051" bestFit="1" customWidth="1"/>
    <col min="4873" max="4873" width="6.85546875" style="1051" bestFit="1" customWidth="1"/>
    <col min="4874" max="4874" width="10.42578125" style="1051" bestFit="1" customWidth="1"/>
    <col min="4875" max="4875" width="54.85546875" style="1051" customWidth="1"/>
    <col min="4876" max="4878" width="9.42578125" style="1051" bestFit="1" customWidth="1"/>
    <col min="4879" max="4879" width="10.28515625" style="1051" customWidth="1"/>
    <col min="4880" max="4880" width="8.42578125" style="1051" customWidth="1"/>
    <col min="4881" max="4881" width="6.85546875" style="1051" customWidth="1"/>
    <col min="4882" max="4882" width="8.28515625" style="1051" customWidth="1"/>
    <col min="4883" max="4883" width="6.85546875" style="1051" bestFit="1" customWidth="1"/>
    <col min="4884" max="5120" width="9.140625" style="1051"/>
    <col min="5121" max="5121" width="56.42578125" style="1051" bestFit="1" customWidth="1"/>
    <col min="5122" max="5125" width="8.42578125" style="1051" bestFit="1" customWidth="1"/>
    <col min="5126" max="5126" width="7.140625" style="1051" bestFit="1" customWidth="1"/>
    <col min="5127" max="5127" width="7" style="1051" bestFit="1" customWidth="1"/>
    <col min="5128" max="5128" width="7.140625" style="1051" bestFit="1" customWidth="1"/>
    <col min="5129" max="5129" width="6.85546875" style="1051" bestFit="1" customWidth="1"/>
    <col min="5130" max="5130" width="10.42578125" style="1051" bestFit="1" customWidth="1"/>
    <col min="5131" max="5131" width="54.85546875" style="1051" customWidth="1"/>
    <col min="5132" max="5134" width="9.42578125" style="1051" bestFit="1" customWidth="1"/>
    <col min="5135" max="5135" width="10.28515625" style="1051" customWidth="1"/>
    <col min="5136" max="5136" width="8.42578125" style="1051" customWidth="1"/>
    <col min="5137" max="5137" width="6.85546875" style="1051" customWidth="1"/>
    <col min="5138" max="5138" width="8.28515625" style="1051" customWidth="1"/>
    <col min="5139" max="5139" width="6.85546875" style="1051" bestFit="1" customWidth="1"/>
    <col min="5140" max="5376" width="9.140625" style="1051"/>
    <col min="5377" max="5377" width="56.42578125" style="1051" bestFit="1" customWidth="1"/>
    <col min="5378" max="5381" width="8.42578125" style="1051" bestFit="1" customWidth="1"/>
    <col min="5382" max="5382" width="7.140625" style="1051" bestFit="1" customWidth="1"/>
    <col min="5383" max="5383" width="7" style="1051" bestFit="1" customWidth="1"/>
    <col min="5384" max="5384" width="7.140625" style="1051" bestFit="1" customWidth="1"/>
    <col min="5385" max="5385" width="6.85546875" style="1051" bestFit="1" customWidth="1"/>
    <col min="5386" max="5386" width="10.42578125" style="1051" bestFit="1" customWidth="1"/>
    <col min="5387" max="5387" width="54.85546875" style="1051" customWidth="1"/>
    <col min="5388" max="5390" width="9.42578125" style="1051" bestFit="1" customWidth="1"/>
    <col min="5391" max="5391" width="10.28515625" style="1051" customWidth="1"/>
    <col min="5392" max="5392" width="8.42578125" style="1051" customWidth="1"/>
    <col min="5393" max="5393" width="6.85546875" style="1051" customWidth="1"/>
    <col min="5394" max="5394" width="8.28515625" style="1051" customWidth="1"/>
    <col min="5395" max="5395" width="6.85546875" style="1051" bestFit="1" customWidth="1"/>
    <col min="5396" max="5632" width="9.140625" style="1051"/>
    <col min="5633" max="5633" width="56.42578125" style="1051" bestFit="1" customWidth="1"/>
    <col min="5634" max="5637" width="8.42578125" style="1051" bestFit="1" customWidth="1"/>
    <col min="5638" max="5638" width="7.140625" style="1051" bestFit="1" customWidth="1"/>
    <col min="5639" max="5639" width="7" style="1051" bestFit="1" customWidth="1"/>
    <col min="5640" max="5640" width="7.140625" style="1051" bestFit="1" customWidth="1"/>
    <col min="5641" max="5641" width="6.85546875" style="1051" bestFit="1" customWidth="1"/>
    <col min="5642" max="5642" width="10.42578125" style="1051" bestFit="1" customWidth="1"/>
    <col min="5643" max="5643" width="54.85546875" style="1051" customWidth="1"/>
    <col min="5644" max="5646" width="9.42578125" style="1051" bestFit="1" customWidth="1"/>
    <col min="5647" max="5647" width="10.28515625" style="1051" customWidth="1"/>
    <col min="5648" max="5648" width="8.42578125" style="1051" customWidth="1"/>
    <col min="5649" max="5649" width="6.85546875" style="1051" customWidth="1"/>
    <col min="5650" max="5650" width="8.28515625" style="1051" customWidth="1"/>
    <col min="5651" max="5651" width="6.85546875" style="1051" bestFit="1" customWidth="1"/>
    <col min="5652" max="5888" width="9.140625" style="1051"/>
    <col min="5889" max="5889" width="56.42578125" style="1051" bestFit="1" customWidth="1"/>
    <col min="5890" max="5893" width="8.42578125" style="1051" bestFit="1" customWidth="1"/>
    <col min="5894" max="5894" width="7.140625" style="1051" bestFit="1" customWidth="1"/>
    <col min="5895" max="5895" width="7" style="1051" bestFit="1" customWidth="1"/>
    <col min="5896" max="5896" width="7.140625" style="1051" bestFit="1" customWidth="1"/>
    <col min="5897" max="5897" width="6.85546875" style="1051" bestFit="1" customWidth="1"/>
    <col min="5898" max="5898" width="10.42578125" style="1051" bestFit="1" customWidth="1"/>
    <col min="5899" max="5899" width="54.85546875" style="1051" customWidth="1"/>
    <col min="5900" max="5902" width="9.42578125" style="1051" bestFit="1" customWidth="1"/>
    <col min="5903" max="5903" width="10.28515625" style="1051" customWidth="1"/>
    <col min="5904" max="5904" width="8.42578125" style="1051" customWidth="1"/>
    <col min="5905" max="5905" width="6.85546875" style="1051" customWidth="1"/>
    <col min="5906" max="5906" width="8.28515625" style="1051" customWidth="1"/>
    <col min="5907" max="5907" width="6.85546875" style="1051" bestFit="1" customWidth="1"/>
    <col min="5908" max="6144" width="9.140625" style="1051"/>
    <col min="6145" max="6145" width="56.42578125" style="1051" bestFit="1" customWidth="1"/>
    <col min="6146" max="6149" width="8.42578125" style="1051" bestFit="1" customWidth="1"/>
    <col min="6150" max="6150" width="7.140625" style="1051" bestFit="1" customWidth="1"/>
    <col min="6151" max="6151" width="7" style="1051" bestFit="1" customWidth="1"/>
    <col min="6152" max="6152" width="7.140625" style="1051" bestFit="1" customWidth="1"/>
    <col min="6153" max="6153" width="6.85546875" style="1051" bestFit="1" customWidth="1"/>
    <col min="6154" max="6154" width="10.42578125" style="1051" bestFit="1" customWidth="1"/>
    <col min="6155" max="6155" width="54.85546875" style="1051" customWidth="1"/>
    <col min="6156" max="6158" width="9.42578125" style="1051" bestFit="1" customWidth="1"/>
    <col min="6159" max="6159" width="10.28515625" style="1051" customWidth="1"/>
    <col min="6160" max="6160" width="8.42578125" style="1051" customWidth="1"/>
    <col min="6161" max="6161" width="6.85546875" style="1051" customWidth="1"/>
    <col min="6162" max="6162" width="8.28515625" style="1051" customWidth="1"/>
    <col min="6163" max="6163" width="6.85546875" style="1051" bestFit="1" customWidth="1"/>
    <col min="6164" max="6400" width="9.140625" style="1051"/>
    <col min="6401" max="6401" width="56.42578125" style="1051" bestFit="1" customWidth="1"/>
    <col min="6402" max="6405" width="8.42578125" style="1051" bestFit="1" customWidth="1"/>
    <col min="6406" max="6406" width="7.140625" style="1051" bestFit="1" customWidth="1"/>
    <col min="6407" max="6407" width="7" style="1051" bestFit="1" customWidth="1"/>
    <col min="6408" max="6408" width="7.140625" style="1051" bestFit="1" customWidth="1"/>
    <col min="6409" max="6409" width="6.85546875" style="1051" bestFit="1" customWidth="1"/>
    <col min="6410" max="6410" width="10.42578125" style="1051" bestFit="1" customWidth="1"/>
    <col min="6411" max="6411" width="54.85546875" style="1051" customWidth="1"/>
    <col min="6412" max="6414" width="9.42578125" style="1051" bestFit="1" customWidth="1"/>
    <col min="6415" max="6415" width="10.28515625" style="1051" customWidth="1"/>
    <col min="6416" max="6416" width="8.42578125" style="1051" customWidth="1"/>
    <col min="6417" max="6417" width="6.85546875" style="1051" customWidth="1"/>
    <col min="6418" max="6418" width="8.28515625" style="1051" customWidth="1"/>
    <col min="6419" max="6419" width="6.85546875" style="1051" bestFit="1" customWidth="1"/>
    <col min="6420" max="6656" width="9.140625" style="1051"/>
    <col min="6657" max="6657" width="56.42578125" style="1051" bestFit="1" customWidth="1"/>
    <col min="6658" max="6661" width="8.42578125" style="1051" bestFit="1" customWidth="1"/>
    <col min="6662" max="6662" width="7.140625" style="1051" bestFit="1" customWidth="1"/>
    <col min="6663" max="6663" width="7" style="1051" bestFit="1" customWidth="1"/>
    <col min="6664" max="6664" width="7.140625" style="1051" bestFit="1" customWidth="1"/>
    <col min="6665" max="6665" width="6.85546875" style="1051" bestFit="1" customWidth="1"/>
    <col min="6666" max="6666" width="10.42578125" style="1051" bestFit="1" customWidth="1"/>
    <col min="6667" max="6667" width="54.85546875" style="1051" customWidth="1"/>
    <col min="6668" max="6670" width="9.42578125" style="1051" bestFit="1" customWidth="1"/>
    <col min="6671" max="6671" width="10.28515625" style="1051" customWidth="1"/>
    <col min="6672" max="6672" width="8.42578125" style="1051" customWidth="1"/>
    <col min="6673" max="6673" width="6.85546875" style="1051" customWidth="1"/>
    <col min="6674" max="6674" width="8.28515625" style="1051" customWidth="1"/>
    <col min="6675" max="6675" width="6.85546875" style="1051" bestFit="1" customWidth="1"/>
    <col min="6676" max="6912" width="9.140625" style="1051"/>
    <col min="6913" max="6913" width="56.42578125" style="1051" bestFit="1" customWidth="1"/>
    <col min="6914" max="6917" width="8.42578125" style="1051" bestFit="1" customWidth="1"/>
    <col min="6918" max="6918" width="7.140625" style="1051" bestFit="1" customWidth="1"/>
    <col min="6919" max="6919" width="7" style="1051" bestFit="1" customWidth="1"/>
    <col min="6920" max="6920" width="7.140625" style="1051" bestFit="1" customWidth="1"/>
    <col min="6921" max="6921" width="6.85546875" style="1051" bestFit="1" customWidth="1"/>
    <col min="6922" max="6922" width="10.42578125" style="1051" bestFit="1" customWidth="1"/>
    <col min="6923" max="6923" width="54.85546875" style="1051" customWidth="1"/>
    <col min="6924" max="6926" width="9.42578125" style="1051" bestFit="1" customWidth="1"/>
    <col min="6927" max="6927" width="10.28515625" style="1051" customWidth="1"/>
    <col min="6928" max="6928" width="8.42578125" style="1051" customWidth="1"/>
    <col min="6929" max="6929" width="6.85546875" style="1051" customWidth="1"/>
    <col min="6930" max="6930" width="8.28515625" style="1051" customWidth="1"/>
    <col min="6931" max="6931" width="6.85546875" style="1051" bestFit="1" customWidth="1"/>
    <col min="6932" max="7168" width="9.140625" style="1051"/>
    <col min="7169" max="7169" width="56.42578125" style="1051" bestFit="1" customWidth="1"/>
    <col min="7170" max="7173" width="8.42578125" style="1051" bestFit="1" customWidth="1"/>
    <col min="7174" max="7174" width="7.140625" style="1051" bestFit="1" customWidth="1"/>
    <col min="7175" max="7175" width="7" style="1051" bestFit="1" customWidth="1"/>
    <col min="7176" max="7176" width="7.140625" style="1051" bestFit="1" customWidth="1"/>
    <col min="7177" max="7177" width="6.85546875" style="1051" bestFit="1" customWidth="1"/>
    <col min="7178" max="7178" width="10.42578125" style="1051" bestFit="1" customWidth="1"/>
    <col min="7179" max="7179" width="54.85546875" style="1051" customWidth="1"/>
    <col min="7180" max="7182" width="9.42578125" style="1051" bestFit="1" customWidth="1"/>
    <col min="7183" max="7183" width="10.28515625" style="1051" customWidth="1"/>
    <col min="7184" max="7184" width="8.42578125" style="1051" customWidth="1"/>
    <col min="7185" max="7185" width="6.85546875" style="1051" customWidth="1"/>
    <col min="7186" max="7186" width="8.28515625" style="1051" customWidth="1"/>
    <col min="7187" max="7187" width="6.85546875" style="1051" bestFit="1" customWidth="1"/>
    <col min="7188" max="7424" width="9.140625" style="1051"/>
    <col min="7425" max="7425" width="56.42578125" style="1051" bestFit="1" customWidth="1"/>
    <col min="7426" max="7429" width="8.42578125" style="1051" bestFit="1" customWidth="1"/>
    <col min="7430" max="7430" width="7.140625" style="1051" bestFit="1" customWidth="1"/>
    <col min="7431" max="7431" width="7" style="1051" bestFit="1" customWidth="1"/>
    <col min="7432" max="7432" width="7.140625" style="1051" bestFit="1" customWidth="1"/>
    <col min="7433" max="7433" width="6.85546875" style="1051" bestFit="1" customWidth="1"/>
    <col min="7434" max="7434" width="10.42578125" style="1051" bestFit="1" customWidth="1"/>
    <col min="7435" max="7435" width="54.85546875" style="1051" customWidth="1"/>
    <col min="7436" max="7438" width="9.42578125" style="1051" bestFit="1" customWidth="1"/>
    <col min="7439" max="7439" width="10.28515625" style="1051" customWidth="1"/>
    <col min="7440" max="7440" width="8.42578125" style="1051" customWidth="1"/>
    <col min="7441" max="7441" width="6.85546875" style="1051" customWidth="1"/>
    <col min="7442" max="7442" width="8.28515625" style="1051" customWidth="1"/>
    <col min="7443" max="7443" width="6.85546875" style="1051" bestFit="1" customWidth="1"/>
    <col min="7444" max="7680" width="9.140625" style="1051"/>
    <col min="7681" max="7681" width="56.42578125" style="1051" bestFit="1" customWidth="1"/>
    <col min="7682" max="7685" width="8.42578125" style="1051" bestFit="1" customWidth="1"/>
    <col min="7686" max="7686" width="7.140625" style="1051" bestFit="1" customWidth="1"/>
    <col min="7687" max="7687" width="7" style="1051" bestFit="1" customWidth="1"/>
    <col min="7688" max="7688" width="7.140625" style="1051" bestFit="1" customWidth="1"/>
    <col min="7689" max="7689" width="6.85546875" style="1051" bestFit="1" customWidth="1"/>
    <col min="7690" max="7690" width="10.42578125" style="1051" bestFit="1" customWidth="1"/>
    <col min="7691" max="7691" width="54.85546875" style="1051" customWidth="1"/>
    <col min="7692" max="7694" width="9.42578125" style="1051" bestFit="1" customWidth="1"/>
    <col min="7695" max="7695" width="10.28515625" style="1051" customWidth="1"/>
    <col min="7696" max="7696" width="8.42578125" style="1051" customWidth="1"/>
    <col min="7697" max="7697" width="6.85546875" style="1051" customWidth="1"/>
    <col min="7698" max="7698" width="8.28515625" style="1051" customWidth="1"/>
    <col min="7699" max="7699" width="6.85546875" style="1051" bestFit="1" customWidth="1"/>
    <col min="7700" max="7936" width="9.140625" style="1051"/>
    <col min="7937" max="7937" width="56.42578125" style="1051" bestFit="1" customWidth="1"/>
    <col min="7938" max="7941" width="8.42578125" style="1051" bestFit="1" customWidth="1"/>
    <col min="7942" max="7942" width="7.140625" style="1051" bestFit="1" customWidth="1"/>
    <col min="7943" max="7943" width="7" style="1051" bestFit="1" customWidth="1"/>
    <col min="7944" max="7944" width="7.140625" style="1051" bestFit="1" customWidth="1"/>
    <col min="7945" max="7945" width="6.85546875" style="1051" bestFit="1" customWidth="1"/>
    <col min="7946" max="7946" width="10.42578125" style="1051" bestFit="1" customWidth="1"/>
    <col min="7947" max="7947" width="54.85546875" style="1051" customWidth="1"/>
    <col min="7948" max="7950" width="9.42578125" style="1051" bestFit="1" customWidth="1"/>
    <col min="7951" max="7951" width="10.28515625" style="1051" customWidth="1"/>
    <col min="7952" max="7952" width="8.42578125" style="1051" customWidth="1"/>
    <col min="7953" max="7953" width="6.85546875" style="1051" customWidth="1"/>
    <col min="7954" max="7954" width="8.28515625" style="1051" customWidth="1"/>
    <col min="7955" max="7955" width="6.85546875" style="1051" bestFit="1" customWidth="1"/>
    <col min="7956" max="8192" width="9.140625" style="1051"/>
    <col min="8193" max="8193" width="56.42578125" style="1051" bestFit="1" customWidth="1"/>
    <col min="8194" max="8197" width="8.42578125" style="1051" bestFit="1" customWidth="1"/>
    <col min="8198" max="8198" width="7.140625" style="1051" bestFit="1" customWidth="1"/>
    <col min="8199" max="8199" width="7" style="1051" bestFit="1" customWidth="1"/>
    <col min="8200" max="8200" width="7.140625" style="1051" bestFit="1" customWidth="1"/>
    <col min="8201" max="8201" width="6.85546875" style="1051" bestFit="1" customWidth="1"/>
    <col min="8202" max="8202" width="10.42578125" style="1051" bestFit="1" customWidth="1"/>
    <col min="8203" max="8203" width="54.85546875" style="1051" customWidth="1"/>
    <col min="8204" max="8206" width="9.42578125" style="1051" bestFit="1" customWidth="1"/>
    <col min="8207" max="8207" width="10.28515625" style="1051" customWidth="1"/>
    <col min="8208" max="8208" width="8.42578125" style="1051" customWidth="1"/>
    <col min="8209" max="8209" width="6.85546875" style="1051" customWidth="1"/>
    <col min="8210" max="8210" width="8.28515625" style="1051" customWidth="1"/>
    <col min="8211" max="8211" width="6.85546875" style="1051" bestFit="1" customWidth="1"/>
    <col min="8212" max="8448" width="9.140625" style="1051"/>
    <col min="8449" max="8449" width="56.42578125" style="1051" bestFit="1" customWidth="1"/>
    <col min="8450" max="8453" width="8.42578125" style="1051" bestFit="1" customWidth="1"/>
    <col min="8454" max="8454" width="7.140625" style="1051" bestFit="1" customWidth="1"/>
    <col min="8455" max="8455" width="7" style="1051" bestFit="1" customWidth="1"/>
    <col min="8456" max="8456" width="7.140625" style="1051" bestFit="1" customWidth="1"/>
    <col min="8457" max="8457" width="6.85546875" style="1051" bestFit="1" customWidth="1"/>
    <col min="8458" max="8458" width="10.42578125" style="1051" bestFit="1" customWidth="1"/>
    <col min="8459" max="8459" width="54.85546875" style="1051" customWidth="1"/>
    <col min="8460" max="8462" width="9.42578125" style="1051" bestFit="1" customWidth="1"/>
    <col min="8463" max="8463" width="10.28515625" style="1051" customWidth="1"/>
    <col min="8464" max="8464" width="8.42578125" style="1051" customWidth="1"/>
    <col min="8465" max="8465" width="6.85546875" style="1051" customWidth="1"/>
    <col min="8466" max="8466" width="8.28515625" style="1051" customWidth="1"/>
    <col min="8467" max="8467" width="6.85546875" style="1051" bestFit="1" customWidth="1"/>
    <col min="8468" max="8704" width="9.140625" style="1051"/>
    <col min="8705" max="8705" width="56.42578125" style="1051" bestFit="1" customWidth="1"/>
    <col min="8706" max="8709" width="8.42578125" style="1051" bestFit="1" customWidth="1"/>
    <col min="8710" max="8710" width="7.140625" style="1051" bestFit="1" customWidth="1"/>
    <col min="8711" max="8711" width="7" style="1051" bestFit="1" customWidth="1"/>
    <col min="8712" max="8712" width="7.140625" style="1051" bestFit="1" customWidth="1"/>
    <col min="8713" max="8713" width="6.85546875" style="1051" bestFit="1" customWidth="1"/>
    <col min="8714" max="8714" width="10.42578125" style="1051" bestFit="1" customWidth="1"/>
    <col min="8715" max="8715" width="54.85546875" style="1051" customWidth="1"/>
    <col min="8716" max="8718" width="9.42578125" style="1051" bestFit="1" customWidth="1"/>
    <col min="8719" max="8719" width="10.28515625" style="1051" customWidth="1"/>
    <col min="8720" max="8720" width="8.42578125" style="1051" customWidth="1"/>
    <col min="8721" max="8721" width="6.85546875" style="1051" customWidth="1"/>
    <col min="8722" max="8722" width="8.28515625" style="1051" customWidth="1"/>
    <col min="8723" max="8723" width="6.85546875" style="1051" bestFit="1" customWidth="1"/>
    <col min="8724" max="8960" width="9.140625" style="1051"/>
    <col min="8961" max="8961" width="56.42578125" style="1051" bestFit="1" customWidth="1"/>
    <col min="8962" max="8965" width="8.42578125" style="1051" bestFit="1" customWidth="1"/>
    <col min="8966" max="8966" width="7.140625" style="1051" bestFit="1" customWidth="1"/>
    <col min="8967" max="8967" width="7" style="1051" bestFit="1" customWidth="1"/>
    <col min="8968" max="8968" width="7.140625" style="1051" bestFit="1" customWidth="1"/>
    <col min="8969" max="8969" width="6.85546875" style="1051" bestFit="1" customWidth="1"/>
    <col min="8970" max="8970" width="10.42578125" style="1051" bestFit="1" customWidth="1"/>
    <col min="8971" max="8971" width="54.85546875" style="1051" customWidth="1"/>
    <col min="8972" max="8974" width="9.42578125" style="1051" bestFit="1" customWidth="1"/>
    <col min="8975" max="8975" width="10.28515625" style="1051" customWidth="1"/>
    <col min="8976" max="8976" width="8.42578125" style="1051" customWidth="1"/>
    <col min="8977" max="8977" width="6.85546875" style="1051" customWidth="1"/>
    <col min="8978" max="8978" width="8.28515625" style="1051" customWidth="1"/>
    <col min="8979" max="8979" width="6.85546875" style="1051" bestFit="1" customWidth="1"/>
    <col min="8980" max="9216" width="9.140625" style="1051"/>
    <col min="9217" max="9217" width="56.42578125" style="1051" bestFit="1" customWidth="1"/>
    <col min="9218" max="9221" width="8.42578125" style="1051" bestFit="1" customWidth="1"/>
    <col min="9222" max="9222" width="7.140625" style="1051" bestFit="1" customWidth="1"/>
    <col min="9223" max="9223" width="7" style="1051" bestFit="1" customWidth="1"/>
    <col min="9224" max="9224" width="7.140625" style="1051" bestFit="1" customWidth="1"/>
    <col min="9225" max="9225" width="6.85546875" style="1051" bestFit="1" customWidth="1"/>
    <col min="9226" max="9226" width="10.42578125" style="1051" bestFit="1" customWidth="1"/>
    <col min="9227" max="9227" width="54.85546875" style="1051" customWidth="1"/>
    <col min="9228" max="9230" width="9.42578125" style="1051" bestFit="1" customWidth="1"/>
    <col min="9231" max="9231" width="10.28515625" style="1051" customWidth="1"/>
    <col min="9232" max="9232" width="8.42578125" style="1051" customWidth="1"/>
    <col min="9233" max="9233" width="6.85546875" style="1051" customWidth="1"/>
    <col min="9234" max="9234" width="8.28515625" style="1051" customWidth="1"/>
    <col min="9235" max="9235" width="6.85546875" style="1051" bestFit="1" customWidth="1"/>
    <col min="9236" max="9472" width="9.140625" style="1051"/>
    <col min="9473" max="9473" width="56.42578125" style="1051" bestFit="1" customWidth="1"/>
    <col min="9474" max="9477" width="8.42578125" style="1051" bestFit="1" customWidth="1"/>
    <col min="9478" max="9478" width="7.140625" style="1051" bestFit="1" customWidth="1"/>
    <col min="9479" max="9479" width="7" style="1051" bestFit="1" customWidth="1"/>
    <col min="9480" max="9480" width="7.140625" style="1051" bestFit="1" customWidth="1"/>
    <col min="9481" max="9481" width="6.85546875" style="1051" bestFit="1" customWidth="1"/>
    <col min="9482" max="9482" width="10.42578125" style="1051" bestFit="1" customWidth="1"/>
    <col min="9483" max="9483" width="54.85546875" style="1051" customWidth="1"/>
    <col min="9484" max="9486" width="9.42578125" style="1051" bestFit="1" customWidth="1"/>
    <col min="9487" max="9487" width="10.28515625" style="1051" customWidth="1"/>
    <col min="9488" max="9488" width="8.42578125" style="1051" customWidth="1"/>
    <col min="9489" max="9489" width="6.85546875" style="1051" customWidth="1"/>
    <col min="9490" max="9490" width="8.28515625" style="1051" customWidth="1"/>
    <col min="9491" max="9491" width="6.85546875" style="1051" bestFit="1" customWidth="1"/>
    <col min="9492" max="9728" width="9.140625" style="1051"/>
    <col min="9729" max="9729" width="56.42578125" style="1051" bestFit="1" customWidth="1"/>
    <col min="9730" max="9733" width="8.42578125" style="1051" bestFit="1" customWidth="1"/>
    <col min="9734" max="9734" width="7.140625" style="1051" bestFit="1" customWidth="1"/>
    <col min="9735" max="9735" width="7" style="1051" bestFit="1" customWidth="1"/>
    <col min="9736" max="9736" width="7.140625" style="1051" bestFit="1" customWidth="1"/>
    <col min="9737" max="9737" width="6.85546875" style="1051" bestFit="1" customWidth="1"/>
    <col min="9738" max="9738" width="10.42578125" style="1051" bestFit="1" customWidth="1"/>
    <col min="9739" max="9739" width="54.85546875" style="1051" customWidth="1"/>
    <col min="9740" max="9742" width="9.42578125" style="1051" bestFit="1" customWidth="1"/>
    <col min="9743" max="9743" width="10.28515625" style="1051" customWidth="1"/>
    <col min="9744" max="9744" width="8.42578125" style="1051" customWidth="1"/>
    <col min="9745" max="9745" width="6.85546875" style="1051" customWidth="1"/>
    <col min="9746" max="9746" width="8.28515625" style="1051" customWidth="1"/>
    <col min="9747" max="9747" width="6.85546875" style="1051" bestFit="1" customWidth="1"/>
    <col min="9748" max="9984" width="9.140625" style="1051"/>
    <col min="9985" max="9985" width="56.42578125" style="1051" bestFit="1" customWidth="1"/>
    <col min="9986" max="9989" width="8.42578125" style="1051" bestFit="1" customWidth="1"/>
    <col min="9990" max="9990" width="7.140625" style="1051" bestFit="1" customWidth="1"/>
    <col min="9991" max="9991" width="7" style="1051" bestFit="1" customWidth="1"/>
    <col min="9992" max="9992" width="7.140625" style="1051" bestFit="1" customWidth="1"/>
    <col min="9993" max="9993" width="6.85546875" style="1051" bestFit="1" customWidth="1"/>
    <col min="9994" max="9994" width="10.42578125" style="1051" bestFit="1" customWidth="1"/>
    <col min="9995" max="9995" width="54.85546875" style="1051" customWidth="1"/>
    <col min="9996" max="9998" width="9.42578125" style="1051" bestFit="1" customWidth="1"/>
    <col min="9999" max="9999" width="10.28515625" style="1051" customWidth="1"/>
    <col min="10000" max="10000" width="8.42578125" style="1051" customWidth="1"/>
    <col min="10001" max="10001" width="6.85546875" style="1051" customWidth="1"/>
    <col min="10002" max="10002" width="8.28515625" style="1051" customWidth="1"/>
    <col min="10003" max="10003" width="6.85546875" style="1051" bestFit="1" customWidth="1"/>
    <col min="10004" max="10240" width="9.140625" style="1051"/>
    <col min="10241" max="10241" width="56.42578125" style="1051" bestFit="1" customWidth="1"/>
    <col min="10242" max="10245" width="8.42578125" style="1051" bestFit="1" customWidth="1"/>
    <col min="10246" max="10246" width="7.140625" style="1051" bestFit="1" customWidth="1"/>
    <col min="10247" max="10247" width="7" style="1051" bestFit="1" customWidth="1"/>
    <col min="10248" max="10248" width="7.140625" style="1051" bestFit="1" customWidth="1"/>
    <col min="10249" max="10249" width="6.85546875" style="1051" bestFit="1" customWidth="1"/>
    <col min="10250" max="10250" width="10.42578125" style="1051" bestFit="1" customWidth="1"/>
    <col min="10251" max="10251" width="54.85546875" style="1051" customWidth="1"/>
    <col min="10252" max="10254" width="9.42578125" style="1051" bestFit="1" customWidth="1"/>
    <col min="10255" max="10255" width="10.28515625" style="1051" customWidth="1"/>
    <col min="10256" max="10256" width="8.42578125" style="1051" customWidth="1"/>
    <col min="10257" max="10257" width="6.85546875" style="1051" customWidth="1"/>
    <col min="10258" max="10258" width="8.28515625" style="1051" customWidth="1"/>
    <col min="10259" max="10259" width="6.85546875" style="1051" bestFit="1" customWidth="1"/>
    <col min="10260" max="10496" width="9.140625" style="1051"/>
    <col min="10497" max="10497" width="56.42578125" style="1051" bestFit="1" customWidth="1"/>
    <col min="10498" max="10501" width="8.42578125" style="1051" bestFit="1" customWidth="1"/>
    <col min="10502" max="10502" width="7.140625" style="1051" bestFit="1" customWidth="1"/>
    <col min="10503" max="10503" width="7" style="1051" bestFit="1" customWidth="1"/>
    <col min="10504" max="10504" width="7.140625" style="1051" bestFit="1" customWidth="1"/>
    <col min="10505" max="10505" width="6.85546875" style="1051" bestFit="1" customWidth="1"/>
    <col min="10506" max="10506" width="10.42578125" style="1051" bestFit="1" customWidth="1"/>
    <col min="10507" max="10507" width="54.85546875" style="1051" customWidth="1"/>
    <col min="10508" max="10510" width="9.42578125" style="1051" bestFit="1" customWidth="1"/>
    <col min="10511" max="10511" width="10.28515625" style="1051" customWidth="1"/>
    <col min="10512" max="10512" width="8.42578125" style="1051" customWidth="1"/>
    <col min="10513" max="10513" width="6.85546875" style="1051" customWidth="1"/>
    <col min="10514" max="10514" width="8.28515625" style="1051" customWidth="1"/>
    <col min="10515" max="10515" width="6.85546875" style="1051" bestFit="1" customWidth="1"/>
    <col min="10516" max="10752" width="9.140625" style="1051"/>
    <col min="10753" max="10753" width="56.42578125" style="1051" bestFit="1" customWidth="1"/>
    <col min="10754" max="10757" width="8.42578125" style="1051" bestFit="1" customWidth="1"/>
    <col min="10758" max="10758" width="7.140625" style="1051" bestFit="1" customWidth="1"/>
    <col min="10759" max="10759" width="7" style="1051" bestFit="1" customWidth="1"/>
    <col min="10760" max="10760" width="7.140625" style="1051" bestFit="1" customWidth="1"/>
    <col min="10761" max="10761" width="6.85546875" style="1051" bestFit="1" customWidth="1"/>
    <col min="10762" max="10762" width="10.42578125" style="1051" bestFit="1" customWidth="1"/>
    <col min="10763" max="10763" width="54.85546875" style="1051" customWidth="1"/>
    <col min="10764" max="10766" width="9.42578125" style="1051" bestFit="1" customWidth="1"/>
    <col min="10767" max="10767" width="10.28515625" style="1051" customWidth="1"/>
    <col min="10768" max="10768" width="8.42578125" style="1051" customWidth="1"/>
    <col min="10769" max="10769" width="6.85546875" style="1051" customWidth="1"/>
    <col min="10770" max="10770" width="8.28515625" style="1051" customWidth="1"/>
    <col min="10771" max="10771" width="6.85546875" style="1051" bestFit="1" customWidth="1"/>
    <col min="10772" max="11008" width="9.140625" style="1051"/>
    <col min="11009" max="11009" width="56.42578125" style="1051" bestFit="1" customWidth="1"/>
    <col min="11010" max="11013" width="8.42578125" style="1051" bestFit="1" customWidth="1"/>
    <col min="11014" max="11014" width="7.140625" style="1051" bestFit="1" customWidth="1"/>
    <col min="11015" max="11015" width="7" style="1051" bestFit="1" customWidth="1"/>
    <col min="11016" max="11016" width="7.140625" style="1051" bestFit="1" customWidth="1"/>
    <col min="11017" max="11017" width="6.85546875" style="1051" bestFit="1" customWidth="1"/>
    <col min="11018" max="11018" width="10.42578125" style="1051" bestFit="1" customWidth="1"/>
    <col min="11019" max="11019" width="54.85546875" style="1051" customWidth="1"/>
    <col min="11020" max="11022" width="9.42578125" style="1051" bestFit="1" customWidth="1"/>
    <col min="11023" max="11023" width="10.28515625" style="1051" customWidth="1"/>
    <col min="11024" max="11024" width="8.42578125" style="1051" customWidth="1"/>
    <col min="11025" max="11025" width="6.85546875" style="1051" customWidth="1"/>
    <col min="11026" max="11026" width="8.28515625" style="1051" customWidth="1"/>
    <col min="11027" max="11027" width="6.85546875" style="1051" bestFit="1" customWidth="1"/>
    <col min="11028" max="11264" width="9.140625" style="1051"/>
    <col min="11265" max="11265" width="56.42578125" style="1051" bestFit="1" customWidth="1"/>
    <col min="11266" max="11269" width="8.42578125" style="1051" bestFit="1" customWidth="1"/>
    <col min="11270" max="11270" width="7.140625" style="1051" bestFit="1" customWidth="1"/>
    <col min="11271" max="11271" width="7" style="1051" bestFit="1" customWidth="1"/>
    <col min="11272" max="11272" width="7.140625" style="1051" bestFit="1" customWidth="1"/>
    <col min="11273" max="11273" width="6.85546875" style="1051" bestFit="1" customWidth="1"/>
    <col min="11274" max="11274" width="10.42578125" style="1051" bestFit="1" customWidth="1"/>
    <col min="11275" max="11275" width="54.85546875" style="1051" customWidth="1"/>
    <col min="11276" max="11278" width="9.42578125" style="1051" bestFit="1" customWidth="1"/>
    <col min="11279" max="11279" width="10.28515625" style="1051" customWidth="1"/>
    <col min="11280" max="11280" width="8.42578125" style="1051" customWidth="1"/>
    <col min="11281" max="11281" width="6.85546875" style="1051" customWidth="1"/>
    <col min="11282" max="11282" width="8.28515625" style="1051" customWidth="1"/>
    <col min="11283" max="11283" width="6.85546875" style="1051" bestFit="1" customWidth="1"/>
    <col min="11284" max="11520" width="9.140625" style="1051"/>
    <col min="11521" max="11521" width="56.42578125" style="1051" bestFit="1" customWidth="1"/>
    <col min="11522" max="11525" width="8.42578125" style="1051" bestFit="1" customWidth="1"/>
    <col min="11526" max="11526" width="7.140625" style="1051" bestFit="1" customWidth="1"/>
    <col min="11527" max="11527" width="7" style="1051" bestFit="1" customWidth="1"/>
    <col min="11528" max="11528" width="7.140625" style="1051" bestFit="1" customWidth="1"/>
    <col min="11529" max="11529" width="6.85546875" style="1051" bestFit="1" customWidth="1"/>
    <col min="11530" max="11530" width="10.42578125" style="1051" bestFit="1" customWidth="1"/>
    <col min="11531" max="11531" width="54.85546875" style="1051" customWidth="1"/>
    <col min="11532" max="11534" width="9.42578125" style="1051" bestFit="1" customWidth="1"/>
    <col min="11535" max="11535" width="10.28515625" style="1051" customWidth="1"/>
    <col min="11536" max="11536" width="8.42578125" style="1051" customWidth="1"/>
    <col min="11537" max="11537" width="6.85546875" style="1051" customWidth="1"/>
    <col min="11538" max="11538" width="8.28515625" style="1051" customWidth="1"/>
    <col min="11539" max="11539" width="6.85546875" style="1051" bestFit="1" customWidth="1"/>
    <col min="11540" max="11776" width="9.140625" style="1051"/>
    <col min="11777" max="11777" width="56.42578125" style="1051" bestFit="1" customWidth="1"/>
    <col min="11778" max="11781" width="8.42578125" style="1051" bestFit="1" customWidth="1"/>
    <col min="11782" max="11782" width="7.140625" style="1051" bestFit="1" customWidth="1"/>
    <col min="11783" max="11783" width="7" style="1051" bestFit="1" customWidth="1"/>
    <col min="11784" max="11784" width="7.140625" style="1051" bestFit="1" customWidth="1"/>
    <col min="11785" max="11785" width="6.85546875" style="1051" bestFit="1" customWidth="1"/>
    <col min="11786" max="11786" width="10.42578125" style="1051" bestFit="1" customWidth="1"/>
    <col min="11787" max="11787" width="54.85546875" style="1051" customWidth="1"/>
    <col min="11788" max="11790" width="9.42578125" style="1051" bestFit="1" customWidth="1"/>
    <col min="11791" max="11791" width="10.28515625" style="1051" customWidth="1"/>
    <col min="11792" max="11792" width="8.42578125" style="1051" customWidth="1"/>
    <col min="11793" max="11793" width="6.85546875" style="1051" customWidth="1"/>
    <col min="11794" max="11794" width="8.28515625" style="1051" customWidth="1"/>
    <col min="11795" max="11795" width="6.85546875" style="1051" bestFit="1" customWidth="1"/>
    <col min="11796" max="12032" width="9.140625" style="1051"/>
    <col min="12033" max="12033" width="56.42578125" style="1051" bestFit="1" customWidth="1"/>
    <col min="12034" max="12037" width="8.42578125" style="1051" bestFit="1" customWidth="1"/>
    <col min="12038" max="12038" width="7.140625" style="1051" bestFit="1" customWidth="1"/>
    <col min="12039" max="12039" width="7" style="1051" bestFit="1" customWidth="1"/>
    <col min="12040" max="12040" width="7.140625" style="1051" bestFit="1" customWidth="1"/>
    <col min="12041" max="12041" width="6.85546875" style="1051" bestFit="1" customWidth="1"/>
    <col min="12042" max="12042" width="10.42578125" style="1051" bestFit="1" customWidth="1"/>
    <col min="12043" max="12043" width="54.85546875" style="1051" customWidth="1"/>
    <col min="12044" max="12046" width="9.42578125" style="1051" bestFit="1" customWidth="1"/>
    <col min="12047" max="12047" width="10.28515625" style="1051" customWidth="1"/>
    <col min="12048" max="12048" width="8.42578125" style="1051" customWidth="1"/>
    <col min="12049" max="12049" width="6.85546875" style="1051" customWidth="1"/>
    <col min="12050" max="12050" width="8.28515625" style="1051" customWidth="1"/>
    <col min="12051" max="12051" width="6.85546875" style="1051" bestFit="1" customWidth="1"/>
    <col min="12052" max="12288" width="9.140625" style="1051"/>
    <col min="12289" max="12289" width="56.42578125" style="1051" bestFit="1" customWidth="1"/>
    <col min="12290" max="12293" width="8.42578125" style="1051" bestFit="1" customWidth="1"/>
    <col min="12294" max="12294" width="7.140625" style="1051" bestFit="1" customWidth="1"/>
    <col min="12295" max="12295" width="7" style="1051" bestFit="1" customWidth="1"/>
    <col min="12296" max="12296" width="7.140625" style="1051" bestFit="1" customWidth="1"/>
    <col min="12297" max="12297" width="6.85546875" style="1051" bestFit="1" customWidth="1"/>
    <col min="12298" max="12298" width="10.42578125" style="1051" bestFit="1" customWidth="1"/>
    <col min="12299" max="12299" width="54.85546875" style="1051" customWidth="1"/>
    <col min="12300" max="12302" width="9.42578125" style="1051" bestFit="1" customWidth="1"/>
    <col min="12303" max="12303" width="10.28515625" style="1051" customWidth="1"/>
    <col min="12304" max="12304" width="8.42578125" style="1051" customWidth="1"/>
    <col min="12305" max="12305" width="6.85546875" style="1051" customWidth="1"/>
    <col min="12306" max="12306" width="8.28515625" style="1051" customWidth="1"/>
    <col min="12307" max="12307" width="6.85546875" style="1051" bestFit="1" customWidth="1"/>
    <col min="12308" max="12544" width="9.140625" style="1051"/>
    <col min="12545" max="12545" width="56.42578125" style="1051" bestFit="1" customWidth="1"/>
    <col min="12546" max="12549" width="8.42578125" style="1051" bestFit="1" customWidth="1"/>
    <col min="12550" max="12550" width="7.140625" style="1051" bestFit="1" customWidth="1"/>
    <col min="12551" max="12551" width="7" style="1051" bestFit="1" customWidth="1"/>
    <col min="12552" max="12552" width="7.140625" style="1051" bestFit="1" customWidth="1"/>
    <col min="12553" max="12553" width="6.85546875" style="1051" bestFit="1" customWidth="1"/>
    <col min="12554" max="12554" width="10.42578125" style="1051" bestFit="1" customWidth="1"/>
    <col min="12555" max="12555" width="54.85546875" style="1051" customWidth="1"/>
    <col min="12556" max="12558" width="9.42578125" style="1051" bestFit="1" customWidth="1"/>
    <col min="12559" max="12559" width="10.28515625" style="1051" customWidth="1"/>
    <col min="12560" max="12560" width="8.42578125" style="1051" customWidth="1"/>
    <col min="12561" max="12561" width="6.85546875" style="1051" customWidth="1"/>
    <col min="12562" max="12562" width="8.28515625" style="1051" customWidth="1"/>
    <col min="12563" max="12563" width="6.85546875" style="1051" bestFit="1" customWidth="1"/>
    <col min="12564" max="12800" width="9.140625" style="1051"/>
    <col min="12801" max="12801" width="56.42578125" style="1051" bestFit="1" customWidth="1"/>
    <col min="12802" max="12805" width="8.42578125" style="1051" bestFit="1" customWidth="1"/>
    <col min="12806" max="12806" width="7.140625" style="1051" bestFit="1" customWidth="1"/>
    <col min="12807" max="12807" width="7" style="1051" bestFit="1" customWidth="1"/>
    <col min="12808" max="12808" width="7.140625" style="1051" bestFit="1" customWidth="1"/>
    <col min="12809" max="12809" width="6.85546875" style="1051" bestFit="1" customWidth="1"/>
    <col min="12810" max="12810" width="10.42578125" style="1051" bestFit="1" customWidth="1"/>
    <col min="12811" max="12811" width="54.85546875" style="1051" customWidth="1"/>
    <col min="12812" max="12814" width="9.42578125" style="1051" bestFit="1" customWidth="1"/>
    <col min="12815" max="12815" width="10.28515625" style="1051" customWidth="1"/>
    <col min="12816" max="12816" width="8.42578125" style="1051" customWidth="1"/>
    <col min="12817" max="12817" width="6.85546875" style="1051" customWidth="1"/>
    <col min="12818" max="12818" width="8.28515625" style="1051" customWidth="1"/>
    <col min="12819" max="12819" width="6.85546875" style="1051" bestFit="1" customWidth="1"/>
    <col min="12820" max="13056" width="9.140625" style="1051"/>
    <col min="13057" max="13057" width="56.42578125" style="1051" bestFit="1" customWidth="1"/>
    <col min="13058" max="13061" width="8.42578125" style="1051" bestFit="1" customWidth="1"/>
    <col min="13062" max="13062" width="7.140625" style="1051" bestFit="1" customWidth="1"/>
    <col min="13063" max="13063" width="7" style="1051" bestFit="1" customWidth="1"/>
    <col min="13064" max="13064" width="7.140625" style="1051" bestFit="1" customWidth="1"/>
    <col min="13065" max="13065" width="6.85546875" style="1051" bestFit="1" customWidth="1"/>
    <col min="13066" max="13066" width="10.42578125" style="1051" bestFit="1" customWidth="1"/>
    <col min="13067" max="13067" width="54.85546875" style="1051" customWidth="1"/>
    <col min="13068" max="13070" width="9.42578125" style="1051" bestFit="1" customWidth="1"/>
    <col min="13071" max="13071" width="10.28515625" style="1051" customWidth="1"/>
    <col min="13072" max="13072" width="8.42578125" style="1051" customWidth="1"/>
    <col min="13073" max="13073" width="6.85546875" style="1051" customWidth="1"/>
    <col min="13074" max="13074" width="8.28515625" style="1051" customWidth="1"/>
    <col min="13075" max="13075" width="6.85546875" style="1051" bestFit="1" customWidth="1"/>
    <col min="13076" max="13312" width="9.140625" style="1051"/>
    <col min="13313" max="13313" width="56.42578125" style="1051" bestFit="1" customWidth="1"/>
    <col min="13314" max="13317" width="8.42578125" style="1051" bestFit="1" customWidth="1"/>
    <col min="13318" max="13318" width="7.140625" style="1051" bestFit="1" customWidth="1"/>
    <col min="13319" max="13319" width="7" style="1051" bestFit="1" customWidth="1"/>
    <col min="13320" max="13320" width="7.140625" style="1051" bestFit="1" customWidth="1"/>
    <col min="13321" max="13321" width="6.85546875" style="1051" bestFit="1" customWidth="1"/>
    <col min="13322" max="13322" width="10.42578125" style="1051" bestFit="1" customWidth="1"/>
    <col min="13323" max="13323" width="54.85546875" style="1051" customWidth="1"/>
    <col min="13324" max="13326" width="9.42578125" style="1051" bestFit="1" customWidth="1"/>
    <col min="13327" max="13327" width="10.28515625" style="1051" customWidth="1"/>
    <col min="13328" max="13328" width="8.42578125" style="1051" customWidth="1"/>
    <col min="13329" max="13329" width="6.85546875" style="1051" customWidth="1"/>
    <col min="13330" max="13330" width="8.28515625" style="1051" customWidth="1"/>
    <col min="13331" max="13331" width="6.85546875" style="1051" bestFit="1" customWidth="1"/>
    <col min="13332" max="13568" width="9.140625" style="1051"/>
    <col min="13569" max="13569" width="56.42578125" style="1051" bestFit="1" customWidth="1"/>
    <col min="13570" max="13573" width="8.42578125" style="1051" bestFit="1" customWidth="1"/>
    <col min="13574" max="13574" width="7.140625" style="1051" bestFit="1" customWidth="1"/>
    <col min="13575" max="13575" width="7" style="1051" bestFit="1" customWidth="1"/>
    <col min="13576" max="13576" width="7.140625" style="1051" bestFit="1" customWidth="1"/>
    <col min="13577" max="13577" width="6.85546875" style="1051" bestFit="1" customWidth="1"/>
    <col min="13578" max="13578" width="10.42578125" style="1051" bestFit="1" customWidth="1"/>
    <col min="13579" max="13579" width="54.85546875" style="1051" customWidth="1"/>
    <col min="13580" max="13582" width="9.42578125" style="1051" bestFit="1" customWidth="1"/>
    <col min="13583" max="13583" width="10.28515625" style="1051" customWidth="1"/>
    <col min="13584" max="13584" width="8.42578125" style="1051" customWidth="1"/>
    <col min="13585" max="13585" width="6.85546875" style="1051" customWidth="1"/>
    <col min="13586" max="13586" width="8.28515625" style="1051" customWidth="1"/>
    <col min="13587" max="13587" width="6.85546875" style="1051" bestFit="1" customWidth="1"/>
    <col min="13588" max="13824" width="9.140625" style="1051"/>
    <col min="13825" max="13825" width="56.42578125" style="1051" bestFit="1" customWidth="1"/>
    <col min="13826" max="13829" width="8.42578125" style="1051" bestFit="1" customWidth="1"/>
    <col min="13830" max="13830" width="7.140625" style="1051" bestFit="1" customWidth="1"/>
    <col min="13831" max="13831" width="7" style="1051" bestFit="1" customWidth="1"/>
    <col min="13832" max="13832" width="7.140625" style="1051" bestFit="1" customWidth="1"/>
    <col min="13833" max="13833" width="6.85546875" style="1051" bestFit="1" customWidth="1"/>
    <col min="13834" max="13834" width="10.42578125" style="1051" bestFit="1" customWidth="1"/>
    <col min="13835" max="13835" width="54.85546875" style="1051" customWidth="1"/>
    <col min="13836" max="13838" width="9.42578125" style="1051" bestFit="1" customWidth="1"/>
    <col min="13839" max="13839" width="10.28515625" style="1051" customWidth="1"/>
    <col min="13840" max="13840" width="8.42578125" style="1051" customWidth="1"/>
    <col min="13841" max="13841" width="6.85546875" style="1051" customWidth="1"/>
    <col min="13842" max="13842" width="8.28515625" style="1051" customWidth="1"/>
    <col min="13843" max="13843" width="6.85546875" style="1051" bestFit="1" customWidth="1"/>
    <col min="13844" max="14080" width="9.140625" style="1051"/>
    <col min="14081" max="14081" width="56.42578125" style="1051" bestFit="1" customWidth="1"/>
    <col min="14082" max="14085" width="8.42578125" style="1051" bestFit="1" customWidth="1"/>
    <col min="14086" max="14086" width="7.140625" style="1051" bestFit="1" customWidth="1"/>
    <col min="14087" max="14087" width="7" style="1051" bestFit="1" customWidth="1"/>
    <col min="14088" max="14088" width="7.140625" style="1051" bestFit="1" customWidth="1"/>
    <col min="14089" max="14089" width="6.85546875" style="1051" bestFit="1" customWidth="1"/>
    <col min="14090" max="14090" width="10.42578125" style="1051" bestFit="1" customWidth="1"/>
    <col min="14091" max="14091" width="54.85546875" style="1051" customWidth="1"/>
    <col min="14092" max="14094" width="9.42578125" style="1051" bestFit="1" customWidth="1"/>
    <col min="14095" max="14095" width="10.28515625" style="1051" customWidth="1"/>
    <col min="14096" max="14096" width="8.42578125" style="1051" customWidth="1"/>
    <col min="14097" max="14097" width="6.85546875" style="1051" customWidth="1"/>
    <col min="14098" max="14098" width="8.28515625" style="1051" customWidth="1"/>
    <col min="14099" max="14099" width="6.85546875" style="1051" bestFit="1" customWidth="1"/>
    <col min="14100" max="14336" width="9.140625" style="1051"/>
    <col min="14337" max="14337" width="56.42578125" style="1051" bestFit="1" customWidth="1"/>
    <col min="14338" max="14341" width="8.42578125" style="1051" bestFit="1" customWidth="1"/>
    <col min="14342" max="14342" width="7.140625" style="1051" bestFit="1" customWidth="1"/>
    <col min="14343" max="14343" width="7" style="1051" bestFit="1" customWidth="1"/>
    <col min="14344" max="14344" width="7.140625" style="1051" bestFit="1" customWidth="1"/>
    <col min="14345" max="14345" width="6.85546875" style="1051" bestFit="1" customWidth="1"/>
    <col min="14346" max="14346" width="10.42578125" style="1051" bestFit="1" customWidth="1"/>
    <col min="14347" max="14347" width="54.85546875" style="1051" customWidth="1"/>
    <col min="14348" max="14350" width="9.42578125" style="1051" bestFit="1" customWidth="1"/>
    <col min="14351" max="14351" width="10.28515625" style="1051" customWidth="1"/>
    <col min="14352" max="14352" width="8.42578125" style="1051" customWidth="1"/>
    <col min="14353" max="14353" width="6.85546875" style="1051" customWidth="1"/>
    <col min="14354" max="14354" width="8.28515625" style="1051" customWidth="1"/>
    <col min="14355" max="14355" width="6.85546875" style="1051" bestFit="1" customWidth="1"/>
    <col min="14356" max="14592" width="9.140625" style="1051"/>
    <col min="14593" max="14593" width="56.42578125" style="1051" bestFit="1" customWidth="1"/>
    <col min="14594" max="14597" width="8.42578125" style="1051" bestFit="1" customWidth="1"/>
    <col min="14598" max="14598" width="7.140625" style="1051" bestFit="1" customWidth="1"/>
    <col min="14599" max="14599" width="7" style="1051" bestFit="1" customWidth="1"/>
    <col min="14600" max="14600" width="7.140625" style="1051" bestFit="1" customWidth="1"/>
    <col min="14601" max="14601" width="6.85546875" style="1051" bestFit="1" customWidth="1"/>
    <col min="14602" max="14602" width="10.42578125" style="1051" bestFit="1" customWidth="1"/>
    <col min="14603" max="14603" width="54.85546875" style="1051" customWidth="1"/>
    <col min="14604" max="14606" width="9.42578125" style="1051" bestFit="1" customWidth="1"/>
    <col min="14607" max="14607" width="10.28515625" style="1051" customWidth="1"/>
    <col min="14608" max="14608" width="8.42578125" style="1051" customWidth="1"/>
    <col min="14609" max="14609" width="6.85546875" style="1051" customWidth="1"/>
    <col min="14610" max="14610" width="8.28515625" style="1051" customWidth="1"/>
    <col min="14611" max="14611" width="6.85546875" style="1051" bestFit="1" customWidth="1"/>
    <col min="14612" max="14848" width="9.140625" style="1051"/>
    <col min="14849" max="14849" width="56.42578125" style="1051" bestFit="1" customWidth="1"/>
    <col min="14850" max="14853" width="8.42578125" style="1051" bestFit="1" customWidth="1"/>
    <col min="14854" max="14854" width="7.140625" style="1051" bestFit="1" customWidth="1"/>
    <col min="14855" max="14855" width="7" style="1051" bestFit="1" customWidth="1"/>
    <col min="14856" max="14856" width="7.140625" style="1051" bestFit="1" customWidth="1"/>
    <col min="14857" max="14857" width="6.85546875" style="1051" bestFit="1" customWidth="1"/>
    <col min="14858" max="14858" width="10.42578125" style="1051" bestFit="1" customWidth="1"/>
    <col min="14859" max="14859" width="54.85546875" style="1051" customWidth="1"/>
    <col min="14860" max="14862" width="9.42578125" style="1051" bestFit="1" customWidth="1"/>
    <col min="14863" max="14863" width="10.28515625" style="1051" customWidth="1"/>
    <col min="14864" max="14864" width="8.42578125" style="1051" customWidth="1"/>
    <col min="14865" max="14865" width="6.85546875" style="1051" customWidth="1"/>
    <col min="14866" max="14866" width="8.28515625" style="1051" customWidth="1"/>
    <col min="14867" max="14867" width="6.85546875" style="1051" bestFit="1" customWidth="1"/>
    <col min="14868" max="15104" width="9.140625" style="1051"/>
    <col min="15105" max="15105" width="56.42578125" style="1051" bestFit="1" customWidth="1"/>
    <col min="15106" max="15109" width="8.42578125" style="1051" bestFit="1" customWidth="1"/>
    <col min="15110" max="15110" width="7.140625" style="1051" bestFit="1" customWidth="1"/>
    <col min="15111" max="15111" width="7" style="1051" bestFit="1" customWidth="1"/>
    <col min="15112" max="15112" width="7.140625" style="1051" bestFit="1" customWidth="1"/>
    <col min="15113" max="15113" width="6.85546875" style="1051" bestFit="1" customWidth="1"/>
    <col min="15114" max="15114" width="10.42578125" style="1051" bestFit="1" customWidth="1"/>
    <col min="15115" max="15115" width="54.85546875" style="1051" customWidth="1"/>
    <col min="15116" max="15118" width="9.42578125" style="1051" bestFit="1" customWidth="1"/>
    <col min="15119" max="15119" width="10.28515625" style="1051" customWidth="1"/>
    <col min="15120" max="15120" width="8.42578125" style="1051" customWidth="1"/>
    <col min="15121" max="15121" width="6.85546875" style="1051" customWidth="1"/>
    <col min="15122" max="15122" width="8.28515625" style="1051" customWidth="1"/>
    <col min="15123" max="15123" width="6.85546875" style="1051" bestFit="1" customWidth="1"/>
    <col min="15124" max="15360" width="9.140625" style="1051"/>
    <col min="15361" max="15361" width="56.42578125" style="1051" bestFit="1" customWidth="1"/>
    <col min="15362" max="15365" width="8.42578125" style="1051" bestFit="1" customWidth="1"/>
    <col min="15366" max="15366" width="7.140625" style="1051" bestFit="1" customWidth="1"/>
    <col min="15367" max="15367" width="7" style="1051" bestFit="1" customWidth="1"/>
    <col min="15368" max="15368" width="7.140625" style="1051" bestFit="1" customWidth="1"/>
    <col min="15369" max="15369" width="6.85546875" style="1051" bestFit="1" customWidth="1"/>
    <col min="15370" max="15370" width="10.42578125" style="1051" bestFit="1" customWidth="1"/>
    <col min="15371" max="15371" width="54.85546875" style="1051" customWidth="1"/>
    <col min="15372" max="15374" width="9.42578125" style="1051" bestFit="1" customWidth="1"/>
    <col min="15375" max="15375" width="10.28515625" style="1051" customWidth="1"/>
    <col min="15376" max="15376" width="8.42578125" style="1051" customWidth="1"/>
    <col min="15377" max="15377" width="6.85546875" style="1051" customWidth="1"/>
    <col min="15378" max="15378" width="8.28515625" style="1051" customWidth="1"/>
    <col min="15379" max="15379" width="6.85546875" style="1051" bestFit="1" customWidth="1"/>
    <col min="15380" max="15616" width="9.140625" style="1051"/>
    <col min="15617" max="15617" width="56.42578125" style="1051" bestFit="1" customWidth="1"/>
    <col min="15618" max="15621" width="8.42578125" style="1051" bestFit="1" customWidth="1"/>
    <col min="15622" max="15622" width="7.140625" style="1051" bestFit="1" customWidth="1"/>
    <col min="15623" max="15623" width="7" style="1051" bestFit="1" customWidth="1"/>
    <col min="15624" max="15624" width="7.140625" style="1051" bestFit="1" customWidth="1"/>
    <col min="15625" max="15625" width="6.85546875" style="1051" bestFit="1" customWidth="1"/>
    <col min="15626" max="15626" width="10.42578125" style="1051" bestFit="1" customWidth="1"/>
    <col min="15627" max="15627" width="54.85546875" style="1051" customWidth="1"/>
    <col min="15628" max="15630" width="9.42578125" style="1051" bestFit="1" customWidth="1"/>
    <col min="15631" max="15631" width="10.28515625" style="1051" customWidth="1"/>
    <col min="15632" max="15632" width="8.42578125" style="1051" customWidth="1"/>
    <col min="15633" max="15633" width="6.85546875" style="1051" customWidth="1"/>
    <col min="15634" max="15634" width="8.28515625" style="1051" customWidth="1"/>
    <col min="15635" max="15635" width="6.85546875" style="1051" bestFit="1" customWidth="1"/>
    <col min="15636" max="15872" width="9.140625" style="1051"/>
    <col min="15873" max="15873" width="56.42578125" style="1051" bestFit="1" customWidth="1"/>
    <col min="15874" max="15877" width="8.42578125" style="1051" bestFit="1" customWidth="1"/>
    <col min="15878" max="15878" width="7.140625" style="1051" bestFit="1" customWidth="1"/>
    <col min="15879" max="15879" width="7" style="1051" bestFit="1" customWidth="1"/>
    <col min="15880" max="15880" width="7.140625" style="1051" bestFit="1" customWidth="1"/>
    <col min="15881" max="15881" width="6.85546875" style="1051" bestFit="1" customWidth="1"/>
    <col min="15882" max="15882" width="10.42578125" style="1051" bestFit="1" customWidth="1"/>
    <col min="15883" max="15883" width="54.85546875" style="1051" customWidth="1"/>
    <col min="15884" max="15886" width="9.42578125" style="1051" bestFit="1" customWidth="1"/>
    <col min="15887" max="15887" width="10.28515625" style="1051" customWidth="1"/>
    <col min="15888" max="15888" width="8.42578125" style="1051" customWidth="1"/>
    <col min="15889" max="15889" width="6.85546875" style="1051" customWidth="1"/>
    <col min="15890" max="15890" width="8.28515625" style="1051" customWidth="1"/>
    <col min="15891" max="15891" width="6.85546875" style="1051" bestFit="1" customWidth="1"/>
    <col min="15892" max="16128" width="9.140625" style="1051"/>
    <col min="16129" max="16129" width="56.42578125" style="1051" bestFit="1" customWidth="1"/>
    <col min="16130" max="16133" width="8.42578125" style="1051" bestFit="1" customWidth="1"/>
    <col min="16134" max="16134" width="7.140625" style="1051" bestFit="1" customWidth="1"/>
    <col min="16135" max="16135" width="7" style="1051" bestFit="1" customWidth="1"/>
    <col min="16136" max="16136" width="7.140625" style="1051" bestFit="1" customWidth="1"/>
    <col min="16137" max="16137" width="6.85546875" style="1051" bestFit="1" customWidth="1"/>
    <col min="16138" max="16138" width="10.42578125" style="1051" bestFit="1" customWidth="1"/>
    <col min="16139" max="16139" width="54.85546875" style="1051" customWidth="1"/>
    <col min="16140" max="16142" width="9.42578125" style="1051" bestFit="1" customWidth="1"/>
    <col min="16143" max="16143" width="10.28515625" style="1051" customWidth="1"/>
    <col min="16144" max="16144" width="8.42578125" style="1051" customWidth="1"/>
    <col min="16145" max="16145" width="6.85546875" style="1051" customWidth="1"/>
    <col min="16146" max="16146" width="8.28515625" style="1051" customWidth="1"/>
    <col min="16147" max="16147" width="6.85546875" style="1051" bestFit="1" customWidth="1"/>
    <col min="16148" max="16384" width="9.140625" style="1051"/>
  </cols>
  <sheetData>
    <row r="1" spans="1:19" ht="18.75">
      <c r="A1" s="2080" t="s">
        <v>1060</v>
      </c>
      <c r="B1" s="2080"/>
      <c r="C1" s="2080"/>
      <c r="D1" s="2080"/>
      <c r="E1" s="2080"/>
      <c r="F1" s="2080"/>
      <c r="G1" s="2080"/>
      <c r="H1" s="2080"/>
      <c r="I1" s="2080"/>
      <c r="J1" s="2080"/>
      <c r="K1" s="2080"/>
      <c r="L1" s="2080"/>
      <c r="M1" s="2080"/>
      <c r="N1" s="2080"/>
      <c r="O1" s="2080"/>
      <c r="P1" s="2080"/>
      <c r="Q1" s="2080"/>
      <c r="R1" s="2080"/>
      <c r="S1" s="2080"/>
    </row>
    <row r="2" spans="1:19" ht="19.5">
      <c r="A2" s="2081" t="s">
        <v>951</v>
      </c>
      <c r="B2" s="2081"/>
      <c r="C2" s="2081"/>
      <c r="D2" s="2081"/>
      <c r="E2" s="2081"/>
      <c r="F2" s="2081"/>
      <c r="G2" s="2081"/>
      <c r="H2" s="2081"/>
      <c r="I2" s="2081"/>
      <c r="J2" s="2081"/>
      <c r="K2" s="2081"/>
      <c r="L2" s="2081"/>
      <c r="M2" s="2081"/>
      <c r="N2" s="2081"/>
      <c r="O2" s="2081"/>
      <c r="P2" s="2081"/>
      <c r="Q2" s="2081"/>
      <c r="R2" s="2081"/>
      <c r="S2" s="2081"/>
    </row>
    <row r="3" spans="1:19" ht="13.5" thickBot="1">
      <c r="A3" s="1052"/>
      <c r="B3" s="1052"/>
      <c r="C3" s="1052"/>
      <c r="D3" s="1052"/>
      <c r="E3" s="1052"/>
      <c r="F3" s="1052"/>
      <c r="G3" s="1052"/>
      <c r="H3" s="2082" t="s">
        <v>222</v>
      </c>
      <c r="I3" s="2082"/>
      <c r="K3" s="1052"/>
      <c r="L3" s="1052"/>
      <c r="M3" s="1052"/>
      <c r="N3" s="1052"/>
      <c r="O3" s="1052"/>
      <c r="P3" s="1052"/>
      <c r="Q3" s="1052"/>
      <c r="R3" s="2082" t="s">
        <v>222</v>
      </c>
      <c r="S3" s="2082"/>
    </row>
    <row r="4" spans="1:19" ht="13.5" customHeight="1" thickTop="1">
      <c r="A4" s="2083" t="s">
        <v>3</v>
      </c>
      <c r="B4" s="1053">
        <v>2017</v>
      </c>
      <c r="C4" s="1054">
        <v>2018</v>
      </c>
      <c r="D4" s="1055">
        <v>2018</v>
      </c>
      <c r="E4" s="1054">
        <v>2019</v>
      </c>
      <c r="F4" s="2086" t="s">
        <v>778</v>
      </c>
      <c r="G4" s="2087"/>
      <c r="H4" s="2087"/>
      <c r="I4" s="2088"/>
      <c r="K4" s="2083" t="s">
        <v>3</v>
      </c>
      <c r="L4" s="1053">
        <v>2017</v>
      </c>
      <c r="M4" s="1055">
        <v>2018</v>
      </c>
      <c r="N4" s="1055">
        <v>2018</v>
      </c>
      <c r="O4" s="1054">
        <v>2019</v>
      </c>
      <c r="P4" s="2086" t="s">
        <v>778</v>
      </c>
      <c r="Q4" s="2087"/>
      <c r="R4" s="2087"/>
      <c r="S4" s="2088"/>
    </row>
    <row r="5" spans="1:19">
      <c r="A5" s="2084"/>
      <c r="B5" s="1056" t="s">
        <v>779</v>
      </c>
      <c r="C5" s="1057" t="s">
        <v>507</v>
      </c>
      <c r="D5" s="1056" t="s">
        <v>780</v>
      </c>
      <c r="E5" s="1057" t="s">
        <v>781</v>
      </c>
      <c r="F5" s="2076" t="s">
        <v>10</v>
      </c>
      <c r="G5" s="2077"/>
      <c r="H5" s="2076" t="s">
        <v>11</v>
      </c>
      <c r="I5" s="2078"/>
      <c r="K5" s="2084"/>
      <c r="L5" s="1056" t="s">
        <v>779</v>
      </c>
      <c r="M5" s="1057" t="s">
        <v>507</v>
      </c>
      <c r="N5" s="1056" t="s">
        <v>780</v>
      </c>
      <c r="O5" s="1057" t="s">
        <v>781</v>
      </c>
      <c r="P5" s="2076" t="s">
        <v>10</v>
      </c>
      <c r="Q5" s="2077"/>
      <c r="R5" s="2076" t="s">
        <v>11</v>
      </c>
      <c r="S5" s="2078"/>
    </row>
    <row r="6" spans="1:19">
      <c r="A6" s="2085"/>
      <c r="B6" s="1058"/>
      <c r="C6" s="1059"/>
      <c r="D6" s="1059"/>
      <c r="E6" s="1059"/>
      <c r="F6" s="1060" t="s">
        <v>665</v>
      </c>
      <c r="G6" s="1061" t="s">
        <v>782</v>
      </c>
      <c r="H6" s="1060" t="s">
        <v>665</v>
      </c>
      <c r="I6" s="1062" t="s">
        <v>782</v>
      </c>
      <c r="K6" s="2085"/>
      <c r="L6" s="1058"/>
      <c r="M6" s="1059"/>
      <c r="N6" s="1059"/>
      <c r="O6" s="1059"/>
      <c r="P6" s="1060" t="s">
        <v>665</v>
      </c>
      <c r="Q6" s="1061" t="s">
        <v>782</v>
      </c>
      <c r="R6" s="1060" t="s">
        <v>665</v>
      </c>
      <c r="S6" s="1062" t="s">
        <v>782</v>
      </c>
    </row>
    <row r="7" spans="1:19" s="1052" customFormat="1">
      <c r="A7" s="1063" t="s">
        <v>952</v>
      </c>
      <c r="B7" s="1064">
        <v>90041.163963841056</v>
      </c>
      <c r="C7" s="1065">
        <v>131866.73993746508</v>
      </c>
      <c r="D7" s="1065">
        <v>135756.55206655609</v>
      </c>
      <c r="E7" s="1065">
        <v>188951.59308538499</v>
      </c>
      <c r="F7" s="1065">
        <v>41825.575973624029</v>
      </c>
      <c r="G7" s="1065">
        <v>46.451616274552428</v>
      </c>
      <c r="H7" s="1065">
        <v>53195.041018828895</v>
      </c>
      <c r="I7" s="1066">
        <v>39.184142650256362</v>
      </c>
      <c r="J7" s="1067"/>
      <c r="K7" s="1063" t="s">
        <v>953</v>
      </c>
      <c r="L7" s="1068">
        <v>33692.491801106589</v>
      </c>
      <c r="M7" s="1069">
        <v>37016.1439035519</v>
      </c>
      <c r="N7" s="1069">
        <v>36935.751115149898</v>
      </c>
      <c r="O7" s="1069">
        <v>43496.762747241002</v>
      </c>
      <c r="P7" s="1069">
        <v>3323.6521024453104</v>
      </c>
      <c r="Q7" s="1069">
        <v>9.8646669473587263</v>
      </c>
      <c r="R7" s="1069">
        <v>6561.0116320911038</v>
      </c>
      <c r="S7" s="1070">
        <v>17.763309081319807</v>
      </c>
    </row>
    <row r="8" spans="1:19" s="1081" customFormat="1">
      <c r="A8" s="1071" t="s">
        <v>954</v>
      </c>
      <c r="B8" s="1072">
        <v>11443.927111926099</v>
      </c>
      <c r="C8" s="1073">
        <v>15502.434383374009</v>
      </c>
      <c r="D8" s="1073">
        <v>15778.509357744011</v>
      </c>
      <c r="E8" s="1073">
        <v>26996.392681657991</v>
      </c>
      <c r="F8" s="1074">
        <v>4058.5072714479102</v>
      </c>
      <c r="G8" s="1074">
        <v>35.464288017165053</v>
      </c>
      <c r="H8" s="1074">
        <v>11217.88332391398</v>
      </c>
      <c r="I8" s="1075">
        <v>71.095963944200477</v>
      </c>
      <c r="J8" s="1076"/>
      <c r="K8" s="1071" t="s">
        <v>955</v>
      </c>
      <c r="L8" s="1077">
        <v>20785.778497327086</v>
      </c>
      <c r="M8" s="1078">
        <v>24636.988088731901</v>
      </c>
      <c r="N8" s="1078">
        <v>25683.661072491901</v>
      </c>
      <c r="O8" s="1078">
        <v>29989.760618139997</v>
      </c>
      <c r="P8" s="1079">
        <v>3851.209591404815</v>
      </c>
      <c r="Q8" s="1079">
        <v>18.528098872505812</v>
      </c>
      <c r="R8" s="1079">
        <v>4306.099545648096</v>
      </c>
      <c r="S8" s="1080">
        <v>16.765910177268612</v>
      </c>
    </row>
    <row r="9" spans="1:19" s="1081" customFormat="1">
      <c r="A9" s="1071" t="s">
        <v>956</v>
      </c>
      <c r="B9" s="1082">
        <v>2959.2410274899999</v>
      </c>
      <c r="C9" s="1074">
        <v>2915.8237032500001</v>
      </c>
      <c r="D9" s="1074">
        <v>3138.66533708</v>
      </c>
      <c r="E9" s="1074">
        <v>3320.2733847899995</v>
      </c>
      <c r="F9" s="1082">
        <v>-43.417324239999743</v>
      </c>
      <c r="G9" s="1074">
        <v>-1.4671776930865921</v>
      </c>
      <c r="H9" s="1074">
        <v>181.60804770999948</v>
      </c>
      <c r="I9" s="1075">
        <v>5.7861552031206749</v>
      </c>
      <c r="K9" s="1071" t="s">
        <v>957</v>
      </c>
      <c r="L9" s="1083">
        <v>27.260503960000001</v>
      </c>
      <c r="M9" s="1079">
        <v>75.692198629999993</v>
      </c>
      <c r="N9" s="1079">
        <v>80.731090099999989</v>
      </c>
      <c r="O9" s="1079">
        <v>33.666057959999996</v>
      </c>
      <c r="P9" s="1083">
        <v>48.431694669999992</v>
      </c>
      <c r="Q9" s="1079">
        <v>177.6625066839006</v>
      </c>
      <c r="R9" s="1079">
        <v>-47.065032139999992</v>
      </c>
      <c r="S9" s="1080">
        <v>-58.298521773583737</v>
      </c>
    </row>
    <row r="10" spans="1:19" s="1081" customFormat="1">
      <c r="A10" s="1071" t="s">
        <v>958</v>
      </c>
      <c r="B10" s="1082">
        <v>32324.876146634997</v>
      </c>
      <c r="C10" s="1074">
        <v>44402.33641173027</v>
      </c>
      <c r="D10" s="1074">
        <v>47489.253618740273</v>
      </c>
      <c r="E10" s="1074">
        <v>63608.010819451978</v>
      </c>
      <c r="F10" s="1082">
        <v>12077.460265095273</v>
      </c>
      <c r="G10" s="1074">
        <v>37.362742583477868</v>
      </c>
      <c r="H10" s="1074">
        <v>16118.757200711705</v>
      </c>
      <c r="I10" s="1075">
        <v>33.941904688834484</v>
      </c>
      <c r="K10" s="1071" t="s">
        <v>959</v>
      </c>
      <c r="L10" s="1083">
        <v>8732.5246681595017</v>
      </c>
      <c r="M10" s="1079">
        <v>7641.0024753000007</v>
      </c>
      <c r="N10" s="1079">
        <v>6654.8503755279999</v>
      </c>
      <c r="O10" s="1079">
        <v>6471.5320909270004</v>
      </c>
      <c r="P10" s="1083">
        <v>-1091.522192859501</v>
      </c>
      <c r="Q10" s="1079">
        <v>-12.49950311436743</v>
      </c>
      <c r="R10" s="1079">
        <v>-183.3182846009995</v>
      </c>
      <c r="S10" s="1080">
        <v>-2.7546567429242153</v>
      </c>
    </row>
    <row r="11" spans="1:19" s="1081" customFormat="1">
      <c r="A11" s="1071" t="s">
        <v>960</v>
      </c>
      <c r="B11" s="1082">
        <v>1826.9595200699998</v>
      </c>
      <c r="C11" s="1074">
        <v>2335.6593091604</v>
      </c>
      <c r="D11" s="1074">
        <v>2550.2065493404002</v>
      </c>
      <c r="E11" s="1074">
        <v>2942.7599811</v>
      </c>
      <c r="F11" s="1082">
        <v>508.69978909040015</v>
      </c>
      <c r="G11" s="1074">
        <v>27.844064605816186</v>
      </c>
      <c r="H11" s="1074">
        <v>392.55343175959979</v>
      </c>
      <c r="I11" s="1075">
        <v>15.393005396411205</v>
      </c>
      <c r="K11" s="1071" t="s">
        <v>961</v>
      </c>
      <c r="L11" s="1084">
        <v>4146.92813166</v>
      </c>
      <c r="M11" s="1085">
        <v>4662.4611408900009</v>
      </c>
      <c r="N11" s="1085">
        <v>4516.5085770300002</v>
      </c>
      <c r="O11" s="1085">
        <v>7001.8039802139992</v>
      </c>
      <c r="P11" s="1079">
        <v>515.53300923000097</v>
      </c>
      <c r="Q11" s="1079">
        <v>12.431684197614368</v>
      </c>
      <c r="R11" s="1079">
        <v>2485.295403183999</v>
      </c>
      <c r="S11" s="1080">
        <v>55.026916495269852</v>
      </c>
    </row>
    <row r="12" spans="1:19" s="1081" customFormat="1">
      <c r="A12" s="1071" t="s">
        <v>962</v>
      </c>
      <c r="B12" s="1086">
        <v>41486.160157719947</v>
      </c>
      <c r="C12" s="1087">
        <v>66710.486129950412</v>
      </c>
      <c r="D12" s="1087">
        <v>66799.917203651436</v>
      </c>
      <c r="E12" s="1087">
        <v>92084.156218385018</v>
      </c>
      <c r="F12" s="1074">
        <v>25224.325972230465</v>
      </c>
      <c r="G12" s="1074">
        <v>60.801785164821041</v>
      </c>
      <c r="H12" s="1074">
        <v>25284.239014733583</v>
      </c>
      <c r="I12" s="1075">
        <v>37.850704122357037</v>
      </c>
      <c r="K12" s="1063" t="s">
        <v>963</v>
      </c>
      <c r="L12" s="1068">
        <v>105100.41508861403</v>
      </c>
      <c r="M12" s="1069">
        <v>125942.47052521097</v>
      </c>
      <c r="N12" s="1069">
        <v>133168.104986046</v>
      </c>
      <c r="O12" s="1069">
        <v>163390.32205117398</v>
      </c>
      <c r="P12" s="1069">
        <v>20842.055436596944</v>
      </c>
      <c r="Q12" s="1069">
        <v>19.830611914352801</v>
      </c>
      <c r="R12" s="1069">
        <v>30222.217065127974</v>
      </c>
      <c r="S12" s="1070">
        <v>22.694786464292484</v>
      </c>
    </row>
    <row r="13" spans="1:19" s="1052" customFormat="1">
      <c r="A13" s="1063" t="s">
        <v>964</v>
      </c>
      <c r="B13" s="1064">
        <v>3894.4797711739998</v>
      </c>
      <c r="C13" s="1065">
        <v>5511.6556084199992</v>
      </c>
      <c r="D13" s="1065">
        <v>5033.271656500001</v>
      </c>
      <c r="E13" s="1065">
        <v>7308.5298335800007</v>
      </c>
      <c r="F13" s="1065">
        <v>1617.1758372459994</v>
      </c>
      <c r="G13" s="1065">
        <v>41.524823141102054</v>
      </c>
      <c r="H13" s="1065">
        <v>2275.2581770799998</v>
      </c>
      <c r="I13" s="1066">
        <v>45.204358762192307</v>
      </c>
      <c r="K13" s="1071" t="s">
        <v>965</v>
      </c>
      <c r="L13" s="1077">
        <v>15215.767211950006</v>
      </c>
      <c r="M13" s="1078">
        <v>16434.268846165</v>
      </c>
      <c r="N13" s="1078">
        <v>16560.525646539998</v>
      </c>
      <c r="O13" s="1078">
        <v>18465.863924742003</v>
      </c>
      <c r="P13" s="1079">
        <v>1218.5016342149938</v>
      </c>
      <c r="Q13" s="1079">
        <v>8.0081511319259633</v>
      </c>
      <c r="R13" s="1079">
        <v>1905.3382782020053</v>
      </c>
      <c r="S13" s="1080">
        <v>11.505300730596609</v>
      </c>
    </row>
    <row r="14" spans="1:19" s="1081" customFormat="1">
      <c r="A14" s="1071" t="s">
        <v>966</v>
      </c>
      <c r="B14" s="1072">
        <v>1449.5635857780001</v>
      </c>
      <c r="C14" s="1073">
        <v>2765.9176360799997</v>
      </c>
      <c r="D14" s="1073">
        <v>2067.7479726500001</v>
      </c>
      <c r="E14" s="1073">
        <v>4085.6180151500002</v>
      </c>
      <c r="F14" s="1074">
        <v>1316.3540503019997</v>
      </c>
      <c r="G14" s="1074">
        <v>90.810369632422507</v>
      </c>
      <c r="H14" s="1074">
        <v>2017.8700425000002</v>
      </c>
      <c r="I14" s="1075">
        <v>97.587813853054968</v>
      </c>
      <c r="K14" s="1071" t="s">
        <v>967</v>
      </c>
      <c r="L14" s="1083">
        <v>13977.515579923998</v>
      </c>
      <c r="M14" s="1079">
        <v>15374.436494163001</v>
      </c>
      <c r="N14" s="1079">
        <v>15524.152952999002</v>
      </c>
      <c r="O14" s="1079">
        <v>16380.261405462001</v>
      </c>
      <c r="P14" s="1083">
        <v>1396.9209142390027</v>
      </c>
      <c r="Q14" s="1079">
        <v>9.9940572861561314</v>
      </c>
      <c r="R14" s="1079">
        <v>856.10845246299868</v>
      </c>
      <c r="S14" s="1080">
        <v>5.5146870496249081</v>
      </c>
    </row>
    <row r="15" spans="1:19" s="1081" customFormat="1">
      <c r="A15" s="1071" t="s">
        <v>968</v>
      </c>
      <c r="B15" s="1082">
        <v>581.56760937599995</v>
      </c>
      <c r="C15" s="1074">
        <v>543.17614132999995</v>
      </c>
      <c r="D15" s="1074">
        <v>489.91181279999995</v>
      </c>
      <c r="E15" s="1074">
        <v>482.40315686000002</v>
      </c>
      <c r="F15" s="1082">
        <v>-38.391468046</v>
      </c>
      <c r="G15" s="1074">
        <v>-6.6013765944070695</v>
      </c>
      <c r="H15" s="1074">
        <v>-7.508655939999926</v>
      </c>
      <c r="I15" s="1075">
        <v>-1.5326546010567896</v>
      </c>
      <c r="K15" s="1071" t="s">
        <v>969</v>
      </c>
      <c r="L15" s="1083">
        <v>0</v>
      </c>
      <c r="M15" s="1079">
        <v>0</v>
      </c>
      <c r="N15" s="1079">
        <v>0</v>
      </c>
      <c r="O15" s="1079">
        <v>0</v>
      </c>
      <c r="P15" s="1088">
        <v>0</v>
      </c>
      <c r="Q15" s="1089"/>
      <c r="R15" s="1089">
        <v>0</v>
      </c>
      <c r="S15" s="1090"/>
    </row>
    <row r="16" spans="1:19" s="1081" customFormat="1">
      <c r="A16" s="1071" t="s">
        <v>970</v>
      </c>
      <c r="B16" s="1082">
        <v>575.03229275000001</v>
      </c>
      <c r="C16" s="1074">
        <v>711.26867695999988</v>
      </c>
      <c r="D16" s="1074">
        <v>756.08660152999983</v>
      </c>
      <c r="E16" s="1074">
        <v>992.1888531799998</v>
      </c>
      <c r="F16" s="1082">
        <v>136.23638420999987</v>
      </c>
      <c r="G16" s="1074">
        <v>23.691953639415821</v>
      </c>
      <c r="H16" s="1074">
        <v>236.10225164999997</v>
      </c>
      <c r="I16" s="1075">
        <v>31.226879456960187</v>
      </c>
      <c r="K16" s="1071" t="s">
        <v>971</v>
      </c>
      <c r="L16" s="1083">
        <v>0</v>
      </c>
      <c r="M16" s="1079">
        <v>0</v>
      </c>
      <c r="N16" s="1079">
        <v>0</v>
      </c>
      <c r="O16" s="1079">
        <v>0</v>
      </c>
      <c r="P16" s="1088">
        <v>0</v>
      </c>
      <c r="Q16" s="1089"/>
      <c r="R16" s="1089">
        <v>0</v>
      </c>
      <c r="S16" s="1090"/>
    </row>
    <row r="17" spans="1:19" s="1081" customFormat="1">
      <c r="A17" s="1071" t="s">
        <v>972</v>
      </c>
      <c r="B17" s="1082">
        <v>7.3199999999999994</v>
      </c>
      <c r="C17" s="1074">
        <v>45.52346</v>
      </c>
      <c r="D17" s="1074">
        <v>15.38632142</v>
      </c>
      <c r="E17" s="1074">
        <v>24.739346980000001</v>
      </c>
      <c r="F17" s="1082">
        <v>38.20346</v>
      </c>
      <c r="G17" s="1074">
        <v>521.90519125683068</v>
      </c>
      <c r="H17" s="1074">
        <v>9.3530255600000007</v>
      </c>
      <c r="I17" s="1075">
        <v>60.787925227159334</v>
      </c>
      <c r="J17" s="1076"/>
      <c r="K17" s="1071" t="s">
        <v>973</v>
      </c>
      <c r="L17" s="1083">
        <v>58209.597537530019</v>
      </c>
      <c r="M17" s="1079">
        <v>73952.690133839977</v>
      </c>
      <c r="N17" s="1079">
        <v>80767.473512604003</v>
      </c>
      <c r="O17" s="1079">
        <v>105719.32882313401</v>
      </c>
      <c r="P17" s="1083">
        <v>15743.092596309958</v>
      </c>
      <c r="Q17" s="1091">
        <v>27.045527305286328</v>
      </c>
      <c r="R17" s="1091">
        <v>24951.855310530009</v>
      </c>
      <c r="S17" s="1092">
        <v>30.893445375180889</v>
      </c>
    </row>
    <row r="18" spans="1:19" s="1081" customFormat="1">
      <c r="A18" s="1071" t="s">
        <v>974</v>
      </c>
      <c r="B18" s="1082">
        <v>32.251591149999996</v>
      </c>
      <c r="C18" s="1074">
        <v>43.19018896</v>
      </c>
      <c r="D18" s="1074">
        <v>43.687589719999998</v>
      </c>
      <c r="E18" s="1074">
        <v>59.207055100000005</v>
      </c>
      <c r="F18" s="1082">
        <v>10.938597810000005</v>
      </c>
      <c r="G18" s="1074">
        <v>33.916459374439285</v>
      </c>
      <c r="H18" s="1074">
        <v>15.519465380000007</v>
      </c>
      <c r="I18" s="1075">
        <v>35.523739074337762</v>
      </c>
      <c r="K18" s="1071" t="s">
        <v>975</v>
      </c>
      <c r="L18" s="1083">
        <v>5158.7032163699996</v>
      </c>
      <c r="M18" s="1079">
        <v>5804.5231479300001</v>
      </c>
      <c r="N18" s="1079">
        <v>6095.5717954199999</v>
      </c>
      <c r="O18" s="1079">
        <v>6979.2944816500012</v>
      </c>
      <c r="P18" s="1083">
        <v>645.81993156000044</v>
      </c>
      <c r="Q18" s="1091">
        <v>12.519036363841096</v>
      </c>
      <c r="R18" s="1091">
        <v>883.72268623000127</v>
      </c>
      <c r="S18" s="1092">
        <v>14.497781600964812</v>
      </c>
    </row>
    <row r="19" spans="1:19" s="1081" customFormat="1">
      <c r="A19" s="1071" t="s">
        <v>976</v>
      </c>
      <c r="B19" s="1082">
        <v>437.9450478199999</v>
      </c>
      <c r="C19" s="1074">
        <v>424.52160512</v>
      </c>
      <c r="D19" s="1074">
        <v>462.23969855000007</v>
      </c>
      <c r="E19" s="1074">
        <v>347.45037507999996</v>
      </c>
      <c r="F19" s="1082">
        <v>-13.423442699999896</v>
      </c>
      <c r="G19" s="1074">
        <v>-3.0650974972360174</v>
      </c>
      <c r="H19" s="1074">
        <v>-114.78932347000011</v>
      </c>
      <c r="I19" s="1075">
        <v>-24.833289704472115</v>
      </c>
      <c r="K19" s="1071" t="s">
        <v>977</v>
      </c>
      <c r="L19" s="1084">
        <v>12538.831542840011</v>
      </c>
      <c r="M19" s="1085">
        <v>14376.551903113001</v>
      </c>
      <c r="N19" s="1085">
        <v>14220.381078483004</v>
      </c>
      <c r="O19" s="1085">
        <v>15845.573416185996</v>
      </c>
      <c r="P19" s="1079">
        <v>1837.7203602729896</v>
      </c>
      <c r="Q19" s="1091">
        <v>14.656232951166604</v>
      </c>
      <c r="R19" s="1091">
        <v>1625.1923377029925</v>
      </c>
      <c r="S19" s="1092">
        <v>11.428613120376125</v>
      </c>
    </row>
    <row r="20" spans="1:19" s="1081" customFormat="1">
      <c r="A20" s="1071" t="s">
        <v>978</v>
      </c>
      <c r="B20" s="1086">
        <v>810.79964430000007</v>
      </c>
      <c r="C20" s="1087">
        <v>978.05789997000022</v>
      </c>
      <c r="D20" s="1087">
        <v>1198.2116598300001</v>
      </c>
      <c r="E20" s="1087">
        <v>1316.9230312299999</v>
      </c>
      <c r="F20" s="1074">
        <v>167.25825567000015</v>
      </c>
      <c r="G20" s="1074">
        <v>20.628802299784155</v>
      </c>
      <c r="H20" s="1074">
        <v>118.71137139999973</v>
      </c>
      <c r="I20" s="1075">
        <v>9.9073790866667295</v>
      </c>
      <c r="J20" s="1076"/>
      <c r="K20" s="1063" t="s">
        <v>979</v>
      </c>
      <c r="L20" s="1068">
        <v>434697.5632333465</v>
      </c>
      <c r="M20" s="1069">
        <v>513873.52021843137</v>
      </c>
      <c r="N20" s="1069">
        <v>532019.17145723687</v>
      </c>
      <c r="O20" s="1069">
        <v>617794.89246101759</v>
      </c>
      <c r="P20" s="1069">
        <v>79175.956985084864</v>
      </c>
      <c r="Q20" s="1093">
        <v>18.214032854512013</v>
      </c>
      <c r="R20" s="1093">
        <v>85775.721003780724</v>
      </c>
      <c r="S20" s="1094">
        <v>16.122674821818013</v>
      </c>
    </row>
    <row r="21" spans="1:19" s="1052" customFormat="1">
      <c r="A21" s="1063" t="s">
        <v>980</v>
      </c>
      <c r="B21" s="1064">
        <v>329800.05582544114</v>
      </c>
      <c r="C21" s="1065">
        <v>380176.48024893465</v>
      </c>
      <c r="D21" s="1065">
        <v>397853.51072557527</v>
      </c>
      <c r="E21" s="1065">
        <v>477752.17920004443</v>
      </c>
      <c r="F21" s="1065">
        <v>50376.424423493503</v>
      </c>
      <c r="G21" s="1065">
        <v>15.274838052227949</v>
      </c>
      <c r="H21" s="1065">
        <v>79898.668474469159</v>
      </c>
      <c r="I21" s="1066">
        <v>20.082433941265464</v>
      </c>
      <c r="J21" s="1067"/>
      <c r="K21" s="1071" t="s">
        <v>981</v>
      </c>
      <c r="L21" s="1077">
        <v>90137.665558502005</v>
      </c>
      <c r="M21" s="1078">
        <v>109839.29744070201</v>
      </c>
      <c r="N21" s="1078">
        <v>111321.438182246</v>
      </c>
      <c r="O21" s="1078">
        <v>114748.00512177659</v>
      </c>
      <c r="P21" s="1079">
        <v>19701.631882200003</v>
      </c>
      <c r="Q21" s="1091">
        <v>21.85726883442867</v>
      </c>
      <c r="R21" s="1091">
        <v>3426.5669395305886</v>
      </c>
      <c r="S21" s="1092">
        <v>3.0780836067900097</v>
      </c>
    </row>
    <row r="22" spans="1:19" s="1081" customFormat="1">
      <c r="A22" s="1071" t="s">
        <v>982</v>
      </c>
      <c r="B22" s="1072">
        <v>68366.714637647994</v>
      </c>
      <c r="C22" s="1073">
        <v>55949.210699316514</v>
      </c>
      <c r="D22" s="1073">
        <v>59861.908370494479</v>
      </c>
      <c r="E22" s="1073">
        <v>54288.612995790492</v>
      </c>
      <c r="F22" s="1074">
        <v>-12417.50393833148</v>
      </c>
      <c r="G22" s="1074">
        <v>-18.163084191109345</v>
      </c>
      <c r="H22" s="1074">
        <v>-5573.2953747039865</v>
      </c>
      <c r="I22" s="1075">
        <v>-9.3102534256175247</v>
      </c>
      <c r="J22" s="1076"/>
      <c r="K22" s="1071" t="s">
        <v>983</v>
      </c>
      <c r="L22" s="1083">
        <v>70383.149777159837</v>
      </c>
      <c r="M22" s="1079">
        <v>79803.963742590015</v>
      </c>
      <c r="N22" s="1079">
        <v>80665.265556319966</v>
      </c>
      <c r="O22" s="1079">
        <v>86412.180117340002</v>
      </c>
      <c r="P22" s="1083">
        <v>9420.8139654301776</v>
      </c>
      <c r="Q22" s="1091">
        <v>13.385041725551394</v>
      </c>
      <c r="R22" s="1091">
        <v>5746.9145610200358</v>
      </c>
      <c r="S22" s="1092">
        <v>7.1243979938398354</v>
      </c>
    </row>
    <row r="23" spans="1:19" s="1081" customFormat="1">
      <c r="A23" s="1071" t="s">
        <v>984</v>
      </c>
      <c r="B23" s="1082">
        <v>17376.885927485997</v>
      </c>
      <c r="C23" s="1074">
        <v>18111.032600510007</v>
      </c>
      <c r="D23" s="1074">
        <v>18835.516992960005</v>
      </c>
      <c r="E23" s="1074">
        <v>23251.751987013999</v>
      </c>
      <c r="F23" s="1082">
        <v>734.14667302400994</v>
      </c>
      <c r="G23" s="1074">
        <v>4.2248460172185904</v>
      </c>
      <c r="H23" s="1074">
        <v>4416.2349940539934</v>
      </c>
      <c r="I23" s="1075">
        <v>23.446316847605576</v>
      </c>
      <c r="K23" s="1071" t="s">
        <v>985</v>
      </c>
      <c r="L23" s="1083">
        <v>41261.564200699999</v>
      </c>
      <c r="M23" s="1079">
        <v>54009.881403960004</v>
      </c>
      <c r="N23" s="1079">
        <v>53776.227504030008</v>
      </c>
      <c r="O23" s="1079">
        <v>69748.418790149983</v>
      </c>
      <c r="P23" s="1083">
        <v>12748.317203260005</v>
      </c>
      <c r="Q23" s="1091">
        <v>30.896349787543269</v>
      </c>
      <c r="R23" s="1091">
        <v>15972.191286119974</v>
      </c>
      <c r="S23" s="1092">
        <v>29.701211906177338</v>
      </c>
    </row>
    <row r="24" spans="1:19" s="1081" customFormat="1">
      <c r="A24" s="1071" t="s">
        <v>986</v>
      </c>
      <c r="B24" s="1082">
        <v>16175.157851436998</v>
      </c>
      <c r="C24" s="1074">
        <v>18149.445294600002</v>
      </c>
      <c r="D24" s="1074">
        <v>17509.714635689994</v>
      </c>
      <c r="E24" s="1074">
        <v>21856.216289859996</v>
      </c>
      <c r="F24" s="1082">
        <v>1974.2874431630044</v>
      </c>
      <c r="G24" s="1074">
        <v>12.205676515160617</v>
      </c>
      <c r="H24" s="1074">
        <v>4346.5016541700024</v>
      </c>
      <c r="I24" s="1095">
        <v>24.823372308481499</v>
      </c>
      <c r="K24" s="1071" t="s">
        <v>987</v>
      </c>
      <c r="L24" s="1083">
        <v>178184.44643950532</v>
      </c>
      <c r="M24" s="1079">
        <v>206928.51902147583</v>
      </c>
      <c r="N24" s="1079">
        <v>221011.48143331238</v>
      </c>
      <c r="O24" s="1079">
        <v>273117.77754898404</v>
      </c>
      <c r="P24" s="1083">
        <v>28744.072581970511</v>
      </c>
      <c r="Q24" s="1091">
        <v>16.131639520921539</v>
      </c>
      <c r="R24" s="1091">
        <v>52106.296115671663</v>
      </c>
      <c r="S24" s="1092">
        <v>23.576284715051841</v>
      </c>
    </row>
    <row r="25" spans="1:19" s="1081" customFormat="1">
      <c r="A25" s="1071" t="s">
        <v>988</v>
      </c>
      <c r="B25" s="1082">
        <v>12308.176647816999</v>
      </c>
      <c r="C25" s="1074">
        <v>12751.000009680003</v>
      </c>
      <c r="D25" s="1074">
        <v>13306.068931359998</v>
      </c>
      <c r="E25" s="1074">
        <v>15192.382028979999</v>
      </c>
      <c r="F25" s="1082">
        <v>442.82336186300381</v>
      </c>
      <c r="G25" s="1074">
        <v>3.5977982322957951</v>
      </c>
      <c r="H25" s="1074">
        <v>1886.3130976200009</v>
      </c>
      <c r="I25" s="1075">
        <v>14.176336432274915</v>
      </c>
      <c r="K25" s="1071" t="s">
        <v>989</v>
      </c>
      <c r="L25" s="1083">
        <v>53330.805764029348</v>
      </c>
      <c r="M25" s="1079">
        <v>61941.539364793498</v>
      </c>
      <c r="N25" s="1079">
        <v>63794.952832188494</v>
      </c>
      <c r="O25" s="1079">
        <v>72365.837734027009</v>
      </c>
      <c r="P25" s="1083">
        <v>8610.7336007641497</v>
      </c>
      <c r="Q25" s="1091">
        <v>16.145890686264359</v>
      </c>
      <c r="R25" s="1091">
        <v>8570.8849018385154</v>
      </c>
      <c r="S25" s="1092">
        <v>13.435051710727144</v>
      </c>
    </row>
    <row r="26" spans="1:19" s="1081" customFormat="1">
      <c r="A26" s="1071" t="s">
        <v>990</v>
      </c>
      <c r="B26" s="1082">
        <v>3866.9812036199996</v>
      </c>
      <c r="C26" s="1074">
        <v>5398.4452849200006</v>
      </c>
      <c r="D26" s="1074">
        <v>4203.6457043299997</v>
      </c>
      <c r="E26" s="1074">
        <v>6663.8342608800021</v>
      </c>
      <c r="F26" s="1082">
        <v>1531.464081300001</v>
      </c>
      <c r="G26" s="1074">
        <v>39.60360810304303</v>
      </c>
      <c r="H26" s="1074">
        <v>2460.1885565500024</v>
      </c>
      <c r="I26" s="1075">
        <v>58.525116757957619</v>
      </c>
      <c r="K26" s="1071" t="s">
        <v>991</v>
      </c>
      <c r="L26" s="1084">
        <v>1399.9314934499996</v>
      </c>
      <c r="M26" s="1085">
        <v>1350.31924491</v>
      </c>
      <c r="N26" s="1085">
        <v>1449.8059491399999</v>
      </c>
      <c r="O26" s="1085">
        <v>1402.6731487400004</v>
      </c>
      <c r="P26" s="1079">
        <v>-49.612248539999655</v>
      </c>
      <c r="Q26" s="1091">
        <v>-3.5439054533829317</v>
      </c>
      <c r="R26" s="1091">
        <v>-47.132800399999496</v>
      </c>
      <c r="S26" s="1092">
        <v>-3.2509730304223035</v>
      </c>
    </row>
    <row r="27" spans="1:19" s="1081" customFormat="1">
      <c r="A27" s="1071" t="s">
        <v>992</v>
      </c>
      <c r="B27" s="1082">
        <v>429.82810351000006</v>
      </c>
      <c r="C27" s="1074">
        <v>849.31041665999999</v>
      </c>
      <c r="D27" s="1074">
        <v>1618.48055905</v>
      </c>
      <c r="E27" s="1074">
        <v>607.86656792999997</v>
      </c>
      <c r="F27" s="1082">
        <v>419.48231314999992</v>
      </c>
      <c r="G27" s="1074">
        <v>97.593040037280986</v>
      </c>
      <c r="H27" s="1074">
        <v>-1010.61399112</v>
      </c>
      <c r="I27" s="1075">
        <v>-62.442145842839189</v>
      </c>
      <c r="K27" s="1063" t="s">
        <v>993</v>
      </c>
      <c r="L27" s="1068">
        <v>165393.32964811832</v>
      </c>
      <c r="M27" s="1069">
        <v>195480.23267533595</v>
      </c>
      <c r="N27" s="1069">
        <v>203034.79272698998</v>
      </c>
      <c r="O27" s="1069">
        <v>221520.49199134996</v>
      </c>
      <c r="P27" s="1069">
        <v>30086.903027217631</v>
      </c>
      <c r="Q27" s="1093">
        <v>18.191122393647227</v>
      </c>
      <c r="R27" s="1093">
        <v>18485.699264359981</v>
      </c>
      <c r="S27" s="1094">
        <v>9.1046953165395212</v>
      </c>
    </row>
    <row r="28" spans="1:19" s="1081" customFormat="1">
      <c r="A28" s="1071" t="s">
        <v>994</v>
      </c>
      <c r="B28" s="1082">
        <v>7980.9211584220038</v>
      </c>
      <c r="C28" s="1074">
        <v>8504.8574434100028</v>
      </c>
      <c r="D28" s="1074">
        <v>8764.4006774800018</v>
      </c>
      <c r="E28" s="1074">
        <v>9937.9712706799965</v>
      </c>
      <c r="F28" s="1082">
        <v>523.93628498799899</v>
      </c>
      <c r="G28" s="1074">
        <v>6.5648598023688818</v>
      </c>
      <c r="H28" s="1074">
        <v>1173.5705931999946</v>
      </c>
      <c r="I28" s="1075">
        <v>13.390197874173722</v>
      </c>
      <c r="K28" s="1071" t="s">
        <v>995</v>
      </c>
      <c r="L28" s="1077">
        <v>1273.1897967</v>
      </c>
      <c r="M28" s="1078">
        <v>969.85011408000003</v>
      </c>
      <c r="N28" s="1078">
        <v>963.81957014</v>
      </c>
      <c r="O28" s="1078">
        <v>956.51724591999994</v>
      </c>
      <c r="P28" s="1079">
        <v>-303.33968261999996</v>
      </c>
      <c r="Q28" s="1091">
        <v>-23.825173859092391</v>
      </c>
      <c r="R28" s="1091">
        <v>-7.3023242200000595</v>
      </c>
      <c r="S28" s="1092">
        <v>-0.75764431914775898</v>
      </c>
    </row>
    <row r="29" spans="1:19" s="1081" customFormat="1">
      <c r="A29" s="1071" t="s">
        <v>996</v>
      </c>
      <c r="B29" s="1082">
        <v>0</v>
      </c>
      <c r="C29" s="1074">
        <v>0</v>
      </c>
      <c r="D29" s="1074">
        <v>0</v>
      </c>
      <c r="E29" s="1074">
        <v>0</v>
      </c>
      <c r="F29" s="1096">
        <v>0</v>
      </c>
      <c r="G29" s="1097"/>
      <c r="H29" s="1097">
        <v>0</v>
      </c>
      <c r="I29" s="1098"/>
      <c r="J29" s="1076"/>
      <c r="K29" s="1099" t="s">
        <v>997</v>
      </c>
      <c r="L29" s="1083">
        <v>174.83791459</v>
      </c>
      <c r="M29" s="1079">
        <v>307.36359105999998</v>
      </c>
      <c r="N29" s="1079">
        <v>325.96860669000006</v>
      </c>
      <c r="O29" s="1079">
        <v>73.826980329999998</v>
      </c>
      <c r="P29" s="1083">
        <v>132.52567646999998</v>
      </c>
      <c r="Q29" s="1091">
        <v>75.799163345534382</v>
      </c>
      <c r="R29" s="1091">
        <v>-252.14162636000006</v>
      </c>
      <c r="S29" s="1092">
        <v>-77.351505999407394</v>
      </c>
    </row>
    <row r="30" spans="1:19" s="1081" customFormat="1">
      <c r="A30" s="1071" t="s">
        <v>998</v>
      </c>
      <c r="B30" s="1082">
        <v>15944.989547361003</v>
      </c>
      <c r="C30" s="1074">
        <v>14229.593964501999</v>
      </c>
      <c r="D30" s="1074">
        <v>14947.894331798001</v>
      </c>
      <c r="E30" s="1074">
        <v>18732.551533993003</v>
      </c>
      <c r="F30" s="1082">
        <v>-1715.3955828590042</v>
      </c>
      <c r="G30" s="1100">
        <v>-10.758210770623634</v>
      </c>
      <c r="H30" s="1100">
        <v>3784.6572021950014</v>
      </c>
      <c r="I30" s="1101">
        <v>25.318998905043543</v>
      </c>
      <c r="K30" s="1071" t="s">
        <v>999</v>
      </c>
      <c r="L30" s="1083">
        <v>1200.2112925900003</v>
      </c>
      <c r="M30" s="1079">
        <v>1122.8723099399999</v>
      </c>
      <c r="N30" s="1079">
        <v>1176.3892822599998</v>
      </c>
      <c r="O30" s="1079">
        <v>953.82590713999991</v>
      </c>
      <c r="P30" s="1083">
        <v>-77.338982650000389</v>
      </c>
      <c r="Q30" s="1091">
        <v>-6.4437806182531778</v>
      </c>
      <c r="R30" s="1091">
        <v>-222.56337511999993</v>
      </c>
      <c r="S30" s="1092">
        <v>-18.919194392219062</v>
      </c>
    </row>
    <row r="31" spans="1:19" s="1081" customFormat="1">
      <c r="A31" s="1071" t="s">
        <v>1000</v>
      </c>
      <c r="B31" s="1082">
        <v>16168.125606502997</v>
      </c>
      <c r="C31" s="1074">
        <v>18574.005602346999</v>
      </c>
      <c r="D31" s="1074">
        <v>19097.376396407006</v>
      </c>
      <c r="E31" s="1074">
        <v>20904.455274850003</v>
      </c>
      <c r="F31" s="1082">
        <v>2405.8799958440013</v>
      </c>
      <c r="G31" s="1100">
        <v>14.880389071670312</v>
      </c>
      <c r="H31" s="1100">
        <v>1807.0788784429969</v>
      </c>
      <c r="I31" s="1101">
        <v>9.4624457356507978</v>
      </c>
      <c r="K31" s="1071" t="s">
        <v>1001</v>
      </c>
      <c r="L31" s="1083">
        <v>54019.435589350003</v>
      </c>
      <c r="M31" s="1079">
        <v>62728.384160439993</v>
      </c>
      <c r="N31" s="1079">
        <v>68702.30944094999</v>
      </c>
      <c r="O31" s="1079">
        <v>90210.038310119999</v>
      </c>
      <c r="P31" s="1083">
        <v>8708.9485710899899</v>
      </c>
      <c r="Q31" s="1091">
        <v>16.121879979077324</v>
      </c>
      <c r="R31" s="1091">
        <v>21507.728869170009</v>
      </c>
      <c r="S31" s="1092">
        <v>31.305685418997477</v>
      </c>
    </row>
    <row r="32" spans="1:19" s="1081" customFormat="1">
      <c r="A32" s="1071" t="s">
        <v>1002</v>
      </c>
      <c r="B32" s="1082">
        <v>5910.252578300001</v>
      </c>
      <c r="C32" s="1074">
        <v>6678.3305224099995</v>
      </c>
      <c r="D32" s="1074">
        <v>6788.7956551200004</v>
      </c>
      <c r="E32" s="1074">
        <v>8696.84980679</v>
      </c>
      <c r="F32" s="1082">
        <v>768.0779441099985</v>
      </c>
      <c r="G32" s="1100">
        <v>12.995687306665413</v>
      </c>
      <c r="H32" s="1100">
        <v>1908.0541516699996</v>
      </c>
      <c r="I32" s="1101">
        <v>28.10592995579379</v>
      </c>
      <c r="K32" s="1071" t="s">
        <v>1003</v>
      </c>
      <c r="L32" s="1083">
        <v>4050.7289513899996</v>
      </c>
      <c r="M32" s="1079">
        <v>4938.9569505600011</v>
      </c>
      <c r="N32" s="1079">
        <v>4872.084484420001</v>
      </c>
      <c r="O32" s="1079">
        <v>3758.2034413900005</v>
      </c>
      <c r="P32" s="1083">
        <v>888.22799917000157</v>
      </c>
      <c r="Q32" s="1091">
        <v>21.927608828658059</v>
      </c>
      <c r="R32" s="1091">
        <v>-1113.8810430300005</v>
      </c>
      <c r="S32" s="1092">
        <v>-22.862514937743384</v>
      </c>
    </row>
    <row r="33" spans="1:19" s="1081" customFormat="1">
      <c r="A33" s="1071" t="s">
        <v>1004</v>
      </c>
      <c r="B33" s="1082">
        <v>7777.8760425200007</v>
      </c>
      <c r="C33" s="1074">
        <v>8335.0655523200003</v>
      </c>
      <c r="D33" s="1074">
        <v>8673.758967910002</v>
      </c>
      <c r="E33" s="1074">
        <v>9187.0561548900005</v>
      </c>
      <c r="F33" s="1082">
        <v>557.18950979999954</v>
      </c>
      <c r="G33" s="1100">
        <v>7.1637746185971922</v>
      </c>
      <c r="H33" s="1100">
        <v>513.29718697999851</v>
      </c>
      <c r="I33" s="1101">
        <v>5.917817048859968</v>
      </c>
      <c r="K33" s="1071" t="s">
        <v>1005</v>
      </c>
      <c r="L33" s="1083">
        <v>106.64442317</v>
      </c>
      <c r="M33" s="1079">
        <v>114.48188716999998</v>
      </c>
      <c r="N33" s="1079">
        <v>118.39194998999994</v>
      </c>
      <c r="O33" s="1079">
        <v>106.0316847</v>
      </c>
      <c r="P33" s="1083">
        <v>7.8374639999999829</v>
      </c>
      <c r="Q33" s="1091">
        <v>7.3491550397402587</v>
      </c>
      <c r="R33" s="1091">
        <v>-12.360265289999944</v>
      </c>
      <c r="S33" s="1092">
        <v>-10.440123075127964</v>
      </c>
    </row>
    <row r="34" spans="1:19" s="1081" customFormat="1">
      <c r="A34" s="1071" t="s">
        <v>1006</v>
      </c>
      <c r="B34" s="1082">
        <v>0</v>
      </c>
      <c r="C34" s="1074">
        <v>0</v>
      </c>
      <c r="D34" s="1074">
        <v>0</v>
      </c>
      <c r="E34" s="1074">
        <v>0</v>
      </c>
      <c r="F34" s="1096">
        <v>0</v>
      </c>
      <c r="G34" s="1097"/>
      <c r="H34" s="1097">
        <v>0</v>
      </c>
      <c r="I34" s="1098"/>
      <c r="K34" s="1071" t="s">
        <v>1007</v>
      </c>
      <c r="L34" s="1083">
        <v>5511.1981904200011</v>
      </c>
      <c r="M34" s="1079">
        <v>5979.8647470800006</v>
      </c>
      <c r="N34" s="1079">
        <v>6072.7159132200022</v>
      </c>
      <c r="O34" s="1079">
        <v>5341.3315983299999</v>
      </c>
      <c r="P34" s="1083">
        <v>468.66655665999951</v>
      </c>
      <c r="Q34" s="1091">
        <v>8.5038958946290961</v>
      </c>
      <c r="R34" s="1091">
        <v>-731.38431489000232</v>
      </c>
      <c r="S34" s="1092">
        <v>-12.043776217125766</v>
      </c>
    </row>
    <row r="35" spans="1:19" s="1081" customFormat="1">
      <c r="A35" s="1071" t="s">
        <v>1008</v>
      </c>
      <c r="B35" s="1082">
        <v>10746.803177829997</v>
      </c>
      <c r="C35" s="1074">
        <v>11544.186203710002</v>
      </c>
      <c r="D35" s="1074">
        <v>12133.181355109999</v>
      </c>
      <c r="E35" s="1074">
        <v>15431.924231280002</v>
      </c>
      <c r="F35" s="1082">
        <v>797.38302588000442</v>
      </c>
      <c r="G35" s="1074">
        <v>7.4197229881808688</v>
      </c>
      <c r="H35" s="1074">
        <v>3298.742876170003</v>
      </c>
      <c r="I35" s="1075">
        <v>27.187781832509312</v>
      </c>
      <c r="K35" s="1071" t="s">
        <v>1009</v>
      </c>
      <c r="L35" s="1083">
        <v>0</v>
      </c>
      <c r="M35" s="1079">
        <v>0</v>
      </c>
      <c r="N35" s="1079">
        <v>0</v>
      </c>
      <c r="O35" s="1079">
        <v>0</v>
      </c>
      <c r="P35" s="1088">
        <v>0</v>
      </c>
      <c r="Q35" s="1089"/>
      <c r="R35" s="1089">
        <v>0</v>
      </c>
      <c r="S35" s="1090"/>
    </row>
    <row r="36" spans="1:19" s="1081" customFormat="1">
      <c r="A36" s="1071" t="s">
        <v>1010</v>
      </c>
      <c r="B36" s="1082">
        <v>1427.4127736004998</v>
      </c>
      <c r="C36" s="1074">
        <v>3167.6856019344991</v>
      </c>
      <c r="D36" s="1074">
        <v>2736.5721610534993</v>
      </c>
      <c r="E36" s="1074">
        <v>3037.4972446569986</v>
      </c>
      <c r="F36" s="1082">
        <v>1740.2728283339993</v>
      </c>
      <c r="G36" s="1074">
        <v>121.91798059536364</v>
      </c>
      <c r="H36" s="1074">
        <v>300.92508360349939</v>
      </c>
      <c r="I36" s="1075">
        <v>10.996424208585537</v>
      </c>
      <c r="K36" s="1071" t="s">
        <v>1011</v>
      </c>
      <c r="L36" s="1083">
        <v>2890.9113391400001</v>
      </c>
      <c r="M36" s="1079">
        <v>3292.5872115800003</v>
      </c>
      <c r="N36" s="1079">
        <v>3380.3886541800007</v>
      </c>
      <c r="O36" s="1079">
        <v>2838.0543730500003</v>
      </c>
      <c r="P36" s="1083">
        <v>401.67587244000015</v>
      </c>
      <c r="Q36" s="1091">
        <v>13.89443761217154</v>
      </c>
      <c r="R36" s="1091">
        <v>-542.33428113000036</v>
      </c>
      <c r="S36" s="1092">
        <v>-16.043548142293638</v>
      </c>
    </row>
    <row r="37" spans="1:19" s="1081" customFormat="1">
      <c r="A37" s="1071" t="s">
        <v>1012</v>
      </c>
      <c r="B37" s="1082">
        <v>1141.79956171</v>
      </c>
      <c r="C37" s="1074">
        <v>1309.10478526</v>
      </c>
      <c r="D37" s="1074">
        <v>1375.7956389400003</v>
      </c>
      <c r="E37" s="1074">
        <v>1205.1597488099999</v>
      </c>
      <c r="F37" s="1082">
        <v>167.30522354999994</v>
      </c>
      <c r="G37" s="1074">
        <v>14.652766489018232</v>
      </c>
      <c r="H37" s="1074">
        <v>-170.63589013000046</v>
      </c>
      <c r="I37" s="1075">
        <v>-12.402706136026795</v>
      </c>
      <c r="K37" s="1071" t="s">
        <v>1013</v>
      </c>
      <c r="L37" s="1083">
        <v>832.46635490000006</v>
      </c>
      <c r="M37" s="1079">
        <v>1140.1214046299999</v>
      </c>
      <c r="N37" s="1079">
        <v>1001.81030577</v>
      </c>
      <c r="O37" s="1079">
        <v>529.08995403999995</v>
      </c>
      <c r="P37" s="1083">
        <v>307.65504972999986</v>
      </c>
      <c r="Q37" s="1091">
        <v>36.957055131310007</v>
      </c>
      <c r="R37" s="1091">
        <v>-472.72035173000006</v>
      </c>
      <c r="S37" s="1092">
        <v>-47.186612975264133</v>
      </c>
    </row>
    <row r="38" spans="1:19" s="1081" customFormat="1">
      <c r="A38" s="1071" t="s">
        <v>1014</v>
      </c>
      <c r="B38" s="1082">
        <v>588.41508036000005</v>
      </c>
      <c r="C38" s="1074">
        <v>678.50650411000004</v>
      </c>
      <c r="D38" s="1074">
        <v>641.86208066000006</v>
      </c>
      <c r="E38" s="1074">
        <v>866.37957759999983</v>
      </c>
      <c r="F38" s="1082">
        <v>90.09142374999999</v>
      </c>
      <c r="G38" s="1074">
        <v>15.310862477365617</v>
      </c>
      <c r="H38" s="1074">
        <v>224.51749693999977</v>
      </c>
      <c r="I38" s="1075">
        <v>34.979087206575251</v>
      </c>
      <c r="K38" s="1071" t="s">
        <v>1015</v>
      </c>
      <c r="L38" s="1083">
        <v>85054.80704698831</v>
      </c>
      <c r="M38" s="1079">
        <v>102388.84277021597</v>
      </c>
      <c r="N38" s="1079">
        <v>103153.31243929999</v>
      </c>
      <c r="O38" s="1079">
        <v>101509.45137021995</v>
      </c>
      <c r="P38" s="1083">
        <v>17334.035723227658</v>
      </c>
      <c r="Q38" s="1091">
        <v>20.379842509843698</v>
      </c>
      <c r="R38" s="1091">
        <v>-1643.8610690800415</v>
      </c>
      <c r="S38" s="1092">
        <v>-1.5936095799612471</v>
      </c>
    </row>
    <row r="39" spans="1:19" s="1081" customFormat="1">
      <c r="A39" s="1071" t="s">
        <v>1016</v>
      </c>
      <c r="B39" s="1082">
        <v>1885.2721999929997</v>
      </c>
      <c r="C39" s="1074">
        <v>1835.8436024099999</v>
      </c>
      <c r="D39" s="1074">
        <v>1832.2013552799995</v>
      </c>
      <c r="E39" s="1074">
        <v>1660.5915184019998</v>
      </c>
      <c r="F39" s="1082">
        <v>-49.428597582999828</v>
      </c>
      <c r="G39" s="1074">
        <v>-2.6218281680058384</v>
      </c>
      <c r="H39" s="1074">
        <v>-171.60983687799967</v>
      </c>
      <c r="I39" s="1075">
        <v>-9.3663197215446878</v>
      </c>
      <c r="K39" s="1071" t="s">
        <v>1017</v>
      </c>
      <c r="L39" s="1084">
        <v>10278.898748879996</v>
      </c>
      <c r="M39" s="1085">
        <v>12496.907528579997</v>
      </c>
      <c r="N39" s="1085">
        <v>13267.602080069999</v>
      </c>
      <c r="O39" s="1085">
        <v>15244.121126109992</v>
      </c>
      <c r="P39" s="1079">
        <v>2218.0087797000015</v>
      </c>
      <c r="Q39" s="1091">
        <v>21.578272477308712</v>
      </c>
      <c r="R39" s="1091">
        <v>1976.5190460399936</v>
      </c>
      <c r="S39" s="1092">
        <v>14.897334379729646</v>
      </c>
    </row>
    <row r="40" spans="1:19" s="1081" customFormat="1">
      <c r="A40" s="1071" t="s">
        <v>1018</v>
      </c>
      <c r="B40" s="1082">
        <v>15998.723864708501</v>
      </c>
      <c r="C40" s="1074">
        <v>19544.118208763004</v>
      </c>
      <c r="D40" s="1074">
        <v>20376.496715492001</v>
      </c>
      <c r="E40" s="1074">
        <v>24029.779412219996</v>
      </c>
      <c r="F40" s="1082">
        <v>3545.3943440545027</v>
      </c>
      <c r="G40" s="1074">
        <v>22.160482136173805</v>
      </c>
      <c r="H40" s="1074">
        <v>3653.2826967279943</v>
      </c>
      <c r="I40" s="1075">
        <v>17.928904795250933</v>
      </c>
      <c r="K40" s="1063" t="s">
        <v>1019</v>
      </c>
      <c r="L40" s="1068">
        <v>156122.2882613235</v>
      </c>
      <c r="M40" s="1069">
        <v>183447.68021294801</v>
      </c>
      <c r="N40" s="1069">
        <v>197151.33700549349</v>
      </c>
      <c r="O40" s="1069">
        <v>238925.10833549101</v>
      </c>
      <c r="P40" s="1069">
        <v>27325.391951624508</v>
      </c>
      <c r="Q40" s="1093">
        <v>17.502556653465273</v>
      </c>
      <c r="R40" s="1093">
        <v>41773.771329997515</v>
      </c>
      <c r="S40" s="1094">
        <v>21.188682747220486</v>
      </c>
    </row>
    <row r="41" spans="1:19" s="1081" customFormat="1">
      <c r="A41" s="1071" t="s">
        <v>1020</v>
      </c>
      <c r="B41" s="1082">
        <v>47267.529103182504</v>
      </c>
      <c r="C41" s="1074">
        <v>62779.991192419999</v>
      </c>
      <c r="D41" s="1074">
        <v>65504.004498888979</v>
      </c>
      <c r="E41" s="1074">
        <v>88112.407941767</v>
      </c>
      <c r="F41" s="1082">
        <v>15512.462089237495</v>
      </c>
      <c r="G41" s="1074">
        <v>32.818432407106826</v>
      </c>
      <c r="H41" s="1074">
        <v>22608.403442878021</v>
      </c>
      <c r="I41" s="1075">
        <v>34.514536349089134</v>
      </c>
      <c r="K41" s="1071" t="s">
        <v>1021</v>
      </c>
      <c r="L41" s="1077">
        <v>12074.975327048003</v>
      </c>
      <c r="M41" s="1078">
        <v>16830.962069115994</v>
      </c>
      <c r="N41" s="1078">
        <v>18326.590206141496</v>
      </c>
      <c r="O41" s="1078">
        <v>22481.795292518993</v>
      </c>
      <c r="P41" s="1079">
        <v>4755.9867420679911</v>
      </c>
      <c r="Q41" s="1091">
        <v>39.387134244610486</v>
      </c>
      <c r="R41" s="1091">
        <v>4155.2050863774966</v>
      </c>
      <c r="S41" s="1092">
        <v>22.673094338002002</v>
      </c>
    </row>
    <row r="42" spans="1:19" s="1081" customFormat="1">
      <c r="A42" s="1071" t="s">
        <v>1022</v>
      </c>
      <c r="B42" s="1082">
        <v>9533.9626331380005</v>
      </c>
      <c r="C42" s="1074">
        <v>11479.291124279995</v>
      </c>
      <c r="D42" s="1074">
        <v>11992.017049499997</v>
      </c>
      <c r="E42" s="1074">
        <v>15789.265799770003</v>
      </c>
      <c r="F42" s="1082">
        <v>1945.3284911419942</v>
      </c>
      <c r="G42" s="1074">
        <v>20.404196722781894</v>
      </c>
      <c r="H42" s="1074">
        <v>3797.248750270006</v>
      </c>
      <c r="I42" s="1075">
        <v>31.66480446613717</v>
      </c>
      <c r="K42" s="1071" t="s">
        <v>1023</v>
      </c>
      <c r="L42" s="1083">
        <v>50929.034126069535</v>
      </c>
      <c r="M42" s="1079">
        <v>63335.815671930024</v>
      </c>
      <c r="N42" s="1079">
        <v>67591.908160480001</v>
      </c>
      <c r="O42" s="1079">
        <v>85871.730549987566</v>
      </c>
      <c r="P42" s="1083">
        <v>12406.781545860489</v>
      </c>
      <c r="Q42" s="1091">
        <v>24.360920560850989</v>
      </c>
      <c r="R42" s="1091">
        <v>18279.822389507564</v>
      </c>
      <c r="S42" s="1092">
        <v>27.044394642782859</v>
      </c>
    </row>
    <row r="43" spans="1:19" s="1081" customFormat="1">
      <c r="A43" s="1071" t="s">
        <v>1024</v>
      </c>
      <c r="B43" s="1082">
        <v>41177.272594663613</v>
      </c>
      <c r="C43" s="1074">
        <v>64412.206910423731</v>
      </c>
      <c r="D43" s="1074">
        <v>69080.359479692488</v>
      </c>
      <c r="E43" s="1074">
        <v>95969.149428128017</v>
      </c>
      <c r="F43" s="1082">
        <v>23234.934315760118</v>
      </c>
      <c r="G43" s="1074">
        <v>56.426598586258137</v>
      </c>
      <c r="H43" s="1074">
        <v>26888.789948435529</v>
      </c>
      <c r="I43" s="1075">
        <v>38.923928814151601</v>
      </c>
      <c r="K43" s="1071" t="s">
        <v>1025</v>
      </c>
      <c r="L43" s="1083">
        <v>1483.35433272</v>
      </c>
      <c r="M43" s="1079">
        <v>1861.2181189700004</v>
      </c>
      <c r="N43" s="1079">
        <v>1717.2919963300001</v>
      </c>
      <c r="O43" s="1079">
        <v>1666.4633697499999</v>
      </c>
      <c r="P43" s="1083">
        <v>377.86378625000043</v>
      </c>
      <c r="Q43" s="1091">
        <v>25.473602490992054</v>
      </c>
      <c r="R43" s="1091">
        <v>-50.828626580000218</v>
      </c>
      <c r="S43" s="1092">
        <v>-2.9598126986339737</v>
      </c>
    </row>
    <row r="44" spans="1:19" s="1081" customFormat="1">
      <c r="A44" s="1071" t="s">
        <v>1026</v>
      </c>
      <c r="B44" s="1082">
        <v>5047.5928216425</v>
      </c>
      <c r="C44" s="1074">
        <v>7341.5481148999979</v>
      </c>
      <c r="D44" s="1074">
        <v>7063.7332340100011</v>
      </c>
      <c r="E44" s="1074">
        <v>7111.1961782599983</v>
      </c>
      <c r="F44" s="1082">
        <v>2293.9552932574979</v>
      </c>
      <c r="G44" s="1074">
        <v>45.446520238750935</v>
      </c>
      <c r="H44" s="1074">
        <v>47.462944249997236</v>
      </c>
      <c r="I44" s="1075">
        <v>0.67192435894203584</v>
      </c>
      <c r="K44" s="1071" t="s">
        <v>1027</v>
      </c>
      <c r="L44" s="1083">
        <v>2929.0406959200004</v>
      </c>
      <c r="M44" s="1079">
        <v>3027.3326060199993</v>
      </c>
      <c r="N44" s="1079">
        <v>3138.9906976400002</v>
      </c>
      <c r="O44" s="1079">
        <v>3485.8963771300009</v>
      </c>
      <c r="P44" s="1083">
        <v>98.291910099998859</v>
      </c>
      <c r="Q44" s="1091">
        <v>3.3557714045050426</v>
      </c>
      <c r="R44" s="1091">
        <v>346.90567949000069</v>
      </c>
      <c r="S44" s="1092">
        <v>11.051503903812653</v>
      </c>
    </row>
    <row r="45" spans="1:19" s="1081" customFormat="1">
      <c r="A45" s="1071" t="s">
        <v>1028</v>
      </c>
      <c r="B45" s="1086">
        <v>38854.52056142551</v>
      </c>
      <c r="C45" s="1087">
        <v>46703.145904648001</v>
      </c>
      <c r="D45" s="1087">
        <v>49019.440570038802</v>
      </c>
      <c r="E45" s="1087">
        <v>57075.496237353007</v>
      </c>
      <c r="F45" s="1074">
        <v>7848.6253432224912</v>
      </c>
      <c r="G45" s="1074">
        <v>20.200031372963458</v>
      </c>
      <c r="H45" s="1074">
        <v>8056.0556673142055</v>
      </c>
      <c r="I45" s="1075">
        <v>16.434409641627269</v>
      </c>
      <c r="K45" s="1071" t="s">
        <v>1029</v>
      </c>
      <c r="L45" s="1083">
        <v>23914.127947180001</v>
      </c>
      <c r="M45" s="1079">
        <v>25262.253773340002</v>
      </c>
      <c r="N45" s="1079">
        <v>28079.15711874</v>
      </c>
      <c r="O45" s="1079">
        <v>30316.679416179999</v>
      </c>
      <c r="P45" s="1083">
        <v>1348.1258261600015</v>
      </c>
      <c r="Q45" s="1091">
        <v>5.6373614339509084</v>
      </c>
      <c r="R45" s="1091">
        <v>2237.5222974399985</v>
      </c>
      <c r="S45" s="1092">
        <v>7.9686234454191593</v>
      </c>
    </row>
    <row r="46" spans="1:19" s="1052" customFormat="1">
      <c r="A46" s="1063" t="s">
        <v>1030</v>
      </c>
      <c r="B46" s="1064">
        <v>212185.50825047004</v>
      </c>
      <c r="C46" s="1065">
        <v>242432.59899576203</v>
      </c>
      <c r="D46" s="1065">
        <v>253154.55392180191</v>
      </c>
      <c r="E46" s="1065">
        <v>303403.16086873907</v>
      </c>
      <c r="F46" s="1065">
        <v>30247.090745291993</v>
      </c>
      <c r="G46" s="1065">
        <v>14.255021935610907</v>
      </c>
      <c r="H46" s="1065">
        <v>50248.606946937158</v>
      </c>
      <c r="I46" s="1066">
        <v>19.848984017272976</v>
      </c>
      <c r="K46" s="1071" t="s">
        <v>1031</v>
      </c>
      <c r="L46" s="1083">
        <v>29810.215481134004</v>
      </c>
      <c r="M46" s="1079">
        <v>34247.413072189993</v>
      </c>
      <c r="N46" s="1079">
        <v>36881.95024387</v>
      </c>
      <c r="O46" s="1079">
        <v>42404.41028294999</v>
      </c>
      <c r="P46" s="1083">
        <v>4437.1975910559886</v>
      </c>
      <c r="Q46" s="1091">
        <v>14.884822264582953</v>
      </c>
      <c r="R46" s="1091">
        <v>5522.4600390799897</v>
      </c>
      <c r="S46" s="1092">
        <v>14.973340624789373</v>
      </c>
    </row>
    <row r="47" spans="1:19" s="1081" customFormat="1">
      <c r="A47" s="1071" t="s">
        <v>1032</v>
      </c>
      <c r="B47" s="1072">
        <v>176838.37856853809</v>
      </c>
      <c r="C47" s="1073">
        <v>196880.54466152407</v>
      </c>
      <c r="D47" s="1073">
        <v>205848.65890589397</v>
      </c>
      <c r="E47" s="1073">
        <v>245689.21835475904</v>
      </c>
      <c r="F47" s="1074">
        <v>20042.166092985979</v>
      </c>
      <c r="G47" s="1074">
        <v>11.333606570712897</v>
      </c>
      <c r="H47" s="1074">
        <v>39840.559448865068</v>
      </c>
      <c r="I47" s="1075">
        <v>19.354296336260628</v>
      </c>
      <c r="K47" s="1071" t="s">
        <v>1033</v>
      </c>
      <c r="L47" s="1083">
        <v>3524.7618459499995</v>
      </c>
      <c r="M47" s="1079">
        <v>4299.0371323100007</v>
      </c>
      <c r="N47" s="1079">
        <v>5226.3658695300001</v>
      </c>
      <c r="O47" s="1079">
        <v>8711.259313120001</v>
      </c>
      <c r="P47" s="1083">
        <v>774.27528636000125</v>
      </c>
      <c r="Q47" s="1091">
        <v>21.966740455093564</v>
      </c>
      <c r="R47" s="1091">
        <v>3484.893443590001</v>
      </c>
      <c r="S47" s="1092">
        <v>66.679094624950025</v>
      </c>
    </row>
    <row r="48" spans="1:19" s="1081" customFormat="1">
      <c r="A48" s="1071" t="s">
        <v>1034</v>
      </c>
      <c r="B48" s="1082">
        <v>14969.161282877936</v>
      </c>
      <c r="C48" s="1074">
        <v>17006.953701127943</v>
      </c>
      <c r="D48" s="1074">
        <v>16771.58951304794</v>
      </c>
      <c r="E48" s="1074">
        <v>16846.498541789999</v>
      </c>
      <c r="F48" s="1082">
        <v>2037.7924182500064</v>
      </c>
      <c r="G48" s="1074">
        <v>13.613270508220655</v>
      </c>
      <c r="H48" s="1074">
        <v>74.909028742058581</v>
      </c>
      <c r="I48" s="1075">
        <v>0.44664239298118374</v>
      </c>
      <c r="K48" s="1071" t="s">
        <v>1035</v>
      </c>
      <c r="L48" s="1084">
        <v>31456.778505301998</v>
      </c>
      <c r="M48" s="1085">
        <v>34583.647769071998</v>
      </c>
      <c r="N48" s="1085">
        <v>36189.082712762</v>
      </c>
      <c r="O48" s="1085">
        <v>43986.873733854489</v>
      </c>
      <c r="P48" s="1079">
        <v>3126.8692637700005</v>
      </c>
      <c r="Q48" s="1089">
        <v>9.9402081597229373</v>
      </c>
      <c r="R48" s="1091">
        <v>7797.7910210924892</v>
      </c>
      <c r="S48" s="1092">
        <v>21.547357480665337</v>
      </c>
    </row>
    <row r="49" spans="1:19" s="1081" customFormat="1">
      <c r="A49" s="1071" t="s">
        <v>1036</v>
      </c>
      <c r="B49" s="1086">
        <v>20377.968399053996</v>
      </c>
      <c r="C49" s="1087">
        <v>28545.100633109992</v>
      </c>
      <c r="D49" s="1087">
        <v>30534.305502860017</v>
      </c>
      <c r="E49" s="1087">
        <v>40867.443972190013</v>
      </c>
      <c r="F49" s="1074">
        <v>8167.1322340559964</v>
      </c>
      <c r="G49" s="1074">
        <v>40.078245652962821</v>
      </c>
      <c r="H49" s="1074">
        <v>10333.138469329995</v>
      </c>
      <c r="I49" s="1075">
        <v>33.841079072069071</v>
      </c>
      <c r="K49" s="1063" t="s">
        <v>1037</v>
      </c>
      <c r="L49" s="1068">
        <v>85338.972948454437</v>
      </c>
      <c r="M49" s="1069">
        <v>83484.186890291996</v>
      </c>
      <c r="N49" s="1069">
        <v>87156.8385608932</v>
      </c>
      <c r="O49" s="1069">
        <v>86509.04396631608</v>
      </c>
      <c r="P49" s="1069">
        <v>-1854.7860581624409</v>
      </c>
      <c r="Q49" s="1093">
        <v>-2.1734337713236243</v>
      </c>
      <c r="R49" s="1093">
        <v>-647.79459457712073</v>
      </c>
      <c r="S49" s="1094">
        <v>-0.7432515970901481</v>
      </c>
    </row>
    <row r="50" spans="1:19" s="1052" customFormat="1">
      <c r="A50" s="1063" t="s">
        <v>1038</v>
      </c>
      <c r="B50" s="1064">
        <v>25027.059758277504</v>
      </c>
      <c r="C50" s="1065">
        <v>31794.626692389993</v>
      </c>
      <c r="D50" s="1065">
        <v>33148.463081229987</v>
      </c>
      <c r="E50" s="1065">
        <v>37290.652523396006</v>
      </c>
      <c r="F50" s="1065">
        <v>6767.5669341124885</v>
      </c>
      <c r="G50" s="1065">
        <v>27.040998820783045</v>
      </c>
      <c r="H50" s="1065">
        <v>4142.1894421660181</v>
      </c>
      <c r="I50" s="1066">
        <v>12.495871775459461</v>
      </c>
      <c r="K50" s="1071" t="s">
        <v>1039</v>
      </c>
      <c r="L50" s="1077">
        <v>38626.74104097901</v>
      </c>
      <c r="M50" s="1078">
        <v>38835.026409390004</v>
      </c>
      <c r="N50" s="1078">
        <v>39825.254956610006</v>
      </c>
      <c r="O50" s="1078">
        <v>38677.873993750014</v>
      </c>
      <c r="P50" s="1079">
        <v>208.28536841099412</v>
      </c>
      <c r="Q50" s="1091">
        <v>0.53922583888199294</v>
      </c>
      <c r="R50" s="1091">
        <v>-1147.380962859992</v>
      </c>
      <c r="S50" s="1092">
        <v>-2.8810385874743916</v>
      </c>
    </row>
    <row r="51" spans="1:19" s="1081" customFormat="1">
      <c r="A51" s="1071" t="s">
        <v>1040</v>
      </c>
      <c r="B51" s="1072">
        <v>5484.9336908934984</v>
      </c>
      <c r="C51" s="1073">
        <v>6129.9044615199991</v>
      </c>
      <c r="D51" s="1073">
        <v>7235.2022272599997</v>
      </c>
      <c r="E51" s="1073">
        <v>7816.7659308060001</v>
      </c>
      <c r="F51" s="1074">
        <v>644.97077062650078</v>
      </c>
      <c r="G51" s="1074">
        <v>11.758952924031334</v>
      </c>
      <c r="H51" s="1074">
        <v>581.5637035460004</v>
      </c>
      <c r="I51" s="1075">
        <v>8.0379744100980144</v>
      </c>
      <c r="K51" s="1071" t="s">
        <v>1041</v>
      </c>
      <c r="L51" s="1083">
        <v>17443.313639898217</v>
      </c>
      <c r="M51" s="1079">
        <v>13232.852340900999</v>
      </c>
      <c r="N51" s="1079">
        <v>14674.837747619998</v>
      </c>
      <c r="O51" s="1079">
        <v>15617.280924956076</v>
      </c>
      <c r="P51" s="1083">
        <v>-4210.4612989972175</v>
      </c>
      <c r="Q51" s="1091">
        <v>-24.137967050977053</v>
      </c>
      <c r="R51" s="1091">
        <v>942.4431773360775</v>
      </c>
      <c r="S51" s="1092">
        <v>6.4221710218835311</v>
      </c>
    </row>
    <row r="52" spans="1:19" s="1081" customFormat="1">
      <c r="A52" s="1071" t="s">
        <v>1042</v>
      </c>
      <c r="B52" s="1082">
        <v>100.30000000000001</v>
      </c>
      <c r="C52" s="1074">
        <v>235.8</v>
      </c>
      <c r="D52" s="1074">
        <v>185.8</v>
      </c>
      <c r="E52" s="1074">
        <v>337.47</v>
      </c>
      <c r="F52" s="1082">
        <v>135.5</v>
      </c>
      <c r="G52" s="1074">
        <v>135.09471585244265</v>
      </c>
      <c r="H52" s="1074">
        <v>151.67000000000002</v>
      </c>
      <c r="I52" s="1075">
        <v>81.630785791173309</v>
      </c>
      <c r="K52" s="1071" t="s">
        <v>1043</v>
      </c>
      <c r="L52" s="1083">
        <v>28363.100666419999</v>
      </c>
      <c r="M52" s="1079">
        <v>30142.357612927008</v>
      </c>
      <c r="N52" s="1079">
        <v>31378.829788066992</v>
      </c>
      <c r="O52" s="1079">
        <v>30527.174229470002</v>
      </c>
      <c r="P52" s="1083">
        <v>1779.2569465070083</v>
      </c>
      <c r="Q52" s="1091">
        <v>6.2731397650523046</v>
      </c>
      <c r="R52" s="1091">
        <v>-851.65555859699089</v>
      </c>
      <c r="S52" s="1092">
        <v>-2.714108729831811</v>
      </c>
    </row>
    <row r="53" spans="1:19" s="1081" customFormat="1">
      <c r="A53" s="1071" t="s">
        <v>1044</v>
      </c>
      <c r="B53" s="1082">
        <v>2675.3091348700009</v>
      </c>
      <c r="C53" s="1074">
        <v>3459.2348031600009</v>
      </c>
      <c r="D53" s="1074">
        <v>3367.8950056100011</v>
      </c>
      <c r="E53" s="1074">
        <v>3620.1145705699996</v>
      </c>
      <c r="F53" s="1082">
        <v>783.92566828999998</v>
      </c>
      <c r="G53" s="1074">
        <v>29.302246161847485</v>
      </c>
      <c r="H53" s="1074">
        <v>252.21956495999848</v>
      </c>
      <c r="I53" s="1075">
        <v>7.4889378837484237</v>
      </c>
      <c r="K53" s="1071" t="s">
        <v>1045</v>
      </c>
      <c r="L53" s="1084">
        <v>905.81760115722693</v>
      </c>
      <c r="M53" s="1085">
        <v>1273.9505270739999</v>
      </c>
      <c r="N53" s="1085">
        <v>1277.9160685961765</v>
      </c>
      <c r="O53" s="1085">
        <v>1686.71481814</v>
      </c>
      <c r="P53" s="1079">
        <v>368.13292591677293</v>
      </c>
      <c r="Q53" s="1091">
        <v>40.640955248216073</v>
      </c>
      <c r="R53" s="1091">
        <v>408.79874954382353</v>
      </c>
      <c r="S53" s="1092">
        <v>31.989483471547501</v>
      </c>
    </row>
    <row r="54" spans="1:19" s="1081" customFormat="1">
      <c r="A54" s="1071" t="s">
        <v>1046</v>
      </c>
      <c r="B54" s="1082">
        <v>666.31954827000004</v>
      </c>
      <c r="C54" s="1074">
        <v>1601.3350171700001</v>
      </c>
      <c r="D54" s="1074">
        <v>2013.98388415</v>
      </c>
      <c r="E54" s="1074">
        <v>2215.61302901</v>
      </c>
      <c r="F54" s="1082">
        <v>935.01546890000009</v>
      </c>
      <c r="G54" s="1074">
        <v>140.32538461878076</v>
      </c>
      <c r="H54" s="1074">
        <v>201.62914486</v>
      </c>
      <c r="I54" s="1075">
        <v>10.011457710601164</v>
      </c>
      <c r="K54" s="1063" t="s">
        <v>1047</v>
      </c>
      <c r="L54" s="1068">
        <v>1583.80948373</v>
      </c>
      <c r="M54" s="1069">
        <v>1560.90737545</v>
      </c>
      <c r="N54" s="1069">
        <v>1553.5354315100001</v>
      </c>
      <c r="O54" s="1069">
        <v>1566.4465473599998</v>
      </c>
      <c r="P54" s="1069">
        <v>-22.902108279999993</v>
      </c>
      <c r="Q54" s="1093">
        <v>-1.4460140891481259</v>
      </c>
      <c r="R54" s="1093">
        <v>12.91111584999976</v>
      </c>
      <c r="S54" s="1094">
        <v>0.83107958712280261</v>
      </c>
    </row>
    <row r="55" spans="1:19" s="1081" customFormat="1">
      <c r="A55" s="1071" t="s">
        <v>1048</v>
      </c>
      <c r="B55" s="1082">
        <v>591.08299421000004</v>
      </c>
      <c r="C55" s="1074">
        <v>844.02953181999987</v>
      </c>
      <c r="D55" s="1074">
        <v>936.90973231999988</v>
      </c>
      <c r="E55" s="1074">
        <v>902.93937361999997</v>
      </c>
      <c r="F55" s="1082">
        <v>252.94653760999984</v>
      </c>
      <c r="G55" s="1074">
        <v>42.79374302555776</v>
      </c>
      <c r="H55" s="1074">
        <v>-33.970358699999906</v>
      </c>
      <c r="I55" s="1075">
        <v>-3.6257877923715909</v>
      </c>
      <c r="K55" s="1063" t="s">
        <v>1049</v>
      </c>
      <c r="L55" s="1068">
        <v>343347.97696838086</v>
      </c>
      <c r="M55" s="1068">
        <v>401073.42692782008</v>
      </c>
      <c r="N55" s="1068">
        <v>406812.9161589992</v>
      </c>
      <c r="O55" s="1068">
        <v>462818.05725355487</v>
      </c>
      <c r="P55" s="1069">
        <v>57725.449959439225</v>
      </c>
      <c r="Q55" s="1093">
        <v>16.812520775316877</v>
      </c>
      <c r="R55" s="1093">
        <v>56005.141094555671</v>
      </c>
      <c r="S55" s="1094">
        <v>13.76680505214504</v>
      </c>
    </row>
    <row r="56" spans="1:19" s="1081" customFormat="1" ht="13.5" thickBot="1">
      <c r="A56" s="1071" t="s">
        <v>1050</v>
      </c>
      <c r="B56" s="1082">
        <v>2092.3804161399999</v>
      </c>
      <c r="C56" s="1074">
        <v>2953.4179586999999</v>
      </c>
      <c r="D56" s="1074">
        <v>2783.2398805399998</v>
      </c>
      <c r="E56" s="1074">
        <v>3361.0734198700006</v>
      </c>
      <c r="F56" s="1082">
        <v>861.03754256000002</v>
      </c>
      <c r="G56" s="1074">
        <v>41.15109928950838</v>
      </c>
      <c r="H56" s="1074">
        <v>577.8335393300008</v>
      </c>
      <c r="I56" s="1075">
        <v>20.761183517458452</v>
      </c>
      <c r="K56" s="1102" t="s">
        <v>1051</v>
      </c>
      <c r="L56" s="1103">
        <v>1986225.1150022778</v>
      </c>
      <c r="M56" s="1103">
        <v>2333660.7702120123</v>
      </c>
      <c r="N56" s="1103">
        <v>2422778.7988939821</v>
      </c>
      <c r="O56" s="1103">
        <v>2850727.2408646494</v>
      </c>
      <c r="P56" s="1103">
        <v>347435.55520973401</v>
      </c>
      <c r="Q56" s="1104">
        <v>17.492254658623406</v>
      </c>
      <c r="R56" s="1104">
        <v>427948.44197066705</v>
      </c>
      <c r="S56" s="1105">
        <v>17.663537511803757</v>
      </c>
    </row>
    <row r="57" spans="1:19" s="1081" customFormat="1" ht="13.5" thickTop="1">
      <c r="A57" s="1071" t="s">
        <v>1052</v>
      </c>
      <c r="B57" s="1082">
        <v>3466.174055902</v>
      </c>
      <c r="C57" s="1074">
        <v>4052.6898855699997</v>
      </c>
      <c r="D57" s="1074">
        <v>4102.4176089500006</v>
      </c>
      <c r="E57" s="1074">
        <v>5918.9773644900024</v>
      </c>
      <c r="F57" s="1082">
        <v>586.5158296679997</v>
      </c>
      <c r="G57" s="1074">
        <v>16.921130335890506</v>
      </c>
      <c r="H57" s="1074">
        <v>1816.5597555400018</v>
      </c>
      <c r="I57" s="1075">
        <v>44.280225191529048</v>
      </c>
      <c r="K57" s="1106" t="s">
        <v>812</v>
      </c>
    </row>
    <row r="58" spans="1:19" s="1081" customFormat="1">
      <c r="A58" s="1071" t="s">
        <v>1053</v>
      </c>
      <c r="B58" s="1082">
        <v>2997.7223488409991</v>
      </c>
      <c r="C58" s="1074">
        <v>3214.5523621499997</v>
      </c>
      <c r="D58" s="1074">
        <v>3180.1308701599996</v>
      </c>
      <c r="E58" s="1074">
        <v>4561.77970293</v>
      </c>
      <c r="F58" s="1082">
        <v>216.83001330900061</v>
      </c>
      <c r="G58" s="1074">
        <v>7.2331586476924041</v>
      </c>
      <c r="H58" s="1074">
        <v>1381.6488327700004</v>
      </c>
      <c r="I58" s="1075">
        <v>43.446288507632595</v>
      </c>
    </row>
    <row r="59" spans="1:19" s="1081" customFormat="1">
      <c r="A59" s="1071" t="s">
        <v>1054</v>
      </c>
      <c r="B59" s="1082">
        <v>3376.8731346009999</v>
      </c>
      <c r="C59" s="1074">
        <v>4090.1965017299995</v>
      </c>
      <c r="D59" s="1074">
        <v>4096.6909906399987</v>
      </c>
      <c r="E59" s="1074">
        <v>2696.6321581999987</v>
      </c>
      <c r="F59" s="1082">
        <v>713.32336712899951</v>
      </c>
      <c r="G59" s="1074">
        <v>21.123783414305951</v>
      </c>
      <c r="H59" s="1074">
        <v>-1400.0588324400001</v>
      </c>
      <c r="I59" s="1075">
        <v>-34.175358493936059</v>
      </c>
    </row>
    <row r="60" spans="1:19" s="1081" customFormat="1">
      <c r="A60" s="1071" t="s">
        <v>1055</v>
      </c>
      <c r="B60" s="1082">
        <v>2721.2001818100002</v>
      </c>
      <c r="C60" s="1074">
        <v>4099.9643301999995</v>
      </c>
      <c r="D60" s="1074">
        <v>4101.9444468800011</v>
      </c>
      <c r="E60" s="1074">
        <v>4394.4166248800002</v>
      </c>
      <c r="F60" s="1082">
        <v>1378.7641483899993</v>
      </c>
      <c r="G60" s="1074">
        <v>50.667501700404763</v>
      </c>
      <c r="H60" s="1074">
        <v>292.47217799999908</v>
      </c>
      <c r="I60" s="1075">
        <v>7.1300862746314779</v>
      </c>
    </row>
    <row r="61" spans="1:19" s="1081" customFormat="1">
      <c r="A61" s="1071" t="s">
        <v>1056</v>
      </c>
      <c r="B61" s="1082">
        <v>777.87812006000013</v>
      </c>
      <c r="C61" s="1074">
        <v>986.84502824999993</v>
      </c>
      <c r="D61" s="1074">
        <v>978.29568484000015</v>
      </c>
      <c r="E61" s="1074">
        <v>1251.8635198300003</v>
      </c>
      <c r="F61" s="1082">
        <v>208.9669081899998</v>
      </c>
      <c r="G61" s="1074">
        <v>26.863708182701107</v>
      </c>
      <c r="H61" s="1074">
        <v>273.56783499000016</v>
      </c>
      <c r="I61" s="1075">
        <v>27.963716821948577</v>
      </c>
    </row>
    <row r="62" spans="1:19" s="1081" customFormat="1">
      <c r="A62" s="1071" t="s">
        <v>1057</v>
      </c>
      <c r="B62" s="1082">
        <v>69.900637559999993</v>
      </c>
      <c r="C62" s="1074">
        <v>123.24694761000002</v>
      </c>
      <c r="D62" s="1074">
        <v>155.96253782000002</v>
      </c>
      <c r="E62" s="1074">
        <v>176.44763588000001</v>
      </c>
      <c r="F62" s="1082">
        <v>53.346310050000028</v>
      </c>
      <c r="G62" s="1074">
        <v>76.317344035967665</v>
      </c>
      <c r="H62" s="1074">
        <v>20.485098059999984</v>
      </c>
      <c r="I62" s="1075">
        <v>13.134627293409595</v>
      </c>
    </row>
    <row r="63" spans="1:19" s="1081" customFormat="1" ht="13.5" thickBot="1">
      <c r="A63" s="1107" t="s">
        <v>1058</v>
      </c>
      <c r="B63" s="1108">
        <v>6.9854959999999968</v>
      </c>
      <c r="C63" s="1108">
        <v>3.4132109999999964</v>
      </c>
      <c r="D63" s="1108">
        <v>9.9632109999999958</v>
      </c>
      <c r="E63" s="1108">
        <v>36.561820009999991</v>
      </c>
      <c r="F63" s="1108">
        <v>-3.5722850000000004</v>
      </c>
      <c r="G63" s="1108">
        <v>-51.138602040570944</v>
      </c>
      <c r="H63" s="1108">
        <v>26.598609009999997</v>
      </c>
      <c r="I63" s="1109">
        <v>266.9682395565045</v>
      </c>
    </row>
    <row r="64" spans="1:19" ht="13.5" thickTop="1">
      <c r="A64" s="1106" t="s">
        <v>812</v>
      </c>
      <c r="B64" s="1110"/>
      <c r="C64" s="1110"/>
      <c r="D64" s="1110"/>
      <c r="E64" s="1110"/>
    </row>
    <row r="65" spans="1:9" ht="25.5" customHeight="1">
      <c r="A65" s="2079" t="s">
        <v>1059</v>
      </c>
      <c r="B65" s="2079"/>
      <c r="C65" s="2079"/>
      <c r="D65" s="2079"/>
      <c r="E65" s="2079"/>
      <c r="F65" s="2079"/>
      <c r="G65" s="2079"/>
      <c r="H65" s="2079"/>
      <c r="I65" s="2079"/>
    </row>
  </sheetData>
  <mergeCells count="13">
    <mergeCell ref="P5:Q5"/>
    <mergeCell ref="R5:S5"/>
    <mergeCell ref="A65:I65"/>
    <mergeCell ref="A1:S1"/>
    <mergeCell ref="A2:S2"/>
    <mergeCell ref="H3:I3"/>
    <mergeCell ref="R3:S3"/>
    <mergeCell ref="A4:A6"/>
    <mergeCell ref="F4:I4"/>
    <mergeCell ref="K4:K6"/>
    <mergeCell ref="P4:S4"/>
    <mergeCell ref="F5:G5"/>
    <mergeCell ref="H5:I5"/>
  </mergeCells>
  <pageMargins left="0.7" right="0.43" top="0.78" bottom="0.75" header="0.3" footer="0.3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zoomScaleSheetLayoutView="89" workbookViewId="0">
      <selection activeCell="N5" sqref="N5"/>
    </sheetView>
  </sheetViews>
  <sheetFormatPr defaultRowHeight="15.75"/>
  <cols>
    <col min="1" max="1" width="12.5703125" style="56" bestFit="1" customWidth="1"/>
    <col min="2" max="2" width="12.7109375" style="83" customWidth="1"/>
    <col min="3" max="3" width="16.28515625" style="56" bestFit="1" customWidth="1"/>
    <col min="4" max="4" width="12.7109375" style="56" customWidth="1"/>
    <col min="5" max="5" width="16.28515625" style="56" bestFit="1" customWidth="1"/>
    <col min="6" max="6" width="10.28515625" style="56" customWidth="1"/>
    <col min="7" max="7" width="16.28515625" style="56" bestFit="1" customWidth="1"/>
    <col min="8" max="251" width="9.140625" style="56"/>
    <col min="252" max="252" width="11.42578125" style="56" customWidth="1"/>
    <col min="253" max="254" width="0" style="56" hidden="1" customWidth="1"/>
    <col min="255" max="255" width="12.7109375" style="56" customWidth="1"/>
    <col min="256" max="256" width="13.7109375" style="56" bestFit="1" customWidth="1"/>
    <col min="257" max="257" width="12.7109375" style="56" customWidth="1"/>
    <col min="258" max="258" width="13.7109375" style="56" bestFit="1" customWidth="1"/>
    <col min="259" max="259" width="10.28515625" style="56" customWidth="1"/>
    <col min="260" max="260" width="14.85546875" style="56" customWidth="1"/>
    <col min="261" max="261" width="13.7109375" style="56" bestFit="1" customWidth="1"/>
    <col min="262" max="507" width="9.140625" style="56"/>
    <col min="508" max="508" width="11.42578125" style="56" customWidth="1"/>
    <col min="509" max="510" width="0" style="56" hidden="1" customWidth="1"/>
    <col min="511" max="511" width="12.7109375" style="56" customWidth="1"/>
    <col min="512" max="512" width="13.7109375" style="56" bestFit="1" customWidth="1"/>
    <col min="513" max="513" width="12.7109375" style="56" customWidth="1"/>
    <col min="514" max="514" width="13.7109375" style="56" bestFit="1" customWidth="1"/>
    <col min="515" max="515" width="10.28515625" style="56" customWidth="1"/>
    <col min="516" max="516" width="14.85546875" style="56" customWidth="1"/>
    <col min="517" max="517" width="13.7109375" style="56" bestFit="1" customWidth="1"/>
    <col min="518" max="763" width="9.140625" style="56"/>
    <col min="764" max="764" width="11.42578125" style="56" customWidth="1"/>
    <col min="765" max="766" width="0" style="56" hidden="1" customWidth="1"/>
    <col min="767" max="767" width="12.7109375" style="56" customWidth="1"/>
    <col min="768" max="768" width="13.7109375" style="56" bestFit="1" customWidth="1"/>
    <col min="769" max="769" width="12.7109375" style="56" customWidth="1"/>
    <col min="770" max="770" width="13.7109375" style="56" bestFit="1" customWidth="1"/>
    <col min="771" max="771" width="10.28515625" style="56" customWidth="1"/>
    <col min="772" max="772" width="14.85546875" style="56" customWidth="1"/>
    <col min="773" max="773" width="13.7109375" style="56" bestFit="1" customWidth="1"/>
    <col min="774" max="1019" width="9.140625" style="56"/>
    <col min="1020" max="1020" width="11.42578125" style="56" customWidth="1"/>
    <col min="1021" max="1022" width="0" style="56" hidden="1" customWidth="1"/>
    <col min="1023" max="1023" width="12.7109375" style="56" customWidth="1"/>
    <col min="1024" max="1024" width="13.7109375" style="56" bestFit="1" customWidth="1"/>
    <col min="1025" max="1025" width="12.7109375" style="56" customWidth="1"/>
    <col min="1026" max="1026" width="13.7109375" style="56" bestFit="1" customWidth="1"/>
    <col min="1027" max="1027" width="10.28515625" style="56" customWidth="1"/>
    <col min="1028" max="1028" width="14.85546875" style="56" customWidth="1"/>
    <col min="1029" max="1029" width="13.7109375" style="56" bestFit="1" customWidth="1"/>
    <col min="1030" max="1275" width="9.140625" style="56"/>
    <col min="1276" max="1276" width="11.42578125" style="56" customWidth="1"/>
    <col min="1277" max="1278" width="0" style="56" hidden="1" customWidth="1"/>
    <col min="1279" max="1279" width="12.7109375" style="56" customWidth="1"/>
    <col min="1280" max="1280" width="13.7109375" style="56" bestFit="1" customWidth="1"/>
    <col min="1281" max="1281" width="12.7109375" style="56" customWidth="1"/>
    <col min="1282" max="1282" width="13.7109375" style="56" bestFit="1" customWidth="1"/>
    <col min="1283" max="1283" width="10.28515625" style="56" customWidth="1"/>
    <col min="1284" max="1284" width="14.85546875" style="56" customWidth="1"/>
    <col min="1285" max="1285" width="13.7109375" style="56" bestFit="1" customWidth="1"/>
    <col min="1286" max="1531" width="9.140625" style="56"/>
    <col min="1532" max="1532" width="11.42578125" style="56" customWidth="1"/>
    <col min="1533" max="1534" width="0" style="56" hidden="1" customWidth="1"/>
    <col min="1535" max="1535" width="12.7109375" style="56" customWidth="1"/>
    <col min="1536" max="1536" width="13.7109375" style="56" bestFit="1" customWidth="1"/>
    <col min="1537" max="1537" width="12.7109375" style="56" customWidth="1"/>
    <col min="1538" max="1538" width="13.7109375" style="56" bestFit="1" customWidth="1"/>
    <col min="1539" max="1539" width="10.28515625" style="56" customWidth="1"/>
    <col min="1540" max="1540" width="14.85546875" style="56" customWidth="1"/>
    <col min="1541" max="1541" width="13.7109375" style="56" bestFit="1" customWidth="1"/>
    <col min="1542" max="1787" width="9.140625" style="56"/>
    <col min="1788" max="1788" width="11.42578125" style="56" customWidth="1"/>
    <col min="1789" max="1790" width="0" style="56" hidden="1" customWidth="1"/>
    <col min="1791" max="1791" width="12.7109375" style="56" customWidth="1"/>
    <col min="1792" max="1792" width="13.7109375" style="56" bestFit="1" customWidth="1"/>
    <col min="1793" max="1793" width="12.7109375" style="56" customWidth="1"/>
    <col min="1794" max="1794" width="13.7109375" style="56" bestFit="1" customWidth="1"/>
    <col min="1795" max="1795" width="10.28515625" style="56" customWidth="1"/>
    <col min="1796" max="1796" width="14.85546875" style="56" customWidth="1"/>
    <col min="1797" max="1797" width="13.7109375" style="56" bestFit="1" customWidth="1"/>
    <col min="1798" max="2043" width="9.140625" style="56"/>
    <col min="2044" max="2044" width="11.42578125" style="56" customWidth="1"/>
    <col min="2045" max="2046" width="0" style="56" hidden="1" customWidth="1"/>
    <col min="2047" max="2047" width="12.7109375" style="56" customWidth="1"/>
    <col min="2048" max="2048" width="13.7109375" style="56" bestFit="1" customWidth="1"/>
    <col min="2049" max="2049" width="12.7109375" style="56" customWidth="1"/>
    <col min="2050" max="2050" width="13.7109375" style="56" bestFit="1" customWidth="1"/>
    <col min="2051" max="2051" width="10.28515625" style="56" customWidth="1"/>
    <col min="2052" max="2052" width="14.85546875" style="56" customWidth="1"/>
    <col min="2053" max="2053" width="13.7109375" style="56" bestFit="1" customWidth="1"/>
    <col min="2054" max="2299" width="9.140625" style="56"/>
    <col min="2300" max="2300" width="11.42578125" style="56" customWidth="1"/>
    <col min="2301" max="2302" width="0" style="56" hidden="1" customWidth="1"/>
    <col min="2303" max="2303" width="12.7109375" style="56" customWidth="1"/>
    <col min="2304" max="2304" width="13.7109375" style="56" bestFit="1" customWidth="1"/>
    <col min="2305" max="2305" width="12.7109375" style="56" customWidth="1"/>
    <col min="2306" max="2306" width="13.7109375" style="56" bestFit="1" customWidth="1"/>
    <col min="2307" max="2307" width="10.28515625" style="56" customWidth="1"/>
    <col min="2308" max="2308" width="14.85546875" style="56" customWidth="1"/>
    <col min="2309" max="2309" width="13.7109375" style="56" bestFit="1" customWidth="1"/>
    <col min="2310" max="2555" width="9.140625" style="56"/>
    <col min="2556" max="2556" width="11.42578125" style="56" customWidth="1"/>
    <col min="2557" max="2558" width="0" style="56" hidden="1" customWidth="1"/>
    <col min="2559" max="2559" width="12.7109375" style="56" customWidth="1"/>
    <col min="2560" max="2560" width="13.7109375" style="56" bestFit="1" customWidth="1"/>
    <col min="2561" max="2561" width="12.7109375" style="56" customWidth="1"/>
    <col min="2562" max="2562" width="13.7109375" style="56" bestFit="1" customWidth="1"/>
    <col min="2563" max="2563" width="10.28515625" style="56" customWidth="1"/>
    <col min="2564" max="2564" width="14.85546875" style="56" customWidth="1"/>
    <col min="2565" max="2565" width="13.7109375" style="56" bestFit="1" customWidth="1"/>
    <col min="2566" max="2811" width="9.140625" style="56"/>
    <col min="2812" max="2812" width="11.42578125" style="56" customWidth="1"/>
    <col min="2813" max="2814" width="0" style="56" hidden="1" customWidth="1"/>
    <col min="2815" max="2815" width="12.7109375" style="56" customWidth="1"/>
    <col min="2816" max="2816" width="13.7109375" style="56" bestFit="1" customWidth="1"/>
    <col min="2817" max="2817" width="12.7109375" style="56" customWidth="1"/>
    <col min="2818" max="2818" width="13.7109375" style="56" bestFit="1" customWidth="1"/>
    <col min="2819" max="2819" width="10.28515625" style="56" customWidth="1"/>
    <col min="2820" max="2820" width="14.85546875" style="56" customWidth="1"/>
    <col min="2821" max="2821" width="13.7109375" style="56" bestFit="1" customWidth="1"/>
    <col min="2822" max="3067" width="9.140625" style="56"/>
    <col min="3068" max="3068" width="11.42578125" style="56" customWidth="1"/>
    <col min="3069" max="3070" width="0" style="56" hidden="1" customWidth="1"/>
    <col min="3071" max="3071" width="12.7109375" style="56" customWidth="1"/>
    <col min="3072" max="3072" width="13.7109375" style="56" bestFit="1" customWidth="1"/>
    <col min="3073" max="3073" width="12.7109375" style="56" customWidth="1"/>
    <col min="3074" max="3074" width="13.7109375" style="56" bestFit="1" customWidth="1"/>
    <col min="3075" max="3075" width="10.28515625" style="56" customWidth="1"/>
    <col min="3076" max="3076" width="14.85546875" style="56" customWidth="1"/>
    <col min="3077" max="3077" width="13.7109375" style="56" bestFit="1" customWidth="1"/>
    <col min="3078" max="3323" width="9.140625" style="56"/>
    <col min="3324" max="3324" width="11.42578125" style="56" customWidth="1"/>
    <col min="3325" max="3326" width="0" style="56" hidden="1" customWidth="1"/>
    <col min="3327" max="3327" width="12.7109375" style="56" customWidth="1"/>
    <col min="3328" max="3328" width="13.7109375" style="56" bestFit="1" customWidth="1"/>
    <col min="3329" max="3329" width="12.7109375" style="56" customWidth="1"/>
    <col min="3330" max="3330" width="13.7109375" style="56" bestFit="1" customWidth="1"/>
    <col min="3331" max="3331" width="10.28515625" style="56" customWidth="1"/>
    <col min="3332" max="3332" width="14.85546875" style="56" customWidth="1"/>
    <col min="3333" max="3333" width="13.7109375" style="56" bestFit="1" customWidth="1"/>
    <col min="3334" max="3579" width="9.140625" style="56"/>
    <col min="3580" max="3580" width="11.42578125" style="56" customWidth="1"/>
    <col min="3581" max="3582" width="0" style="56" hidden="1" customWidth="1"/>
    <col min="3583" max="3583" width="12.7109375" style="56" customWidth="1"/>
    <col min="3584" max="3584" width="13.7109375" style="56" bestFit="1" customWidth="1"/>
    <col min="3585" max="3585" width="12.7109375" style="56" customWidth="1"/>
    <col min="3586" max="3586" width="13.7109375" style="56" bestFit="1" customWidth="1"/>
    <col min="3587" max="3587" width="10.28515625" style="56" customWidth="1"/>
    <col min="3588" max="3588" width="14.85546875" style="56" customWidth="1"/>
    <col min="3589" max="3589" width="13.7109375" style="56" bestFit="1" customWidth="1"/>
    <col min="3590" max="3835" width="9.140625" style="56"/>
    <col min="3836" max="3836" width="11.42578125" style="56" customWidth="1"/>
    <col min="3837" max="3838" width="0" style="56" hidden="1" customWidth="1"/>
    <col min="3839" max="3839" width="12.7109375" style="56" customWidth="1"/>
    <col min="3840" max="3840" width="13.7109375" style="56" bestFit="1" customWidth="1"/>
    <col min="3841" max="3841" width="12.7109375" style="56" customWidth="1"/>
    <col min="3842" max="3842" width="13.7109375" style="56" bestFit="1" customWidth="1"/>
    <col min="3843" max="3843" width="10.28515625" style="56" customWidth="1"/>
    <col min="3844" max="3844" width="14.85546875" style="56" customWidth="1"/>
    <col min="3845" max="3845" width="13.7109375" style="56" bestFit="1" customWidth="1"/>
    <col min="3846" max="4091" width="9.140625" style="56"/>
    <col min="4092" max="4092" width="11.42578125" style="56" customWidth="1"/>
    <col min="4093" max="4094" width="0" style="56" hidden="1" customWidth="1"/>
    <col min="4095" max="4095" width="12.7109375" style="56" customWidth="1"/>
    <col min="4096" max="4096" width="13.7109375" style="56" bestFit="1" customWidth="1"/>
    <col min="4097" max="4097" width="12.7109375" style="56" customWidth="1"/>
    <col min="4098" max="4098" width="13.7109375" style="56" bestFit="1" customWidth="1"/>
    <col min="4099" max="4099" width="10.28515625" style="56" customWidth="1"/>
    <col min="4100" max="4100" width="14.85546875" style="56" customWidth="1"/>
    <col min="4101" max="4101" width="13.7109375" style="56" bestFit="1" customWidth="1"/>
    <col min="4102" max="4347" width="9.140625" style="56"/>
    <col min="4348" max="4348" width="11.42578125" style="56" customWidth="1"/>
    <col min="4349" max="4350" width="0" style="56" hidden="1" customWidth="1"/>
    <col min="4351" max="4351" width="12.7109375" style="56" customWidth="1"/>
    <col min="4352" max="4352" width="13.7109375" style="56" bestFit="1" customWidth="1"/>
    <col min="4353" max="4353" width="12.7109375" style="56" customWidth="1"/>
    <col min="4354" max="4354" width="13.7109375" style="56" bestFit="1" customWidth="1"/>
    <col min="4355" max="4355" width="10.28515625" style="56" customWidth="1"/>
    <col min="4356" max="4356" width="14.85546875" style="56" customWidth="1"/>
    <col min="4357" max="4357" width="13.7109375" style="56" bestFit="1" customWidth="1"/>
    <col min="4358" max="4603" width="9.140625" style="56"/>
    <col min="4604" max="4604" width="11.42578125" style="56" customWidth="1"/>
    <col min="4605" max="4606" width="0" style="56" hidden="1" customWidth="1"/>
    <col min="4607" max="4607" width="12.7109375" style="56" customWidth="1"/>
    <col min="4608" max="4608" width="13.7109375" style="56" bestFit="1" customWidth="1"/>
    <col min="4609" max="4609" width="12.7109375" style="56" customWidth="1"/>
    <col min="4610" max="4610" width="13.7109375" style="56" bestFit="1" customWidth="1"/>
    <col min="4611" max="4611" width="10.28515625" style="56" customWidth="1"/>
    <col min="4612" max="4612" width="14.85546875" style="56" customWidth="1"/>
    <col min="4613" max="4613" width="13.7109375" style="56" bestFit="1" customWidth="1"/>
    <col min="4614" max="4859" width="9.140625" style="56"/>
    <col min="4860" max="4860" width="11.42578125" style="56" customWidth="1"/>
    <col min="4861" max="4862" width="0" style="56" hidden="1" customWidth="1"/>
    <col min="4863" max="4863" width="12.7109375" style="56" customWidth="1"/>
    <col min="4864" max="4864" width="13.7109375" style="56" bestFit="1" customWidth="1"/>
    <col min="4865" max="4865" width="12.7109375" style="56" customWidth="1"/>
    <col min="4866" max="4866" width="13.7109375" style="56" bestFit="1" customWidth="1"/>
    <col min="4867" max="4867" width="10.28515625" style="56" customWidth="1"/>
    <col min="4868" max="4868" width="14.85546875" style="56" customWidth="1"/>
    <col min="4869" max="4869" width="13.7109375" style="56" bestFit="1" customWidth="1"/>
    <col min="4870" max="5115" width="9.140625" style="56"/>
    <col min="5116" max="5116" width="11.42578125" style="56" customWidth="1"/>
    <col min="5117" max="5118" width="0" style="56" hidden="1" customWidth="1"/>
    <col min="5119" max="5119" width="12.7109375" style="56" customWidth="1"/>
    <col min="5120" max="5120" width="13.7109375" style="56" bestFit="1" customWidth="1"/>
    <col min="5121" max="5121" width="12.7109375" style="56" customWidth="1"/>
    <col min="5122" max="5122" width="13.7109375" style="56" bestFit="1" customWidth="1"/>
    <col min="5123" max="5123" width="10.28515625" style="56" customWidth="1"/>
    <col min="5124" max="5124" width="14.85546875" style="56" customWidth="1"/>
    <col min="5125" max="5125" width="13.7109375" style="56" bestFit="1" customWidth="1"/>
    <col min="5126" max="5371" width="9.140625" style="56"/>
    <col min="5372" max="5372" width="11.42578125" style="56" customWidth="1"/>
    <col min="5373" max="5374" width="0" style="56" hidden="1" customWidth="1"/>
    <col min="5375" max="5375" width="12.7109375" style="56" customWidth="1"/>
    <col min="5376" max="5376" width="13.7109375" style="56" bestFit="1" customWidth="1"/>
    <col min="5377" max="5377" width="12.7109375" style="56" customWidth="1"/>
    <col min="5378" max="5378" width="13.7109375" style="56" bestFit="1" customWidth="1"/>
    <col min="5379" max="5379" width="10.28515625" style="56" customWidth="1"/>
    <col min="5380" max="5380" width="14.85546875" style="56" customWidth="1"/>
    <col min="5381" max="5381" width="13.7109375" style="56" bestFit="1" customWidth="1"/>
    <col min="5382" max="5627" width="9.140625" style="56"/>
    <col min="5628" max="5628" width="11.42578125" style="56" customWidth="1"/>
    <col min="5629" max="5630" width="0" style="56" hidden="1" customWidth="1"/>
    <col min="5631" max="5631" width="12.7109375" style="56" customWidth="1"/>
    <col min="5632" max="5632" width="13.7109375" style="56" bestFit="1" customWidth="1"/>
    <col min="5633" max="5633" width="12.7109375" style="56" customWidth="1"/>
    <col min="5634" max="5634" width="13.7109375" style="56" bestFit="1" customWidth="1"/>
    <col min="5635" max="5635" width="10.28515625" style="56" customWidth="1"/>
    <col min="5636" max="5636" width="14.85546875" style="56" customWidth="1"/>
    <col min="5637" max="5637" width="13.7109375" style="56" bestFit="1" customWidth="1"/>
    <col min="5638" max="5883" width="9.140625" style="56"/>
    <col min="5884" max="5884" width="11.42578125" style="56" customWidth="1"/>
    <col min="5885" max="5886" width="0" style="56" hidden="1" customWidth="1"/>
    <col min="5887" max="5887" width="12.7109375" style="56" customWidth="1"/>
    <col min="5888" max="5888" width="13.7109375" style="56" bestFit="1" customWidth="1"/>
    <col min="5889" max="5889" width="12.7109375" style="56" customWidth="1"/>
    <col min="5890" max="5890" width="13.7109375" style="56" bestFit="1" customWidth="1"/>
    <col min="5891" max="5891" width="10.28515625" style="56" customWidth="1"/>
    <col min="5892" max="5892" width="14.85546875" style="56" customWidth="1"/>
    <col min="5893" max="5893" width="13.7109375" style="56" bestFit="1" customWidth="1"/>
    <col min="5894" max="6139" width="9.140625" style="56"/>
    <col min="6140" max="6140" width="11.42578125" style="56" customWidth="1"/>
    <col min="6141" max="6142" width="0" style="56" hidden="1" customWidth="1"/>
    <col min="6143" max="6143" width="12.7109375" style="56" customWidth="1"/>
    <col min="6144" max="6144" width="13.7109375" style="56" bestFit="1" customWidth="1"/>
    <col min="6145" max="6145" width="12.7109375" style="56" customWidth="1"/>
    <col min="6146" max="6146" width="13.7109375" style="56" bestFit="1" customWidth="1"/>
    <col min="6147" max="6147" width="10.28515625" style="56" customWidth="1"/>
    <col min="6148" max="6148" width="14.85546875" style="56" customWidth="1"/>
    <col min="6149" max="6149" width="13.7109375" style="56" bestFit="1" customWidth="1"/>
    <col min="6150" max="6395" width="9.140625" style="56"/>
    <col min="6396" max="6396" width="11.42578125" style="56" customWidth="1"/>
    <col min="6397" max="6398" width="0" style="56" hidden="1" customWidth="1"/>
    <col min="6399" max="6399" width="12.7109375" style="56" customWidth="1"/>
    <col min="6400" max="6400" width="13.7109375" style="56" bestFit="1" customWidth="1"/>
    <col min="6401" max="6401" width="12.7109375" style="56" customWidth="1"/>
    <col min="6402" max="6402" width="13.7109375" style="56" bestFit="1" customWidth="1"/>
    <col min="6403" max="6403" width="10.28515625" style="56" customWidth="1"/>
    <col min="6404" max="6404" width="14.85546875" style="56" customWidth="1"/>
    <col min="6405" max="6405" width="13.7109375" style="56" bestFit="1" customWidth="1"/>
    <col min="6406" max="6651" width="9.140625" style="56"/>
    <col min="6652" max="6652" width="11.42578125" style="56" customWidth="1"/>
    <col min="6653" max="6654" width="0" style="56" hidden="1" customWidth="1"/>
    <col min="6655" max="6655" width="12.7109375" style="56" customWidth="1"/>
    <col min="6656" max="6656" width="13.7109375" style="56" bestFit="1" customWidth="1"/>
    <col min="6657" max="6657" width="12.7109375" style="56" customWidth="1"/>
    <col min="6658" max="6658" width="13.7109375" style="56" bestFit="1" customWidth="1"/>
    <col min="6659" max="6659" width="10.28515625" style="56" customWidth="1"/>
    <col min="6660" max="6660" width="14.85546875" style="56" customWidth="1"/>
    <col min="6661" max="6661" width="13.7109375" style="56" bestFit="1" customWidth="1"/>
    <col min="6662" max="6907" width="9.140625" style="56"/>
    <col min="6908" max="6908" width="11.42578125" style="56" customWidth="1"/>
    <col min="6909" max="6910" width="0" style="56" hidden="1" customWidth="1"/>
    <col min="6911" max="6911" width="12.7109375" style="56" customWidth="1"/>
    <col min="6912" max="6912" width="13.7109375" style="56" bestFit="1" customWidth="1"/>
    <col min="6913" max="6913" width="12.7109375" style="56" customWidth="1"/>
    <col min="6914" max="6914" width="13.7109375" style="56" bestFit="1" customWidth="1"/>
    <col min="6915" max="6915" width="10.28515625" style="56" customWidth="1"/>
    <col min="6916" max="6916" width="14.85546875" style="56" customWidth="1"/>
    <col min="6917" max="6917" width="13.7109375" style="56" bestFit="1" customWidth="1"/>
    <col min="6918" max="7163" width="9.140625" style="56"/>
    <col min="7164" max="7164" width="11.42578125" style="56" customWidth="1"/>
    <col min="7165" max="7166" width="0" style="56" hidden="1" customWidth="1"/>
    <col min="7167" max="7167" width="12.7109375" style="56" customWidth="1"/>
    <col min="7168" max="7168" width="13.7109375" style="56" bestFit="1" customWidth="1"/>
    <col min="7169" max="7169" width="12.7109375" style="56" customWidth="1"/>
    <col min="7170" max="7170" width="13.7109375" style="56" bestFit="1" customWidth="1"/>
    <col min="7171" max="7171" width="10.28515625" style="56" customWidth="1"/>
    <col min="7172" max="7172" width="14.85546875" style="56" customWidth="1"/>
    <col min="7173" max="7173" width="13.7109375" style="56" bestFit="1" customWidth="1"/>
    <col min="7174" max="7419" width="9.140625" style="56"/>
    <col min="7420" max="7420" width="11.42578125" style="56" customWidth="1"/>
    <col min="7421" max="7422" width="0" style="56" hidden="1" customWidth="1"/>
    <col min="7423" max="7423" width="12.7109375" style="56" customWidth="1"/>
    <col min="7424" max="7424" width="13.7109375" style="56" bestFit="1" customWidth="1"/>
    <col min="7425" max="7425" width="12.7109375" style="56" customWidth="1"/>
    <col min="7426" max="7426" width="13.7109375" style="56" bestFit="1" customWidth="1"/>
    <col min="7427" max="7427" width="10.28515625" style="56" customWidth="1"/>
    <col min="7428" max="7428" width="14.85546875" style="56" customWidth="1"/>
    <col min="7429" max="7429" width="13.7109375" style="56" bestFit="1" customWidth="1"/>
    <col min="7430" max="7675" width="9.140625" style="56"/>
    <col min="7676" max="7676" width="11.42578125" style="56" customWidth="1"/>
    <col min="7677" max="7678" width="0" style="56" hidden="1" customWidth="1"/>
    <col min="7679" max="7679" width="12.7109375" style="56" customWidth="1"/>
    <col min="7680" max="7680" width="13.7109375" style="56" bestFit="1" customWidth="1"/>
    <col min="7681" max="7681" width="12.7109375" style="56" customWidth="1"/>
    <col min="7682" max="7682" width="13.7109375" style="56" bestFit="1" customWidth="1"/>
    <col min="7683" max="7683" width="10.28515625" style="56" customWidth="1"/>
    <col min="7684" max="7684" width="14.85546875" style="56" customWidth="1"/>
    <col min="7685" max="7685" width="13.7109375" style="56" bestFit="1" customWidth="1"/>
    <col min="7686" max="7931" width="9.140625" style="56"/>
    <col min="7932" max="7932" width="11.42578125" style="56" customWidth="1"/>
    <col min="7933" max="7934" width="0" style="56" hidden="1" customWidth="1"/>
    <col min="7935" max="7935" width="12.7109375" style="56" customWidth="1"/>
    <col min="7936" max="7936" width="13.7109375" style="56" bestFit="1" customWidth="1"/>
    <col min="7937" max="7937" width="12.7109375" style="56" customWidth="1"/>
    <col min="7938" max="7938" width="13.7109375" style="56" bestFit="1" customWidth="1"/>
    <col min="7939" max="7939" width="10.28515625" style="56" customWidth="1"/>
    <col min="7940" max="7940" width="14.85546875" style="56" customWidth="1"/>
    <col min="7941" max="7941" width="13.7109375" style="56" bestFit="1" customWidth="1"/>
    <col min="7942" max="8187" width="9.140625" style="56"/>
    <col min="8188" max="8188" width="11.42578125" style="56" customWidth="1"/>
    <col min="8189" max="8190" width="0" style="56" hidden="1" customWidth="1"/>
    <col min="8191" max="8191" width="12.7109375" style="56" customWidth="1"/>
    <col min="8192" max="8192" width="13.7109375" style="56" bestFit="1" customWidth="1"/>
    <col min="8193" max="8193" width="12.7109375" style="56" customWidth="1"/>
    <col min="8194" max="8194" width="13.7109375" style="56" bestFit="1" customWidth="1"/>
    <col min="8195" max="8195" width="10.28515625" style="56" customWidth="1"/>
    <col min="8196" max="8196" width="14.85546875" style="56" customWidth="1"/>
    <col min="8197" max="8197" width="13.7109375" style="56" bestFit="1" customWidth="1"/>
    <col min="8198" max="8443" width="9.140625" style="56"/>
    <col min="8444" max="8444" width="11.42578125" style="56" customWidth="1"/>
    <col min="8445" max="8446" width="0" style="56" hidden="1" customWidth="1"/>
    <col min="8447" max="8447" width="12.7109375" style="56" customWidth="1"/>
    <col min="8448" max="8448" width="13.7109375" style="56" bestFit="1" customWidth="1"/>
    <col min="8449" max="8449" width="12.7109375" style="56" customWidth="1"/>
    <col min="8450" max="8450" width="13.7109375" style="56" bestFit="1" customWidth="1"/>
    <col min="8451" max="8451" width="10.28515625" style="56" customWidth="1"/>
    <col min="8452" max="8452" width="14.85546875" style="56" customWidth="1"/>
    <col min="8453" max="8453" width="13.7109375" style="56" bestFit="1" customWidth="1"/>
    <col min="8454" max="8699" width="9.140625" style="56"/>
    <col min="8700" max="8700" width="11.42578125" style="56" customWidth="1"/>
    <col min="8701" max="8702" width="0" style="56" hidden="1" customWidth="1"/>
    <col min="8703" max="8703" width="12.7109375" style="56" customWidth="1"/>
    <col min="8704" max="8704" width="13.7109375" style="56" bestFit="1" customWidth="1"/>
    <col min="8705" max="8705" width="12.7109375" style="56" customWidth="1"/>
    <col min="8706" max="8706" width="13.7109375" style="56" bestFit="1" customWidth="1"/>
    <col min="8707" max="8707" width="10.28515625" style="56" customWidth="1"/>
    <col min="8708" max="8708" width="14.85546875" style="56" customWidth="1"/>
    <col min="8709" max="8709" width="13.7109375" style="56" bestFit="1" customWidth="1"/>
    <col min="8710" max="8955" width="9.140625" style="56"/>
    <col min="8956" max="8956" width="11.42578125" style="56" customWidth="1"/>
    <col min="8957" max="8958" width="0" style="56" hidden="1" customWidth="1"/>
    <col min="8959" max="8959" width="12.7109375" style="56" customWidth="1"/>
    <col min="8960" max="8960" width="13.7109375" style="56" bestFit="1" customWidth="1"/>
    <col min="8961" max="8961" width="12.7109375" style="56" customWidth="1"/>
    <col min="8962" max="8962" width="13.7109375" style="56" bestFit="1" customWidth="1"/>
    <col min="8963" max="8963" width="10.28515625" style="56" customWidth="1"/>
    <col min="8964" max="8964" width="14.85546875" style="56" customWidth="1"/>
    <col min="8965" max="8965" width="13.7109375" style="56" bestFit="1" customWidth="1"/>
    <col min="8966" max="9211" width="9.140625" style="56"/>
    <col min="9212" max="9212" width="11.42578125" style="56" customWidth="1"/>
    <col min="9213" max="9214" width="0" style="56" hidden="1" customWidth="1"/>
    <col min="9215" max="9215" width="12.7109375" style="56" customWidth="1"/>
    <col min="9216" max="9216" width="13.7109375" style="56" bestFit="1" customWidth="1"/>
    <col min="9217" max="9217" width="12.7109375" style="56" customWidth="1"/>
    <col min="9218" max="9218" width="13.7109375" style="56" bestFit="1" customWidth="1"/>
    <col min="9219" max="9219" width="10.28515625" style="56" customWidth="1"/>
    <col min="9220" max="9220" width="14.85546875" style="56" customWidth="1"/>
    <col min="9221" max="9221" width="13.7109375" style="56" bestFit="1" customWidth="1"/>
    <col min="9222" max="9467" width="9.140625" style="56"/>
    <col min="9468" max="9468" width="11.42578125" style="56" customWidth="1"/>
    <col min="9469" max="9470" width="0" style="56" hidden="1" customWidth="1"/>
    <col min="9471" max="9471" width="12.7109375" style="56" customWidth="1"/>
    <col min="9472" max="9472" width="13.7109375" style="56" bestFit="1" customWidth="1"/>
    <col min="9473" max="9473" width="12.7109375" style="56" customWidth="1"/>
    <col min="9474" max="9474" width="13.7109375" style="56" bestFit="1" customWidth="1"/>
    <col min="9475" max="9475" width="10.28515625" style="56" customWidth="1"/>
    <col min="9476" max="9476" width="14.85546875" style="56" customWidth="1"/>
    <col min="9477" max="9477" width="13.7109375" style="56" bestFit="1" customWidth="1"/>
    <col min="9478" max="9723" width="9.140625" style="56"/>
    <col min="9724" max="9724" width="11.42578125" style="56" customWidth="1"/>
    <col min="9725" max="9726" width="0" style="56" hidden="1" customWidth="1"/>
    <col min="9727" max="9727" width="12.7109375" style="56" customWidth="1"/>
    <col min="9728" max="9728" width="13.7109375" style="56" bestFit="1" customWidth="1"/>
    <col min="9729" max="9729" width="12.7109375" style="56" customWidth="1"/>
    <col min="9730" max="9730" width="13.7109375" style="56" bestFit="1" customWidth="1"/>
    <col min="9731" max="9731" width="10.28515625" style="56" customWidth="1"/>
    <col min="9732" max="9732" width="14.85546875" style="56" customWidth="1"/>
    <col min="9733" max="9733" width="13.7109375" style="56" bestFit="1" customWidth="1"/>
    <col min="9734" max="9979" width="9.140625" style="56"/>
    <col min="9980" max="9980" width="11.42578125" style="56" customWidth="1"/>
    <col min="9981" max="9982" width="0" style="56" hidden="1" customWidth="1"/>
    <col min="9983" max="9983" width="12.7109375" style="56" customWidth="1"/>
    <col min="9984" max="9984" width="13.7109375" style="56" bestFit="1" customWidth="1"/>
    <col min="9985" max="9985" width="12.7109375" style="56" customWidth="1"/>
    <col min="9986" max="9986" width="13.7109375" style="56" bestFit="1" customWidth="1"/>
    <col min="9987" max="9987" width="10.28515625" style="56" customWidth="1"/>
    <col min="9988" max="9988" width="14.85546875" style="56" customWidth="1"/>
    <col min="9989" max="9989" width="13.7109375" style="56" bestFit="1" customWidth="1"/>
    <col min="9990" max="10235" width="9.140625" style="56"/>
    <col min="10236" max="10236" width="11.42578125" style="56" customWidth="1"/>
    <col min="10237" max="10238" width="0" style="56" hidden="1" customWidth="1"/>
    <col min="10239" max="10239" width="12.7109375" style="56" customWidth="1"/>
    <col min="10240" max="10240" width="13.7109375" style="56" bestFit="1" customWidth="1"/>
    <col min="10241" max="10241" width="12.7109375" style="56" customWidth="1"/>
    <col min="10242" max="10242" width="13.7109375" style="56" bestFit="1" customWidth="1"/>
    <col min="10243" max="10243" width="10.28515625" style="56" customWidth="1"/>
    <col min="10244" max="10244" width="14.85546875" style="56" customWidth="1"/>
    <col min="10245" max="10245" width="13.7109375" style="56" bestFit="1" customWidth="1"/>
    <col min="10246" max="10491" width="9.140625" style="56"/>
    <col min="10492" max="10492" width="11.42578125" style="56" customWidth="1"/>
    <col min="10493" max="10494" width="0" style="56" hidden="1" customWidth="1"/>
    <col min="10495" max="10495" width="12.7109375" style="56" customWidth="1"/>
    <col min="10496" max="10496" width="13.7109375" style="56" bestFit="1" customWidth="1"/>
    <col min="10497" max="10497" width="12.7109375" style="56" customWidth="1"/>
    <col min="10498" max="10498" width="13.7109375" style="56" bestFit="1" customWidth="1"/>
    <col min="10499" max="10499" width="10.28515625" style="56" customWidth="1"/>
    <col min="10500" max="10500" width="14.85546875" style="56" customWidth="1"/>
    <col min="10501" max="10501" width="13.7109375" style="56" bestFit="1" customWidth="1"/>
    <col min="10502" max="10747" width="9.140625" style="56"/>
    <col min="10748" max="10748" width="11.42578125" style="56" customWidth="1"/>
    <col min="10749" max="10750" width="0" style="56" hidden="1" customWidth="1"/>
    <col min="10751" max="10751" width="12.7109375" style="56" customWidth="1"/>
    <col min="10752" max="10752" width="13.7109375" style="56" bestFit="1" customWidth="1"/>
    <col min="10753" max="10753" width="12.7109375" style="56" customWidth="1"/>
    <col min="10754" max="10754" width="13.7109375" style="56" bestFit="1" customWidth="1"/>
    <col min="10755" max="10755" width="10.28515625" style="56" customWidth="1"/>
    <col min="10756" max="10756" width="14.85546875" style="56" customWidth="1"/>
    <col min="10757" max="10757" width="13.7109375" style="56" bestFit="1" customWidth="1"/>
    <col min="10758" max="11003" width="9.140625" style="56"/>
    <col min="11004" max="11004" width="11.42578125" style="56" customWidth="1"/>
    <col min="11005" max="11006" width="0" style="56" hidden="1" customWidth="1"/>
    <col min="11007" max="11007" width="12.7109375" style="56" customWidth="1"/>
    <col min="11008" max="11008" width="13.7109375" style="56" bestFit="1" customWidth="1"/>
    <col min="11009" max="11009" width="12.7109375" style="56" customWidth="1"/>
    <col min="11010" max="11010" width="13.7109375" style="56" bestFit="1" customWidth="1"/>
    <col min="11011" max="11011" width="10.28515625" style="56" customWidth="1"/>
    <col min="11012" max="11012" width="14.85546875" style="56" customWidth="1"/>
    <col min="11013" max="11013" width="13.7109375" style="56" bestFit="1" customWidth="1"/>
    <col min="11014" max="11259" width="9.140625" style="56"/>
    <col min="11260" max="11260" width="11.42578125" style="56" customWidth="1"/>
    <col min="11261" max="11262" width="0" style="56" hidden="1" customWidth="1"/>
    <col min="11263" max="11263" width="12.7109375" style="56" customWidth="1"/>
    <col min="11264" max="11264" width="13.7109375" style="56" bestFit="1" customWidth="1"/>
    <col min="11265" max="11265" width="12.7109375" style="56" customWidth="1"/>
    <col min="11266" max="11266" width="13.7109375" style="56" bestFit="1" customWidth="1"/>
    <col min="11267" max="11267" width="10.28515625" style="56" customWidth="1"/>
    <col min="11268" max="11268" width="14.85546875" style="56" customWidth="1"/>
    <col min="11269" max="11269" width="13.7109375" style="56" bestFit="1" customWidth="1"/>
    <col min="11270" max="11515" width="9.140625" style="56"/>
    <col min="11516" max="11516" width="11.42578125" style="56" customWidth="1"/>
    <col min="11517" max="11518" width="0" style="56" hidden="1" customWidth="1"/>
    <col min="11519" max="11519" width="12.7109375" style="56" customWidth="1"/>
    <col min="11520" max="11520" width="13.7109375" style="56" bestFit="1" customWidth="1"/>
    <col min="11521" max="11521" width="12.7109375" style="56" customWidth="1"/>
    <col min="11522" max="11522" width="13.7109375" style="56" bestFit="1" customWidth="1"/>
    <col min="11523" max="11523" width="10.28515625" style="56" customWidth="1"/>
    <col min="11524" max="11524" width="14.85546875" style="56" customWidth="1"/>
    <col min="11525" max="11525" width="13.7109375" style="56" bestFit="1" customWidth="1"/>
    <col min="11526" max="11771" width="9.140625" style="56"/>
    <col min="11772" max="11772" width="11.42578125" style="56" customWidth="1"/>
    <col min="11773" max="11774" width="0" style="56" hidden="1" customWidth="1"/>
    <col min="11775" max="11775" width="12.7109375" style="56" customWidth="1"/>
    <col min="11776" max="11776" width="13.7109375" style="56" bestFit="1" customWidth="1"/>
    <col min="11777" max="11777" width="12.7109375" style="56" customWidth="1"/>
    <col min="11778" max="11778" width="13.7109375" style="56" bestFit="1" customWidth="1"/>
    <col min="11779" max="11779" width="10.28515625" style="56" customWidth="1"/>
    <col min="11780" max="11780" width="14.85546875" style="56" customWidth="1"/>
    <col min="11781" max="11781" width="13.7109375" style="56" bestFit="1" customWidth="1"/>
    <col min="11782" max="12027" width="9.140625" style="56"/>
    <col min="12028" max="12028" width="11.42578125" style="56" customWidth="1"/>
    <col min="12029" max="12030" width="0" style="56" hidden="1" customWidth="1"/>
    <col min="12031" max="12031" width="12.7109375" style="56" customWidth="1"/>
    <col min="12032" max="12032" width="13.7109375" style="56" bestFit="1" customWidth="1"/>
    <col min="12033" max="12033" width="12.7109375" style="56" customWidth="1"/>
    <col min="12034" max="12034" width="13.7109375" style="56" bestFit="1" customWidth="1"/>
    <col min="12035" max="12035" width="10.28515625" style="56" customWidth="1"/>
    <col min="12036" max="12036" width="14.85546875" style="56" customWidth="1"/>
    <col min="12037" max="12037" width="13.7109375" style="56" bestFit="1" customWidth="1"/>
    <col min="12038" max="12283" width="9.140625" style="56"/>
    <col min="12284" max="12284" width="11.42578125" style="56" customWidth="1"/>
    <col min="12285" max="12286" width="0" style="56" hidden="1" customWidth="1"/>
    <col min="12287" max="12287" width="12.7109375" style="56" customWidth="1"/>
    <col min="12288" max="12288" width="13.7109375" style="56" bestFit="1" customWidth="1"/>
    <col min="12289" max="12289" width="12.7109375" style="56" customWidth="1"/>
    <col min="12290" max="12290" width="13.7109375" style="56" bestFit="1" customWidth="1"/>
    <col min="12291" max="12291" width="10.28515625" style="56" customWidth="1"/>
    <col min="12292" max="12292" width="14.85546875" style="56" customWidth="1"/>
    <col min="12293" max="12293" width="13.7109375" style="56" bestFit="1" customWidth="1"/>
    <col min="12294" max="12539" width="9.140625" style="56"/>
    <col min="12540" max="12540" width="11.42578125" style="56" customWidth="1"/>
    <col min="12541" max="12542" width="0" style="56" hidden="1" customWidth="1"/>
    <col min="12543" max="12543" width="12.7109375" style="56" customWidth="1"/>
    <col min="12544" max="12544" width="13.7109375" style="56" bestFit="1" customWidth="1"/>
    <col min="12545" max="12545" width="12.7109375" style="56" customWidth="1"/>
    <col min="12546" max="12546" width="13.7109375" style="56" bestFit="1" customWidth="1"/>
    <col min="12547" max="12547" width="10.28515625" style="56" customWidth="1"/>
    <col min="12548" max="12548" width="14.85546875" style="56" customWidth="1"/>
    <col min="12549" max="12549" width="13.7109375" style="56" bestFit="1" customWidth="1"/>
    <col min="12550" max="12795" width="9.140625" style="56"/>
    <col min="12796" max="12796" width="11.42578125" style="56" customWidth="1"/>
    <col min="12797" max="12798" width="0" style="56" hidden="1" customWidth="1"/>
    <col min="12799" max="12799" width="12.7109375" style="56" customWidth="1"/>
    <col min="12800" max="12800" width="13.7109375" style="56" bestFit="1" customWidth="1"/>
    <col min="12801" max="12801" width="12.7109375" style="56" customWidth="1"/>
    <col min="12802" max="12802" width="13.7109375" style="56" bestFit="1" customWidth="1"/>
    <col min="12803" max="12803" width="10.28515625" style="56" customWidth="1"/>
    <col min="12804" max="12804" width="14.85546875" style="56" customWidth="1"/>
    <col min="12805" max="12805" width="13.7109375" style="56" bestFit="1" customWidth="1"/>
    <col min="12806" max="13051" width="9.140625" style="56"/>
    <col min="13052" max="13052" width="11.42578125" style="56" customWidth="1"/>
    <col min="13053" max="13054" width="0" style="56" hidden="1" customWidth="1"/>
    <col min="13055" max="13055" width="12.7109375" style="56" customWidth="1"/>
    <col min="13056" max="13056" width="13.7109375" style="56" bestFit="1" customWidth="1"/>
    <col min="13057" max="13057" width="12.7109375" style="56" customWidth="1"/>
    <col min="13058" max="13058" width="13.7109375" style="56" bestFit="1" customWidth="1"/>
    <col min="13059" max="13059" width="10.28515625" style="56" customWidth="1"/>
    <col min="13060" max="13060" width="14.85546875" style="56" customWidth="1"/>
    <col min="13061" max="13061" width="13.7109375" style="56" bestFit="1" customWidth="1"/>
    <col min="13062" max="13307" width="9.140625" style="56"/>
    <col min="13308" max="13308" width="11.42578125" style="56" customWidth="1"/>
    <col min="13309" max="13310" width="0" style="56" hidden="1" customWidth="1"/>
    <col min="13311" max="13311" width="12.7109375" style="56" customWidth="1"/>
    <col min="13312" max="13312" width="13.7109375" style="56" bestFit="1" customWidth="1"/>
    <col min="13313" max="13313" width="12.7109375" style="56" customWidth="1"/>
    <col min="13314" max="13314" width="13.7109375" style="56" bestFit="1" customWidth="1"/>
    <col min="13315" max="13315" width="10.28515625" style="56" customWidth="1"/>
    <col min="13316" max="13316" width="14.85546875" style="56" customWidth="1"/>
    <col min="13317" max="13317" width="13.7109375" style="56" bestFit="1" customWidth="1"/>
    <col min="13318" max="13563" width="9.140625" style="56"/>
    <col min="13564" max="13564" width="11.42578125" style="56" customWidth="1"/>
    <col min="13565" max="13566" width="0" style="56" hidden="1" customWidth="1"/>
    <col min="13567" max="13567" width="12.7109375" style="56" customWidth="1"/>
    <col min="13568" max="13568" width="13.7109375" style="56" bestFit="1" customWidth="1"/>
    <col min="13569" max="13569" width="12.7109375" style="56" customWidth="1"/>
    <col min="13570" max="13570" width="13.7109375" style="56" bestFit="1" customWidth="1"/>
    <col min="13571" max="13571" width="10.28515625" style="56" customWidth="1"/>
    <col min="13572" max="13572" width="14.85546875" style="56" customWidth="1"/>
    <col min="13573" max="13573" width="13.7109375" style="56" bestFit="1" customWidth="1"/>
    <col min="13574" max="13819" width="9.140625" style="56"/>
    <col min="13820" max="13820" width="11.42578125" style="56" customWidth="1"/>
    <col min="13821" max="13822" width="0" style="56" hidden="1" customWidth="1"/>
    <col min="13823" max="13823" width="12.7109375" style="56" customWidth="1"/>
    <col min="13824" max="13824" width="13.7109375" style="56" bestFit="1" customWidth="1"/>
    <col min="13825" max="13825" width="12.7109375" style="56" customWidth="1"/>
    <col min="13826" max="13826" width="13.7109375" style="56" bestFit="1" customWidth="1"/>
    <col min="13827" max="13827" width="10.28515625" style="56" customWidth="1"/>
    <col min="13828" max="13828" width="14.85546875" style="56" customWidth="1"/>
    <col min="13829" max="13829" width="13.7109375" style="56" bestFit="1" customWidth="1"/>
    <col min="13830" max="14075" width="9.140625" style="56"/>
    <col min="14076" max="14076" width="11.42578125" style="56" customWidth="1"/>
    <col min="14077" max="14078" width="0" style="56" hidden="1" customWidth="1"/>
    <col min="14079" max="14079" width="12.7109375" style="56" customWidth="1"/>
    <col min="14080" max="14080" width="13.7109375" style="56" bestFit="1" customWidth="1"/>
    <col min="14081" max="14081" width="12.7109375" style="56" customWidth="1"/>
    <col min="14082" max="14082" width="13.7109375" style="56" bestFit="1" customWidth="1"/>
    <col min="14083" max="14083" width="10.28515625" style="56" customWidth="1"/>
    <col min="14084" max="14084" width="14.85546875" style="56" customWidth="1"/>
    <col min="14085" max="14085" width="13.7109375" style="56" bestFit="1" customWidth="1"/>
    <col min="14086" max="14331" width="9.140625" style="56"/>
    <col min="14332" max="14332" width="11.42578125" style="56" customWidth="1"/>
    <col min="14333" max="14334" width="0" style="56" hidden="1" customWidth="1"/>
    <col min="14335" max="14335" width="12.7109375" style="56" customWidth="1"/>
    <col min="14336" max="14336" width="13.7109375" style="56" bestFit="1" customWidth="1"/>
    <col min="14337" max="14337" width="12.7109375" style="56" customWidth="1"/>
    <col min="14338" max="14338" width="13.7109375" style="56" bestFit="1" customWidth="1"/>
    <col min="14339" max="14339" width="10.28515625" style="56" customWidth="1"/>
    <col min="14340" max="14340" width="14.85546875" style="56" customWidth="1"/>
    <col min="14341" max="14341" width="13.7109375" style="56" bestFit="1" customWidth="1"/>
    <col min="14342" max="14587" width="9.140625" style="56"/>
    <col min="14588" max="14588" width="11.42578125" style="56" customWidth="1"/>
    <col min="14589" max="14590" width="0" style="56" hidden="1" customWidth="1"/>
    <col min="14591" max="14591" width="12.7109375" style="56" customWidth="1"/>
    <col min="14592" max="14592" width="13.7109375" style="56" bestFit="1" customWidth="1"/>
    <col min="14593" max="14593" width="12.7109375" style="56" customWidth="1"/>
    <col min="14594" max="14594" width="13.7109375" style="56" bestFit="1" customWidth="1"/>
    <col min="14595" max="14595" width="10.28515625" style="56" customWidth="1"/>
    <col min="14596" max="14596" width="14.85546875" style="56" customWidth="1"/>
    <col min="14597" max="14597" width="13.7109375" style="56" bestFit="1" customWidth="1"/>
    <col min="14598" max="14843" width="9.140625" style="56"/>
    <col min="14844" max="14844" width="11.42578125" style="56" customWidth="1"/>
    <col min="14845" max="14846" width="0" style="56" hidden="1" customWidth="1"/>
    <col min="14847" max="14847" width="12.7109375" style="56" customWidth="1"/>
    <col min="14848" max="14848" width="13.7109375" style="56" bestFit="1" customWidth="1"/>
    <col min="14849" max="14849" width="12.7109375" style="56" customWidth="1"/>
    <col min="14850" max="14850" width="13.7109375" style="56" bestFit="1" customWidth="1"/>
    <col min="14851" max="14851" width="10.28515625" style="56" customWidth="1"/>
    <col min="14852" max="14852" width="14.85546875" style="56" customWidth="1"/>
    <col min="14853" max="14853" width="13.7109375" style="56" bestFit="1" customWidth="1"/>
    <col min="14854" max="15099" width="9.140625" style="56"/>
    <col min="15100" max="15100" width="11.42578125" style="56" customWidth="1"/>
    <col min="15101" max="15102" width="0" style="56" hidden="1" customWidth="1"/>
    <col min="15103" max="15103" width="12.7109375" style="56" customWidth="1"/>
    <col min="15104" max="15104" width="13.7109375" style="56" bestFit="1" customWidth="1"/>
    <col min="15105" max="15105" width="12.7109375" style="56" customWidth="1"/>
    <col min="15106" max="15106" width="13.7109375" style="56" bestFit="1" customWidth="1"/>
    <col min="15107" max="15107" width="10.28515625" style="56" customWidth="1"/>
    <col min="15108" max="15108" width="14.85546875" style="56" customWidth="1"/>
    <col min="15109" max="15109" width="13.7109375" style="56" bestFit="1" customWidth="1"/>
    <col min="15110" max="15355" width="9.140625" style="56"/>
    <col min="15356" max="15356" width="11.42578125" style="56" customWidth="1"/>
    <col min="15357" max="15358" width="0" style="56" hidden="1" customWidth="1"/>
    <col min="15359" max="15359" width="12.7109375" style="56" customWidth="1"/>
    <col min="15360" max="15360" width="13.7109375" style="56" bestFit="1" customWidth="1"/>
    <col min="15361" max="15361" width="12.7109375" style="56" customWidth="1"/>
    <col min="15362" max="15362" width="13.7109375" style="56" bestFit="1" customWidth="1"/>
    <col min="15363" max="15363" width="10.28515625" style="56" customWidth="1"/>
    <col min="15364" max="15364" width="14.85546875" style="56" customWidth="1"/>
    <col min="15365" max="15365" width="13.7109375" style="56" bestFit="1" customWidth="1"/>
    <col min="15366" max="15611" width="9.140625" style="56"/>
    <col min="15612" max="15612" width="11.42578125" style="56" customWidth="1"/>
    <col min="15613" max="15614" width="0" style="56" hidden="1" customWidth="1"/>
    <col min="15615" max="15615" width="12.7109375" style="56" customWidth="1"/>
    <col min="15616" max="15616" width="13.7109375" style="56" bestFit="1" customWidth="1"/>
    <col min="15617" max="15617" width="12.7109375" style="56" customWidth="1"/>
    <col min="15618" max="15618" width="13.7109375" style="56" bestFit="1" customWidth="1"/>
    <col min="15619" max="15619" width="10.28515625" style="56" customWidth="1"/>
    <col min="15620" max="15620" width="14.85546875" style="56" customWidth="1"/>
    <col min="15621" max="15621" width="13.7109375" style="56" bestFit="1" customWidth="1"/>
    <col min="15622" max="15867" width="9.140625" style="56"/>
    <col min="15868" max="15868" width="11.42578125" style="56" customWidth="1"/>
    <col min="15869" max="15870" width="0" style="56" hidden="1" customWidth="1"/>
    <col min="15871" max="15871" width="12.7109375" style="56" customWidth="1"/>
    <col min="15872" max="15872" width="13.7109375" style="56" bestFit="1" customWidth="1"/>
    <col min="15873" max="15873" width="12.7109375" style="56" customWidth="1"/>
    <col min="15874" max="15874" width="13.7109375" style="56" bestFit="1" customWidth="1"/>
    <col min="15875" max="15875" width="10.28515625" style="56" customWidth="1"/>
    <col min="15876" max="15876" width="14.85546875" style="56" customWidth="1"/>
    <col min="15877" max="15877" width="13.7109375" style="56" bestFit="1" customWidth="1"/>
    <col min="15878" max="16123" width="9.140625" style="56"/>
    <col min="16124" max="16124" width="11.42578125" style="56" customWidth="1"/>
    <col min="16125" max="16126" width="0" style="56" hidden="1" customWidth="1"/>
    <col min="16127" max="16127" width="12.7109375" style="56" customWidth="1"/>
    <col min="16128" max="16128" width="13.7109375" style="56" bestFit="1" customWidth="1"/>
    <col min="16129" max="16129" width="12.7109375" style="56" customWidth="1"/>
    <col min="16130" max="16130" width="13.7109375" style="56" bestFit="1" customWidth="1"/>
    <col min="16131" max="16131" width="10.28515625" style="56" customWidth="1"/>
    <col min="16132" max="16132" width="14.85546875" style="56" customWidth="1"/>
    <col min="16133" max="16133" width="13.7109375" style="56" bestFit="1" customWidth="1"/>
    <col min="16134" max="16384" width="9.140625" style="56"/>
  </cols>
  <sheetData>
    <row r="1" spans="1:7">
      <c r="A1" s="1724" t="s">
        <v>115</v>
      </c>
      <c r="B1" s="1724"/>
      <c r="C1" s="1724"/>
      <c r="D1" s="1724"/>
      <c r="E1" s="1724"/>
      <c r="F1" s="1724"/>
      <c r="G1" s="1724"/>
    </row>
    <row r="2" spans="1:7">
      <c r="A2" s="1725" t="s">
        <v>116</v>
      </c>
      <c r="B2" s="1725"/>
      <c r="C2" s="1725"/>
      <c r="D2" s="1725"/>
      <c r="E2" s="1725"/>
      <c r="F2" s="1725"/>
      <c r="G2" s="1725"/>
    </row>
    <row r="3" spans="1:7">
      <c r="A3" s="1725" t="s">
        <v>117</v>
      </c>
      <c r="B3" s="1725"/>
      <c r="C3" s="1725"/>
      <c r="D3" s="1725"/>
      <c r="E3" s="1725"/>
      <c r="F3" s="1725"/>
      <c r="G3" s="1725"/>
    </row>
    <row r="4" spans="1:7">
      <c r="A4" s="1726" t="s">
        <v>118</v>
      </c>
      <c r="B4" s="1726"/>
      <c r="C4" s="1726"/>
      <c r="D4" s="1726"/>
      <c r="E4" s="1726"/>
      <c r="F4" s="1726"/>
      <c r="G4" s="1726"/>
    </row>
    <row r="5" spans="1:7" ht="16.5" thickBot="1">
      <c r="A5" s="57"/>
      <c r="B5" s="57"/>
      <c r="C5" s="57"/>
      <c r="D5" s="57"/>
      <c r="E5" s="57"/>
      <c r="F5" s="57"/>
      <c r="G5" s="57"/>
    </row>
    <row r="6" spans="1:7" ht="27" customHeight="1" thickTop="1">
      <c r="A6" s="1727" t="s">
        <v>119</v>
      </c>
      <c r="B6" s="1729" t="s">
        <v>9</v>
      </c>
      <c r="C6" s="1729"/>
      <c r="D6" s="1729" t="s">
        <v>10</v>
      </c>
      <c r="E6" s="1729"/>
      <c r="F6" s="1730" t="s">
        <v>11</v>
      </c>
      <c r="G6" s="1731"/>
    </row>
    <row r="7" spans="1:7" ht="27" customHeight="1">
      <c r="A7" s="1728"/>
      <c r="B7" s="58" t="s">
        <v>120</v>
      </c>
      <c r="C7" s="58" t="s">
        <v>121</v>
      </c>
      <c r="D7" s="58" t="s">
        <v>120</v>
      </c>
      <c r="E7" s="58" t="s">
        <v>121</v>
      </c>
      <c r="F7" s="59" t="s">
        <v>120</v>
      </c>
      <c r="G7" s="60" t="s">
        <v>121</v>
      </c>
    </row>
    <row r="8" spans="1:7" ht="27" customHeight="1">
      <c r="A8" s="61" t="s">
        <v>122</v>
      </c>
      <c r="B8" s="62">
        <v>115.7</v>
      </c>
      <c r="C8" s="63">
        <v>8.61</v>
      </c>
      <c r="D8" s="62">
        <v>118.34</v>
      </c>
      <c r="E8" s="62">
        <v>2.2999999999999998</v>
      </c>
      <c r="F8" s="64">
        <v>123.3</v>
      </c>
      <c r="G8" s="65">
        <v>4.2</v>
      </c>
    </row>
    <row r="9" spans="1:7" ht="27" customHeight="1">
      <c r="A9" s="61" t="s">
        <v>123</v>
      </c>
      <c r="B9" s="66">
        <v>115.5</v>
      </c>
      <c r="C9" s="66">
        <v>7.9</v>
      </c>
      <c r="D9" s="66">
        <v>119.41</v>
      </c>
      <c r="E9" s="66">
        <v>3.4</v>
      </c>
      <c r="F9" s="67">
        <v>124.03</v>
      </c>
      <c r="G9" s="68">
        <v>3.9</v>
      </c>
    </row>
    <row r="10" spans="1:7" ht="27" customHeight="1">
      <c r="A10" s="61" t="s">
        <v>124</v>
      </c>
      <c r="B10" s="69">
        <v>115.66</v>
      </c>
      <c r="C10" s="62">
        <v>6.73</v>
      </c>
      <c r="D10" s="69">
        <v>119.24</v>
      </c>
      <c r="E10" s="62">
        <v>3.1</v>
      </c>
      <c r="F10" s="70">
        <v>124.8</v>
      </c>
      <c r="G10" s="71">
        <v>4.7</v>
      </c>
    </row>
    <row r="11" spans="1:7" ht="27" customHeight="1">
      <c r="A11" s="61" t="s">
        <v>125</v>
      </c>
      <c r="B11" s="69">
        <v>116.12</v>
      </c>
      <c r="C11" s="62">
        <v>4.75</v>
      </c>
      <c r="D11" s="69">
        <v>120.59</v>
      </c>
      <c r="E11" s="62">
        <v>3.9</v>
      </c>
      <c r="F11" s="70">
        <v>125.6</v>
      </c>
      <c r="G11" s="71">
        <v>4.2</v>
      </c>
    </row>
    <row r="12" spans="1:7" ht="27" customHeight="1">
      <c r="A12" s="61" t="s">
        <v>126</v>
      </c>
      <c r="B12" s="69">
        <v>115.1</v>
      </c>
      <c r="C12" s="62">
        <v>3.8</v>
      </c>
      <c r="D12" s="69">
        <v>119.92</v>
      </c>
      <c r="E12" s="62">
        <v>4.2</v>
      </c>
      <c r="F12" s="70">
        <v>124.4</v>
      </c>
      <c r="G12" s="71">
        <v>3.7</v>
      </c>
    </row>
    <row r="13" spans="1:7" ht="27" customHeight="1">
      <c r="A13" s="61" t="s">
        <v>127</v>
      </c>
      <c r="B13" s="69">
        <v>113.9</v>
      </c>
      <c r="C13" s="62">
        <v>3.2</v>
      </c>
      <c r="D13" s="69">
        <v>118.5</v>
      </c>
      <c r="E13" s="69">
        <v>4</v>
      </c>
      <c r="F13" s="70">
        <v>123.9</v>
      </c>
      <c r="G13" s="72">
        <v>4.5999999999999996</v>
      </c>
    </row>
    <row r="14" spans="1:7" ht="27" customHeight="1">
      <c r="A14" s="61" t="s">
        <v>128</v>
      </c>
      <c r="B14" s="69">
        <v>113.38</v>
      </c>
      <c r="C14" s="69">
        <v>3.26</v>
      </c>
      <c r="D14" s="69">
        <v>119.04</v>
      </c>
      <c r="E14" s="69">
        <v>5</v>
      </c>
      <c r="F14" s="70">
        <v>124.2</v>
      </c>
      <c r="G14" s="72">
        <v>4.4000000000000004</v>
      </c>
    </row>
    <row r="15" spans="1:7" ht="27" customHeight="1">
      <c r="A15" s="61" t="s">
        <v>129</v>
      </c>
      <c r="B15" s="69">
        <v>112.4</v>
      </c>
      <c r="C15" s="62">
        <v>2.9</v>
      </c>
      <c r="D15" s="69">
        <v>119.09</v>
      </c>
      <c r="E15" s="69">
        <v>6</v>
      </c>
      <c r="F15" s="70">
        <v>124.1</v>
      </c>
      <c r="G15" s="72">
        <v>4.2</v>
      </c>
    </row>
    <row r="16" spans="1:7" ht="27" customHeight="1">
      <c r="A16" s="61" t="s">
        <v>130</v>
      </c>
      <c r="B16" s="69">
        <v>113.5</v>
      </c>
      <c r="C16" s="62">
        <v>3.8</v>
      </c>
      <c r="D16" s="69">
        <v>119.51</v>
      </c>
      <c r="E16" s="69">
        <v>5.3</v>
      </c>
      <c r="F16" s="70">
        <v>124.8</v>
      </c>
      <c r="G16" s="72">
        <v>4.4000000000000004</v>
      </c>
    </row>
    <row r="17" spans="1:7" ht="27" customHeight="1">
      <c r="A17" s="61" t="s">
        <v>131</v>
      </c>
      <c r="B17" s="69">
        <v>115.22</v>
      </c>
      <c r="C17" s="62">
        <v>3.36</v>
      </c>
      <c r="D17" s="69">
        <v>120</v>
      </c>
      <c r="E17" s="73">
        <v>4.0999999999999996</v>
      </c>
      <c r="F17" s="70">
        <v>126.3</v>
      </c>
      <c r="G17" s="74">
        <v>5.3</v>
      </c>
    </row>
    <row r="18" spans="1:7" ht="27" customHeight="1">
      <c r="A18" s="61" t="s">
        <v>132</v>
      </c>
      <c r="B18" s="69">
        <v>115.57</v>
      </c>
      <c r="C18" s="62">
        <v>2.78</v>
      </c>
      <c r="D18" s="69">
        <v>120.32</v>
      </c>
      <c r="E18" s="73">
        <v>4.0999999999999996</v>
      </c>
      <c r="F18" s="70"/>
      <c r="G18" s="74"/>
    </row>
    <row r="19" spans="1:7" ht="27" customHeight="1">
      <c r="A19" s="61" t="s">
        <v>133</v>
      </c>
      <c r="B19" s="69">
        <v>115.94</v>
      </c>
      <c r="C19" s="75">
        <v>2.71</v>
      </c>
      <c r="D19" s="76">
        <v>121.3</v>
      </c>
      <c r="E19" s="73">
        <v>4.5999999999999996</v>
      </c>
      <c r="F19" s="77"/>
      <c r="G19" s="74"/>
    </row>
    <row r="20" spans="1:7" ht="27" customHeight="1" thickBot="1">
      <c r="A20" s="78" t="s">
        <v>134</v>
      </c>
      <c r="B20" s="79">
        <f>AVERAGE(B8:B19)</f>
        <v>114.8325</v>
      </c>
      <c r="C20" s="80">
        <f>AVERAGE(C8:C19)</f>
        <v>4.4833333333333334</v>
      </c>
      <c r="D20" s="79">
        <f>AVERAGE(D8:D19)</f>
        <v>119.605</v>
      </c>
      <c r="E20" s="79">
        <f>AVERAGE(E8:E19)</f>
        <v>4.166666666666667</v>
      </c>
      <c r="F20" s="81">
        <f t="shared" ref="F20" si="0">AVERAGE(F8:F19)</f>
        <v>124.54300000000001</v>
      </c>
      <c r="G20" s="115">
        <f>AVERAGE(G8:G19)</f>
        <v>4.3599999999999994</v>
      </c>
    </row>
    <row r="21" spans="1:7" ht="16.5" thickTop="1">
      <c r="A21" s="82"/>
    </row>
    <row r="22" spans="1:7">
      <c r="A22" s="84"/>
      <c r="E22" s="85"/>
    </row>
    <row r="24" spans="1:7">
      <c r="D24" s="86"/>
      <c r="E24" s="86"/>
      <c r="F24" s="86"/>
    </row>
  </sheetData>
  <mergeCells count="8">
    <mergeCell ref="A1:G1"/>
    <mergeCell ref="A2:G2"/>
    <mergeCell ref="A3:G3"/>
    <mergeCell ref="A4:G4"/>
    <mergeCell ref="A6:A7"/>
    <mergeCell ref="B6:C6"/>
    <mergeCell ref="D6:E6"/>
    <mergeCell ref="F6:G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8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workbookViewId="0">
      <selection activeCell="A2" sqref="A2:I2"/>
    </sheetView>
  </sheetViews>
  <sheetFormatPr defaultRowHeight="15.75"/>
  <cols>
    <col min="1" max="1" width="40.42578125" style="917" bestFit="1" customWidth="1"/>
    <col min="2" max="6" width="12.5703125" style="917" customWidth="1"/>
    <col min="7" max="7" width="9.42578125" style="917" customWidth="1"/>
    <col min="8" max="8" width="12.42578125" style="917" customWidth="1"/>
    <col min="9" max="9" width="9.42578125" style="917" customWidth="1"/>
    <col min="10" max="256" width="9.140625" style="917"/>
    <col min="257" max="257" width="34.42578125" style="917" bestFit="1" customWidth="1"/>
    <col min="258" max="258" width="12.5703125" style="917" bestFit="1" customWidth="1"/>
    <col min="259" max="260" width="9.42578125" style="917" bestFit="1" customWidth="1"/>
    <col min="261" max="262" width="9.140625" style="917"/>
    <col min="263" max="263" width="7.28515625" style="917" bestFit="1" customWidth="1"/>
    <col min="264" max="264" width="9.5703125" style="917" customWidth="1"/>
    <col min="265" max="265" width="7.28515625" style="917" bestFit="1" customWidth="1"/>
    <col min="266" max="512" width="9.140625" style="917"/>
    <col min="513" max="513" width="34.42578125" style="917" bestFit="1" customWidth="1"/>
    <col min="514" max="514" width="12.5703125" style="917" bestFit="1" customWidth="1"/>
    <col min="515" max="516" width="9.42578125" style="917" bestFit="1" customWidth="1"/>
    <col min="517" max="518" width="9.140625" style="917"/>
    <col min="519" max="519" width="7.28515625" style="917" bestFit="1" customWidth="1"/>
    <col min="520" max="520" width="9.5703125" style="917" customWidth="1"/>
    <col min="521" max="521" width="7.28515625" style="917" bestFit="1" customWidth="1"/>
    <col min="522" max="768" width="9.140625" style="917"/>
    <col min="769" max="769" width="34.42578125" style="917" bestFit="1" customWidth="1"/>
    <col min="770" max="770" width="12.5703125" style="917" bestFit="1" customWidth="1"/>
    <col min="771" max="772" width="9.42578125" style="917" bestFit="1" customWidth="1"/>
    <col min="773" max="774" width="9.140625" style="917"/>
    <col min="775" max="775" width="7.28515625" style="917" bestFit="1" customWidth="1"/>
    <col min="776" max="776" width="9.5703125" style="917" customWidth="1"/>
    <col min="777" max="777" width="7.28515625" style="917" bestFit="1" customWidth="1"/>
    <col min="778" max="1024" width="9.140625" style="917"/>
    <col min="1025" max="1025" width="34.42578125" style="917" bestFit="1" customWidth="1"/>
    <col min="1026" max="1026" width="12.5703125" style="917" bestFit="1" customWidth="1"/>
    <col min="1027" max="1028" width="9.42578125" style="917" bestFit="1" customWidth="1"/>
    <col min="1029" max="1030" width="9.140625" style="917"/>
    <col min="1031" max="1031" width="7.28515625" style="917" bestFit="1" customWidth="1"/>
    <col min="1032" max="1032" width="9.5703125" style="917" customWidth="1"/>
    <col min="1033" max="1033" width="7.28515625" style="917" bestFit="1" customWidth="1"/>
    <col min="1034" max="1280" width="9.140625" style="917"/>
    <col min="1281" max="1281" width="34.42578125" style="917" bestFit="1" customWidth="1"/>
    <col min="1282" max="1282" width="12.5703125" style="917" bestFit="1" customWidth="1"/>
    <col min="1283" max="1284" width="9.42578125" style="917" bestFit="1" customWidth="1"/>
    <col min="1285" max="1286" width="9.140625" style="917"/>
    <col min="1287" max="1287" width="7.28515625" style="917" bestFit="1" customWidth="1"/>
    <col min="1288" max="1288" width="9.5703125" style="917" customWidth="1"/>
    <col min="1289" max="1289" width="7.28515625" style="917" bestFit="1" customWidth="1"/>
    <col min="1290" max="1536" width="9.140625" style="917"/>
    <col min="1537" max="1537" width="34.42578125" style="917" bestFit="1" customWidth="1"/>
    <col min="1538" max="1538" width="12.5703125" style="917" bestFit="1" customWidth="1"/>
    <col min="1539" max="1540" width="9.42578125" style="917" bestFit="1" customWidth="1"/>
    <col min="1541" max="1542" width="9.140625" style="917"/>
    <col min="1543" max="1543" width="7.28515625" style="917" bestFit="1" customWidth="1"/>
    <col min="1544" max="1544" width="9.5703125" style="917" customWidth="1"/>
    <col min="1545" max="1545" width="7.28515625" style="917" bestFit="1" customWidth="1"/>
    <col min="1546" max="1792" width="9.140625" style="917"/>
    <col min="1793" max="1793" width="34.42578125" style="917" bestFit="1" customWidth="1"/>
    <col min="1794" max="1794" width="12.5703125" style="917" bestFit="1" customWidth="1"/>
    <col min="1795" max="1796" width="9.42578125" style="917" bestFit="1" customWidth="1"/>
    <col min="1797" max="1798" width="9.140625" style="917"/>
    <col min="1799" max="1799" width="7.28515625" style="917" bestFit="1" customWidth="1"/>
    <col min="1800" max="1800" width="9.5703125" style="917" customWidth="1"/>
    <col min="1801" max="1801" width="7.28515625" style="917" bestFit="1" customWidth="1"/>
    <col min="1802" max="2048" width="9.140625" style="917"/>
    <col min="2049" max="2049" width="34.42578125" style="917" bestFit="1" customWidth="1"/>
    <col min="2050" max="2050" width="12.5703125" style="917" bestFit="1" customWidth="1"/>
    <col min="2051" max="2052" width="9.42578125" style="917" bestFit="1" customWidth="1"/>
    <col min="2053" max="2054" width="9.140625" style="917"/>
    <col min="2055" max="2055" width="7.28515625" style="917" bestFit="1" customWidth="1"/>
    <col min="2056" max="2056" width="9.5703125" style="917" customWidth="1"/>
    <col min="2057" max="2057" width="7.28515625" style="917" bestFit="1" customWidth="1"/>
    <col min="2058" max="2304" width="9.140625" style="917"/>
    <col min="2305" max="2305" width="34.42578125" style="917" bestFit="1" customWidth="1"/>
    <col min="2306" max="2306" width="12.5703125" style="917" bestFit="1" customWidth="1"/>
    <col min="2307" max="2308" width="9.42578125" style="917" bestFit="1" customWidth="1"/>
    <col min="2309" max="2310" width="9.140625" style="917"/>
    <col min="2311" max="2311" width="7.28515625" style="917" bestFit="1" customWidth="1"/>
    <col min="2312" max="2312" width="9.5703125" style="917" customWidth="1"/>
    <col min="2313" max="2313" width="7.28515625" style="917" bestFit="1" customWidth="1"/>
    <col min="2314" max="2560" width="9.140625" style="917"/>
    <col min="2561" max="2561" width="34.42578125" style="917" bestFit="1" customWidth="1"/>
    <col min="2562" max="2562" width="12.5703125" style="917" bestFit="1" customWidth="1"/>
    <col min="2563" max="2564" width="9.42578125" style="917" bestFit="1" customWidth="1"/>
    <col min="2565" max="2566" width="9.140625" style="917"/>
    <col min="2567" max="2567" width="7.28515625" style="917" bestFit="1" customWidth="1"/>
    <col min="2568" max="2568" width="9.5703125" style="917" customWidth="1"/>
    <col min="2569" max="2569" width="7.28515625" style="917" bestFit="1" customWidth="1"/>
    <col min="2570" max="2816" width="9.140625" style="917"/>
    <col min="2817" max="2817" width="34.42578125" style="917" bestFit="1" customWidth="1"/>
    <col min="2818" max="2818" width="12.5703125" style="917" bestFit="1" customWidth="1"/>
    <col min="2819" max="2820" width="9.42578125" style="917" bestFit="1" customWidth="1"/>
    <col min="2821" max="2822" width="9.140625" style="917"/>
    <col min="2823" max="2823" width="7.28515625" style="917" bestFit="1" customWidth="1"/>
    <col min="2824" max="2824" width="9.5703125" style="917" customWidth="1"/>
    <col min="2825" max="2825" width="7.28515625" style="917" bestFit="1" customWidth="1"/>
    <col min="2826" max="3072" width="9.140625" style="917"/>
    <col min="3073" max="3073" width="34.42578125" style="917" bestFit="1" customWidth="1"/>
    <col min="3074" max="3074" width="12.5703125" style="917" bestFit="1" customWidth="1"/>
    <col min="3075" max="3076" width="9.42578125" style="917" bestFit="1" customWidth="1"/>
    <col min="3077" max="3078" width="9.140625" style="917"/>
    <col min="3079" max="3079" width="7.28515625" style="917" bestFit="1" customWidth="1"/>
    <col min="3080" max="3080" width="9.5703125" style="917" customWidth="1"/>
    <col min="3081" max="3081" width="7.28515625" style="917" bestFit="1" customWidth="1"/>
    <col min="3082" max="3328" width="9.140625" style="917"/>
    <col min="3329" max="3329" width="34.42578125" style="917" bestFit="1" customWidth="1"/>
    <col min="3330" max="3330" width="12.5703125" style="917" bestFit="1" customWidth="1"/>
    <col min="3331" max="3332" width="9.42578125" style="917" bestFit="1" customWidth="1"/>
    <col min="3333" max="3334" width="9.140625" style="917"/>
    <col min="3335" max="3335" width="7.28515625" style="917" bestFit="1" customWidth="1"/>
    <col min="3336" max="3336" width="9.5703125" style="917" customWidth="1"/>
    <col min="3337" max="3337" width="7.28515625" style="917" bestFit="1" customWidth="1"/>
    <col min="3338" max="3584" width="9.140625" style="917"/>
    <col min="3585" max="3585" width="34.42578125" style="917" bestFit="1" customWidth="1"/>
    <col min="3586" max="3586" width="12.5703125" style="917" bestFit="1" customWidth="1"/>
    <col min="3587" max="3588" width="9.42578125" style="917" bestFit="1" customWidth="1"/>
    <col min="3589" max="3590" width="9.140625" style="917"/>
    <col min="3591" max="3591" width="7.28515625" style="917" bestFit="1" customWidth="1"/>
    <col min="3592" max="3592" width="9.5703125" style="917" customWidth="1"/>
    <col min="3593" max="3593" width="7.28515625" style="917" bestFit="1" customWidth="1"/>
    <col min="3594" max="3840" width="9.140625" style="917"/>
    <col min="3841" max="3841" width="34.42578125" style="917" bestFit="1" customWidth="1"/>
    <col min="3842" max="3842" width="12.5703125" style="917" bestFit="1" customWidth="1"/>
    <col min="3843" max="3844" width="9.42578125" style="917" bestFit="1" customWidth="1"/>
    <col min="3845" max="3846" width="9.140625" style="917"/>
    <col min="3847" max="3847" width="7.28515625" style="917" bestFit="1" customWidth="1"/>
    <col min="3848" max="3848" width="9.5703125" style="917" customWidth="1"/>
    <col min="3849" max="3849" width="7.28515625" style="917" bestFit="1" customWidth="1"/>
    <col min="3850" max="4096" width="9.140625" style="917"/>
    <col min="4097" max="4097" width="34.42578125" style="917" bestFit="1" customWidth="1"/>
    <col min="4098" max="4098" width="12.5703125" style="917" bestFit="1" customWidth="1"/>
    <col min="4099" max="4100" width="9.42578125" style="917" bestFit="1" customWidth="1"/>
    <col min="4101" max="4102" width="9.140625" style="917"/>
    <col min="4103" max="4103" width="7.28515625" style="917" bestFit="1" customWidth="1"/>
    <col min="4104" max="4104" width="9.5703125" style="917" customWidth="1"/>
    <col min="4105" max="4105" width="7.28515625" style="917" bestFit="1" customWidth="1"/>
    <col min="4106" max="4352" width="9.140625" style="917"/>
    <col min="4353" max="4353" width="34.42578125" style="917" bestFit="1" customWidth="1"/>
    <col min="4354" max="4354" width="12.5703125" style="917" bestFit="1" customWidth="1"/>
    <col min="4355" max="4356" width="9.42578125" style="917" bestFit="1" customWidth="1"/>
    <col min="4357" max="4358" width="9.140625" style="917"/>
    <col min="4359" max="4359" width="7.28515625" style="917" bestFit="1" customWidth="1"/>
    <col min="4360" max="4360" width="9.5703125" style="917" customWidth="1"/>
    <col min="4361" max="4361" width="7.28515625" style="917" bestFit="1" customWidth="1"/>
    <col min="4362" max="4608" width="9.140625" style="917"/>
    <col min="4609" max="4609" width="34.42578125" style="917" bestFit="1" customWidth="1"/>
    <col min="4610" max="4610" width="12.5703125" style="917" bestFit="1" customWidth="1"/>
    <col min="4611" max="4612" width="9.42578125" style="917" bestFit="1" customWidth="1"/>
    <col min="4613" max="4614" width="9.140625" style="917"/>
    <col min="4615" max="4615" width="7.28515625" style="917" bestFit="1" customWidth="1"/>
    <col min="4616" max="4616" width="9.5703125" style="917" customWidth="1"/>
    <col min="4617" max="4617" width="7.28515625" style="917" bestFit="1" customWidth="1"/>
    <col min="4618" max="4864" width="9.140625" style="917"/>
    <col min="4865" max="4865" width="34.42578125" style="917" bestFit="1" customWidth="1"/>
    <col min="4866" max="4866" width="12.5703125" style="917" bestFit="1" customWidth="1"/>
    <col min="4867" max="4868" width="9.42578125" style="917" bestFit="1" customWidth="1"/>
    <col min="4869" max="4870" width="9.140625" style="917"/>
    <col min="4871" max="4871" width="7.28515625" style="917" bestFit="1" customWidth="1"/>
    <col min="4872" max="4872" width="9.5703125" style="917" customWidth="1"/>
    <col min="4873" max="4873" width="7.28515625" style="917" bestFit="1" customWidth="1"/>
    <col min="4874" max="5120" width="9.140625" style="917"/>
    <col min="5121" max="5121" width="34.42578125" style="917" bestFit="1" customWidth="1"/>
    <col min="5122" max="5122" width="12.5703125" style="917" bestFit="1" customWidth="1"/>
    <col min="5123" max="5124" width="9.42578125" style="917" bestFit="1" customWidth="1"/>
    <col min="5125" max="5126" width="9.140625" style="917"/>
    <col min="5127" max="5127" width="7.28515625" style="917" bestFit="1" customWidth="1"/>
    <col min="5128" max="5128" width="9.5703125" style="917" customWidth="1"/>
    <col min="5129" max="5129" width="7.28515625" style="917" bestFit="1" customWidth="1"/>
    <col min="5130" max="5376" width="9.140625" style="917"/>
    <col min="5377" max="5377" width="34.42578125" style="917" bestFit="1" customWidth="1"/>
    <col min="5378" max="5378" width="12.5703125" style="917" bestFit="1" customWidth="1"/>
    <col min="5379" max="5380" width="9.42578125" style="917" bestFit="1" customWidth="1"/>
    <col min="5381" max="5382" width="9.140625" style="917"/>
    <col min="5383" max="5383" width="7.28515625" style="917" bestFit="1" customWidth="1"/>
    <col min="5384" max="5384" width="9.5703125" style="917" customWidth="1"/>
    <col min="5385" max="5385" width="7.28515625" style="917" bestFit="1" customWidth="1"/>
    <col min="5386" max="5632" width="9.140625" style="917"/>
    <col min="5633" max="5633" width="34.42578125" style="917" bestFit="1" customWidth="1"/>
    <col min="5634" max="5634" width="12.5703125" style="917" bestFit="1" customWidth="1"/>
    <col min="5635" max="5636" width="9.42578125" style="917" bestFit="1" customWidth="1"/>
    <col min="5637" max="5638" width="9.140625" style="917"/>
    <col min="5639" max="5639" width="7.28515625" style="917" bestFit="1" customWidth="1"/>
    <col min="5640" max="5640" width="9.5703125" style="917" customWidth="1"/>
    <col min="5641" max="5641" width="7.28515625" style="917" bestFit="1" customWidth="1"/>
    <col min="5642" max="5888" width="9.140625" style="917"/>
    <col min="5889" max="5889" width="34.42578125" style="917" bestFit="1" customWidth="1"/>
    <col min="5890" max="5890" width="12.5703125" style="917" bestFit="1" customWidth="1"/>
    <col min="5891" max="5892" width="9.42578125" style="917" bestFit="1" customWidth="1"/>
    <col min="5893" max="5894" width="9.140625" style="917"/>
    <col min="5895" max="5895" width="7.28515625" style="917" bestFit="1" customWidth="1"/>
    <col min="5896" max="5896" width="9.5703125" style="917" customWidth="1"/>
    <col min="5897" max="5897" width="7.28515625" style="917" bestFit="1" customWidth="1"/>
    <col min="5898" max="6144" width="9.140625" style="917"/>
    <col min="6145" max="6145" width="34.42578125" style="917" bestFit="1" customWidth="1"/>
    <col min="6146" max="6146" width="12.5703125" style="917" bestFit="1" customWidth="1"/>
    <col min="6147" max="6148" width="9.42578125" style="917" bestFit="1" customWidth="1"/>
    <col min="6149" max="6150" width="9.140625" style="917"/>
    <col min="6151" max="6151" width="7.28515625" style="917" bestFit="1" customWidth="1"/>
    <col min="6152" max="6152" width="9.5703125" style="917" customWidth="1"/>
    <col min="6153" max="6153" width="7.28515625" style="917" bestFit="1" customWidth="1"/>
    <col min="6154" max="6400" width="9.140625" style="917"/>
    <col min="6401" max="6401" width="34.42578125" style="917" bestFit="1" customWidth="1"/>
    <col min="6402" max="6402" width="12.5703125" style="917" bestFit="1" customWidth="1"/>
    <col min="6403" max="6404" width="9.42578125" style="917" bestFit="1" customWidth="1"/>
    <col min="6405" max="6406" width="9.140625" style="917"/>
    <col min="6407" max="6407" width="7.28515625" style="917" bestFit="1" customWidth="1"/>
    <col min="6408" max="6408" width="9.5703125" style="917" customWidth="1"/>
    <col min="6409" max="6409" width="7.28515625" style="917" bestFit="1" customWidth="1"/>
    <col min="6410" max="6656" width="9.140625" style="917"/>
    <col min="6657" max="6657" width="34.42578125" style="917" bestFit="1" customWidth="1"/>
    <col min="6658" max="6658" width="12.5703125" style="917" bestFit="1" customWidth="1"/>
    <col min="6659" max="6660" width="9.42578125" style="917" bestFit="1" customWidth="1"/>
    <col min="6661" max="6662" width="9.140625" style="917"/>
    <col min="6663" max="6663" width="7.28515625" style="917" bestFit="1" customWidth="1"/>
    <col min="6664" max="6664" width="9.5703125" style="917" customWidth="1"/>
    <col min="6665" max="6665" width="7.28515625" style="917" bestFit="1" customWidth="1"/>
    <col min="6666" max="6912" width="9.140625" style="917"/>
    <col min="6913" max="6913" width="34.42578125" style="917" bestFit="1" customWidth="1"/>
    <col min="6914" max="6914" width="12.5703125" style="917" bestFit="1" customWidth="1"/>
    <col min="6915" max="6916" width="9.42578125" style="917" bestFit="1" customWidth="1"/>
    <col min="6917" max="6918" width="9.140625" style="917"/>
    <col min="6919" max="6919" width="7.28515625" style="917" bestFit="1" customWidth="1"/>
    <col min="6920" max="6920" width="9.5703125" style="917" customWidth="1"/>
    <col min="6921" max="6921" width="7.28515625" style="917" bestFit="1" customWidth="1"/>
    <col min="6922" max="7168" width="9.140625" style="917"/>
    <col min="7169" max="7169" width="34.42578125" style="917" bestFit="1" customWidth="1"/>
    <col min="7170" max="7170" width="12.5703125" style="917" bestFit="1" customWidth="1"/>
    <col min="7171" max="7172" width="9.42578125" style="917" bestFit="1" customWidth="1"/>
    <col min="7173" max="7174" width="9.140625" style="917"/>
    <col min="7175" max="7175" width="7.28515625" style="917" bestFit="1" customWidth="1"/>
    <col min="7176" max="7176" width="9.5703125" style="917" customWidth="1"/>
    <col min="7177" max="7177" width="7.28515625" style="917" bestFit="1" customWidth="1"/>
    <col min="7178" max="7424" width="9.140625" style="917"/>
    <col min="7425" max="7425" width="34.42578125" style="917" bestFit="1" customWidth="1"/>
    <col min="7426" max="7426" width="12.5703125" style="917" bestFit="1" customWidth="1"/>
    <col min="7427" max="7428" width="9.42578125" style="917" bestFit="1" customWidth="1"/>
    <col min="7429" max="7430" width="9.140625" style="917"/>
    <col min="7431" max="7431" width="7.28515625" style="917" bestFit="1" customWidth="1"/>
    <col min="7432" max="7432" width="9.5703125" style="917" customWidth="1"/>
    <col min="7433" max="7433" width="7.28515625" style="917" bestFit="1" customWidth="1"/>
    <col min="7434" max="7680" width="9.140625" style="917"/>
    <col min="7681" max="7681" width="34.42578125" style="917" bestFit="1" customWidth="1"/>
    <col min="7682" max="7682" width="12.5703125" style="917" bestFit="1" customWidth="1"/>
    <col min="7683" max="7684" width="9.42578125" style="917" bestFit="1" customWidth="1"/>
    <col min="7685" max="7686" width="9.140625" style="917"/>
    <col min="7687" max="7687" width="7.28515625" style="917" bestFit="1" customWidth="1"/>
    <col min="7688" max="7688" width="9.5703125" style="917" customWidth="1"/>
    <col min="7689" max="7689" width="7.28515625" style="917" bestFit="1" customWidth="1"/>
    <col min="7690" max="7936" width="9.140625" style="917"/>
    <col min="7937" max="7937" width="34.42578125" style="917" bestFit="1" customWidth="1"/>
    <col min="7938" max="7938" width="12.5703125" style="917" bestFit="1" customWidth="1"/>
    <col min="7939" max="7940" width="9.42578125" style="917" bestFit="1" customWidth="1"/>
    <col min="7941" max="7942" width="9.140625" style="917"/>
    <col min="7943" max="7943" width="7.28515625" style="917" bestFit="1" customWidth="1"/>
    <col min="7944" max="7944" width="9.5703125" style="917" customWidth="1"/>
    <col min="7945" max="7945" width="7.28515625" style="917" bestFit="1" customWidth="1"/>
    <col min="7946" max="8192" width="9.140625" style="917"/>
    <col min="8193" max="8193" width="34.42578125" style="917" bestFit="1" customWidth="1"/>
    <col min="8194" max="8194" width="12.5703125" style="917" bestFit="1" customWidth="1"/>
    <col min="8195" max="8196" width="9.42578125" style="917" bestFit="1" customWidth="1"/>
    <col min="8197" max="8198" width="9.140625" style="917"/>
    <col min="8199" max="8199" width="7.28515625" style="917" bestFit="1" customWidth="1"/>
    <col min="8200" max="8200" width="9.5703125" style="917" customWidth="1"/>
    <col min="8201" max="8201" width="7.28515625" style="917" bestFit="1" customWidth="1"/>
    <col min="8202" max="8448" width="9.140625" style="917"/>
    <col min="8449" max="8449" width="34.42578125" style="917" bestFit="1" customWidth="1"/>
    <col min="8450" max="8450" width="12.5703125" style="917" bestFit="1" customWidth="1"/>
    <col min="8451" max="8452" width="9.42578125" style="917" bestFit="1" customWidth="1"/>
    <col min="8453" max="8454" width="9.140625" style="917"/>
    <col min="8455" max="8455" width="7.28515625" style="917" bestFit="1" customWidth="1"/>
    <col min="8456" max="8456" width="9.5703125" style="917" customWidth="1"/>
    <col min="8457" max="8457" width="7.28515625" style="917" bestFit="1" customWidth="1"/>
    <col min="8458" max="8704" width="9.140625" style="917"/>
    <col min="8705" max="8705" width="34.42578125" style="917" bestFit="1" customWidth="1"/>
    <col min="8706" max="8706" width="12.5703125" style="917" bestFit="1" customWidth="1"/>
    <col min="8707" max="8708" width="9.42578125" style="917" bestFit="1" customWidth="1"/>
    <col min="8709" max="8710" width="9.140625" style="917"/>
    <col min="8711" max="8711" width="7.28515625" style="917" bestFit="1" customWidth="1"/>
    <col min="8712" max="8712" width="9.5703125" style="917" customWidth="1"/>
    <col min="8713" max="8713" width="7.28515625" style="917" bestFit="1" customWidth="1"/>
    <col min="8714" max="8960" width="9.140625" style="917"/>
    <col min="8961" max="8961" width="34.42578125" style="917" bestFit="1" customWidth="1"/>
    <col min="8962" max="8962" width="12.5703125" style="917" bestFit="1" customWidth="1"/>
    <col min="8963" max="8964" width="9.42578125" style="917" bestFit="1" customWidth="1"/>
    <col min="8965" max="8966" width="9.140625" style="917"/>
    <col min="8967" max="8967" width="7.28515625" style="917" bestFit="1" customWidth="1"/>
    <col min="8968" max="8968" width="9.5703125" style="917" customWidth="1"/>
    <col min="8969" max="8969" width="7.28515625" style="917" bestFit="1" customWidth="1"/>
    <col min="8970" max="9216" width="9.140625" style="917"/>
    <col min="9217" max="9217" width="34.42578125" style="917" bestFit="1" customWidth="1"/>
    <col min="9218" max="9218" width="12.5703125" style="917" bestFit="1" customWidth="1"/>
    <col min="9219" max="9220" width="9.42578125" style="917" bestFit="1" customWidth="1"/>
    <col min="9221" max="9222" width="9.140625" style="917"/>
    <col min="9223" max="9223" width="7.28515625" style="917" bestFit="1" customWidth="1"/>
    <col min="9224" max="9224" width="9.5703125" style="917" customWidth="1"/>
    <col min="9225" max="9225" width="7.28515625" style="917" bestFit="1" customWidth="1"/>
    <col min="9226" max="9472" width="9.140625" style="917"/>
    <col min="9473" max="9473" width="34.42578125" style="917" bestFit="1" customWidth="1"/>
    <col min="9474" max="9474" width="12.5703125" style="917" bestFit="1" customWidth="1"/>
    <col min="9475" max="9476" width="9.42578125" style="917" bestFit="1" customWidth="1"/>
    <col min="9477" max="9478" width="9.140625" style="917"/>
    <col min="9479" max="9479" width="7.28515625" style="917" bestFit="1" customWidth="1"/>
    <col min="9480" max="9480" width="9.5703125" style="917" customWidth="1"/>
    <col min="9481" max="9481" width="7.28515625" style="917" bestFit="1" customWidth="1"/>
    <col min="9482" max="9728" width="9.140625" style="917"/>
    <col min="9729" max="9729" width="34.42578125" style="917" bestFit="1" customWidth="1"/>
    <col min="9730" max="9730" width="12.5703125" style="917" bestFit="1" customWidth="1"/>
    <col min="9731" max="9732" width="9.42578125" style="917" bestFit="1" customWidth="1"/>
    <col min="9733" max="9734" width="9.140625" style="917"/>
    <col min="9735" max="9735" width="7.28515625" style="917" bestFit="1" customWidth="1"/>
    <col min="9736" max="9736" width="9.5703125" style="917" customWidth="1"/>
    <col min="9737" max="9737" width="7.28515625" style="917" bestFit="1" customWidth="1"/>
    <col min="9738" max="9984" width="9.140625" style="917"/>
    <col min="9985" max="9985" width="34.42578125" style="917" bestFit="1" customWidth="1"/>
    <col min="9986" max="9986" width="12.5703125" style="917" bestFit="1" customWidth="1"/>
    <col min="9987" max="9988" width="9.42578125" style="917" bestFit="1" customWidth="1"/>
    <col min="9989" max="9990" width="9.140625" style="917"/>
    <col min="9991" max="9991" width="7.28515625" style="917" bestFit="1" customWidth="1"/>
    <col min="9992" max="9992" width="9.5703125" style="917" customWidth="1"/>
    <col min="9993" max="9993" width="7.28515625" style="917" bestFit="1" customWidth="1"/>
    <col min="9994" max="10240" width="9.140625" style="917"/>
    <col min="10241" max="10241" width="34.42578125" style="917" bestFit="1" customWidth="1"/>
    <col min="10242" max="10242" width="12.5703125" style="917" bestFit="1" customWidth="1"/>
    <col min="10243" max="10244" width="9.42578125" style="917" bestFit="1" customWidth="1"/>
    <col min="10245" max="10246" width="9.140625" style="917"/>
    <col min="10247" max="10247" width="7.28515625" style="917" bestFit="1" customWidth="1"/>
    <col min="10248" max="10248" width="9.5703125" style="917" customWidth="1"/>
    <col min="10249" max="10249" width="7.28515625" style="917" bestFit="1" customWidth="1"/>
    <col min="10250" max="10496" width="9.140625" style="917"/>
    <col min="10497" max="10497" width="34.42578125" style="917" bestFit="1" customWidth="1"/>
    <col min="10498" max="10498" width="12.5703125" style="917" bestFit="1" customWidth="1"/>
    <col min="10499" max="10500" width="9.42578125" style="917" bestFit="1" customWidth="1"/>
    <col min="10501" max="10502" width="9.140625" style="917"/>
    <col min="10503" max="10503" width="7.28515625" style="917" bestFit="1" customWidth="1"/>
    <col min="10504" max="10504" width="9.5703125" style="917" customWidth="1"/>
    <col min="10505" max="10505" width="7.28515625" style="917" bestFit="1" customWidth="1"/>
    <col min="10506" max="10752" width="9.140625" style="917"/>
    <col min="10753" max="10753" width="34.42578125" style="917" bestFit="1" customWidth="1"/>
    <col min="10754" max="10754" width="12.5703125" style="917" bestFit="1" customWidth="1"/>
    <col min="10755" max="10756" width="9.42578125" style="917" bestFit="1" customWidth="1"/>
    <col min="10757" max="10758" width="9.140625" style="917"/>
    <col min="10759" max="10759" width="7.28515625" style="917" bestFit="1" customWidth="1"/>
    <col min="10760" max="10760" width="9.5703125" style="917" customWidth="1"/>
    <col min="10761" max="10761" width="7.28515625" style="917" bestFit="1" customWidth="1"/>
    <col min="10762" max="11008" width="9.140625" style="917"/>
    <col min="11009" max="11009" width="34.42578125" style="917" bestFit="1" customWidth="1"/>
    <col min="11010" max="11010" width="12.5703125" style="917" bestFit="1" customWidth="1"/>
    <col min="11011" max="11012" width="9.42578125" style="917" bestFit="1" customWidth="1"/>
    <col min="11013" max="11014" width="9.140625" style="917"/>
    <col min="11015" max="11015" width="7.28515625" style="917" bestFit="1" customWidth="1"/>
    <col min="11016" max="11016" width="9.5703125" style="917" customWidth="1"/>
    <col min="11017" max="11017" width="7.28515625" style="917" bestFit="1" customWidth="1"/>
    <col min="11018" max="11264" width="9.140625" style="917"/>
    <col min="11265" max="11265" width="34.42578125" style="917" bestFit="1" customWidth="1"/>
    <col min="11266" max="11266" width="12.5703125" style="917" bestFit="1" customWidth="1"/>
    <col min="11267" max="11268" width="9.42578125" style="917" bestFit="1" customWidth="1"/>
    <col min="11269" max="11270" width="9.140625" style="917"/>
    <col min="11271" max="11271" width="7.28515625" style="917" bestFit="1" customWidth="1"/>
    <col min="11272" max="11272" width="9.5703125" style="917" customWidth="1"/>
    <col min="11273" max="11273" width="7.28515625" style="917" bestFit="1" customWidth="1"/>
    <col min="11274" max="11520" width="9.140625" style="917"/>
    <col min="11521" max="11521" width="34.42578125" style="917" bestFit="1" customWidth="1"/>
    <col min="11522" max="11522" width="12.5703125" style="917" bestFit="1" customWidth="1"/>
    <col min="11523" max="11524" width="9.42578125" style="917" bestFit="1" customWidth="1"/>
    <col min="11525" max="11526" width="9.140625" style="917"/>
    <col min="11527" max="11527" width="7.28515625" style="917" bestFit="1" customWidth="1"/>
    <col min="11528" max="11528" width="9.5703125" style="917" customWidth="1"/>
    <col min="11529" max="11529" width="7.28515625" style="917" bestFit="1" customWidth="1"/>
    <col min="11530" max="11776" width="9.140625" style="917"/>
    <col min="11777" max="11777" width="34.42578125" style="917" bestFit="1" customWidth="1"/>
    <col min="11778" max="11778" width="12.5703125" style="917" bestFit="1" customWidth="1"/>
    <col min="11779" max="11780" width="9.42578125" style="917" bestFit="1" customWidth="1"/>
    <col min="11781" max="11782" width="9.140625" style="917"/>
    <col min="11783" max="11783" width="7.28515625" style="917" bestFit="1" customWidth="1"/>
    <col min="11784" max="11784" width="9.5703125" style="917" customWidth="1"/>
    <col min="11785" max="11785" width="7.28515625" style="917" bestFit="1" customWidth="1"/>
    <col min="11786" max="12032" width="9.140625" style="917"/>
    <col min="12033" max="12033" width="34.42578125" style="917" bestFit="1" customWidth="1"/>
    <col min="12034" max="12034" width="12.5703125" style="917" bestFit="1" customWidth="1"/>
    <col min="12035" max="12036" width="9.42578125" style="917" bestFit="1" customWidth="1"/>
    <col min="12037" max="12038" width="9.140625" style="917"/>
    <col min="12039" max="12039" width="7.28515625" style="917" bestFit="1" customWidth="1"/>
    <col min="12040" max="12040" width="9.5703125" style="917" customWidth="1"/>
    <col min="12041" max="12041" width="7.28515625" style="917" bestFit="1" customWidth="1"/>
    <col min="12042" max="12288" width="9.140625" style="917"/>
    <col min="12289" max="12289" width="34.42578125" style="917" bestFit="1" customWidth="1"/>
    <col min="12290" max="12290" width="12.5703125" style="917" bestFit="1" customWidth="1"/>
    <col min="12291" max="12292" width="9.42578125" style="917" bestFit="1" customWidth="1"/>
    <col min="12293" max="12294" width="9.140625" style="917"/>
    <col min="12295" max="12295" width="7.28515625" style="917" bestFit="1" customWidth="1"/>
    <col min="12296" max="12296" width="9.5703125" style="917" customWidth="1"/>
    <col min="12297" max="12297" width="7.28515625" style="917" bestFit="1" customWidth="1"/>
    <col min="12298" max="12544" width="9.140625" style="917"/>
    <col min="12545" max="12545" width="34.42578125" style="917" bestFit="1" customWidth="1"/>
    <col min="12546" max="12546" width="12.5703125" style="917" bestFit="1" customWidth="1"/>
    <col min="12547" max="12548" width="9.42578125" style="917" bestFit="1" customWidth="1"/>
    <col min="12549" max="12550" width="9.140625" style="917"/>
    <col min="12551" max="12551" width="7.28515625" style="917" bestFit="1" customWidth="1"/>
    <col min="12552" max="12552" width="9.5703125" style="917" customWidth="1"/>
    <col min="12553" max="12553" width="7.28515625" style="917" bestFit="1" customWidth="1"/>
    <col min="12554" max="12800" width="9.140625" style="917"/>
    <col min="12801" max="12801" width="34.42578125" style="917" bestFit="1" customWidth="1"/>
    <col min="12802" max="12802" width="12.5703125" style="917" bestFit="1" customWidth="1"/>
    <col min="12803" max="12804" width="9.42578125" style="917" bestFit="1" customWidth="1"/>
    <col min="12805" max="12806" width="9.140625" style="917"/>
    <col min="12807" max="12807" width="7.28515625" style="917" bestFit="1" customWidth="1"/>
    <col min="12808" max="12808" width="9.5703125" style="917" customWidth="1"/>
    <col min="12809" max="12809" width="7.28515625" style="917" bestFit="1" customWidth="1"/>
    <col min="12810" max="13056" width="9.140625" style="917"/>
    <col min="13057" max="13057" width="34.42578125" style="917" bestFit="1" customWidth="1"/>
    <col min="13058" max="13058" width="12.5703125" style="917" bestFit="1" customWidth="1"/>
    <col min="13059" max="13060" width="9.42578125" style="917" bestFit="1" customWidth="1"/>
    <col min="13061" max="13062" width="9.140625" style="917"/>
    <col min="13063" max="13063" width="7.28515625" style="917" bestFit="1" customWidth="1"/>
    <col min="13064" max="13064" width="9.5703125" style="917" customWidth="1"/>
    <col min="13065" max="13065" width="7.28515625" style="917" bestFit="1" customWidth="1"/>
    <col min="13066" max="13312" width="9.140625" style="917"/>
    <col min="13313" max="13313" width="34.42578125" style="917" bestFit="1" customWidth="1"/>
    <col min="13314" max="13314" width="12.5703125" style="917" bestFit="1" customWidth="1"/>
    <col min="13315" max="13316" width="9.42578125" style="917" bestFit="1" customWidth="1"/>
    <col min="13317" max="13318" width="9.140625" style="917"/>
    <col min="13319" max="13319" width="7.28515625" style="917" bestFit="1" customWidth="1"/>
    <col min="13320" max="13320" width="9.5703125" style="917" customWidth="1"/>
    <col min="13321" max="13321" width="7.28515625" style="917" bestFit="1" customWidth="1"/>
    <col min="13322" max="13568" width="9.140625" style="917"/>
    <col min="13569" max="13569" width="34.42578125" style="917" bestFit="1" customWidth="1"/>
    <col min="13570" max="13570" width="12.5703125" style="917" bestFit="1" customWidth="1"/>
    <col min="13571" max="13572" width="9.42578125" style="917" bestFit="1" customWidth="1"/>
    <col min="13573" max="13574" width="9.140625" style="917"/>
    <col min="13575" max="13575" width="7.28515625" style="917" bestFit="1" customWidth="1"/>
    <col min="13576" max="13576" width="9.5703125" style="917" customWidth="1"/>
    <col min="13577" max="13577" width="7.28515625" style="917" bestFit="1" customWidth="1"/>
    <col min="13578" max="13824" width="9.140625" style="917"/>
    <col min="13825" max="13825" width="34.42578125" style="917" bestFit="1" customWidth="1"/>
    <col min="13826" max="13826" width="12.5703125" style="917" bestFit="1" customWidth="1"/>
    <col min="13827" max="13828" width="9.42578125" style="917" bestFit="1" customWidth="1"/>
    <col min="13829" max="13830" width="9.140625" style="917"/>
    <col min="13831" max="13831" width="7.28515625" style="917" bestFit="1" customWidth="1"/>
    <col min="13832" max="13832" width="9.5703125" style="917" customWidth="1"/>
    <col min="13833" max="13833" width="7.28515625" style="917" bestFit="1" customWidth="1"/>
    <col min="13834" max="14080" width="9.140625" style="917"/>
    <col min="14081" max="14081" width="34.42578125" style="917" bestFit="1" customWidth="1"/>
    <col min="14082" max="14082" width="12.5703125" style="917" bestFit="1" customWidth="1"/>
    <col min="14083" max="14084" width="9.42578125" style="917" bestFit="1" customWidth="1"/>
    <col min="14085" max="14086" width="9.140625" style="917"/>
    <col min="14087" max="14087" width="7.28515625" style="917" bestFit="1" customWidth="1"/>
    <col min="14088" max="14088" width="9.5703125" style="917" customWidth="1"/>
    <col min="14089" max="14089" width="7.28515625" style="917" bestFit="1" customWidth="1"/>
    <col min="14090" max="14336" width="9.140625" style="917"/>
    <col min="14337" max="14337" width="34.42578125" style="917" bestFit="1" customWidth="1"/>
    <col min="14338" max="14338" width="12.5703125" style="917" bestFit="1" customWidth="1"/>
    <col min="14339" max="14340" width="9.42578125" style="917" bestFit="1" customWidth="1"/>
    <col min="14341" max="14342" width="9.140625" style="917"/>
    <col min="14343" max="14343" width="7.28515625" style="917" bestFit="1" customWidth="1"/>
    <col min="14344" max="14344" width="9.5703125" style="917" customWidth="1"/>
    <col min="14345" max="14345" width="7.28515625" style="917" bestFit="1" customWidth="1"/>
    <col min="14346" max="14592" width="9.140625" style="917"/>
    <col min="14593" max="14593" width="34.42578125" style="917" bestFit="1" customWidth="1"/>
    <col min="14594" max="14594" width="12.5703125" style="917" bestFit="1" customWidth="1"/>
    <col min="14595" max="14596" width="9.42578125" style="917" bestFit="1" customWidth="1"/>
    <col min="14597" max="14598" width="9.140625" style="917"/>
    <col min="14599" max="14599" width="7.28515625" style="917" bestFit="1" customWidth="1"/>
    <col min="14600" max="14600" width="9.5703125" style="917" customWidth="1"/>
    <col min="14601" max="14601" width="7.28515625" style="917" bestFit="1" customWidth="1"/>
    <col min="14602" max="14848" width="9.140625" style="917"/>
    <col min="14849" max="14849" width="34.42578125" style="917" bestFit="1" customWidth="1"/>
    <col min="14850" max="14850" width="12.5703125" style="917" bestFit="1" customWidth="1"/>
    <col min="14851" max="14852" width="9.42578125" style="917" bestFit="1" customWidth="1"/>
    <col min="14853" max="14854" width="9.140625" style="917"/>
    <col min="14855" max="14855" width="7.28515625" style="917" bestFit="1" customWidth="1"/>
    <col min="14856" max="14856" width="9.5703125" style="917" customWidth="1"/>
    <col min="14857" max="14857" width="7.28515625" style="917" bestFit="1" customWidth="1"/>
    <col min="14858" max="15104" width="9.140625" style="917"/>
    <col min="15105" max="15105" width="34.42578125" style="917" bestFit="1" customWidth="1"/>
    <col min="15106" max="15106" width="12.5703125" style="917" bestFit="1" customWidth="1"/>
    <col min="15107" max="15108" width="9.42578125" style="917" bestFit="1" customWidth="1"/>
    <col min="15109" max="15110" width="9.140625" style="917"/>
    <col min="15111" max="15111" width="7.28515625" style="917" bestFit="1" customWidth="1"/>
    <col min="15112" max="15112" width="9.5703125" style="917" customWidth="1"/>
    <col min="15113" max="15113" width="7.28515625" style="917" bestFit="1" customWidth="1"/>
    <col min="15114" max="15360" width="9.140625" style="917"/>
    <col min="15361" max="15361" width="34.42578125" style="917" bestFit="1" customWidth="1"/>
    <col min="15362" max="15362" width="12.5703125" style="917" bestFit="1" customWidth="1"/>
    <col min="15363" max="15364" width="9.42578125" style="917" bestFit="1" customWidth="1"/>
    <col min="15365" max="15366" width="9.140625" style="917"/>
    <col min="15367" max="15367" width="7.28515625" style="917" bestFit="1" customWidth="1"/>
    <col min="15368" max="15368" width="9.5703125" style="917" customWidth="1"/>
    <col min="15369" max="15369" width="7.28515625" style="917" bestFit="1" customWidth="1"/>
    <col min="15370" max="15616" width="9.140625" style="917"/>
    <col min="15617" max="15617" width="34.42578125" style="917" bestFit="1" customWidth="1"/>
    <col min="15618" max="15618" width="12.5703125" style="917" bestFit="1" customWidth="1"/>
    <col min="15619" max="15620" width="9.42578125" style="917" bestFit="1" customWidth="1"/>
    <col min="15621" max="15622" width="9.140625" style="917"/>
    <col min="15623" max="15623" width="7.28515625" style="917" bestFit="1" customWidth="1"/>
    <col min="15624" max="15624" width="9.5703125" style="917" customWidth="1"/>
    <col min="15625" max="15625" width="7.28515625" style="917" bestFit="1" customWidth="1"/>
    <col min="15626" max="15872" width="9.140625" style="917"/>
    <col min="15873" max="15873" width="34.42578125" style="917" bestFit="1" customWidth="1"/>
    <col min="15874" max="15874" width="12.5703125" style="917" bestFit="1" customWidth="1"/>
    <col min="15875" max="15876" width="9.42578125" style="917" bestFit="1" customWidth="1"/>
    <col min="15877" max="15878" width="9.140625" style="917"/>
    <col min="15879" max="15879" width="7.28515625" style="917" bestFit="1" customWidth="1"/>
    <col min="15880" max="15880" width="9.5703125" style="917" customWidth="1"/>
    <col min="15881" max="15881" width="7.28515625" style="917" bestFit="1" customWidth="1"/>
    <col min="15882" max="16128" width="9.140625" style="917"/>
    <col min="16129" max="16129" width="34.42578125" style="917" bestFit="1" customWidth="1"/>
    <col min="16130" max="16130" width="12.5703125" style="917" bestFit="1" customWidth="1"/>
    <col min="16131" max="16132" width="9.42578125" style="917" bestFit="1" customWidth="1"/>
    <col min="16133" max="16134" width="9.140625" style="917"/>
    <col min="16135" max="16135" width="7.28515625" style="917" bestFit="1" customWidth="1"/>
    <col min="16136" max="16136" width="9.5703125" style="917" customWidth="1"/>
    <col min="16137" max="16137" width="7.28515625" style="917" bestFit="1" customWidth="1"/>
    <col min="16138" max="16384" width="9.140625" style="917"/>
  </cols>
  <sheetData>
    <row r="1" spans="1:10">
      <c r="A1" s="2089" t="s">
        <v>1103</v>
      </c>
      <c r="B1" s="2089"/>
      <c r="C1" s="2089"/>
      <c r="D1" s="2089"/>
      <c r="E1" s="2089"/>
      <c r="F1" s="2089"/>
      <c r="G1" s="2089"/>
      <c r="H1" s="2089"/>
      <c r="I1" s="2089"/>
    </row>
    <row r="2" spans="1:10">
      <c r="A2" s="2089" t="s">
        <v>1061</v>
      </c>
      <c r="B2" s="2089"/>
      <c r="C2" s="2089"/>
      <c r="D2" s="2089"/>
      <c r="E2" s="2089"/>
      <c r="F2" s="2089"/>
      <c r="G2" s="2089"/>
      <c r="H2" s="2089"/>
      <c r="I2" s="2089"/>
    </row>
    <row r="3" spans="1:10" ht="16.5" thickBot="1">
      <c r="A3" s="1111"/>
      <c r="B3" s="1111"/>
      <c r="C3" s="1111"/>
      <c r="D3" s="1111"/>
      <c r="E3" s="1111"/>
      <c r="F3" s="1111"/>
      <c r="G3" s="1111"/>
      <c r="H3" s="2090" t="s">
        <v>222</v>
      </c>
      <c r="I3" s="2090"/>
    </row>
    <row r="4" spans="1:10" ht="21" customHeight="1" thickTop="1">
      <c r="A4" s="2050" t="s">
        <v>3</v>
      </c>
      <c r="B4" s="849">
        <f>'Sect credit'!B4</f>
        <v>2017</v>
      </c>
      <c r="C4" s="850">
        <f>'Sect credit'!C4</f>
        <v>2018</v>
      </c>
      <c r="D4" s="850">
        <f>'Sect credit'!D4</f>
        <v>2018</v>
      </c>
      <c r="E4" s="850">
        <f>'Sect credit'!E4</f>
        <v>2019</v>
      </c>
      <c r="F4" s="2070" t="str">
        <f>'Sect credit'!F4</f>
        <v>Changes during ten months</v>
      </c>
      <c r="G4" s="2071"/>
      <c r="H4" s="2071"/>
      <c r="I4" s="2072"/>
    </row>
    <row r="5" spans="1:10" ht="21" customHeight="1">
      <c r="A5" s="2051"/>
      <c r="B5" s="851" t="str">
        <f>'Sect credit'!B5</f>
        <v xml:space="preserve">Jul </v>
      </c>
      <c r="C5" s="1019" t="str">
        <f>'Sect credit'!C5</f>
        <v>May</v>
      </c>
      <c r="D5" s="851" t="str">
        <f>'Sect credit'!D5</f>
        <v>Jul (R)</v>
      </c>
      <c r="E5" s="1019" t="str">
        <f>'Sect credit'!E5</f>
        <v>May (P)</v>
      </c>
      <c r="F5" s="2073" t="str">
        <f>'Sect credit'!F5:G5</f>
        <v>2017/18</v>
      </c>
      <c r="G5" s="2074"/>
      <c r="H5" s="2073" t="str">
        <f>'Sect credit'!H5:I5</f>
        <v>2018/19</v>
      </c>
      <c r="I5" s="2075"/>
    </row>
    <row r="6" spans="1:10" ht="21" customHeight="1">
      <c r="A6" s="2052"/>
      <c r="B6" s="1112"/>
      <c r="C6" s="1112"/>
      <c r="D6" s="1112"/>
      <c r="E6" s="1112"/>
      <c r="F6" s="1112" t="s">
        <v>665</v>
      </c>
      <c r="G6" s="1112" t="s">
        <v>782</v>
      </c>
      <c r="H6" s="1112" t="s">
        <v>665</v>
      </c>
      <c r="I6" s="1113" t="s">
        <v>782</v>
      </c>
    </row>
    <row r="7" spans="1:10" s="1111" customFormat="1" ht="21" customHeight="1">
      <c r="A7" s="1114" t="s">
        <v>1062</v>
      </c>
      <c r="B7" s="1115">
        <v>37452.612048049028</v>
      </c>
      <c r="C7" s="1115">
        <v>37226.798331310005</v>
      </c>
      <c r="D7" s="1115">
        <v>38069.924706710008</v>
      </c>
      <c r="E7" s="1115">
        <v>36916.234212919007</v>
      </c>
      <c r="F7" s="1115">
        <v>-225.81371673902322</v>
      </c>
      <c r="G7" s="1116">
        <v>-0.602931823418138</v>
      </c>
      <c r="H7" s="1115">
        <v>-1153.6904937910003</v>
      </c>
      <c r="I7" s="1117">
        <v>-3.030451209659621</v>
      </c>
    </row>
    <row r="8" spans="1:10" s="1111" customFormat="1" ht="21" customHeight="1">
      <c r="A8" s="1114" t="s">
        <v>1063</v>
      </c>
      <c r="B8" s="1115">
        <v>997.93884472999969</v>
      </c>
      <c r="C8" s="1115">
        <v>599.45768740999983</v>
      </c>
      <c r="D8" s="1115">
        <v>470.42263833999982</v>
      </c>
      <c r="E8" s="1115">
        <v>539.46332213999995</v>
      </c>
      <c r="F8" s="1115">
        <v>-398.48115731999985</v>
      </c>
      <c r="G8" s="1116">
        <v>-39.930418524575231</v>
      </c>
      <c r="H8" s="1115">
        <v>69.040683800000124</v>
      </c>
      <c r="I8" s="1117">
        <v>14.676309805928323</v>
      </c>
    </row>
    <row r="9" spans="1:10" s="1111" customFormat="1" ht="21" customHeight="1">
      <c r="A9" s="1114" t="s">
        <v>1064</v>
      </c>
      <c r="B9" s="1115">
        <v>33940.579231210002</v>
      </c>
      <c r="C9" s="1115">
        <v>35758.125018607003</v>
      </c>
      <c r="D9" s="1115">
        <v>37080.543552426992</v>
      </c>
      <c r="E9" s="1115">
        <v>34175.428162751006</v>
      </c>
      <c r="F9" s="1115">
        <v>1817.5457873970008</v>
      </c>
      <c r="G9" s="1116">
        <v>5.3550818181844102</v>
      </c>
      <c r="H9" s="1115">
        <v>-2905.1153896759861</v>
      </c>
      <c r="I9" s="1117">
        <v>-7.83460842629919</v>
      </c>
    </row>
    <row r="10" spans="1:10" s="1111" customFormat="1" ht="21" customHeight="1">
      <c r="A10" s="1114" t="s">
        <v>1065</v>
      </c>
      <c r="B10" s="1115">
        <v>21433.386203185986</v>
      </c>
      <c r="C10" s="1115">
        <v>16931.772562540995</v>
      </c>
      <c r="D10" s="1115">
        <v>18534.107085080002</v>
      </c>
      <c r="E10" s="1115">
        <v>20387.293873478004</v>
      </c>
      <c r="F10" s="1115">
        <v>-4501.6136406449914</v>
      </c>
      <c r="G10" s="1116">
        <v>-21.002811212237869</v>
      </c>
      <c r="H10" s="1115">
        <v>1853.1867883980012</v>
      </c>
      <c r="I10" s="1117">
        <v>9.998791848406988</v>
      </c>
    </row>
    <row r="11" spans="1:10" ht="21" customHeight="1">
      <c r="A11" s="1118" t="s">
        <v>1066</v>
      </c>
      <c r="B11" s="1119">
        <v>20038.838908685982</v>
      </c>
      <c r="C11" s="1119">
        <v>16404.768525190997</v>
      </c>
      <c r="D11" s="1119">
        <v>17883.999929720001</v>
      </c>
      <c r="E11" s="1119">
        <v>19826.676450398001</v>
      </c>
      <c r="F11" s="1119">
        <v>-3634.0703834949854</v>
      </c>
      <c r="G11" s="1120">
        <v>-18.135134475879095</v>
      </c>
      <c r="H11" s="1119">
        <v>1942.6765206780001</v>
      </c>
      <c r="I11" s="1121">
        <v>10.862651131247322</v>
      </c>
      <c r="J11" s="1111"/>
    </row>
    <row r="12" spans="1:10" ht="21" customHeight="1">
      <c r="A12" s="1118" t="s">
        <v>1067</v>
      </c>
      <c r="B12" s="1119">
        <v>1394.5472945000029</v>
      </c>
      <c r="C12" s="1119">
        <v>527.00403734999986</v>
      </c>
      <c r="D12" s="1119">
        <v>650.10715535999998</v>
      </c>
      <c r="E12" s="1119">
        <v>560.61742308000009</v>
      </c>
      <c r="F12" s="1119">
        <v>-867.543257150003</v>
      </c>
      <c r="G12" s="1120">
        <v>-62.209669085554367</v>
      </c>
      <c r="H12" s="1119">
        <v>-89.489732279999885</v>
      </c>
      <c r="I12" s="1121">
        <v>-13.765381836236598</v>
      </c>
      <c r="J12" s="1111"/>
    </row>
    <row r="13" spans="1:10" s="1111" customFormat="1" ht="21" customHeight="1">
      <c r="A13" s="1114" t="s">
        <v>1068</v>
      </c>
      <c r="B13" s="1115">
        <v>1728231.1549233354</v>
      </c>
      <c r="C13" s="1115">
        <v>2065798.0288473221</v>
      </c>
      <c r="D13" s="1115">
        <v>2136570.3983922452</v>
      </c>
      <c r="E13" s="1115">
        <v>2552019.5358581683</v>
      </c>
      <c r="F13" s="1115">
        <v>337566.87392398668</v>
      </c>
      <c r="G13" s="1116">
        <v>19.532507151160644</v>
      </c>
      <c r="H13" s="1115">
        <v>415449.13746592309</v>
      </c>
      <c r="I13" s="1117">
        <v>19.444673471959817</v>
      </c>
    </row>
    <row r="14" spans="1:10" ht="21" customHeight="1">
      <c r="A14" s="1118" t="s">
        <v>1069</v>
      </c>
      <c r="B14" s="1119">
        <v>1453024.6078200554</v>
      </c>
      <c r="C14" s="1119">
        <v>1715185.7218791724</v>
      </c>
      <c r="D14" s="1119">
        <v>1788703.5584675986</v>
      </c>
      <c r="E14" s="1119">
        <v>2158065.3120575184</v>
      </c>
      <c r="F14" s="1119">
        <v>262161.11405911692</v>
      </c>
      <c r="G14" s="1120">
        <v>18.042441445808144</v>
      </c>
      <c r="H14" s="1119">
        <v>369361.75358991977</v>
      </c>
      <c r="I14" s="1121">
        <v>20.649690768567368</v>
      </c>
      <c r="J14" s="1111"/>
    </row>
    <row r="15" spans="1:10" ht="21" customHeight="1">
      <c r="A15" s="1118" t="s">
        <v>1070</v>
      </c>
      <c r="B15" s="1119">
        <v>1208966.3336286163</v>
      </c>
      <c r="C15" s="1119">
        <v>1430193.0262687404</v>
      </c>
      <c r="D15" s="1119">
        <v>1493988.9619694753</v>
      </c>
      <c r="E15" s="1119">
        <v>1829103.929826275</v>
      </c>
      <c r="F15" s="1119">
        <v>221226.69264012412</v>
      </c>
      <c r="G15" s="1120">
        <v>18.298829875281125</v>
      </c>
      <c r="H15" s="1119">
        <v>335114.96785679972</v>
      </c>
      <c r="I15" s="1121">
        <v>22.430886464852389</v>
      </c>
      <c r="J15" s="1111"/>
    </row>
    <row r="16" spans="1:10" ht="21" customHeight="1">
      <c r="A16" s="1118" t="s">
        <v>1071</v>
      </c>
      <c r="B16" s="1119">
        <v>53180.607488533526</v>
      </c>
      <c r="C16" s="1119">
        <v>62446.245787661996</v>
      </c>
      <c r="D16" s="1119">
        <v>65602.038039231513</v>
      </c>
      <c r="E16" s="1119">
        <v>69317.270266199979</v>
      </c>
      <c r="F16" s="1119">
        <v>9265.63829912847</v>
      </c>
      <c r="G16" s="1120">
        <v>17.422964378747029</v>
      </c>
      <c r="H16" s="1119">
        <v>3715.2322269684664</v>
      </c>
      <c r="I16" s="1121">
        <v>5.6632878154588315</v>
      </c>
      <c r="J16" s="1111"/>
    </row>
    <row r="17" spans="1:10" ht="21" customHeight="1">
      <c r="A17" s="1118" t="s">
        <v>1072</v>
      </c>
      <c r="B17" s="1119">
        <v>1157.6889045299999</v>
      </c>
      <c r="C17" s="1119">
        <v>1540.7727730000001</v>
      </c>
      <c r="D17" s="1119">
        <v>1632.1177603000001</v>
      </c>
      <c r="E17" s="1119">
        <v>1791.7352850099999</v>
      </c>
      <c r="F17" s="1119">
        <v>383.0838684700002</v>
      </c>
      <c r="G17" s="1120">
        <v>33.090398203783863</v>
      </c>
      <c r="H17" s="1119">
        <v>159.61752470999977</v>
      </c>
      <c r="I17" s="1121">
        <v>9.7797799026867036</v>
      </c>
      <c r="J17" s="1111"/>
    </row>
    <row r="18" spans="1:10" ht="21" customHeight="1">
      <c r="A18" s="1118" t="s">
        <v>1073</v>
      </c>
      <c r="B18" s="1119">
        <v>158394.45860238725</v>
      </c>
      <c r="C18" s="1119">
        <v>178500.64451470308</v>
      </c>
      <c r="D18" s="1119">
        <v>184500.45701328423</v>
      </c>
      <c r="E18" s="1119">
        <v>200424.93484103546</v>
      </c>
      <c r="F18" s="1119">
        <v>20106.185912315821</v>
      </c>
      <c r="G18" s="1120">
        <v>12.693743259533949</v>
      </c>
      <c r="H18" s="1119">
        <v>15924.477827751223</v>
      </c>
      <c r="I18" s="1121">
        <v>8.6311319145429781</v>
      </c>
      <c r="J18" s="1111"/>
    </row>
    <row r="19" spans="1:10" ht="21" customHeight="1">
      <c r="A19" s="1118" t="s">
        <v>1074</v>
      </c>
      <c r="B19" s="1119">
        <v>31325.519195988501</v>
      </c>
      <c r="C19" s="1119">
        <v>42505.032535066908</v>
      </c>
      <c r="D19" s="1119">
        <v>42979.98368530791</v>
      </c>
      <c r="E19" s="1119">
        <v>57427.441838997976</v>
      </c>
      <c r="F19" s="1119">
        <v>11179.513339078407</v>
      </c>
      <c r="G19" s="1120">
        <v>35.688198076251005</v>
      </c>
      <c r="H19" s="1119">
        <v>14447.458153690066</v>
      </c>
      <c r="I19" s="1121">
        <v>33.614387244704147</v>
      </c>
      <c r="J19" s="1111"/>
    </row>
    <row r="20" spans="1:10" ht="21" customHeight="1">
      <c r="A20" s="1118" t="s">
        <v>1075</v>
      </c>
      <c r="B20" s="1119">
        <v>275206.54710327991</v>
      </c>
      <c r="C20" s="1119">
        <v>350612.30696814979</v>
      </c>
      <c r="D20" s="1119">
        <v>347866.83992464625</v>
      </c>
      <c r="E20" s="1119">
        <v>393954.2238006501</v>
      </c>
      <c r="F20" s="1119">
        <v>75405.759864869877</v>
      </c>
      <c r="G20" s="1120">
        <v>27.39969693983025</v>
      </c>
      <c r="H20" s="1119">
        <v>46087.383876003849</v>
      </c>
      <c r="I20" s="1121">
        <v>13.248570598447138</v>
      </c>
      <c r="J20" s="1111"/>
    </row>
    <row r="21" spans="1:10" ht="21" customHeight="1">
      <c r="A21" s="1118" t="s">
        <v>1076</v>
      </c>
      <c r="B21" s="1119">
        <v>20275.515842311506</v>
      </c>
      <c r="C21" s="1119">
        <v>22804.811701480005</v>
      </c>
      <c r="D21" s="1119">
        <v>23946.215620529998</v>
      </c>
      <c r="E21" s="1119">
        <v>27428.163854649993</v>
      </c>
      <c r="F21" s="1119">
        <v>2529.2958591684983</v>
      </c>
      <c r="G21" s="1120">
        <v>12.474631367406662</v>
      </c>
      <c r="H21" s="1119">
        <v>3481.9482341199946</v>
      </c>
      <c r="I21" s="1121">
        <v>14.540703588815882</v>
      </c>
      <c r="J21" s="1111"/>
    </row>
    <row r="22" spans="1:10" ht="21" customHeight="1">
      <c r="A22" s="1118" t="s">
        <v>1077</v>
      </c>
      <c r="B22" s="1119">
        <v>7427.6373241500014</v>
      </c>
      <c r="C22" s="1119">
        <v>8079.0927112699992</v>
      </c>
      <c r="D22" s="1119">
        <v>7601.7814009999993</v>
      </c>
      <c r="E22" s="1119">
        <v>8971.20638917</v>
      </c>
      <c r="F22" s="1119">
        <v>651.45538711999779</v>
      </c>
      <c r="G22" s="1120">
        <v>8.7706946191607251</v>
      </c>
      <c r="H22" s="1119">
        <v>1369.4249881700007</v>
      </c>
      <c r="I22" s="1121">
        <v>18.014527331578563</v>
      </c>
      <c r="J22" s="1111"/>
    </row>
    <row r="23" spans="1:10" ht="21" customHeight="1">
      <c r="A23" s="1118" t="s">
        <v>1078</v>
      </c>
      <c r="B23" s="1119">
        <v>244.15460744000004</v>
      </c>
      <c r="C23" s="1119">
        <v>307.72909750000002</v>
      </c>
      <c r="D23" s="1119">
        <v>444.39140807000001</v>
      </c>
      <c r="E23" s="1119">
        <v>408.02043098999991</v>
      </c>
      <c r="F23" s="1119">
        <v>63.574490059999988</v>
      </c>
      <c r="G23" s="1120">
        <v>26.038619842807247</v>
      </c>
      <c r="H23" s="1119">
        <v>-36.370977080000102</v>
      </c>
      <c r="I23" s="1121">
        <v>-8.184446508081674</v>
      </c>
      <c r="J23" s="1111"/>
    </row>
    <row r="24" spans="1:10" ht="21" customHeight="1">
      <c r="A24" s="1118" t="s">
        <v>1079</v>
      </c>
      <c r="B24" s="1119">
        <v>12603.723910721506</v>
      </c>
      <c r="C24" s="1119">
        <v>14417.989892710004</v>
      </c>
      <c r="D24" s="1119">
        <v>15900.042811459996</v>
      </c>
      <c r="E24" s="1119">
        <v>18048.937034489994</v>
      </c>
      <c r="F24" s="1119">
        <v>1814.2659819884975</v>
      </c>
      <c r="G24" s="1120">
        <v>14.394682038735954</v>
      </c>
      <c r="H24" s="1119">
        <v>2148.8942230299981</v>
      </c>
      <c r="I24" s="1121">
        <v>13.515021616678775</v>
      </c>
      <c r="J24" s="1111"/>
    </row>
    <row r="25" spans="1:10" ht="21" customHeight="1">
      <c r="A25" s="1118" t="s">
        <v>1080</v>
      </c>
      <c r="B25" s="1119">
        <v>254931.03126096842</v>
      </c>
      <c r="C25" s="1119">
        <v>327807.49526666978</v>
      </c>
      <c r="D25" s="1119">
        <v>323920.62430411624</v>
      </c>
      <c r="E25" s="1119">
        <v>366526.05994600011</v>
      </c>
      <c r="F25" s="1119">
        <v>72876.46400570136</v>
      </c>
      <c r="G25" s="1120">
        <v>28.586737222703579</v>
      </c>
      <c r="H25" s="1119">
        <v>42605.435641883872</v>
      </c>
      <c r="I25" s="1121">
        <v>13.153048137460774</v>
      </c>
      <c r="J25" s="1111"/>
    </row>
    <row r="26" spans="1:10" ht="21" customHeight="1">
      <c r="A26" s="1118" t="s">
        <v>1081</v>
      </c>
      <c r="B26" s="1119">
        <v>20008.657657009506</v>
      </c>
      <c r="C26" s="1119">
        <v>25924.555794914999</v>
      </c>
      <c r="D26" s="1119">
        <v>24649.654294075008</v>
      </c>
      <c r="E26" s="1119">
        <v>28710.192536215</v>
      </c>
      <c r="F26" s="1119">
        <v>5915.8981379054931</v>
      </c>
      <c r="G26" s="1120">
        <v>29.566691775712471</v>
      </c>
      <c r="H26" s="1119">
        <v>4060.5382421399918</v>
      </c>
      <c r="I26" s="1121">
        <v>16.473002800351711</v>
      </c>
      <c r="J26" s="1111"/>
    </row>
    <row r="27" spans="1:10" ht="21" customHeight="1">
      <c r="A27" s="1118" t="s">
        <v>1082</v>
      </c>
      <c r="B27" s="1119">
        <v>5115.3989484724998</v>
      </c>
      <c r="C27" s="1119">
        <v>6313.0353095200007</v>
      </c>
      <c r="D27" s="1119">
        <v>6801.4195604200022</v>
      </c>
      <c r="E27" s="1119">
        <v>4725.6090998819991</v>
      </c>
      <c r="F27" s="1119">
        <v>1197.6363610475009</v>
      </c>
      <c r="G27" s="1120">
        <v>23.412374540310783</v>
      </c>
      <c r="H27" s="1119">
        <v>-2075.8104605380031</v>
      </c>
      <c r="I27" s="1121">
        <v>-30.520253045671797</v>
      </c>
      <c r="J27" s="1111"/>
    </row>
    <row r="28" spans="1:10" ht="21" customHeight="1">
      <c r="A28" s="1118" t="s">
        <v>1083</v>
      </c>
      <c r="B28" s="1119">
        <v>229806.97465548641</v>
      </c>
      <c r="C28" s="1119">
        <v>295569.9041622348</v>
      </c>
      <c r="D28" s="1119">
        <v>292469.55044962122</v>
      </c>
      <c r="E28" s="1119">
        <v>333090.25830990309</v>
      </c>
      <c r="F28" s="1119">
        <v>65762.929506748391</v>
      </c>
      <c r="G28" s="1120">
        <v>28.616594254955253</v>
      </c>
      <c r="H28" s="1119">
        <v>40620.707860281866</v>
      </c>
      <c r="I28" s="1121">
        <v>13.888867336047314</v>
      </c>
    </row>
    <row r="29" spans="1:10" ht="21" customHeight="1">
      <c r="A29" s="1118" t="s">
        <v>1084</v>
      </c>
      <c r="B29" s="1119">
        <v>6484.4219719099983</v>
      </c>
      <c r="C29" s="1119">
        <v>7390.0085108999983</v>
      </c>
      <c r="D29" s="1119">
        <v>7559.4446510799999</v>
      </c>
      <c r="E29" s="1119">
        <v>7618.0337801700007</v>
      </c>
      <c r="F29" s="1119">
        <v>905.58653899000001</v>
      </c>
      <c r="G29" s="1120">
        <v>13.965570761941915</v>
      </c>
      <c r="H29" s="1119">
        <v>58.589129090000824</v>
      </c>
      <c r="I29" s="1121">
        <v>0.77504541397270943</v>
      </c>
    </row>
    <row r="30" spans="1:10" ht="21" customHeight="1">
      <c r="A30" s="1118" t="s">
        <v>1085</v>
      </c>
      <c r="B30" s="1119">
        <v>7961.0625486200006</v>
      </c>
      <c r="C30" s="1119">
        <v>7432.9333254580006</v>
      </c>
      <c r="D30" s="1119">
        <v>7560.9234236119992</v>
      </c>
      <c r="E30" s="1119">
        <v>6865.2712120959995</v>
      </c>
      <c r="F30" s="1119">
        <v>-528.12922316200002</v>
      </c>
      <c r="G30" s="1120">
        <v>-6.633903702383896</v>
      </c>
      <c r="H30" s="1119">
        <v>-695.65221151599962</v>
      </c>
      <c r="I30" s="1121">
        <v>-9.2006250102143365</v>
      </c>
    </row>
    <row r="31" spans="1:10" ht="21" customHeight="1">
      <c r="A31" s="1118" t="s">
        <v>1086</v>
      </c>
      <c r="B31" s="1119">
        <v>215361.4901349564</v>
      </c>
      <c r="C31" s="1119">
        <v>280746.96232587681</v>
      </c>
      <c r="D31" s="1119">
        <v>277349.18237492925</v>
      </c>
      <c r="E31" s="1119">
        <v>318606.95331763709</v>
      </c>
      <c r="F31" s="1119">
        <v>65385.472190920409</v>
      </c>
      <c r="G31" s="1120">
        <v>30.360800415128335</v>
      </c>
      <c r="H31" s="1119">
        <v>41257.770942707837</v>
      </c>
      <c r="I31" s="1121">
        <v>14.875749980374668</v>
      </c>
    </row>
    <row r="32" spans="1:10" s="1111" customFormat="1" ht="21" customHeight="1">
      <c r="A32" s="1114" t="s">
        <v>1087</v>
      </c>
      <c r="B32" s="1115">
        <v>15873.632969296117</v>
      </c>
      <c r="C32" s="1115">
        <v>16152.218399524501</v>
      </c>
      <c r="D32" s="1115">
        <v>18166.437969869505</v>
      </c>
      <c r="E32" s="1115">
        <v>22577.540524628999</v>
      </c>
      <c r="F32" s="1115">
        <v>278.58543022838421</v>
      </c>
      <c r="G32" s="1116">
        <v>1.7550199804118156</v>
      </c>
      <c r="H32" s="1115">
        <v>4411.1025547594945</v>
      </c>
      <c r="I32" s="1117">
        <v>24.281604143176896</v>
      </c>
    </row>
    <row r="33" spans="1:10" ht="21" customHeight="1">
      <c r="A33" s="1118" t="s">
        <v>1088</v>
      </c>
      <c r="B33" s="1119">
        <v>798.37922911999999</v>
      </c>
      <c r="C33" s="1119">
        <v>638.66272895000009</v>
      </c>
      <c r="D33" s="1119">
        <v>826.24828669999999</v>
      </c>
      <c r="E33" s="1119">
        <v>1287.6266980900002</v>
      </c>
      <c r="F33" s="1119">
        <v>-159.7165001699999</v>
      </c>
      <c r="G33" s="1120">
        <v>-20.005092109678845</v>
      </c>
      <c r="H33" s="1119">
        <v>461.37841139000022</v>
      </c>
      <c r="I33" s="1121">
        <v>55.840165579371515</v>
      </c>
      <c r="J33" s="1111"/>
    </row>
    <row r="34" spans="1:10" ht="21" customHeight="1">
      <c r="A34" s="1118" t="s">
        <v>1089</v>
      </c>
      <c r="B34" s="1119">
        <v>15075.253740176116</v>
      </c>
      <c r="C34" s="1119">
        <v>15513.5556705745</v>
      </c>
      <c r="D34" s="1119">
        <v>17340.189683169505</v>
      </c>
      <c r="E34" s="1119">
        <v>21289.913826538999</v>
      </c>
      <c r="F34" s="1119">
        <v>438.30193039838377</v>
      </c>
      <c r="G34" s="1120">
        <v>2.9074265544883846</v>
      </c>
      <c r="H34" s="1119">
        <v>3949.7241433694944</v>
      </c>
      <c r="I34" s="1121">
        <v>22.777860078446093</v>
      </c>
      <c r="J34" s="1111"/>
    </row>
    <row r="35" spans="1:10" ht="21" customHeight="1">
      <c r="A35" s="1118" t="s">
        <v>1090</v>
      </c>
      <c r="B35" s="1119">
        <v>14375.570182953867</v>
      </c>
      <c r="C35" s="1119">
        <v>14995.844348720751</v>
      </c>
      <c r="D35" s="1119">
        <v>16717.919405479504</v>
      </c>
      <c r="E35" s="1119">
        <v>20851.362999788998</v>
      </c>
      <c r="F35" s="1119">
        <v>620.27416576688483</v>
      </c>
      <c r="G35" s="1120">
        <v>4.3147795730731291</v>
      </c>
      <c r="H35" s="1119">
        <v>4133.4435943094941</v>
      </c>
      <c r="I35" s="1121">
        <v>24.724629267890279</v>
      </c>
      <c r="J35" s="1111"/>
    </row>
    <row r="36" spans="1:10" ht="21" customHeight="1">
      <c r="A36" s="1118" t="s">
        <v>1091</v>
      </c>
      <c r="B36" s="1119">
        <v>475.84970142999993</v>
      </c>
      <c r="C36" s="1119">
        <v>250.96109633999998</v>
      </c>
      <c r="D36" s="1119">
        <v>201.73571676</v>
      </c>
      <c r="E36" s="1119">
        <v>156.83420644</v>
      </c>
      <c r="F36" s="1119">
        <v>-224.88860508999994</v>
      </c>
      <c r="G36" s="1120">
        <v>-47.260427907000022</v>
      </c>
      <c r="H36" s="1119">
        <v>-44.90151032</v>
      </c>
      <c r="I36" s="1121">
        <v>-22.257590793115835</v>
      </c>
      <c r="J36" s="1111"/>
    </row>
    <row r="37" spans="1:10" ht="21" customHeight="1">
      <c r="A37" s="1118" t="s">
        <v>1092</v>
      </c>
      <c r="B37" s="1119">
        <v>125.76797999999997</v>
      </c>
      <c r="C37" s="1119">
        <v>137.04439200000004</v>
      </c>
      <c r="D37" s="1119">
        <v>263.89197999999999</v>
      </c>
      <c r="E37" s="1119">
        <v>156.18430000000001</v>
      </c>
      <c r="F37" s="1119">
        <v>11.276412000000079</v>
      </c>
      <c r="G37" s="1120">
        <v>8.9660436623058448</v>
      </c>
      <c r="H37" s="1119">
        <v>-107.70767999999998</v>
      </c>
      <c r="I37" s="1121">
        <v>-40.815063799968456</v>
      </c>
      <c r="J37" s="1111"/>
    </row>
    <row r="38" spans="1:10" ht="21" customHeight="1">
      <c r="A38" s="1118" t="s">
        <v>1093</v>
      </c>
      <c r="B38" s="1119">
        <v>98.065875792249997</v>
      </c>
      <c r="C38" s="1119">
        <v>129.70583351374998</v>
      </c>
      <c r="D38" s="1119">
        <v>156.64258093000001</v>
      </c>
      <c r="E38" s="1119">
        <v>125.53232031</v>
      </c>
      <c r="F38" s="1119">
        <v>31.639957721499982</v>
      </c>
      <c r="G38" s="1120">
        <v>32.263983231566101</v>
      </c>
      <c r="H38" s="1119">
        <v>-31.110260620000005</v>
      </c>
      <c r="I38" s="1121">
        <v>-19.860666515640769</v>
      </c>
      <c r="J38" s="1111"/>
    </row>
    <row r="39" spans="1:10" s="1111" customFormat="1" ht="21" customHeight="1">
      <c r="A39" s="1114" t="s">
        <v>1094</v>
      </c>
      <c r="B39" s="1122">
        <v>63087.466175484013</v>
      </c>
      <c r="C39" s="1122">
        <v>72681.397221675477</v>
      </c>
      <c r="D39" s="1122">
        <v>78276.711004305485</v>
      </c>
      <c r="E39" s="1122">
        <v>95100.806011394714</v>
      </c>
      <c r="F39" s="1122">
        <v>9593.9310461914647</v>
      </c>
      <c r="G39" s="1123">
        <v>15.207348825050287</v>
      </c>
      <c r="H39" s="1122">
        <v>16824.095007089229</v>
      </c>
      <c r="I39" s="1124">
        <v>21.493104131781731</v>
      </c>
    </row>
    <row r="40" spans="1:10" ht="21" customHeight="1">
      <c r="A40" s="1118" t="s">
        <v>1095</v>
      </c>
      <c r="B40" s="1119">
        <v>2557.9741380300002</v>
      </c>
      <c r="C40" s="1119">
        <v>2505.1595439799999</v>
      </c>
      <c r="D40" s="1119">
        <v>2348.2273501200002</v>
      </c>
      <c r="E40" s="1119">
        <v>2343.1724581799999</v>
      </c>
      <c r="F40" s="1119">
        <v>-52.814594050000323</v>
      </c>
      <c r="G40" s="1120">
        <v>-2.0647039883943075</v>
      </c>
      <c r="H40" s="1119">
        <v>-5.0548919400002887</v>
      </c>
      <c r="I40" s="1121">
        <v>-0.21526416254976211</v>
      </c>
      <c r="J40" s="1111"/>
    </row>
    <row r="41" spans="1:10" ht="21" customHeight="1">
      <c r="A41" s="1118" t="s">
        <v>1096</v>
      </c>
      <c r="B41" s="1119">
        <v>42571.079088134007</v>
      </c>
      <c r="C41" s="1119">
        <v>49435.968749456682</v>
      </c>
      <c r="D41" s="1119">
        <v>55639.508394846693</v>
      </c>
      <c r="E41" s="1119">
        <v>71700.977670356719</v>
      </c>
      <c r="F41" s="1119">
        <v>6864.8896613226752</v>
      </c>
      <c r="G41" s="1120">
        <v>16.125712122801584</v>
      </c>
      <c r="H41" s="1119">
        <v>16061.469275510026</v>
      </c>
      <c r="I41" s="1121">
        <v>28.867022263262182</v>
      </c>
      <c r="J41" s="1111"/>
    </row>
    <row r="42" spans="1:10" ht="21" customHeight="1">
      <c r="A42" s="1118" t="s">
        <v>1097</v>
      </c>
      <c r="B42" s="1119">
        <v>5334.2274360700094</v>
      </c>
      <c r="C42" s="1119">
        <v>6029.8335893300009</v>
      </c>
      <c r="D42" s="1119">
        <v>6078.0980833899994</v>
      </c>
      <c r="E42" s="1119">
        <v>5770.490670189999</v>
      </c>
      <c r="F42" s="1119">
        <v>695.60615325999152</v>
      </c>
      <c r="G42" s="1120">
        <v>13.040429220477318</v>
      </c>
      <c r="H42" s="1119">
        <v>-307.60741320000034</v>
      </c>
      <c r="I42" s="1121">
        <v>-5.0609155854298971</v>
      </c>
      <c r="J42" s="1111"/>
    </row>
    <row r="43" spans="1:10" ht="21" customHeight="1">
      <c r="A43" s="1118" t="s">
        <v>1098</v>
      </c>
      <c r="B43" s="1119">
        <v>5819.1500393899987</v>
      </c>
      <c r="C43" s="1119">
        <v>7519.6134225387959</v>
      </c>
      <c r="D43" s="1119">
        <v>7085.6220432287946</v>
      </c>
      <c r="E43" s="1119">
        <v>9797.8380850880003</v>
      </c>
      <c r="F43" s="1119">
        <v>1700.4633831487972</v>
      </c>
      <c r="G43" s="1120">
        <v>29.221851501307068</v>
      </c>
      <c r="H43" s="1119">
        <v>2712.2160418592057</v>
      </c>
      <c r="I43" s="1121">
        <v>38.277740829417652</v>
      </c>
      <c r="J43" s="1111"/>
    </row>
    <row r="44" spans="1:10" ht="21" customHeight="1">
      <c r="A44" s="1118" t="s">
        <v>1099</v>
      </c>
      <c r="B44" s="1119">
        <v>6805.0354738599981</v>
      </c>
      <c r="C44" s="1119">
        <v>7190.8219163699987</v>
      </c>
      <c r="D44" s="1119">
        <v>7125.255132719999</v>
      </c>
      <c r="E44" s="1119">
        <v>5488.3271275800007</v>
      </c>
      <c r="F44" s="1119">
        <v>385.7864425100006</v>
      </c>
      <c r="G44" s="1120">
        <v>5.6691319831015106</v>
      </c>
      <c r="H44" s="1119">
        <v>-1636.9280051399983</v>
      </c>
      <c r="I44" s="1121">
        <v>-22.973605501128443</v>
      </c>
      <c r="J44" s="1111"/>
    </row>
    <row r="45" spans="1:10" s="1111" customFormat="1" ht="21" customHeight="1">
      <c r="A45" s="1114" t="s">
        <v>1100</v>
      </c>
      <c r="B45" s="1115">
        <v>905.78233736723189</v>
      </c>
      <c r="C45" s="1115">
        <v>1273.9483560540002</v>
      </c>
      <c r="D45" s="1115">
        <v>1277.91114952618</v>
      </c>
      <c r="E45" s="1115">
        <v>1686.7360609399996</v>
      </c>
      <c r="F45" s="1115">
        <v>368.16601868676833</v>
      </c>
      <c r="G45" s="1116">
        <v>40.646190977502201</v>
      </c>
      <c r="H45" s="1115">
        <v>408.82491141381956</v>
      </c>
      <c r="I45" s="1117">
        <v>31.991653845840723</v>
      </c>
    </row>
    <row r="46" spans="1:10" s="1111" customFormat="1" ht="21" customHeight="1">
      <c r="A46" s="1114" t="s">
        <v>1101</v>
      </c>
      <c r="B46" s="1115">
        <v>0</v>
      </c>
      <c r="C46" s="1115">
        <v>0</v>
      </c>
      <c r="D46" s="1115">
        <v>0</v>
      </c>
      <c r="E46" s="1115">
        <v>0</v>
      </c>
      <c r="F46" s="1115">
        <v>0</v>
      </c>
      <c r="G46" s="1125"/>
      <c r="H46" s="1126">
        <v>0</v>
      </c>
      <c r="I46" s="1127"/>
    </row>
    <row r="47" spans="1:10" s="1111" customFormat="1" ht="21" customHeight="1">
      <c r="A47" s="1114" t="s">
        <v>1102</v>
      </c>
      <c r="B47" s="1115">
        <v>84302.562282967541</v>
      </c>
      <c r="C47" s="1115">
        <v>87239.030748196208</v>
      </c>
      <c r="D47" s="1115">
        <v>94332.338417650011</v>
      </c>
      <c r="E47" s="1115">
        <v>87324.206781373097</v>
      </c>
      <c r="F47" s="1115">
        <v>2936.4684652286669</v>
      </c>
      <c r="G47" s="1116">
        <v>3.4832493647965315</v>
      </c>
      <c r="H47" s="1115">
        <v>-7008.1316362769139</v>
      </c>
      <c r="I47" s="1117">
        <v>-7.4291931630581312</v>
      </c>
    </row>
    <row r="48" spans="1:10" ht="21" customHeight="1" thickBot="1">
      <c r="A48" s="1128" t="s">
        <v>477</v>
      </c>
      <c r="B48" s="1129">
        <v>1986225.1150156255</v>
      </c>
      <c r="C48" s="1129">
        <v>2333660.7771726404</v>
      </c>
      <c r="D48" s="1129">
        <v>2422778.7949161534</v>
      </c>
      <c r="E48" s="1129">
        <v>2850727.2448077938</v>
      </c>
      <c r="F48" s="1129">
        <v>347435.662157015</v>
      </c>
      <c r="G48" s="1130">
        <v>17.492260042954989</v>
      </c>
      <c r="H48" s="1129">
        <v>427948.4498916397</v>
      </c>
      <c r="I48" s="1131">
        <v>17.663537867742068</v>
      </c>
      <c r="J48" s="1111"/>
    </row>
    <row r="49" spans="1:8" ht="21" customHeight="1" thickTop="1">
      <c r="A49" s="907" t="s">
        <v>812</v>
      </c>
      <c r="B49" s="952"/>
      <c r="C49" s="952"/>
      <c r="D49" s="952"/>
      <c r="E49" s="952"/>
      <c r="F49" s="952"/>
      <c r="H49" s="952"/>
    </row>
    <row r="54" spans="1:8">
      <c r="B54" s="952"/>
      <c r="C54" s="952"/>
      <c r="D54" s="952"/>
      <c r="E54" s="952"/>
    </row>
    <row r="55" spans="1:8">
      <c r="B55" s="952"/>
      <c r="C55" s="952"/>
      <c r="D55" s="952"/>
      <c r="E55" s="952"/>
    </row>
  </sheetData>
  <mergeCells count="7">
    <mergeCell ref="A1:I1"/>
    <mergeCell ref="A2:I2"/>
    <mergeCell ref="H3:I3"/>
    <mergeCell ref="A4:A6"/>
    <mergeCell ref="F4:I4"/>
    <mergeCell ref="F5:G5"/>
    <mergeCell ref="H5:I5"/>
  </mergeCells>
  <pageMargins left="0.39370078740157483" right="0.39370078740157483" top="0.39370078740157483" bottom="0.39370078740157483" header="0.31496062992125984" footer="0.31496062992125984"/>
  <pageSetup scale="73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0"/>
  <sheetViews>
    <sheetView workbookViewId="0">
      <selection activeCell="A2" sqref="A2:I2"/>
    </sheetView>
  </sheetViews>
  <sheetFormatPr defaultRowHeight="15.75"/>
  <cols>
    <col min="1" max="1" width="62.140625" style="917" bestFit="1" customWidth="1"/>
    <col min="2" max="6" width="10.7109375" style="917" customWidth="1"/>
    <col min="7" max="7" width="9.85546875" style="917" customWidth="1"/>
    <col min="8" max="8" width="10.7109375" style="917" customWidth="1"/>
    <col min="9" max="9" width="9.7109375" style="917" customWidth="1"/>
    <col min="10" max="256" width="9.140625" style="917"/>
    <col min="257" max="257" width="55" style="917" customWidth="1"/>
    <col min="258" max="258" width="9.42578125" style="917" bestFit="1" customWidth="1"/>
    <col min="259" max="259" width="9.42578125" style="917" customWidth="1"/>
    <col min="260" max="260" width="9.42578125" style="917" bestFit="1" customWidth="1"/>
    <col min="261" max="261" width="9.42578125" style="917" customWidth="1"/>
    <col min="262" max="262" width="8.42578125" style="917" bestFit="1" customWidth="1"/>
    <col min="263" max="263" width="7.140625" style="917" bestFit="1" customWidth="1"/>
    <col min="264" max="264" width="8.42578125" style="917" bestFit="1" customWidth="1"/>
    <col min="265" max="265" width="6.85546875" style="917" customWidth="1"/>
    <col min="266" max="512" width="9.140625" style="917"/>
    <col min="513" max="513" width="55" style="917" customWidth="1"/>
    <col min="514" max="514" width="9.42578125" style="917" bestFit="1" customWidth="1"/>
    <col min="515" max="515" width="9.42578125" style="917" customWidth="1"/>
    <col min="516" max="516" width="9.42578125" style="917" bestFit="1" customWidth="1"/>
    <col min="517" max="517" width="9.42578125" style="917" customWidth="1"/>
    <col min="518" max="518" width="8.42578125" style="917" bestFit="1" customWidth="1"/>
    <col min="519" max="519" width="7.140625" style="917" bestFit="1" customWidth="1"/>
    <col min="520" max="520" width="8.42578125" style="917" bestFit="1" customWidth="1"/>
    <col min="521" max="521" width="6.85546875" style="917" customWidth="1"/>
    <col min="522" max="768" width="9.140625" style="917"/>
    <col min="769" max="769" width="55" style="917" customWidth="1"/>
    <col min="770" max="770" width="9.42578125" style="917" bestFit="1" customWidth="1"/>
    <col min="771" max="771" width="9.42578125" style="917" customWidth="1"/>
    <col min="772" max="772" width="9.42578125" style="917" bestFit="1" customWidth="1"/>
    <col min="773" max="773" width="9.42578125" style="917" customWidth="1"/>
    <col min="774" max="774" width="8.42578125" style="917" bestFit="1" customWidth="1"/>
    <col min="775" max="775" width="7.140625" style="917" bestFit="1" customWidth="1"/>
    <col min="776" max="776" width="8.42578125" style="917" bestFit="1" customWidth="1"/>
    <col min="777" max="777" width="6.85546875" style="917" customWidth="1"/>
    <col min="778" max="1024" width="9.140625" style="917"/>
    <col min="1025" max="1025" width="55" style="917" customWidth="1"/>
    <col min="1026" max="1026" width="9.42578125" style="917" bestFit="1" customWidth="1"/>
    <col min="1027" max="1027" width="9.42578125" style="917" customWidth="1"/>
    <col min="1028" max="1028" width="9.42578125" style="917" bestFit="1" customWidth="1"/>
    <col min="1029" max="1029" width="9.42578125" style="917" customWidth="1"/>
    <col min="1030" max="1030" width="8.42578125" style="917" bestFit="1" customWidth="1"/>
    <col min="1031" max="1031" width="7.140625" style="917" bestFit="1" customWidth="1"/>
    <col min="1032" max="1032" width="8.42578125" style="917" bestFit="1" customWidth="1"/>
    <col min="1033" max="1033" width="6.85546875" style="917" customWidth="1"/>
    <col min="1034" max="1280" width="9.140625" style="917"/>
    <col min="1281" max="1281" width="55" style="917" customWidth="1"/>
    <col min="1282" max="1282" width="9.42578125" style="917" bestFit="1" customWidth="1"/>
    <col min="1283" max="1283" width="9.42578125" style="917" customWidth="1"/>
    <col min="1284" max="1284" width="9.42578125" style="917" bestFit="1" customWidth="1"/>
    <col min="1285" max="1285" width="9.42578125" style="917" customWidth="1"/>
    <col min="1286" max="1286" width="8.42578125" style="917" bestFit="1" customWidth="1"/>
    <col min="1287" max="1287" width="7.140625" style="917" bestFit="1" customWidth="1"/>
    <col min="1288" max="1288" width="8.42578125" style="917" bestFit="1" customWidth="1"/>
    <col min="1289" max="1289" width="6.85546875" style="917" customWidth="1"/>
    <col min="1290" max="1536" width="9.140625" style="917"/>
    <col min="1537" max="1537" width="55" style="917" customWidth="1"/>
    <col min="1538" max="1538" width="9.42578125" style="917" bestFit="1" customWidth="1"/>
    <col min="1539" max="1539" width="9.42578125" style="917" customWidth="1"/>
    <col min="1540" max="1540" width="9.42578125" style="917" bestFit="1" customWidth="1"/>
    <col min="1541" max="1541" width="9.42578125" style="917" customWidth="1"/>
    <col min="1542" max="1542" width="8.42578125" style="917" bestFit="1" customWidth="1"/>
    <col min="1543" max="1543" width="7.140625" style="917" bestFit="1" customWidth="1"/>
    <col min="1544" max="1544" width="8.42578125" style="917" bestFit="1" customWidth="1"/>
    <col min="1545" max="1545" width="6.85546875" style="917" customWidth="1"/>
    <col min="1546" max="1792" width="9.140625" style="917"/>
    <col min="1793" max="1793" width="55" style="917" customWidth="1"/>
    <col min="1794" max="1794" width="9.42578125" style="917" bestFit="1" customWidth="1"/>
    <col min="1795" max="1795" width="9.42578125" style="917" customWidth="1"/>
    <col min="1796" max="1796" width="9.42578125" style="917" bestFit="1" customWidth="1"/>
    <col min="1797" max="1797" width="9.42578125" style="917" customWidth="1"/>
    <col min="1798" max="1798" width="8.42578125" style="917" bestFit="1" customWidth="1"/>
    <col min="1799" max="1799" width="7.140625" style="917" bestFit="1" customWidth="1"/>
    <col min="1800" max="1800" width="8.42578125" style="917" bestFit="1" customWidth="1"/>
    <col min="1801" max="1801" width="6.85546875" style="917" customWidth="1"/>
    <col min="1802" max="2048" width="9.140625" style="917"/>
    <col min="2049" max="2049" width="55" style="917" customWidth="1"/>
    <col min="2050" max="2050" width="9.42578125" style="917" bestFit="1" customWidth="1"/>
    <col min="2051" max="2051" width="9.42578125" style="917" customWidth="1"/>
    <col min="2052" max="2052" width="9.42578125" style="917" bestFit="1" customWidth="1"/>
    <col min="2053" max="2053" width="9.42578125" style="917" customWidth="1"/>
    <col min="2054" max="2054" width="8.42578125" style="917" bestFit="1" customWidth="1"/>
    <col min="2055" max="2055" width="7.140625" style="917" bestFit="1" customWidth="1"/>
    <col min="2056" max="2056" width="8.42578125" style="917" bestFit="1" customWidth="1"/>
    <col min="2057" max="2057" width="6.85546875" style="917" customWidth="1"/>
    <col min="2058" max="2304" width="9.140625" style="917"/>
    <col min="2305" max="2305" width="55" style="917" customWidth="1"/>
    <col min="2306" max="2306" width="9.42578125" style="917" bestFit="1" customWidth="1"/>
    <col min="2307" max="2307" width="9.42578125" style="917" customWidth="1"/>
    <col min="2308" max="2308" width="9.42578125" style="917" bestFit="1" customWidth="1"/>
    <col min="2309" max="2309" width="9.42578125" style="917" customWidth="1"/>
    <col min="2310" max="2310" width="8.42578125" style="917" bestFit="1" customWidth="1"/>
    <col min="2311" max="2311" width="7.140625" style="917" bestFit="1" customWidth="1"/>
    <col min="2312" max="2312" width="8.42578125" style="917" bestFit="1" customWidth="1"/>
    <col min="2313" max="2313" width="6.85546875" style="917" customWidth="1"/>
    <col min="2314" max="2560" width="9.140625" style="917"/>
    <col min="2561" max="2561" width="55" style="917" customWidth="1"/>
    <col min="2562" max="2562" width="9.42578125" style="917" bestFit="1" customWidth="1"/>
    <col min="2563" max="2563" width="9.42578125" style="917" customWidth="1"/>
    <col min="2564" max="2564" width="9.42578125" style="917" bestFit="1" customWidth="1"/>
    <col min="2565" max="2565" width="9.42578125" style="917" customWidth="1"/>
    <col min="2566" max="2566" width="8.42578125" style="917" bestFit="1" customWidth="1"/>
    <col min="2567" max="2567" width="7.140625" style="917" bestFit="1" customWidth="1"/>
    <col min="2568" max="2568" width="8.42578125" style="917" bestFit="1" customWidth="1"/>
    <col min="2569" max="2569" width="6.85546875" style="917" customWidth="1"/>
    <col min="2570" max="2816" width="9.140625" style="917"/>
    <col min="2817" max="2817" width="55" style="917" customWidth="1"/>
    <col min="2818" max="2818" width="9.42578125" style="917" bestFit="1" customWidth="1"/>
    <col min="2819" max="2819" width="9.42578125" style="917" customWidth="1"/>
    <col min="2820" max="2820" width="9.42578125" style="917" bestFit="1" customWidth="1"/>
    <col min="2821" max="2821" width="9.42578125" style="917" customWidth="1"/>
    <col min="2822" max="2822" width="8.42578125" style="917" bestFit="1" customWidth="1"/>
    <col min="2823" max="2823" width="7.140625" style="917" bestFit="1" customWidth="1"/>
    <col min="2824" max="2824" width="8.42578125" style="917" bestFit="1" customWidth="1"/>
    <col min="2825" max="2825" width="6.85546875" style="917" customWidth="1"/>
    <col min="2826" max="3072" width="9.140625" style="917"/>
    <col min="3073" max="3073" width="55" style="917" customWidth="1"/>
    <col min="3074" max="3074" width="9.42578125" style="917" bestFit="1" customWidth="1"/>
    <col min="3075" max="3075" width="9.42578125" style="917" customWidth="1"/>
    <col min="3076" max="3076" width="9.42578125" style="917" bestFit="1" customWidth="1"/>
    <col min="3077" max="3077" width="9.42578125" style="917" customWidth="1"/>
    <col min="3078" max="3078" width="8.42578125" style="917" bestFit="1" customWidth="1"/>
    <col min="3079" max="3079" width="7.140625" style="917" bestFit="1" customWidth="1"/>
    <col min="3080" max="3080" width="8.42578125" style="917" bestFit="1" customWidth="1"/>
    <col min="3081" max="3081" width="6.85546875" style="917" customWidth="1"/>
    <col min="3082" max="3328" width="9.140625" style="917"/>
    <col min="3329" max="3329" width="55" style="917" customWidth="1"/>
    <col min="3330" max="3330" width="9.42578125" style="917" bestFit="1" customWidth="1"/>
    <col min="3331" max="3331" width="9.42578125" style="917" customWidth="1"/>
    <col min="3332" max="3332" width="9.42578125" style="917" bestFit="1" customWidth="1"/>
    <col min="3333" max="3333" width="9.42578125" style="917" customWidth="1"/>
    <col min="3334" max="3334" width="8.42578125" style="917" bestFit="1" customWidth="1"/>
    <col min="3335" max="3335" width="7.140625" style="917" bestFit="1" customWidth="1"/>
    <col min="3336" max="3336" width="8.42578125" style="917" bestFit="1" customWidth="1"/>
    <col min="3337" max="3337" width="6.85546875" style="917" customWidth="1"/>
    <col min="3338" max="3584" width="9.140625" style="917"/>
    <col min="3585" max="3585" width="55" style="917" customWidth="1"/>
    <col min="3586" max="3586" width="9.42578125" style="917" bestFit="1" customWidth="1"/>
    <col min="3587" max="3587" width="9.42578125" style="917" customWidth="1"/>
    <col min="3588" max="3588" width="9.42578125" style="917" bestFit="1" customWidth="1"/>
    <col min="3589" max="3589" width="9.42578125" style="917" customWidth="1"/>
    <col min="3590" max="3590" width="8.42578125" style="917" bestFit="1" customWidth="1"/>
    <col min="3591" max="3591" width="7.140625" style="917" bestFit="1" customWidth="1"/>
    <col min="3592" max="3592" width="8.42578125" style="917" bestFit="1" customWidth="1"/>
    <col min="3593" max="3593" width="6.85546875" style="917" customWidth="1"/>
    <col min="3594" max="3840" width="9.140625" style="917"/>
    <col min="3841" max="3841" width="55" style="917" customWidth="1"/>
    <col min="3842" max="3842" width="9.42578125" style="917" bestFit="1" customWidth="1"/>
    <col min="3843" max="3843" width="9.42578125" style="917" customWidth="1"/>
    <col min="3844" max="3844" width="9.42578125" style="917" bestFit="1" customWidth="1"/>
    <col min="3845" max="3845" width="9.42578125" style="917" customWidth="1"/>
    <col min="3846" max="3846" width="8.42578125" style="917" bestFit="1" customWidth="1"/>
    <col min="3847" max="3847" width="7.140625" style="917" bestFit="1" customWidth="1"/>
    <col min="3848" max="3848" width="8.42578125" style="917" bestFit="1" customWidth="1"/>
    <col min="3849" max="3849" width="6.85546875" style="917" customWidth="1"/>
    <col min="3850" max="4096" width="9.140625" style="917"/>
    <col min="4097" max="4097" width="55" style="917" customWidth="1"/>
    <col min="4098" max="4098" width="9.42578125" style="917" bestFit="1" customWidth="1"/>
    <col min="4099" max="4099" width="9.42578125" style="917" customWidth="1"/>
    <col min="4100" max="4100" width="9.42578125" style="917" bestFit="1" customWidth="1"/>
    <col min="4101" max="4101" width="9.42578125" style="917" customWidth="1"/>
    <col min="4102" max="4102" width="8.42578125" style="917" bestFit="1" customWidth="1"/>
    <col min="4103" max="4103" width="7.140625" style="917" bestFit="1" customWidth="1"/>
    <col min="4104" max="4104" width="8.42578125" style="917" bestFit="1" customWidth="1"/>
    <col min="4105" max="4105" width="6.85546875" style="917" customWidth="1"/>
    <col min="4106" max="4352" width="9.140625" style="917"/>
    <col min="4353" max="4353" width="55" style="917" customWidth="1"/>
    <col min="4354" max="4354" width="9.42578125" style="917" bestFit="1" customWidth="1"/>
    <col min="4355" max="4355" width="9.42578125" style="917" customWidth="1"/>
    <col min="4356" max="4356" width="9.42578125" style="917" bestFit="1" customWidth="1"/>
    <col min="4357" max="4357" width="9.42578125" style="917" customWidth="1"/>
    <col min="4358" max="4358" width="8.42578125" style="917" bestFit="1" customWidth="1"/>
    <col min="4359" max="4359" width="7.140625" style="917" bestFit="1" customWidth="1"/>
    <col min="4360" max="4360" width="8.42578125" style="917" bestFit="1" customWidth="1"/>
    <col min="4361" max="4361" width="6.85546875" style="917" customWidth="1"/>
    <col min="4362" max="4608" width="9.140625" style="917"/>
    <col min="4609" max="4609" width="55" style="917" customWidth="1"/>
    <col min="4610" max="4610" width="9.42578125" style="917" bestFit="1" customWidth="1"/>
    <col min="4611" max="4611" width="9.42578125" style="917" customWidth="1"/>
    <col min="4612" max="4612" width="9.42578125" style="917" bestFit="1" customWidth="1"/>
    <col min="4613" max="4613" width="9.42578125" style="917" customWidth="1"/>
    <col min="4614" max="4614" width="8.42578125" style="917" bestFit="1" customWidth="1"/>
    <col min="4615" max="4615" width="7.140625" style="917" bestFit="1" customWidth="1"/>
    <col min="4616" max="4616" width="8.42578125" style="917" bestFit="1" customWidth="1"/>
    <col min="4617" max="4617" width="6.85546875" style="917" customWidth="1"/>
    <col min="4618" max="4864" width="9.140625" style="917"/>
    <col min="4865" max="4865" width="55" style="917" customWidth="1"/>
    <col min="4866" max="4866" width="9.42578125" style="917" bestFit="1" customWidth="1"/>
    <col min="4867" max="4867" width="9.42578125" style="917" customWidth="1"/>
    <col min="4868" max="4868" width="9.42578125" style="917" bestFit="1" customWidth="1"/>
    <col min="4869" max="4869" width="9.42578125" style="917" customWidth="1"/>
    <col min="4870" max="4870" width="8.42578125" style="917" bestFit="1" customWidth="1"/>
    <col min="4871" max="4871" width="7.140625" style="917" bestFit="1" customWidth="1"/>
    <col min="4872" max="4872" width="8.42578125" style="917" bestFit="1" customWidth="1"/>
    <col min="4873" max="4873" width="6.85546875" style="917" customWidth="1"/>
    <col min="4874" max="5120" width="9.140625" style="917"/>
    <col min="5121" max="5121" width="55" style="917" customWidth="1"/>
    <col min="5122" max="5122" width="9.42578125" style="917" bestFit="1" customWidth="1"/>
    <col min="5123" max="5123" width="9.42578125" style="917" customWidth="1"/>
    <col min="5124" max="5124" width="9.42578125" style="917" bestFit="1" customWidth="1"/>
    <col min="5125" max="5125" width="9.42578125" style="917" customWidth="1"/>
    <col min="5126" max="5126" width="8.42578125" style="917" bestFit="1" customWidth="1"/>
    <col min="5127" max="5127" width="7.140625" style="917" bestFit="1" customWidth="1"/>
    <col min="5128" max="5128" width="8.42578125" style="917" bestFit="1" customWidth="1"/>
    <col min="5129" max="5129" width="6.85546875" style="917" customWidth="1"/>
    <col min="5130" max="5376" width="9.140625" style="917"/>
    <col min="5377" max="5377" width="55" style="917" customWidth="1"/>
    <col min="5378" max="5378" width="9.42578125" style="917" bestFit="1" customWidth="1"/>
    <col min="5379" max="5379" width="9.42578125" style="917" customWidth="1"/>
    <col min="5380" max="5380" width="9.42578125" style="917" bestFit="1" customWidth="1"/>
    <col min="5381" max="5381" width="9.42578125" style="917" customWidth="1"/>
    <col min="5382" max="5382" width="8.42578125" style="917" bestFit="1" customWidth="1"/>
    <col min="5383" max="5383" width="7.140625" style="917" bestFit="1" customWidth="1"/>
    <col min="5384" max="5384" width="8.42578125" style="917" bestFit="1" customWidth="1"/>
    <col min="5385" max="5385" width="6.85546875" style="917" customWidth="1"/>
    <col min="5386" max="5632" width="9.140625" style="917"/>
    <col min="5633" max="5633" width="55" style="917" customWidth="1"/>
    <col min="5634" max="5634" width="9.42578125" style="917" bestFit="1" customWidth="1"/>
    <col min="5635" max="5635" width="9.42578125" style="917" customWidth="1"/>
    <col min="5636" max="5636" width="9.42578125" style="917" bestFit="1" customWidth="1"/>
    <col min="5637" max="5637" width="9.42578125" style="917" customWidth="1"/>
    <col min="5638" max="5638" width="8.42578125" style="917" bestFit="1" customWidth="1"/>
    <col min="5639" max="5639" width="7.140625" style="917" bestFit="1" customWidth="1"/>
    <col min="5640" max="5640" width="8.42578125" style="917" bestFit="1" customWidth="1"/>
    <col min="5641" max="5641" width="6.85546875" style="917" customWidth="1"/>
    <col min="5642" max="5888" width="9.140625" style="917"/>
    <col min="5889" max="5889" width="55" style="917" customWidth="1"/>
    <col min="5890" max="5890" width="9.42578125" style="917" bestFit="1" customWidth="1"/>
    <col min="5891" max="5891" width="9.42578125" style="917" customWidth="1"/>
    <col min="5892" max="5892" width="9.42578125" style="917" bestFit="1" customWidth="1"/>
    <col min="5893" max="5893" width="9.42578125" style="917" customWidth="1"/>
    <col min="5894" max="5894" width="8.42578125" style="917" bestFit="1" customWidth="1"/>
    <col min="5895" max="5895" width="7.140625" style="917" bestFit="1" customWidth="1"/>
    <col min="5896" max="5896" width="8.42578125" style="917" bestFit="1" customWidth="1"/>
    <col min="5897" max="5897" width="6.85546875" style="917" customWidth="1"/>
    <col min="5898" max="6144" width="9.140625" style="917"/>
    <col min="6145" max="6145" width="55" style="917" customWidth="1"/>
    <col min="6146" max="6146" width="9.42578125" style="917" bestFit="1" customWidth="1"/>
    <col min="6147" max="6147" width="9.42578125" style="917" customWidth="1"/>
    <col min="6148" max="6148" width="9.42578125" style="917" bestFit="1" customWidth="1"/>
    <col min="6149" max="6149" width="9.42578125" style="917" customWidth="1"/>
    <col min="6150" max="6150" width="8.42578125" style="917" bestFit="1" customWidth="1"/>
    <col min="6151" max="6151" width="7.140625" style="917" bestFit="1" customWidth="1"/>
    <col min="6152" max="6152" width="8.42578125" style="917" bestFit="1" customWidth="1"/>
    <col min="6153" max="6153" width="6.85546875" style="917" customWidth="1"/>
    <col min="6154" max="6400" width="9.140625" style="917"/>
    <col min="6401" max="6401" width="55" style="917" customWidth="1"/>
    <col min="6402" max="6402" width="9.42578125" style="917" bestFit="1" customWidth="1"/>
    <col min="6403" max="6403" width="9.42578125" style="917" customWidth="1"/>
    <col min="6404" max="6404" width="9.42578125" style="917" bestFit="1" customWidth="1"/>
    <col min="6405" max="6405" width="9.42578125" style="917" customWidth="1"/>
    <col min="6406" max="6406" width="8.42578125" style="917" bestFit="1" customWidth="1"/>
    <col min="6407" max="6407" width="7.140625" style="917" bestFit="1" customWidth="1"/>
    <col min="6408" max="6408" width="8.42578125" style="917" bestFit="1" customWidth="1"/>
    <col min="6409" max="6409" width="6.85546875" style="917" customWidth="1"/>
    <col min="6410" max="6656" width="9.140625" style="917"/>
    <col min="6657" max="6657" width="55" style="917" customWidth="1"/>
    <col min="6658" max="6658" width="9.42578125" style="917" bestFit="1" customWidth="1"/>
    <col min="6659" max="6659" width="9.42578125" style="917" customWidth="1"/>
    <col min="6660" max="6660" width="9.42578125" style="917" bestFit="1" customWidth="1"/>
    <col min="6661" max="6661" width="9.42578125" style="917" customWidth="1"/>
    <col min="6662" max="6662" width="8.42578125" style="917" bestFit="1" customWidth="1"/>
    <col min="6663" max="6663" width="7.140625" style="917" bestFit="1" customWidth="1"/>
    <col min="6664" max="6664" width="8.42578125" style="917" bestFit="1" customWidth="1"/>
    <col min="6665" max="6665" width="6.85546875" style="917" customWidth="1"/>
    <col min="6666" max="6912" width="9.140625" style="917"/>
    <col min="6913" max="6913" width="55" style="917" customWidth="1"/>
    <col min="6914" max="6914" width="9.42578125" style="917" bestFit="1" customWidth="1"/>
    <col min="6915" max="6915" width="9.42578125" style="917" customWidth="1"/>
    <col min="6916" max="6916" width="9.42578125" style="917" bestFit="1" customWidth="1"/>
    <col min="6917" max="6917" width="9.42578125" style="917" customWidth="1"/>
    <col min="6918" max="6918" width="8.42578125" style="917" bestFit="1" customWidth="1"/>
    <col min="6919" max="6919" width="7.140625" style="917" bestFit="1" customWidth="1"/>
    <col min="6920" max="6920" width="8.42578125" style="917" bestFit="1" customWidth="1"/>
    <col min="6921" max="6921" width="6.85546875" style="917" customWidth="1"/>
    <col min="6922" max="7168" width="9.140625" style="917"/>
    <col min="7169" max="7169" width="55" style="917" customWidth="1"/>
    <col min="7170" max="7170" width="9.42578125" style="917" bestFit="1" customWidth="1"/>
    <col min="7171" max="7171" width="9.42578125" style="917" customWidth="1"/>
    <col min="7172" max="7172" width="9.42578125" style="917" bestFit="1" customWidth="1"/>
    <col min="7173" max="7173" width="9.42578125" style="917" customWidth="1"/>
    <col min="7174" max="7174" width="8.42578125" style="917" bestFit="1" customWidth="1"/>
    <col min="7175" max="7175" width="7.140625" style="917" bestFit="1" customWidth="1"/>
    <col min="7176" max="7176" width="8.42578125" style="917" bestFit="1" customWidth="1"/>
    <col min="7177" max="7177" width="6.85546875" style="917" customWidth="1"/>
    <col min="7178" max="7424" width="9.140625" style="917"/>
    <col min="7425" max="7425" width="55" style="917" customWidth="1"/>
    <col min="7426" max="7426" width="9.42578125" style="917" bestFit="1" customWidth="1"/>
    <col min="7427" max="7427" width="9.42578125" style="917" customWidth="1"/>
    <col min="7428" max="7428" width="9.42578125" style="917" bestFit="1" customWidth="1"/>
    <col min="7429" max="7429" width="9.42578125" style="917" customWidth="1"/>
    <col min="7430" max="7430" width="8.42578125" style="917" bestFit="1" customWidth="1"/>
    <col min="7431" max="7431" width="7.140625" style="917" bestFit="1" customWidth="1"/>
    <col min="7432" max="7432" width="8.42578125" style="917" bestFit="1" customWidth="1"/>
    <col min="7433" max="7433" width="6.85546875" style="917" customWidth="1"/>
    <col min="7434" max="7680" width="9.140625" style="917"/>
    <col min="7681" max="7681" width="55" style="917" customWidth="1"/>
    <col min="7682" max="7682" width="9.42578125" style="917" bestFit="1" customWidth="1"/>
    <col min="7683" max="7683" width="9.42578125" style="917" customWidth="1"/>
    <col min="7684" max="7684" width="9.42578125" style="917" bestFit="1" customWidth="1"/>
    <col min="7685" max="7685" width="9.42578125" style="917" customWidth="1"/>
    <col min="7686" max="7686" width="8.42578125" style="917" bestFit="1" customWidth="1"/>
    <col min="7687" max="7687" width="7.140625" style="917" bestFit="1" customWidth="1"/>
    <col min="7688" max="7688" width="8.42578125" style="917" bestFit="1" customWidth="1"/>
    <col min="7689" max="7689" width="6.85546875" style="917" customWidth="1"/>
    <col min="7690" max="7936" width="9.140625" style="917"/>
    <col min="7937" max="7937" width="55" style="917" customWidth="1"/>
    <col min="7938" max="7938" width="9.42578125" style="917" bestFit="1" customWidth="1"/>
    <col min="7939" max="7939" width="9.42578125" style="917" customWidth="1"/>
    <col min="7940" max="7940" width="9.42578125" style="917" bestFit="1" customWidth="1"/>
    <col min="7941" max="7941" width="9.42578125" style="917" customWidth="1"/>
    <col min="7942" max="7942" width="8.42578125" style="917" bestFit="1" customWidth="1"/>
    <col min="7943" max="7943" width="7.140625" style="917" bestFit="1" customWidth="1"/>
    <col min="7944" max="7944" width="8.42578125" style="917" bestFit="1" customWidth="1"/>
    <col min="7945" max="7945" width="6.85546875" style="917" customWidth="1"/>
    <col min="7946" max="8192" width="9.140625" style="917"/>
    <col min="8193" max="8193" width="55" style="917" customWidth="1"/>
    <col min="8194" max="8194" width="9.42578125" style="917" bestFit="1" customWidth="1"/>
    <col min="8195" max="8195" width="9.42578125" style="917" customWidth="1"/>
    <col min="8196" max="8196" width="9.42578125" style="917" bestFit="1" customWidth="1"/>
    <col min="8197" max="8197" width="9.42578125" style="917" customWidth="1"/>
    <col min="8198" max="8198" width="8.42578125" style="917" bestFit="1" customWidth="1"/>
    <col min="8199" max="8199" width="7.140625" style="917" bestFit="1" customWidth="1"/>
    <col min="8200" max="8200" width="8.42578125" style="917" bestFit="1" customWidth="1"/>
    <col min="8201" max="8201" width="6.85546875" style="917" customWidth="1"/>
    <col min="8202" max="8448" width="9.140625" style="917"/>
    <col min="8449" max="8449" width="55" style="917" customWidth="1"/>
    <col min="8450" max="8450" width="9.42578125" style="917" bestFit="1" customWidth="1"/>
    <col min="8451" max="8451" width="9.42578125" style="917" customWidth="1"/>
    <col min="8452" max="8452" width="9.42578125" style="917" bestFit="1" customWidth="1"/>
    <col min="8453" max="8453" width="9.42578125" style="917" customWidth="1"/>
    <col min="8454" max="8454" width="8.42578125" style="917" bestFit="1" customWidth="1"/>
    <col min="8455" max="8455" width="7.140625" style="917" bestFit="1" customWidth="1"/>
    <col min="8456" max="8456" width="8.42578125" style="917" bestFit="1" customWidth="1"/>
    <col min="8457" max="8457" width="6.85546875" style="917" customWidth="1"/>
    <col min="8458" max="8704" width="9.140625" style="917"/>
    <col min="8705" max="8705" width="55" style="917" customWidth="1"/>
    <col min="8706" max="8706" width="9.42578125" style="917" bestFit="1" customWidth="1"/>
    <col min="8707" max="8707" width="9.42578125" style="917" customWidth="1"/>
    <col min="8708" max="8708" width="9.42578125" style="917" bestFit="1" customWidth="1"/>
    <col min="8709" max="8709" width="9.42578125" style="917" customWidth="1"/>
    <col min="8710" max="8710" width="8.42578125" style="917" bestFit="1" customWidth="1"/>
    <col min="8711" max="8711" width="7.140625" style="917" bestFit="1" customWidth="1"/>
    <col min="8712" max="8712" width="8.42578125" style="917" bestFit="1" customWidth="1"/>
    <col min="8713" max="8713" width="6.85546875" style="917" customWidth="1"/>
    <col min="8714" max="8960" width="9.140625" style="917"/>
    <col min="8961" max="8961" width="55" style="917" customWidth="1"/>
    <col min="8962" max="8962" width="9.42578125" style="917" bestFit="1" customWidth="1"/>
    <col min="8963" max="8963" width="9.42578125" style="917" customWidth="1"/>
    <col min="8964" max="8964" width="9.42578125" style="917" bestFit="1" customWidth="1"/>
    <col min="8965" max="8965" width="9.42578125" style="917" customWidth="1"/>
    <col min="8966" max="8966" width="8.42578125" style="917" bestFit="1" customWidth="1"/>
    <col min="8967" max="8967" width="7.140625" style="917" bestFit="1" customWidth="1"/>
    <col min="8968" max="8968" width="8.42578125" style="917" bestFit="1" customWidth="1"/>
    <col min="8969" max="8969" width="6.85546875" style="917" customWidth="1"/>
    <col min="8970" max="9216" width="9.140625" style="917"/>
    <col min="9217" max="9217" width="55" style="917" customWidth="1"/>
    <col min="9218" max="9218" width="9.42578125" style="917" bestFit="1" customWidth="1"/>
    <col min="9219" max="9219" width="9.42578125" style="917" customWidth="1"/>
    <col min="9220" max="9220" width="9.42578125" style="917" bestFit="1" customWidth="1"/>
    <col min="9221" max="9221" width="9.42578125" style="917" customWidth="1"/>
    <col min="9222" max="9222" width="8.42578125" style="917" bestFit="1" customWidth="1"/>
    <col min="9223" max="9223" width="7.140625" style="917" bestFit="1" customWidth="1"/>
    <col min="9224" max="9224" width="8.42578125" style="917" bestFit="1" customWidth="1"/>
    <col min="9225" max="9225" width="6.85546875" style="917" customWidth="1"/>
    <col min="9226" max="9472" width="9.140625" style="917"/>
    <col min="9473" max="9473" width="55" style="917" customWidth="1"/>
    <col min="9474" max="9474" width="9.42578125" style="917" bestFit="1" customWidth="1"/>
    <col min="9475" max="9475" width="9.42578125" style="917" customWidth="1"/>
    <col min="9476" max="9476" width="9.42578125" style="917" bestFit="1" customWidth="1"/>
    <col min="9477" max="9477" width="9.42578125" style="917" customWidth="1"/>
    <col min="9478" max="9478" width="8.42578125" style="917" bestFit="1" customWidth="1"/>
    <col min="9479" max="9479" width="7.140625" style="917" bestFit="1" customWidth="1"/>
    <col min="9480" max="9480" width="8.42578125" style="917" bestFit="1" customWidth="1"/>
    <col min="9481" max="9481" width="6.85546875" style="917" customWidth="1"/>
    <col min="9482" max="9728" width="9.140625" style="917"/>
    <col min="9729" max="9729" width="55" style="917" customWidth="1"/>
    <col min="9730" max="9730" width="9.42578125" style="917" bestFit="1" customWidth="1"/>
    <col min="9731" max="9731" width="9.42578125" style="917" customWidth="1"/>
    <col min="9732" max="9732" width="9.42578125" style="917" bestFit="1" customWidth="1"/>
    <col min="9733" max="9733" width="9.42578125" style="917" customWidth="1"/>
    <col min="9734" max="9734" width="8.42578125" style="917" bestFit="1" customWidth="1"/>
    <col min="9735" max="9735" width="7.140625" style="917" bestFit="1" customWidth="1"/>
    <col min="9736" max="9736" width="8.42578125" style="917" bestFit="1" customWidth="1"/>
    <col min="9737" max="9737" width="6.85546875" style="917" customWidth="1"/>
    <col min="9738" max="9984" width="9.140625" style="917"/>
    <col min="9985" max="9985" width="55" style="917" customWidth="1"/>
    <col min="9986" max="9986" width="9.42578125" style="917" bestFit="1" customWidth="1"/>
    <col min="9987" max="9987" width="9.42578125" style="917" customWidth="1"/>
    <col min="9988" max="9988" width="9.42578125" style="917" bestFit="1" customWidth="1"/>
    <col min="9989" max="9989" width="9.42578125" style="917" customWidth="1"/>
    <col min="9990" max="9990" width="8.42578125" style="917" bestFit="1" customWidth="1"/>
    <col min="9991" max="9991" width="7.140625" style="917" bestFit="1" customWidth="1"/>
    <col min="9992" max="9992" width="8.42578125" style="917" bestFit="1" customWidth="1"/>
    <col min="9993" max="9993" width="6.85546875" style="917" customWidth="1"/>
    <col min="9994" max="10240" width="9.140625" style="917"/>
    <col min="10241" max="10241" width="55" style="917" customWidth="1"/>
    <col min="10242" max="10242" width="9.42578125" style="917" bestFit="1" customWidth="1"/>
    <col min="10243" max="10243" width="9.42578125" style="917" customWidth="1"/>
    <col min="10244" max="10244" width="9.42578125" style="917" bestFit="1" customWidth="1"/>
    <col min="10245" max="10245" width="9.42578125" style="917" customWidth="1"/>
    <col min="10246" max="10246" width="8.42578125" style="917" bestFit="1" customWidth="1"/>
    <col min="10247" max="10247" width="7.140625" style="917" bestFit="1" customWidth="1"/>
    <col min="10248" max="10248" width="8.42578125" style="917" bestFit="1" customWidth="1"/>
    <col min="10249" max="10249" width="6.85546875" style="917" customWidth="1"/>
    <col min="10250" max="10496" width="9.140625" style="917"/>
    <col min="10497" max="10497" width="55" style="917" customWidth="1"/>
    <col min="10498" max="10498" width="9.42578125" style="917" bestFit="1" customWidth="1"/>
    <col min="10499" max="10499" width="9.42578125" style="917" customWidth="1"/>
    <col min="10500" max="10500" width="9.42578125" style="917" bestFit="1" customWidth="1"/>
    <col min="10501" max="10501" width="9.42578125" style="917" customWidth="1"/>
    <col min="10502" max="10502" width="8.42578125" style="917" bestFit="1" customWidth="1"/>
    <col min="10503" max="10503" width="7.140625" style="917" bestFit="1" customWidth="1"/>
    <col min="10504" max="10504" width="8.42578125" style="917" bestFit="1" customWidth="1"/>
    <col min="10505" max="10505" width="6.85546875" style="917" customWidth="1"/>
    <col min="10506" max="10752" width="9.140625" style="917"/>
    <col min="10753" max="10753" width="55" style="917" customWidth="1"/>
    <col min="10754" max="10754" width="9.42578125" style="917" bestFit="1" customWidth="1"/>
    <col min="10755" max="10755" width="9.42578125" style="917" customWidth="1"/>
    <col min="10756" max="10756" width="9.42578125" style="917" bestFit="1" customWidth="1"/>
    <col min="10757" max="10757" width="9.42578125" style="917" customWidth="1"/>
    <col min="10758" max="10758" width="8.42578125" style="917" bestFit="1" customWidth="1"/>
    <col min="10759" max="10759" width="7.140625" style="917" bestFit="1" customWidth="1"/>
    <col min="10760" max="10760" width="8.42578125" style="917" bestFit="1" customWidth="1"/>
    <col min="10761" max="10761" width="6.85546875" style="917" customWidth="1"/>
    <col min="10762" max="11008" width="9.140625" style="917"/>
    <col min="11009" max="11009" width="55" style="917" customWidth="1"/>
    <col min="11010" max="11010" width="9.42578125" style="917" bestFit="1" customWidth="1"/>
    <col min="11011" max="11011" width="9.42578125" style="917" customWidth="1"/>
    <col min="11012" max="11012" width="9.42578125" style="917" bestFit="1" customWidth="1"/>
    <col min="11013" max="11013" width="9.42578125" style="917" customWidth="1"/>
    <col min="11014" max="11014" width="8.42578125" style="917" bestFit="1" customWidth="1"/>
    <col min="11015" max="11015" width="7.140625" style="917" bestFit="1" customWidth="1"/>
    <col min="11016" max="11016" width="8.42578125" style="917" bestFit="1" customWidth="1"/>
    <col min="11017" max="11017" width="6.85546875" style="917" customWidth="1"/>
    <col min="11018" max="11264" width="9.140625" style="917"/>
    <col min="11265" max="11265" width="55" style="917" customWidth="1"/>
    <col min="11266" max="11266" width="9.42578125" style="917" bestFit="1" customWidth="1"/>
    <col min="11267" max="11267" width="9.42578125" style="917" customWidth="1"/>
    <col min="11268" max="11268" width="9.42578125" style="917" bestFit="1" customWidth="1"/>
    <col min="11269" max="11269" width="9.42578125" style="917" customWidth="1"/>
    <col min="11270" max="11270" width="8.42578125" style="917" bestFit="1" customWidth="1"/>
    <col min="11271" max="11271" width="7.140625" style="917" bestFit="1" customWidth="1"/>
    <col min="11272" max="11272" width="8.42578125" style="917" bestFit="1" customWidth="1"/>
    <col min="11273" max="11273" width="6.85546875" style="917" customWidth="1"/>
    <col min="11274" max="11520" width="9.140625" style="917"/>
    <col min="11521" max="11521" width="55" style="917" customWidth="1"/>
    <col min="11522" max="11522" width="9.42578125" style="917" bestFit="1" customWidth="1"/>
    <col min="11523" max="11523" width="9.42578125" style="917" customWidth="1"/>
    <col min="11524" max="11524" width="9.42578125" style="917" bestFit="1" customWidth="1"/>
    <col min="11525" max="11525" width="9.42578125" style="917" customWidth="1"/>
    <col min="11526" max="11526" width="8.42578125" style="917" bestFit="1" customWidth="1"/>
    <col min="11527" max="11527" width="7.140625" style="917" bestFit="1" customWidth="1"/>
    <col min="11528" max="11528" width="8.42578125" style="917" bestFit="1" customWidth="1"/>
    <col min="11529" max="11529" width="6.85546875" style="917" customWidth="1"/>
    <col min="11530" max="11776" width="9.140625" style="917"/>
    <col min="11777" max="11777" width="55" style="917" customWidth="1"/>
    <col min="11778" max="11778" width="9.42578125" style="917" bestFit="1" customWidth="1"/>
    <col min="11779" max="11779" width="9.42578125" style="917" customWidth="1"/>
    <col min="11780" max="11780" width="9.42578125" style="917" bestFit="1" customWidth="1"/>
    <col min="11781" max="11781" width="9.42578125" style="917" customWidth="1"/>
    <col min="11782" max="11782" width="8.42578125" style="917" bestFit="1" customWidth="1"/>
    <col min="11783" max="11783" width="7.140625" style="917" bestFit="1" customWidth="1"/>
    <col min="11784" max="11784" width="8.42578125" style="917" bestFit="1" customWidth="1"/>
    <col min="11785" max="11785" width="6.85546875" style="917" customWidth="1"/>
    <col min="11786" max="12032" width="9.140625" style="917"/>
    <col min="12033" max="12033" width="55" style="917" customWidth="1"/>
    <col min="12034" max="12034" width="9.42578125" style="917" bestFit="1" customWidth="1"/>
    <col min="12035" max="12035" width="9.42578125" style="917" customWidth="1"/>
    <col min="12036" max="12036" width="9.42578125" style="917" bestFit="1" customWidth="1"/>
    <col min="12037" max="12037" width="9.42578125" style="917" customWidth="1"/>
    <col min="12038" max="12038" width="8.42578125" style="917" bestFit="1" customWidth="1"/>
    <col min="12039" max="12039" width="7.140625" style="917" bestFit="1" customWidth="1"/>
    <col min="12040" max="12040" width="8.42578125" style="917" bestFit="1" customWidth="1"/>
    <col min="12041" max="12041" width="6.85546875" style="917" customWidth="1"/>
    <col min="12042" max="12288" width="9.140625" style="917"/>
    <col min="12289" max="12289" width="55" style="917" customWidth="1"/>
    <col min="12290" max="12290" width="9.42578125" style="917" bestFit="1" customWidth="1"/>
    <col min="12291" max="12291" width="9.42578125" style="917" customWidth="1"/>
    <col min="12292" max="12292" width="9.42578125" style="917" bestFit="1" customWidth="1"/>
    <col min="12293" max="12293" width="9.42578125" style="917" customWidth="1"/>
    <col min="12294" max="12294" width="8.42578125" style="917" bestFit="1" customWidth="1"/>
    <col min="12295" max="12295" width="7.140625" style="917" bestFit="1" customWidth="1"/>
    <col min="12296" max="12296" width="8.42578125" style="917" bestFit="1" customWidth="1"/>
    <col min="12297" max="12297" width="6.85546875" style="917" customWidth="1"/>
    <col min="12298" max="12544" width="9.140625" style="917"/>
    <col min="12545" max="12545" width="55" style="917" customWidth="1"/>
    <col min="12546" max="12546" width="9.42578125" style="917" bestFit="1" customWidth="1"/>
    <col min="12547" max="12547" width="9.42578125" style="917" customWidth="1"/>
    <col min="12548" max="12548" width="9.42578125" style="917" bestFit="1" customWidth="1"/>
    <col min="12549" max="12549" width="9.42578125" style="917" customWidth="1"/>
    <col min="12550" max="12550" width="8.42578125" style="917" bestFit="1" customWidth="1"/>
    <col min="12551" max="12551" width="7.140625" style="917" bestFit="1" customWidth="1"/>
    <col min="12552" max="12552" width="8.42578125" style="917" bestFit="1" customWidth="1"/>
    <col min="12553" max="12553" width="6.85546875" style="917" customWidth="1"/>
    <col min="12554" max="12800" width="9.140625" style="917"/>
    <col min="12801" max="12801" width="55" style="917" customWidth="1"/>
    <col min="12802" max="12802" width="9.42578125" style="917" bestFit="1" customWidth="1"/>
    <col min="12803" max="12803" width="9.42578125" style="917" customWidth="1"/>
    <col min="12804" max="12804" width="9.42578125" style="917" bestFit="1" customWidth="1"/>
    <col min="12805" max="12805" width="9.42578125" style="917" customWidth="1"/>
    <col min="12806" max="12806" width="8.42578125" style="917" bestFit="1" customWidth="1"/>
    <col min="12807" max="12807" width="7.140625" style="917" bestFit="1" customWidth="1"/>
    <col min="12808" max="12808" width="8.42578125" style="917" bestFit="1" customWidth="1"/>
    <col min="12809" max="12809" width="6.85546875" style="917" customWidth="1"/>
    <col min="12810" max="13056" width="9.140625" style="917"/>
    <col min="13057" max="13057" width="55" style="917" customWidth="1"/>
    <col min="13058" max="13058" width="9.42578125" style="917" bestFit="1" customWidth="1"/>
    <col min="13059" max="13059" width="9.42578125" style="917" customWidth="1"/>
    <col min="13060" max="13060" width="9.42578125" style="917" bestFit="1" customWidth="1"/>
    <col min="13061" max="13061" width="9.42578125" style="917" customWidth="1"/>
    <col min="13062" max="13062" width="8.42578125" style="917" bestFit="1" customWidth="1"/>
    <col min="13063" max="13063" width="7.140625" style="917" bestFit="1" customWidth="1"/>
    <col min="13064" max="13064" width="8.42578125" style="917" bestFit="1" customWidth="1"/>
    <col min="13065" max="13065" width="6.85546875" style="917" customWidth="1"/>
    <col min="13066" max="13312" width="9.140625" style="917"/>
    <col min="13313" max="13313" width="55" style="917" customWidth="1"/>
    <col min="13314" max="13314" width="9.42578125" style="917" bestFit="1" customWidth="1"/>
    <col min="13315" max="13315" width="9.42578125" style="917" customWidth="1"/>
    <col min="13316" max="13316" width="9.42578125" style="917" bestFit="1" customWidth="1"/>
    <col min="13317" max="13317" width="9.42578125" style="917" customWidth="1"/>
    <col min="13318" max="13318" width="8.42578125" style="917" bestFit="1" customWidth="1"/>
    <col min="13319" max="13319" width="7.140625" style="917" bestFit="1" customWidth="1"/>
    <col min="13320" max="13320" width="8.42578125" style="917" bestFit="1" customWidth="1"/>
    <col min="13321" max="13321" width="6.85546875" style="917" customWidth="1"/>
    <col min="13322" max="13568" width="9.140625" style="917"/>
    <col min="13569" max="13569" width="55" style="917" customWidth="1"/>
    <col min="13570" max="13570" width="9.42578125" style="917" bestFit="1" customWidth="1"/>
    <col min="13571" max="13571" width="9.42578125" style="917" customWidth="1"/>
    <col min="13572" max="13572" width="9.42578125" style="917" bestFit="1" customWidth="1"/>
    <col min="13573" max="13573" width="9.42578125" style="917" customWidth="1"/>
    <col min="13574" max="13574" width="8.42578125" style="917" bestFit="1" customWidth="1"/>
    <col min="13575" max="13575" width="7.140625" style="917" bestFit="1" customWidth="1"/>
    <col min="13576" max="13576" width="8.42578125" style="917" bestFit="1" customWidth="1"/>
    <col min="13577" max="13577" width="6.85546875" style="917" customWidth="1"/>
    <col min="13578" max="13824" width="9.140625" style="917"/>
    <col min="13825" max="13825" width="55" style="917" customWidth="1"/>
    <col min="13826" max="13826" width="9.42578125" style="917" bestFit="1" customWidth="1"/>
    <col min="13827" max="13827" width="9.42578125" style="917" customWidth="1"/>
    <col min="13828" max="13828" width="9.42578125" style="917" bestFit="1" customWidth="1"/>
    <col min="13829" max="13829" width="9.42578125" style="917" customWidth="1"/>
    <col min="13830" max="13830" width="8.42578125" style="917" bestFit="1" customWidth="1"/>
    <col min="13831" max="13831" width="7.140625" style="917" bestFit="1" customWidth="1"/>
    <col min="13832" max="13832" width="8.42578125" style="917" bestFit="1" customWidth="1"/>
    <col min="13833" max="13833" width="6.85546875" style="917" customWidth="1"/>
    <col min="13834" max="14080" width="9.140625" style="917"/>
    <col min="14081" max="14081" width="55" style="917" customWidth="1"/>
    <col min="14082" max="14082" width="9.42578125" style="917" bestFit="1" customWidth="1"/>
    <col min="14083" max="14083" width="9.42578125" style="917" customWidth="1"/>
    <col min="14084" max="14084" width="9.42578125" style="917" bestFit="1" customWidth="1"/>
    <col min="14085" max="14085" width="9.42578125" style="917" customWidth="1"/>
    <col min="14086" max="14086" width="8.42578125" style="917" bestFit="1" customWidth="1"/>
    <col min="14087" max="14087" width="7.140625" style="917" bestFit="1" customWidth="1"/>
    <col min="14088" max="14088" width="8.42578125" style="917" bestFit="1" customWidth="1"/>
    <col min="14089" max="14089" width="6.85546875" style="917" customWidth="1"/>
    <col min="14090" max="14336" width="9.140625" style="917"/>
    <col min="14337" max="14337" width="55" style="917" customWidth="1"/>
    <col min="14338" max="14338" width="9.42578125" style="917" bestFit="1" customWidth="1"/>
    <col min="14339" max="14339" width="9.42578125" style="917" customWidth="1"/>
    <col min="14340" max="14340" width="9.42578125" style="917" bestFit="1" customWidth="1"/>
    <col min="14341" max="14341" width="9.42578125" style="917" customWidth="1"/>
    <col min="14342" max="14342" width="8.42578125" style="917" bestFit="1" customWidth="1"/>
    <col min="14343" max="14343" width="7.140625" style="917" bestFit="1" customWidth="1"/>
    <col min="14344" max="14344" width="8.42578125" style="917" bestFit="1" customWidth="1"/>
    <col min="14345" max="14345" width="6.85546875" style="917" customWidth="1"/>
    <col min="14346" max="14592" width="9.140625" style="917"/>
    <col min="14593" max="14593" width="55" style="917" customWidth="1"/>
    <col min="14594" max="14594" width="9.42578125" style="917" bestFit="1" customWidth="1"/>
    <col min="14595" max="14595" width="9.42578125" style="917" customWidth="1"/>
    <col min="14596" max="14596" width="9.42578125" style="917" bestFit="1" customWidth="1"/>
    <col min="14597" max="14597" width="9.42578125" style="917" customWidth="1"/>
    <col min="14598" max="14598" width="8.42578125" style="917" bestFit="1" customWidth="1"/>
    <col min="14599" max="14599" width="7.140625" style="917" bestFit="1" customWidth="1"/>
    <col min="14600" max="14600" width="8.42578125" style="917" bestFit="1" customWidth="1"/>
    <col min="14601" max="14601" width="6.85546875" style="917" customWidth="1"/>
    <col min="14602" max="14848" width="9.140625" style="917"/>
    <col min="14849" max="14849" width="55" style="917" customWidth="1"/>
    <col min="14850" max="14850" width="9.42578125" style="917" bestFit="1" customWidth="1"/>
    <col min="14851" max="14851" width="9.42578125" style="917" customWidth="1"/>
    <col min="14852" max="14852" width="9.42578125" style="917" bestFit="1" customWidth="1"/>
    <col min="14853" max="14853" width="9.42578125" style="917" customWidth="1"/>
    <col min="14854" max="14854" width="8.42578125" style="917" bestFit="1" customWidth="1"/>
    <col min="14855" max="14855" width="7.140625" style="917" bestFit="1" customWidth="1"/>
    <col min="14856" max="14856" width="8.42578125" style="917" bestFit="1" customWidth="1"/>
    <col min="14857" max="14857" width="6.85546875" style="917" customWidth="1"/>
    <col min="14858" max="15104" width="9.140625" style="917"/>
    <col min="15105" max="15105" width="55" style="917" customWidth="1"/>
    <col min="15106" max="15106" width="9.42578125" style="917" bestFit="1" customWidth="1"/>
    <col min="15107" max="15107" width="9.42578125" style="917" customWidth="1"/>
    <col min="15108" max="15108" width="9.42578125" style="917" bestFit="1" customWidth="1"/>
    <col min="15109" max="15109" width="9.42578125" style="917" customWidth="1"/>
    <col min="15110" max="15110" width="8.42578125" style="917" bestFit="1" customWidth="1"/>
    <col min="15111" max="15111" width="7.140625" style="917" bestFit="1" customWidth="1"/>
    <col min="15112" max="15112" width="8.42578125" style="917" bestFit="1" customWidth="1"/>
    <col min="15113" max="15113" width="6.85546875" style="917" customWidth="1"/>
    <col min="15114" max="15360" width="9.140625" style="917"/>
    <col min="15361" max="15361" width="55" style="917" customWidth="1"/>
    <col min="15362" max="15362" width="9.42578125" style="917" bestFit="1" customWidth="1"/>
    <col min="15363" max="15363" width="9.42578125" style="917" customWidth="1"/>
    <col min="15364" max="15364" width="9.42578125" style="917" bestFit="1" customWidth="1"/>
    <col min="15365" max="15365" width="9.42578125" style="917" customWidth="1"/>
    <col min="15366" max="15366" width="8.42578125" style="917" bestFit="1" customWidth="1"/>
    <col min="15367" max="15367" width="7.140625" style="917" bestFit="1" customWidth="1"/>
    <col min="15368" max="15368" width="8.42578125" style="917" bestFit="1" customWidth="1"/>
    <col min="15369" max="15369" width="6.85546875" style="917" customWidth="1"/>
    <col min="15370" max="15616" width="9.140625" style="917"/>
    <col min="15617" max="15617" width="55" style="917" customWidth="1"/>
    <col min="15618" max="15618" width="9.42578125" style="917" bestFit="1" customWidth="1"/>
    <col min="15619" max="15619" width="9.42578125" style="917" customWidth="1"/>
    <col min="15620" max="15620" width="9.42578125" style="917" bestFit="1" customWidth="1"/>
    <col min="15621" max="15621" width="9.42578125" style="917" customWidth="1"/>
    <col min="15622" max="15622" width="8.42578125" style="917" bestFit="1" customWidth="1"/>
    <col min="15623" max="15623" width="7.140625" style="917" bestFit="1" customWidth="1"/>
    <col min="15624" max="15624" width="8.42578125" style="917" bestFit="1" customWidth="1"/>
    <col min="15625" max="15625" width="6.85546875" style="917" customWidth="1"/>
    <col min="15626" max="15872" width="9.140625" style="917"/>
    <col min="15873" max="15873" width="55" style="917" customWidth="1"/>
    <col min="15874" max="15874" width="9.42578125" style="917" bestFit="1" customWidth="1"/>
    <col min="15875" max="15875" width="9.42578125" style="917" customWidth="1"/>
    <col min="15876" max="15876" width="9.42578125" style="917" bestFit="1" customWidth="1"/>
    <col min="15877" max="15877" width="9.42578125" style="917" customWidth="1"/>
    <col min="15878" max="15878" width="8.42578125" style="917" bestFit="1" customWidth="1"/>
    <col min="15879" max="15879" width="7.140625" style="917" bestFit="1" customWidth="1"/>
    <col min="15880" max="15880" width="8.42578125" style="917" bestFit="1" customWidth="1"/>
    <col min="15881" max="15881" width="6.85546875" style="917" customWidth="1"/>
    <col min="15882" max="16128" width="9.140625" style="917"/>
    <col min="16129" max="16129" width="55" style="917" customWidth="1"/>
    <col min="16130" max="16130" width="9.42578125" style="917" bestFit="1" customWidth="1"/>
    <col min="16131" max="16131" width="9.42578125" style="917" customWidth="1"/>
    <col min="16132" max="16132" width="9.42578125" style="917" bestFit="1" customWidth="1"/>
    <col min="16133" max="16133" width="9.42578125" style="917" customWidth="1"/>
    <col min="16134" max="16134" width="8.42578125" style="917" bestFit="1" customWidth="1"/>
    <col min="16135" max="16135" width="7.140625" style="917" bestFit="1" customWidth="1"/>
    <col min="16136" max="16136" width="8.42578125" style="917" bestFit="1" customWidth="1"/>
    <col min="16137" max="16137" width="6.85546875" style="917" customWidth="1"/>
    <col min="16138" max="16384" width="9.140625" style="917"/>
  </cols>
  <sheetData>
    <row r="1" spans="1:15">
      <c r="A1" s="2089" t="s">
        <v>1140</v>
      </c>
      <c r="B1" s="2089"/>
      <c r="C1" s="2089"/>
      <c r="D1" s="2089"/>
      <c r="E1" s="2089"/>
      <c r="F1" s="2089"/>
      <c r="G1" s="2089"/>
      <c r="H1" s="2089"/>
      <c r="I1" s="2089"/>
    </row>
    <row r="2" spans="1:15">
      <c r="A2" s="2089" t="s">
        <v>1104</v>
      </c>
      <c r="B2" s="2089"/>
      <c r="C2" s="2089"/>
      <c r="D2" s="2089"/>
      <c r="E2" s="2089"/>
      <c r="F2" s="2089"/>
      <c r="G2" s="2089"/>
      <c r="H2" s="2089"/>
      <c r="I2" s="2089"/>
      <c r="L2" s="846"/>
      <c r="M2" s="846"/>
      <c r="N2" s="846"/>
      <c r="O2" s="846"/>
    </row>
    <row r="3" spans="1:15" ht="16.5" thickBot="1">
      <c r="A3" s="1111"/>
      <c r="B3" s="1111"/>
      <c r="C3" s="1111"/>
      <c r="D3" s="1111"/>
      <c r="E3" s="1111"/>
      <c r="F3" s="1132"/>
      <c r="G3" s="1132"/>
      <c r="I3" s="1133" t="s">
        <v>222</v>
      </c>
      <c r="J3" s="1134"/>
      <c r="L3" s="846"/>
      <c r="M3" s="846"/>
      <c r="N3" s="846"/>
      <c r="O3" s="846"/>
    </row>
    <row r="4" spans="1:15" ht="16.5" thickTop="1">
      <c r="A4" s="2050" t="s">
        <v>3</v>
      </c>
      <c r="B4" s="1135">
        <v>2017</v>
      </c>
      <c r="C4" s="1135">
        <v>2018</v>
      </c>
      <c r="D4" s="1135">
        <v>2018</v>
      </c>
      <c r="E4" s="1136">
        <v>2019</v>
      </c>
      <c r="F4" s="2092" t="s">
        <v>778</v>
      </c>
      <c r="G4" s="2093"/>
      <c r="H4" s="2093"/>
      <c r="I4" s="2094"/>
      <c r="L4" s="846"/>
      <c r="M4" s="846"/>
      <c r="N4" s="846"/>
      <c r="O4" s="846"/>
    </row>
    <row r="5" spans="1:15">
      <c r="A5" s="2051"/>
      <c r="B5" s="1137" t="s">
        <v>1105</v>
      </c>
      <c r="C5" s="1137" t="s">
        <v>507</v>
      </c>
      <c r="D5" s="1137" t="s">
        <v>780</v>
      </c>
      <c r="E5" s="1138" t="s">
        <v>781</v>
      </c>
      <c r="F5" s="2095" t="s">
        <v>10</v>
      </c>
      <c r="G5" s="2096"/>
      <c r="H5" s="2097" t="s">
        <v>11</v>
      </c>
      <c r="I5" s="2098"/>
      <c r="L5" s="846"/>
      <c r="M5" s="846"/>
      <c r="N5" s="846"/>
      <c r="O5" s="846"/>
    </row>
    <row r="6" spans="1:15">
      <c r="A6" s="2052"/>
      <c r="B6" s="1112"/>
      <c r="C6" s="1112"/>
      <c r="D6" s="1112"/>
      <c r="E6" s="1139"/>
      <c r="F6" s="1140" t="s">
        <v>665</v>
      </c>
      <c r="G6" s="1141" t="s">
        <v>782</v>
      </c>
      <c r="H6" s="1141" t="s">
        <v>665</v>
      </c>
      <c r="I6" s="1142" t="s">
        <v>782</v>
      </c>
      <c r="L6" s="846"/>
      <c r="M6" s="846"/>
      <c r="N6" s="846"/>
      <c r="O6" s="846"/>
    </row>
    <row r="7" spans="1:15" s="1111" customFormat="1" ht="19.5" customHeight="1">
      <c r="A7" s="1143" t="s">
        <v>1106</v>
      </c>
      <c r="B7" s="1144">
        <v>320911.37686844706</v>
      </c>
      <c r="C7" s="1144">
        <v>391523.75558464421</v>
      </c>
      <c r="D7" s="1144">
        <v>423707.11139804515</v>
      </c>
      <c r="E7" s="1144">
        <v>536286.89726925862</v>
      </c>
      <c r="F7" s="1144">
        <v>70612.378716197156</v>
      </c>
      <c r="G7" s="1145">
        <v>22.003700649461138</v>
      </c>
      <c r="H7" s="1144">
        <v>112579.78587121348</v>
      </c>
      <c r="I7" s="1146">
        <v>26.570190313716996</v>
      </c>
      <c r="K7" s="1046"/>
      <c r="L7" s="846"/>
      <c r="M7" s="846"/>
      <c r="N7" s="846"/>
      <c r="O7" s="846"/>
    </row>
    <row r="8" spans="1:15" s="847" customFormat="1" ht="19.5" customHeight="1">
      <c r="A8" s="1147" t="s">
        <v>1107</v>
      </c>
      <c r="B8" s="1148">
        <v>124061.78594515505</v>
      </c>
      <c r="C8" s="1148">
        <v>151906.38131852145</v>
      </c>
      <c r="D8" s="1148">
        <v>166272.52151545204</v>
      </c>
      <c r="E8" s="1148">
        <v>206361.4274421185</v>
      </c>
      <c r="F8" s="1148">
        <v>27844.595373366406</v>
      </c>
      <c r="G8" s="1149">
        <v>22.444135525886981</v>
      </c>
      <c r="H8" s="1148">
        <v>40088.905926666455</v>
      </c>
      <c r="I8" s="1150">
        <v>24.110361448353277</v>
      </c>
      <c r="K8" s="1046"/>
      <c r="L8" s="846"/>
      <c r="M8" s="846"/>
      <c r="N8" s="846"/>
      <c r="O8" s="846"/>
    </row>
    <row r="9" spans="1:15" s="847" customFormat="1" ht="19.5" customHeight="1">
      <c r="A9" s="1147" t="s">
        <v>1108</v>
      </c>
      <c r="B9" s="1148">
        <v>54882.592065490004</v>
      </c>
      <c r="C9" s="1148">
        <v>64641.563245843587</v>
      </c>
      <c r="D9" s="1148">
        <v>74042.650264558426</v>
      </c>
      <c r="E9" s="1148">
        <v>94387.569413258214</v>
      </c>
      <c r="F9" s="1148">
        <v>9758.9711803535829</v>
      </c>
      <c r="G9" s="1149">
        <v>17.781542039247071</v>
      </c>
      <c r="H9" s="1148">
        <v>20344.919148699788</v>
      </c>
      <c r="I9" s="1150">
        <v>27.477297309059416</v>
      </c>
      <c r="K9" s="1046"/>
      <c r="L9" s="846"/>
      <c r="M9" s="846"/>
      <c r="N9" s="846"/>
      <c r="O9" s="846"/>
    </row>
    <row r="10" spans="1:15" s="847" customFormat="1" ht="19.5" customHeight="1">
      <c r="A10" s="1147" t="s">
        <v>1109</v>
      </c>
      <c r="B10" s="1148">
        <v>83445.260128987473</v>
      </c>
      <c r="C10" s="1148">
        <v>103977.02088133713</v>
      </c>
      <c r="D10" s="1148">
        <v>116350.81642930604</v>
      </c>
      <c r="E10" s="1148">
        <v>140011.68303237719</v>
      </c>
      <c r="F10" s="1148">
        <v>20531.760752349655</v>
      </c>
      <c r="G10" s="1149">
        <v>24.605065309416261</v>
      </c>
      <c r="H10" s="1148">
        <v>23660.866603071147</v>
      </c>
      <c r="I10" s="1150">
        <v>20.335797658495441</v>
      </c>
      <c r="K10" s="1046"/>
      <c r="L10" s="846"/>
      <c r="M10" s="846"/>
      <c r="N10" s="846"/>
      <c r="O10" s="846"/>
    </row>
    <row r="11" spans="1:15" s="847" customFormat="1" ht="19.5" customHeight="1">
      <c r="A11" s="1147" t="s">
        <v>1110</v>
      </c>
      <c r="B11" s="1148">
        <v>58521.738728814504</v>
      </c>
      <c r="C11" s="1148">
        <v>70998.790138942029</v>
      </c>
      <c r="D11" s="1148">
        <v>67041.123188728656</v>
      </c>
      <c r="E11" s="1148">
        <v>95526.217381504801</v>
      </c>
      <c r="F11" s="1148">
        <v>12477.051410127526</v>
      </c>
      <c r="G11" s="1149">
        <v>21.320370312210439</v>
      </c>
      <c r="H11" s="1148">
        <v>28485.094192776145</v>
      </c>
      <c r="I11" s="1150">
        <v>42.48898711405424</v>
      </c>
      <c r="K11" s="1046"/>
      <c r="L11" s="846"/>
      <c r="M11" s="846"/>
      <c r="N11" s="846"/>
      <c r="O11" s="846"/>
    </row>
    <row r="12" spans="1:15" s="1152" customFormat="1" ht="19.5" customHeight="1">
      <c r="A12" s="1151" t="s">
        <v>1111</v>
      </c>
      <c r="B12" s="1144">
        <v>359292.05474008806</v>
      </c>
      <c r="C12" s="1144">
        <v>408321.34771284496</v>
      </c>
      <c r="D12" s="1144">
        <v>410943.69370361191</v>
      </c>
      <c r="E12" s="1144">
        <v>454181.62114308972</v>
      </c>
      <c r="F12" s="1144">
        <v>49029.292972756899</v>
      </c>
      <c r="G12" s="1145">
        <v>13.646083270119819</v>
      </c>
      <c r="H12" s="1144">
        <v>43237.927439477819</v>
      </c>
      <c r="I12" s="1146">
        <v>10.521618436286953</v>
      </c>
      <c r="K12" s="1046"/>
      <c r="L12" s="1153"/>
      <c r="M12" s="1153"/>
      <c r="N12" s="1153"/>
      <c r="O12" s="1153"/>
    </row>
    <row r="13" spans="1:15" s="1111" customFormat="1" ht="19.5" customHeight="1">
      <c r="A13" s="1154" t="s">
        <v>1107</v>
      </c>
      <c r="B13" s="1148">
        <v>70140.351638703956</v>
      </c>
      <c r="C13" s="1148">
        <v>79770.404595028158</v>
      </c>
      <c r="D13" s="1148">
        <v>77804.435146980206</v>
      </c>
      <c r="E13" s="1148">
        <v>86834.859891655127</v>
      </c>
      <c r="F13" s="1148">
        <v>9630.0529563242017</v>
      </c>
      <c r="G13" s="1149">
        <v>13.72969015885325</v>
      </c>
      <c r="H13" s="1148">
        <v>9030.4247446749214</v>
      </c>
      <c r="I13" s="1150">
        <v>11.606568092957122</v>
      </c>
      <c r="K13" s="1046"/>
      <c r="L13" s="846"/>
      <c r="M13" s="846"/>
      <c r="N13" s="846"/>
      <c r="O13" s="846"/>
    </row>
    <row r="14" spans="1:15" s="847" customFormat="1" ht="19.5" customHeight="1">
      <c r="A14" s="1147" t="s">
        <v>1108</v>
      </c>
      <c r="B14" s="1148">
        <v>189123.96745320203</v>
      </c>
      <c r="C14" s="1148">
        <v>222184.24070776798</v>
      </c>
      <c r="D14" s="1148">
        <v>230474.81562858765</v>
      </c>
      <c r="E14" s="1148">
        <v>254375.99124282063</v>
      </c>
      <c r="F14" s="1148">
        <v>33060.273254565953</v>
      </c>
      <c r="G14" s="1149">
        <v>17.480742234717862</v>
      </c>
      <c r="H14" s="1148">
        <v>23901.175614232983</v>
      </c>
      <c r="I14" s="1150">
        <v>10.370406653345569</v>
      </c>
      <c r="K14" s="1046"/>
      <c r="L14" s="1046"/>
    </row>
    <row r="15" spans="1:15" s="847" customFormat="1" ht="19.5" customHeight="1">
      <c r="A15" s="1147" t="s">
        <v>1109</v>
      </c>
      <c r="B15" s="1148">
        <v>30427.697594562</v>
      </c>
      <c r="C15" s="1148">
        <v>33738.678117248863</v>
      </c>
      <c r="D15" s="1148">
        <v>34702.980655438216</v>
      </c>
      <c r="E15" s="1148">
        <v>37229.417731941961</v>
      </c>
      <c r="F15" s="1148">
        <v>3310.980522686863</v>
      </c>
      <c r="G15" s="1149">
        <v>10.881469136457428</v>
      </c>
      <c r="H15" s="1148">
        <v>2526.4370765037456</v>
      </c>
      <c r="I15" s="1150">
        <v>7.2801731401358287</v>
      </c>
      <c r="K15" s="1046"/>
      <c r="L15" s="1046"/>
    </row>
    <row r="16" spans="1:15" s="847" customFormat="1" ht="19.5" customHeight="1">
      <c r="A16" s="1147" t="s">
        <v>1110</v>
      </c>
      <c r="B16" s="1148">
        <v>69600.038053619995</v>
      </c>
      <c r="C16" s="1148">
        <v>72628.024292799993</v>
      </c>
      <c r="D16" s="1148">
        <v>67961.462272605917</v>
      </c>
      <c r="E16" s="1148">
        <v>75741.352276671983</v>
      </c>
      <c r="F16" s="1148">
        <v>3027.9862391799979</v>
      </c>
      <c r="G16" s="1149">
        <v>4.3505525626972092</v>
      </c>
      <c r="H16" s="1148">
        <v>7779.8900040660665</v>
      </c>
      <c r="I16" s="1150">
        <v>11.447502369592193</v>
      </c>
      <c r="K16" s="1046"/>
      <c r="L16" s="1046"/>
    </row>
    <row r="17" spans="1:12" s="847" customFormat="1" ht="19.5" customHeight="1">
      <c r="A17" s="1151" t="s">
        <v>1112</v>
      </c>
      <c r="B17" s="1144">
        <v>64530.023834348467</v>
      </c>
      <c r="C17" s="1144">
        <v>116288.04972544459</v>
      </c>
      <c r="D17" s="1144">
        <v>113868.61611957027</v>
      </c>
      <c r="E17" s="1144">
        <v>131189.04880749498</v>
      </c>
      <c r="F17" s="1144">
        <v>51758.025891096127</v>
      </c>
      <c r="G17" s="1145">
        <v>80.207665851730283</v>
      </c>
      <c r="H17" s="1144">
        <v>17320.432687924709</v>
      </c>
      <c r="I17" s="1146">
        <v>15.210892411072251</v>
      </c>
      <c r="K17" s="1046"/>
      <c r="L17" s="1046"/>
    </row>
    <row r="18" spans="1:12" s="847" customFormat="1" ht="19.5" customHeight="1">
      <c r="A18" s="1154" t="s">
        <v>1107</v>
      </c>
      <c r="B18" s="1148">
        <v>25514.206436660501</v>
      </c>
      <c r="C18" s="1148">
        <v>56037.101755045602</v>
      </c>
      <c r="D18" s="1148">
        <v>61537.106177315269</v>
      </c>
      <c r="E18" s="1148">
        <v>74327.065489035012</v>
      </c>
      <c r="F18" s="1148">
        <v>30522.895318385101</v>
      </c>
      <c r="G18" s="1149">
        <v>119.63098046634828</v>
      </c>
      <c r="H18" s="1148">
        <v>12789.959311719744</v>
      </c>
      <c r="I18" s="1150">
        <v>20.784141644337787</v>
      </c>
      <c r="K18" s="1046"/>
      <c r="L18" s="1046"/>
    </row>
    <row r="19" spans="1:12" s="847" customFormat="1" ht="19.5" customHeight="1">
      <c r="A19" s="1147" t="s">
        <v>1108</v>
      </c>
      <c r="B19" s="1148">
        <v>35378.34172715796</v>
      </c>
      <c r="C19" s="1148">
        <v>55698.688930168981</v>
      </c>
      <c r="D19" s="1148">
        <v>48581.101882603012</v>
      </c>
      <c r="E19" s="1148">
        <v>53905.528166940006</v>
      </c>
      <c r="F19" s="1148">
        <v>20320.347203011021</v>
      </c>
      <c r="G19" s="1149">
        <v>57.437251750587947</v>
      </c>
      <c r="H19" s="1148">
        <v>5324.4262843369943</v>
      </c>
      <c r="I19" s="1150">
        <v>10.959871386210121</v>
      </c>
      <c r="K19" s="1046"/>
      <c r="L19" s="1046"/>
    </row>
    <row r="20" spans="1:12" s="847" customFormat="1" ht="19.5" customHeight="1">
      <c r="A20" s="1147" t="s">
        <v>1109</v>
      </c>
      <c r="B20" s="1148">
        <v>3208.3544018299999</v>
      </c>
      <c r="C20" s="1148">
        <v>3168.3833744099993</v>
      </c>
      <c r="D20" s="1148">
        <v>2856.2927244520001</v>
      </c>
      <c r="E20" s="1148">
        <v>2469.6069792900003</v>
      </c>
      <c r="F20" s="1148">
        <v>-39.97102742000061</v>
      </c>
      <c r="G20" s="1149">
        <v>-1.2458420240981389</v>
      </c>
      <c r="H20" s="1148">
        <v>-386.68574516199988</v>
      </c>
      <c r="I20" s="1150">
        <v>-13.538029273109192</v>
      </c>
      <c r="K20" s="1046"/>
      <c r="L20" s="1046"/>
    </row>
    <row r="21" spans="1:12" s="1111" customFormat="1" ht="19.5" customHeight="1">
      <c r="A21" s="1147" t="s">
        <v>1110</v>
      </c>
      <c r="B21" s="1148">
        <v>429.12126870000003</v>
      </c>
      <c r="C21" s="1148">
        <v>1383.8756658200002</v>
      </c>
      <c r="D21" s="1148">
        <v>894.1153352</v>
      </c>
      <c r="E21" s="1148">
        <v>486.84817223000005</v>
      </c>
      <c r="F21" s="1148">
        <v>954.75439712000025</v>
      </c>
      <c r="G21" s="1149">
        <v>222.49057941415433</v>
      </c>
      <c r="H21" s="1148">
        <v>-407.26716296999996</v>
      </c>
      <c r="I21" s="1150">
        <v>-45.549734685950831</v>
      </c>
      <c r="K21" s="1046"/>
      <c r="L21" s="1046"/>
    </row>
    <row r="22" spans="1:12" s="847" customFormat="1" ht="19.5" customHeight="1">
      <c r="A22" s="1155" t="s">
        <v>1113</v>
      </c>
      <c r="B22" s="1144">
        <v>404020.8615446224</v>
      </c>
      <c r="C22" s="1144">
        <v>484766.58548898617</v>
      </c>
      <c r="D22" s="1144">
        <v>498122.87659692456</v>
      </c>
      <c r="E22" s="1144">
        <v>610176.13547661621</v>
      </c>
      <c r="F22" s="1144">
        <v>80745.723944363766</v>
      </c>
      <c r="G22" s="1145">
        <v>19.985533330052004</v>
      </c>
      <c r="H22" s="1144">
        <v>112053.25887969165</v>
      </c>
      <c r="I22" s="1146">
        <v>22.495103948089479</v>
      </c>
      <c r="K22" s="1046"/>
      <c r="L22" s="1046"/>
    </row>
    <row r="23" spans="1:12" s="847" customFormat="1" ht="19.5" customHeight="1">
      <c r="A23" s="1156" t="s">
        <v>1107</v>
      </c>
      <c r="B23" s="1148">
        <v>113477.684341115</v>
      </c>
      <c r="C23" s="1148">
        <v>137958.29584740952</v>
      </c>
      <c r="D23" s="1148">
        <v>155068.35296170952</v>
      </c>
      <c r="E23" s="1148">
        <v>196308.955130391</v>
      </c>
      <c r="F23" s="1148">
        <v>24480.611506294517</v>
      </c>
      <c r="G23" s="1149">
        <v>21.573062270732954</v>
      </c>
      <c r="H23" s="1148">
        <v>41240.602168681478</v>
      </c>
      <c r="I23" s="1150">
        <v>26.595112014161181</v>
      </c>
      <c r="K23" s="1046"/>
      <c r="L23" s="1046"/>
    </row>
    <row r="24" spans="1:12" s="847" customFormat="1" ht="19.5" customHeight="1">
      <c r="A24" s="1157" t="s">
        <v>1108</v>
      </c>
      <c r="B24" s="1148">
        <v>188323.38114095703</v>
      </c>
      <c r="C24" s="1148">
        <v>224821.30126741313</v>
      </c>
      <c r="D24" s="1148">
        <v>268604.70167845214</v>
      </c>
      <c r="E24" s="1148">
        <v>284572.56891739799</v>
      </c>
      <c r="F24" s="1148">
        <v>36497.920126456098</v>
      </c>
      <c r="G24" s="1149">
        <v>19.3804507466537</v>
      </c>
      <c r="H24" s="1148">
        <v>15967.867238945852</v>
      </c>
      <c r="I24" s="1150">
        <v>5.9447459925928827</v>
      </c>
      <c r="K24" s="1046"/>
      <c r="L24" s="1046"/>
    </row>
    <row r="25" spans="1:12" s="847" customFormat="1" ht="19.5" customHeight="1">
      <c r="A25" s="1157" t="s">
        <v>1109</v>
      </c>
      <c r="B25" s="1148">
        <v>25670.245124150002</v>
      </c>
      <c r="C25" s="1148">
        <v>31248.242618143493</v>
      </c>
      <c r="D25" s="1148">
        <v>37654.786794903011</v>
      </c>
      <c r="E25" s="1148">
        <v>76659.280043608989</v>
      </c>
      <c r="F25" s="1148">
        <v>5577.9974939934909</v>
      </c>
      <c r="G25" s="1149">
        <v>21.7294282427628</v>
      </c>
      <c r="H25" s="1148">
        <v>39004.493248705978</v>
      </c>
      <c r="I25" s="1150">
        <v>103.58442197841806</v>
      </c>
      <c r="K25" s="1046"/>
      <c r="L25" s="1046"/>
    </row>
    <row r="26" spans="1:12" s="847" customFormat="1" ht="19.5" customHeight="1">
      <c r="A26" s="1157" t="s">
        <v>1110</v>
      </c>
      <c r="B26" s="1148">
        <v>76549.550938400353</v>
      </c>
      <c r="C26" s="1148">
        <v>90738.745756019969</v>
      </c>
      <c r="D26" s="1148">
        <v>36795.035161859996</v>
      </c>
      <c r="E26" s="1148">
        <v>52635.331385218204</v>
      </c>
      <c r="F26" s="1148">
        <v>14189.194817619617</v>
      </c>
      <c r="G26" s="1149">
        <v>18.53596088243248</v>
      </c>
      <c r="H26" s="1148">
        <v>15840.296223358207</v>
      </c>
      <c r="I26" s="1150">
        <v>43.050091279101466</v>
      </c>
      <c r="K26" s="1046"/>
      <c r="L26" s="1046"/>
    </row>
    <row r="27" spans="1:12" s="847" customFormat="1" ht="19.5" customHeight="1">
      <c r="A27" s="1151" t="s">
        <v>1114</v>
      </c>
      <c r="B27" s="1144">
        <v>167828.1895716913</v>
      </c>
      <c r="C27" s="1144">
        <v>195140.85082543921</v>
      </c>
      <c r="D27" s="1144">
        <v>201651.91180459326</v>
      </c>
      <c r="E27" s="1144">
        <v>231422.09976476643</v>
      </c>
      <c r="F27" s="1144">
        <v>27312.661253747909</v>
      </c>
      <c r="G27" s="1145">
        <v>16.274179756959565</v>
      </c>
      <c r="H27" s="1144">
        <v>29770.187960173178</v>
      </c>
      <c r="I27" s="1146">
        <v>14.763156815007724</v>
      </c>
      <c r="K27" s="1046"/>
      <c r="L27" s="1046"/>
    </row>
    <row r="28" spans="1:12" s="847" customFormat="1" ht="19.5" customHeight="1">
      <c r="A28" s="1151" t="s">
        <v>1115</v>
      </c>
      <c r="B28" s="1144">
        <v>125917.98318149998</v>
      </c>
      <c r="C28" s="1144">
        <v>139849.22484242002</v>
      </c>
      <c r="D28" s="1144">
        <v>141908.43212032999</v>
      </c>
      <c r="E28" s="1144">
        <v>145813.06067172109</v>
      </c>
      <c r="F28" s="1144">
        <v>13931.241660920045</v>
      </c>
      <c r="G28" s="1145">
        <v>11.063742691017655</v>
      </c>
      <c r="H28" s="1144">
        <v>3904.6285513910989</v>
      </c>
      <c r="I28" s="1146">
        <v>2.7515127135505266</v>
      </c>
      <c r="K28" s="1046"/>
      <c r="L28" s="1046"/>
    </row>
    <row r="29" spans="1:12" s="847" customFormat="1" ht="19.5" customHeight="1">
      <c r="A29" s="1158" t="s">
        <v>1116</v>
      </c>
      <c r="B29" s="1148">
        <v>27388.569530379995</v>
      </c>
      <c r="C29" s="1148">
        <v>25693.606550190001</v>
      </c>
      <c r="D29" s="1148">
        <v>26161.992909689987</v>
      </c>
      <c r="E29" s="1148">
        <v>32304.271262689999</v>
      </c>
      <c r="F29" s="1148">
        <v>-1694.9629801899937</v>
      </c>
      <c r="G29" s="1159">
        <v>-6.1885779697618162</v>
      </c>
      <c r="H29" s="1148">
        <v>6142.2783530000124</v>
      </c>
      <c r="I29" s="1160">
        <v>23.477868731953556</v>
      </c>
      <c r="J29" s="1031"/>
      <c r="K29" s="1046"/>
      <c r="L29" s="1046"/>
    </row>
    <row r="30" spans="1:12" s="847" customFormat="1" ht="19.5" customHeight="1">
      <c r="A30" s="1161" t="s">
        <v>1117</v>
      </c>
      <c r="B30" s="1148">
        <v>14512.03347588</v>
      </c>
      <c r="C30" s="1148">
        <v>15696.242487579999</v>
      </c>
      <c r="D30" s="1148">
        <v>14882.655826579999</v>
      </c>
      <c r="E30" s="1148">
        <v>13749.146937361102</v>
      </c>
      <c r="F30" s="1148">
        <v>1184.2090116999989</v>
      </c>
      <c r="G30" s="1159">
        <v>8.1601866042290769</v>
      </c>
      <c r="H30" s="1148">
        <v>-1133.5088892188978</v>
      </c>
      <c r="I30" s="1160">
        <v>-7.6163078850112438</v>
      </c>
      <c r="K30" s="1046"/>
      <c r="L30" s="1046"/>
    </row>
    <row r="31" spans="1:12" s="847" customFormat="1" ht="19.5" customHeight="1">
      <c r="A31" s="1147" t="s">
        <v>1118</v>
      </c>
      <c r="B31" s="1148">
        <v>7404.5323111599992</v>
      </c>
      <c r="C31" s="1148">
        <v>9034.3351943099988</v>
      </c>
      <c r="D31" s="1148">
        <v>9113.5156783099992</v>
      </c>
      <c r="E31" s="1148">
        <v>7823.1604586100002</v>
      </c>
      <c r="F31" s="1148">
        <v>1629.8028831499996</v>
      </c>
      <c r="G31" s="1149">
        <v>22.01088218216815</v>
      </c>
      <c r="H31" s="1148">
        <v>-1290.355219699999</v>
      </c>
      <c r="I31" s="1150">
        <v>-14.158698632307406</v>
      </c>
      <c r="K31" s="1046"/>
      <c r="L31" s="1046"/>
    </row>
    <row r="32" spans="1:12" s="847" customFormat="1" ht="19.5" customHeight="1">
      <c r="A32" s="1147" t="s">
        <v>1119</v>
      </c>
      <c r="B32" s="1148">
        <v>76612.847864080002</v>
      </c>
      <c r="C32" s="1148">
        <v>89425.040610340002</v>
      </c>
      <c r="D32" s="1148">
        <v>91750.267705749982</v>
      </c>
      <c r="E32" s="1148">
        <v>91936.482013060013</v>
      </c>
      <c r="F32" s="1148">
        <v>12812.19274626</v>
      </c>
      <c r="G32" s="1149">
        <v>16.723295248063749</v>
      </c>
      <c r="H32" s="1148">
        <v>186.21430731003056</v>
      </c>
      <c r="I32" s="1150">
        <v>0.20295778090504746</v>
      </c>
      <c r="K32" s="1046"/>
      <c r="L32" s="1046"/>
    </row>
    <row r="33" spans="1:12" s="847" customFormat="1" ht="19.5" customHeight="1">
      <c r="A33" s="1162" t="s">
        <v>1120</v>
      </c>
      <c r="B33" s="1148">
        <v>20457.091605939997</v>
      </c>
      <c r="C33" s="1148">
        <v>20890.851664539998</v>
      </c>
      <c r="D33" s="1148">
        <v>20565.736570799992</v>
      </c>
      <c r="E33" s="1148">
        <v>20938.941072080001</v>
      </c>
      <c r="F33" s="1148">
        <v>433.76005860000078</v>
      </c>
      <c r="G33" s="1149">
        <v>2.1203407940650401</v>
      </c>
      <c r="H33" s="1148">
        <v>373.20450128000812</v>
      </c>
      <c r="I33" s="1150">
        <v>1.8146906627691515</v>
      </c>
      <c r="K33" s="1046"/>
      <c r="L33" s="1046"/>
    </row>
    <row r="34" spans="1:12" s="847" customFormat="1" ht="19.5" customHeight="1">
      <c r="A34" s="1163" t="s">
        <v>1121</v>
      </c>
      <c r="B34" s="1148">
        <v>46467.113063099998</v>
      </c>
      <c r="C34" s="1148">
        <v>57886.413372629999</v>
      </c>
      <c r="D34" s="1148">
        <v>59610.631219549992</v>
      </c>
      <c r="E34" s="1148">
        <v>54606.838857680013</v>
      </c>
      <c r="F34" s="1148">
        <v>11419.300309530001</v>
      </c>
      <c r="G34" s="1159">
        <v>24.575015654669933</v>
      </c>
      <c r="H34" s="1148">
        <v>-5003.7923618699788</v>
      </c>
      <c r="I34" s="1160">
        <v>-8.3941274559577685</v>
      </c>
      <c r="K34" s="1046"/>
      <c r="L34" s="1046"/>
    </row>
    <row r="35" spans="1:12" s="847" customFormat="1" ht="19.5" customHeight="1">
      <c r="A35" s="1163" t="s">
        <v>1122</v>
      </c>
      <c r="B35" s="1148">
        <v>9688.643195040002</v>
      </c>
      <c r="C35" s="1148">
        <v>10647.77557317</v>
      </c>
      <c r="D35" s="1148">
        <v>11573.899915400001</v>
      </c>
      <c r="E35" s="1148">
        <v>16390.702083299999</v>
      </c>
      <c r="F35" s="1148">
        <v>959.13237812999796</v>
      </c>
      <c r="G35" s="1149">
        <v>9.8995531037928579</v>
      </c>
      <c r="H35" s="1148">
        <v>4816.8021678999976</v>
      </c>
      <c r="I35" s="1150">
        <v>41.617796966525141</v>
      </c>
      <c r="K35" s="1046"/>
      <c r="L35" s="1046"/>
    </row>
    <row r="36" spans="1:12" s="847" customFormat="1" ht="19.5" customHeight="1">
      <c r="A36" s="1151" t="s">
        <v>1123</v>
      </c>
      <c r="B36" s="1144">
        <v>40475.700104839998</v>
      </c>
      <c r="C36" s="1144">
        <v>41196.551511837002</v>
      </c>
      <c r="D36" s="1144">
        <v>41085.267546776988</v>
      </c>
      <c r="E36" s="1144">
        <v>43150.043365789999</v>
      </c>
      <c r="F36" s="1144">
        <v>720.85140699700423</v>
      </c>
      <c r="G36" s="1145">
        <v>1.7809485818154047</v>
      </c>
      <c r="H36" s="1144">
        <v>2064.7758190130116</v>
      </c>
      <c r="I36" s="1146">
        <v>5.025586888687517</v>
      </c>
      <c r="K36" s="1046"/>
      <c r="L36" s="1046"/>
    </row>
    <row r="37" spans="1:12" s="847" customFormat="1" ht="19.5" customHeight="1">
      <c r="A37" s="1154" t="s">
        <v>1124</v>
      </c>
      <c r="B37" s="1148">
        <v>24728.511382509998</v>
      </c>
      <c r="C37" s="1148">
        <v>24962.050303507003</v>
      </c>
      <c r="D37" s="1148">
        <v>24185.005731656991</v>
      </c>
      <c r="E37" s="1148">
        <v>26691.585720200001</v>
      </c>
      <c r="F37" s="1148">
        <v>233.53892099700533</v>
      </c>
      <c r="G37" s="1149">
        <v>0.94441156357751055</v>
      </c>
      <c r="H37" s="1148">
        <v>2506.5799885430097</v>
      </c>
      <c r="I37" s="1150">
        <v>10.364190177809299</v>
      </c>
      <c r="K37" s="1046"/>
      <c r="L37" s="1046"/>
    </row>
    <row r="38" spans="1:12" s="847" customFormat="1" ht="19.5" customHeight="1">
      <c r="A38" s="1147" t="s">
        <v>1125</v>
      </c>
      <c r="B38" s="1148">
        <v>6233.6250215100008</v>
      </c>
      <c r="C38" s="1148">
        <v>6744.5500992300003</v>
      </c>
      <c r="D38" s="1148">
        <v>7235.2980519399989</v>
      </c>
      <c r="E38" s="1148">
        <v>5719.2122630799995</v>
      </c>
      <c r="F38" s="1148">
        <v>510.92507771999954</v>
      </c>
      <c r="G38" s="1149">
        <v>8.1962754570090546</v>
      </c>
      <c r="H38" s="1148">
        <v>-1516.0857888599994</v>
      </c>
      <c r="I38" s="1150">
        <v>-20.954019834103331</v>
      </c>
      <c r="K38" s="1046"/>
      <c r="L38" s="1046"/>
    </row>
    <row r="39" spans="1:12" s="847" customFormat="1" ht="19.5" customHeight="1">
      <c r="A39" s="1147" t="s">
        <v>1126</v>
      </c>
      <c r="B39" s="1148">
        <v>4410.0536775400005</v>
      </c>
      <c r="C39" s="1148">
        <v>4579.9363824199991</v>
      </c>
      <c r="D39" s="1148">
        <v>4615.4103641000002</v>
      </c>
      <c r="E39" s="1148">
        <v>5436.1340767899992</v>
      </c>
      <c r="F39" s="1148">
        <v>169.88270487999853</v>
      </c>
      <c r="G39" s="1149">
        <v>3.8521686424180182</v>
      </c>
      <c r="H39" s="1148">
        <v>820.72371268999905</v>
      </c>
      <c r="I39" s="1150">
        <v>17.782247903107944</v>
      </c>
      <c r="K39" s="1046"/>
      <c r="L39" s="1046"/>
    </row>
    <row r="40" spans="1:12" s="847" customFormat="1" ht="19.5" customHeight="1">
      <c r="A40" s="1147" t="s">
        <v>1127</v>
      </c>
      <c r="B40" s="1148">
        <v>5103.5100232800005</v>
      </c>
      <c r="C40" s="1148">
        <v>4910.0147266800013</v>
      </c>
      <c r="D40" s="1148">
        <v>5049.5533990800013</v>
      </c>
      <c r="E40" s="1148">
        <v>5303.1113057200009</v>
      </c>
      <c r="F40" s="1148">
        <v>-193.49529659999916</v>
      </c>
      <c r="G40" s="1149">
        <v>-3.7914160199031155</v>
      </c>
      <c r="H40" s="1148">
        <v>253.5579066399996</v>
      </c>
      <c r="I40" s="1150">
        <v>5.0213927173479611</v>
      </c>
      <c r="K40" s="1046"/>
      <c r="L40" s="1046"/>
    </row>
    <row r="41" spans="1:12" s="847" customFormat="1" ht="19.5" customHeight="1">
      <c r="A41" s="1151" t="s">
        <v>1128</v>
      </c>
      <c r="B41" s="1144">
        <v>149331.25429897025</v>
      </c>
      <c r="C41" s="1144">
        <v>165896.19154797317</v>
      </c>
      <c r="D41" s="1144">
        <v>171031.35254200015</v>
      </c>
      <c r="E41" s="1144">
        <v>183899.48849822546</v>
      </c>
      <c r="F41" s="1144">
        <v>16564.93724900292</v>
      </c>
      <c r="G41" s="1145">
        <v>11.092746342194989</v>
      </c>
      <c r="H41" s="1144">
        <v>12868.135956225306</v>
      </c>
      <c r="I41" s="1146">
        <v>7.5238462217418753</v>
      </c>
      <c r="K41" s="1046"/>
      <c r="L41" s="1046"/>
    </row>
    <row r="42" spans="1:12" s="847" customFormat="1" ht="19.5" customHeight="1">
      <c r="A42" s="1154" t="s">
        <v>1129</v>
      </c>
      <c r="B42" s="1148">
        <v>89486.221891859983</v>
      </c>
      <c r="C42" s="1148">
        <v>104289.95754373205</v>
      </c>
      <c r="D42" s="1148">
        <v>107498.86870094994</v>
      </c>
      <c r="E42" s="1148">
        <v>118800.14766652898</v>
      </c>
      <c r="F42" s="1148">
        <v>14803.735651872063</v>
      </c>
      <c r="G42" s="1149">
        <v>16.5430334848215</v>
      </c>
      <c r="H42" s="1148">
        <v>11301.27896557904</v>
      </c>
      <c r="I42" s="1150">
        <v>10.512928277429559</v>
      </c>
      <c r="K42" s="1046"/>
      <c r="L42" s="1046"/>
    </row>
    <row r="43" spans="1:12" s="847" customFormat="1" ht="19.5" customHeight="1">
      <c r="A43" s="1147" t="s">
        <v>1130</v>
      </c>
      <c r="B43" s="1148">
        <v>59845.032407110237</v>
      </c>
      <c r="C43" s="1148">
        <v>61606.234004241138</v>
      </c>
      <c r="D43" s="1148">
        <v>63532.483841050176</v>
      </c>
      <c r="E43" s="1148">
        <v>65099.340831696441</v>
      </c>
      <c r="F43" s="1148">
        <v>1761.2015971309011</v>
      </c>
      <c r="G43" s="1149">
        <v>2.9429369929151403</v>
      </c>
      <c r="H43" s="1148">
        <v>1566.8569906462653</v>
      </c>
      <c r="I43" s="1150">
        <v>2.4662297078866509</v>
      </c>
      <c r="K43" s="1046"/>
      <c r="L43" s="1046"/>
    </row>
    <row r="44" spans="1:12" s="847" customFormat="1" ht="19.5" customHeight="1">
      <c r="A44" s="1164" t="s">
        <v>1131</v>
      </c>
      <c r="B44" s="1144">
        <v>111463.84802355261</v>
      </c>
      <c r="C44" s="1144">
        <v>127569.62682175857</v>
      </c>
      <c r="D44" s="1144">
        <v>137724.71923118181</v>
      </c>
      <c r="E44" s="1144">
        <v>171884.6118721716</v>
      </c>
      <c r="F44" s="1144">
        <v>16105.778798205967</v>
      </c>
      <c r="G44" s="1145">
        <v>14.449329611160358</v>
      </c>
      <c r="H44" s="1144">
        <v>34159.892640989798</v>
      </c>
      <c r="I44" s="1146">
        <v>24.80302216746561</v>
      </c>
      <c r="K44" s="1046"/>
      <c r="L44" s="1046"/>
    </row>
    <row r="45" spans="1:12" s="847" customFormat="1" ht="19.5" customHeight="1">
      <c r="A45" s="1155" t="s">
        <v>1132</v>
      </c>
      <c r="B45" s="1144">
        <v>17354.166389796046</v>
      </c>
      <c r="C45" s="1144">
        <v>2971.3270011750005</v>
      </c>
      <c r="D45" s="1144">
        <v>2858.7542521219993</v>
      </c>
      <c r="E45" s="1144">
        <v>3329.6792384720002</v>
      </c>
      <c r="F45" s="1144">
        <v>-14382.839388621045</v>
      </c>
      <c r="G45" s="1145">
        <v>-82.878307523188838</v>
      </c>
      <c r="H45" s="1144">
        <v>470.92498635000084</v>
      </c>
      <c r="I45" s="1146">
        <v>16.473083896611335</v>
      </c>
      <c r="K45" s="1046"/>
      <c r="L45" s="1046"/>
    </row>
    <row r="46" spans="1:12" s="1111" customFormat="1" ht="19.5" customHeight="1">
      <c r="A46" s="1164" t="s">
        <v>1133</v>
      </c>
      <c r="B46" s="1144">
        <v>225099.66461874219</v>
      </c>
      <c r="C46" s="1144">
        <v>260137.26730150339</v>
      </c>
      <c r="D46" s="1144">
        <v>279876.03516768425</v>
      </c>
      <c r="E46" s="1144">
        <v>339394.55460357678</v>
      </c>
      <c r="F46" s="1144">
        <v>35037.602682761208</v>
      </c>
      <c r="G46" s="1145">
        <v>15.565373116883762</v>
      </c>
      <c r="H46" s="1144">
        <v>59518.519435892522</v>
      </c>
      <c r="I46" s="1146">
        <v>21.266029226201073</v>
      </c>
      <c r="K46" s="1046"/>
      <c r="L46" s="1046"/>
    </row>
    <row r="47" spans="1:12" s="847" customFormat="1" ht="19.5" customHeight="1">
      <c r="A47" s="1165" t="s">
        <v>1134</v>
      </c>
      <c r="B47" s="1148">
        <v>910.63085501722787</v>
      </c>
      <c r="C47" s="1148">
        <v>1333.9280470939996</v>
      </c>
      <c r="D47" s="1148">
        <v>1269.2766950801763</v>
      </c>
      <c r="E47" s="1148">
        <v>1706.5891208019998</v>
      </c>
      <c r="F47" s="1148">
        <v>423.29719207677169</v>
      </c>
      <c r="G47" s="1149">
        <v>46.483950081920241</v>
      </c>
      <c r="H47" s="1148">
        <v>437.3124257218235</v>
      </c>
      <c r="I47" s="1150">
        <v>34.453671718458509</v>
      </c>
      <c r="K47" s="1046"/>
      <c r="L47" s="1046"/>
    </row>
    <row r="48" spans="1:12" s="847" customFormat="1" ht="19.5" customHeight="1">
      <c r="A48" s="1147" t="s">
        <v>1135</v>
      </c>
      <c r="B48" s="1148">
        <v>12865.293795619997</v>
      </c>
      <c r="C48" s="1148">
        <v>17814.017493410007</v>
      </c>
      <c r="D48" s="1148">
        <v>21039.268146130016</v>
      </c>
      <c r="E48" s="1148">
        <v>22618.734831227994</v>
      </c>
      <c r="F48" s="1148">
        <v>4948.7236977900102</v>
      </c>
      <c r="G48" s="1149">
        <v>38.465687425457851</v>
      </c>
      <c r="H48" s="1148">
        <v>1579.4666850979775</v>
      </c>
      <c r="I48" s="1150">
        <v>7.507232067806056</v>
      </c>
      <c r="K48" s="1046"/>
      <c r="L48" s="1046"/>
    </row>
    <row r="49" spans="1:12" s="847" customFormat="1" ht="19.5" customHeight="1">
      <c r="A49" s="1166" t="s">
        <v>1136</v>
      </c>
      <c r="B49" s="1148">
        <v>211323.73996810496</v>
      </c>
      <c r="C49" s="1148">
        <v>240989.32176099939</v>
      </c>
      <c r="D49" s="1148">
        <v>257567.4903264741</v>
      </c>
      <c r="E49" s="1148">
        <v>315069.23065154685</v>
      </c>
      <c r="F49" s="1148">
        <v>29665.581792894431</v>
      </c>
      <c r="G49" s="1149">
        <v>14.037978789023823</v>
      </c>
      <c r="H49" s="1148">
        <v>57501.740325072751</v>
      </c>
      <c r="I49" s="1150">
        <v>22.324921616539285</v>
      </c>
      <c r="K49" s="1046"/>
      <c r="L49" s="1046"/>
    </row>
    <row r="50" spans="1:12" ht="19.5" customHeight="1" thickBot="1">
      <c r="A50" s="1167" t="s">
        <v>1137</v>
      </c>
      <c r="B50" s="1168">
        <v>1986225.1231765987</v>
      </c>
      <c r="C50" s="1168">
        <v>2333660.7783640265</v>
      </c>
      <c r="D50" s="1168">
        <v>2422778.7704828405</v>
      </c>
      <c r="E50" s="1168">
        <v>2850727.2407111828</v>
      </c>
      <c r="F50" s="1168">
        <v>347435.65518742776</v>
      </c>
      <c r="G50" s="1169">
        <v>17.492259620186903</v>
      </c>
      <c r="H50" s="1168">
        <v>427948.47022834234</v>
      </c>
      <c r="I50" s="1170">
        <v>17.663538885271628</v>
      </c>
      <c r="K50" s="1046"/>
      <c r="L50" s="1046"/>
    </row>
    <row r="51" spans="1:12" ht="16.5" thickTop="1">
      <c r="A51" s="1171" t="s">
        <v>1138</v>
      </c>
      <c r="B51" s="952"/>
      <c r="C51" s="952"/>
      <c r="D51" s="952"/>
      <c r="E51" s="952"/>
    </row>
    <row r="52" spans="1:12">
      <c r="A52" s="2091" t="s">
        <v>1139</v>
      </c>
      <c r="B52" s="2091"/>
      <c r="C52" s="2091"/>
      <c r="D52" s="2091"/>
      <c r="E52" s="2091"/>
      <c r="F52" s="2091"/>
      <c r="G52" s="2091"/>
      <c r="H52" s="2091"/>
      <c r="I52" s="2091"/>
    </row>
    <row r="53" spans="1:12">
      <c r="B53" s="846"/>
      <c r="C53" s="846"/>
      <c r="D53" s="846"/>
      <c r="E53" s="846"/>
    </row>
    <row r="54" spans="1:12">
      <c r="B54" s="952"/>
      <c r="C54" s="952"/>
      <c r="D54" s="952"/>
      <c r="E54" s="952"/>
      <c r="F54" s="952"/>
      <c r="G54" s="952"/>
    </row>
    <row r="55" spans="1:12">
      <c r="B55" s="1172"/>
      <c r="C55" s="1172"/>
      <c r="D55" s="1172"/>
      <c r="E55" s="1172"/>
      <c r="F55" s="952"/>
      <c r="H55" s="846"/>
    </row>
    <row r="56" spans="1:12">
      <c r="B56" s="1172"/>
      <c r="C56" s="1172"/>
      <c r="D56" s="1172"/>
      <c r="E56" s="1172"/>
    </row>
    <row r="57" spans="1:12">
      <c r="B57" s="1172"/>
      <c r="C57" s="1172"/>
      <c r="D57" s="1172"/>
      <c r="E57" s="1172"/>
    </row>
    <row r="58" spans="1:12">
      <c r="B58" s="1172"/>
      <c r="C58" s="1172"/>
      <c r="D58" s="1172"/>
      <c r="E58" s="1172"/>
    </row>
    <row r="59" spans="1:12">
      <c r="B59" s="1172"/>
      <c r="C59" s="1172"/>
      <c r="D59" s="1172"/>
      <c r="E59" s="1172"/>
    </row>
    <row r="60" spans="1:12">
      <c r="B60" s="1172"/>
      <c r="C60" s="1172"/>
      <c r="D60" s="1172"/>
      <c r="E60" s="1172"/>
    </row>
    <row r="61" spans="1:12">
      <c r="B61" s="1172"/>
      <c r="C61" s="1172"/>
      <c r="D61" s="1172"/>
      <c r="E61" s="1172"/>
    </row>
    <row r="62" spans="1:12">
      <c r="B62" s="1172"/>
      <c r="C62" s="1172"/>
      <c r="D62" s="1172"/>
      <c r="E62" s="1172"/>
    </row>
    <row r="63" spans="1:12">
      <c r="B63" s="1172"/>
      <c r="C63" s="1172"/>
      <c r="D63" s="1172"/>
      <c r="E63" s="1172"/>
    </row>
    <row r="64" spans="1:12">
      <c r="B64" s="1172"/>
      <c r="C64" s="1172"/>
      <c r="D64" s="1172"/>
      <c r="E64" s="1172"/>
    </row>
    <row r="65" spans="2:7">
      <c r="B65" s="1172"/>
      <c r="C65" s="1172"/>
      <c r="D65" s="1172"/>
      <c r="E65" s="1172"/>
    </row>
    <row r="66" spans="2:7">
      <c r="B66" s="1172"/>
      <c r="C66" s="1172"/>
      <c r="D66" s="1172"/>
      <c r="E66" s="1172"/>
    </row>
    <row r="69" spans="2:7">
      <c r="B69" s="952"/>
      <c r="C69" s="952"/>
      <c r="D69" s="952"/>
      <c r="E69" s="952"/>
      <c r="F69" s="952"/>
      <c r="G69" s="952"/>
    </row>
    <row r="70" spans="2:7">
      <c r="B70" s="952"/>
      <c r="C70" s="952"/>
      <c r="D70" s="952"/>
      <c r="E70" s="952"/>
    </row>
  </sheetData>
  <mergeCells count="7">
    <mergeCell ref="A52:I52"/>
    <mergeCell ref="A1:I1"/>
    <mergeCell ref="A2:I2"/>
    <mergeCell ref="A4:A6"/>
    <mergeCell ref="F4:I4"/>
    <mergeCell ref="F5:G5"/>
    <mergeCell ref="H5:I5"/>
  </mergeCells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"/>
  <sheetViews>
    <sheetView workbookViewId="0">
      <selection activeCell="A2" sqref="A2:I2"/>
    </sheetView>
  </sheetViews>
  <sheetFormatPr defaultRowHeight="15.75"/>
  <cols>
    <col min="1" max="1" width="27.140625" style="1031" bestFit="1" customWidth="1"/>
    <col min="2" max="2" width="12" style="1031" customWidth="1"/>
    <col min="3" max="3" width="12" style="1173" customWidth="1"/>
    <col min="4" max="5" width="12" style="1031" customWidth="1"/>
    <col min="6" max="9" width="10.85546875" style="1031" customWidth="1"/>
    <col min="10" max="256" width="9.140625" style="1031"/>
    <col min="257" max="257" width="23.140625" style="1031" bestFit="1" customWidth="1"/>
    <col min="258" max="261" width="7.42578125" style="1031" bestFit="1" customWidth="1"/>
    <col min="262" max="265" width="7.140625" style="1031" bestFit="1" customWidth="1"/>
    <col min="266" max="512" width="9.140625" style="1031"/>
    <col min="513" max="513" width="23.140625" style="1031" bestFit="1" customWidth="1"/>
    <col min="514" max="517" width="7.42578125" style="1031" bestFit="1" customWidth="1"/>
    <col min="518" max="521" width="7.140625" style="1031" bestFit="1" customWidth="1"/>
    <col min="522" max="768" width="9.140625" style="1031"/>
    <col min="769" max="769" width="23.140625" style="1031" bestFit="1" customWidth="1"/>
    <col min="770" max="773" width="7.42578125" style="1031" bestFit="1" customWidth="1"/>
    <col min="774" max="777" width="7.140625" style="1031" bestFit="1" customWidth="1"/>
    <col min="778" max="1024" width="9.140625" style="1031"/>
    <col min="1025" max="1025" width="23.140625" style="1031" bestFit="1" customWidth="1"/>
    <col min="1026" max="1029" width="7.42578125" style="1031" bestFit="1" customWidth="1"/>
    <col min="1030" max="1033" width="7.140625" style="1031" bestFit="1" customWidth="1"/>
    <col min="1034" max="1280" width="9.140625" style="1031"/>
    <col min="1281" max="1281" width="23.140625" style="1031" bestFit="1" customWidth="1"/>
    <col min="1282" max="1285" width="7.42578125" style="1031" bestFit="1" customWidth="1"/>
    <col min="1286" max="1289" width="7.140625" style="1031" bestFit="1" customWidth="1"/>
    <col min="1290" max="1536" width="9.140625" style="1031"/>
    <col min="1537" max="1537" width="23.140625" style="1031" bestFit="1" customWidth="1"/>
    <col min="1538" max="1541" width="7.42578125" style="1031" bestFit="1" customWidth="1"/>
    <col min="1542" max="1545" width="7.140625" style="1031" bestFit="1" customWidth="1"/>
    <col min="1546" max="1792" width="9.140625" style="1031"/>
    <col min="1793" max="1793" width="23.140625" style="1031" bestFit="1" customWidth="1"/>
    <col min="1794" max="1797" width="7.42578125" style="1031" bestFit="1" customWidth="1"/>
    <col min="1798" max="1801" width="7.140625" style="1031" bestFit="1" customWidth="1"/>
    <col min="1802" max="2048" width="9.140625" style="1031"/>
    <col min="2049" max="2049" width="23.140625" style="1031" bestFit="1" customWidth="1"/>
    <col min="2050" max="2053" width="7.42578125" style="1031" bestFit="1" customWidth="1"/>
    <col min="2054" max="2057" width="7.140625" style="1031" bestFit="1" customWidth="1"/>
    <col min="2058" max="2304" width="9.140625" style="1031"/>
    <col min="2305" max="2305" width="23.140625" style="1031" bestFit="1" customWidth="1"/>
    <col min="2306" max="2309" width="7.42578125" style="1031" bestFit="1" customWidth="1"/>
    <col min="2310" max="2313" width="7.140625" style="1031" bestFit="1" customWidth="1"/>
    <col min="2314" max="2560" width="9.140625" style="1031"/>
    <col min="2561" max="2561" width="23.140625" style="1031" bestFit="1" customWidth="1"/>
    <col min="2562" max="2565" width="7.42578125" style="1031" bestFit="1" customWidth="1"/>
    <col min="2566" max="2569" width="7.140625" style="1031" bestFit="1" customWidth="1"/>
    <col min="2570" max="2816" width="9.140625" style="1031"/>
    <col min="2817" max="2817" width="23.140625" style="1031" bestFit="1" customWidth="1"/>
    <col min="2818" max="2821" width="7.42578125" style="1031" bestFit="1" customWidth="1"/>
    <col min="2822" max="2825" width="7.140625" style="1031" bestFit="1" customWidth="1"/>
    <col min="2826" max="3072" width="9.140625" style="1031"/>
    <col min="3073" max="3073" width="23.140625" style="1031" bestFit="1" customWidth="1"/>
    <col min="3074" max="3077" width="7.42578125" style="1031" bestFit="1" customWidth="1"/>
    <col min="3078" max="3081" width="7.140625" style="1031" bestFit="1" customWidth="1"/>
    <col min="3082" max="3328" width="9.140625" style="1031"/>
    <col min="3329" max="3329" width="23.140625" style="1031" bestFit="1" customWidth="1"/>
    <col min="3330" max="3333" width="7.42578125" style="1031" bestFit="1" customWidth="1"/>
    <col min="3334" max="3337" width="7.140625" style="1031" bestFit="1" customWidth="1"/>
    <col min="3338" max="3584" width="9.140625" style="1031"/>
    <col min="3585" max="3585" width="23.140625" style="1031" bestFit="1" customWidth="1"/>
    <col min="3586" max="3589" width="7.42578125" style="1031" bestFit="1" customWidth="1"/>
    <col min="3590" max="3593" width="7.140625" style="1031" bestFit="1" customWidth="1"/>
    <col min="3594" max="3840" width="9.140625" style="1031"/>
    <col min="3841" max="3841" width="23.140625" style="1031" bestFit="1" customWidth="1"/>
    <col min="3842" max="3845" width="7.42578125" style="1031" bestFit="1" customWidth="1"/>
    <col min="3846" max="3849" width="7.140625" style="1031" bestFit="1" customWidth="1"/>
    <col min="3850" max="4096" width="9.140625" style="1031"/>
    <col min="4097" max="4097" width="23.140625" style="1031" bestFit="1" customWidth="1"/>
    <col min="4098" max="4101" width="7.42578125" style="1031" bestFit="1" customWidth="1"/>
    <col min="4102" max="4105" width="7.140625" style="1031" bestFit="1" customWidth="1"/>
    <col min="4106" max="4352" width="9.140625" style="1031"/>
    <col min="4353" max="4353" width="23.140625" style="1031" bestFit="1" customWidth="1"/>
    <col min="4354" max="4357" width="7.42578125" style="1031" bestFit="1" customWidth="1"/>
    <col min="4358" max="4361" width="7.140625" style="1031" bestFit="1" customWidth="1"/>
    <col min="4362" max="4608" width="9.140625" style="1031"/>
    <col min="4609" max="4609" width="23.140625" style="1031" bestFit="1" customWidth="1"/>
    <col min="4610" max="4613" width="7.42578125" style="1031" bestFit="1" customWidth="1"/>
    <col min="4614" max="4617" width="7.140625" style="1031" bestFit="1" customWidth="1"/>
    <col min="4618" max="4864" width="9.140625" style="1031"/>
    <col min="4865" max="4865" width="23.140625" style="1031" bestFit="1" customWidth="1"/>
    <col min="4866" max="4869" width="7.42578125" style="1031" bestFit="1" customWidth="1"/>
    <col min="4870" max="4873" width="7.140625" style="1031" bestFit="1" customWidth="1"/>
    <col min="4874" max="5120" width="9.140625" style="1031"/>
    <col min="5121" max="5121" width="23.140625" style="1031" bestFit="1" customWidth="1"/>
    <col min="5122" max="5125" width="7.42578125" style="1031" bestFit="1" customWidth="1"/>
    <col min="5126" max="5129" width="7.140625" style="1031" bestFit="1" customWidth="1"/>
    <col min="5130" max="5376" width="9.140625" style="1031"/>
    <col min="5377" max="5377" width="23.140625" style="1031" bestFit="1" customWidth="1"/>
    <col min="5378" max="5381" width="7.42578125" style="1031" bestFit="1" customWidth="1"/>
    <col min="5382" max="5385" width="7.140625" style="1031" bestFit="1" customWidth="1"/>
    <col min="5386" max="5632" width="9.140625" style="1031"/>
    <col min="5633" max="5633" width="23.140625" style="1031" bestFit="1" customWidth="1"/>
    <col min="5634" max="5637" width="7.42578125" style="1031" bestFit="1" customWidth="1"/>
    <col min="5638" max="5641" width="7.140625" style="1031" bestFit="1" customWidth="1"/>
    <col min="5642" max="5888" width="9.140625" style="1031"/>
    <col min="5889" max="5889" width="23.140625" style="1031" bestFit="1" customWidth="1"/>
    <col min="5890" max="5893" width="7.42578125" style="1031" bestFit="1" customWidth="1"/>
    <col min="5894" max="5897" width="7.140625" style="1031" bestFit="1" customWidth="1"/>
    <col min="5898" max="6144" width="9.140625" style="1031"/>
    <col min="6145" max="6145" width="23.140625" style="1031" bestFit="1" customWidth="1"/>
    <col min="6146" max="6149" width="7.42578125" style="1031" bestFit="1" customWidth="1"/>
    <col min="6150" max="6153" width="7.140625" style="1031" bestFit="1" customWidth="1"/>
    <col min="6154" max="6400" width="9.140625" style="1031"/>
    <col min="6401" max="6401" width="23.140625" style="1031" bestFit="1" customWidth="1"/>
    <col min="6402" max="6405" width="7.42578125" style="1031" bestFit="1" customWidth="1"/>
    <col min="6406" max="6409" width="7.140625" style="1031" bestFit="1" customWidth="1"/>
    <col min="6410" max="6656" width="9.140625" style="1031"/>
    <col min="6657" max="6657" width="23.140625" style="1031" bestFit="1" customWidth="1"/>
    <col min="6658" max="6661" width="7.42578125" style="1031" bestFit="1" customWidth="1"/>
    <col min="6662" max="6665" width="7.140625" style="1031" bestFit="1" customWidth="1"/>
    <col min="6666" max="6912" width="9.140625" style="1031"/>
    <col min="6913" max="6913" width="23.140625" style="1031" bestFit="1" customWidth="1"/>
    <col min="6914" max="6917" width="7.42578125" style="1031" bestFit="1" customWidth="1"/>
    <col min="6918" max="6921" width="7.140625" style="1031" bestFit="1" customWidth="1"/>
    <col min="6922" max="7168" width="9.140625" style="1031"/>
    <col min="7169" max="7169" width="23.140625" style="1031" bestFit="1" customWidth="1"/>
    <col min="7170" max="7173" width="7.42578125" style="1031" bestFit="1" customWidth="1"/>
    <col min="7174" max="7177" width="7.140625" style="1031" bestFit="1" customWidth="1"/>
    <col min="7178" max="7424" width="9.140625" style="1031"/>
    <col min="7425" max="7425" width="23.140625" style="1031" bestFit="1" customWidth="1"/>
    <col min="7426" max="7429" width="7.42578125" style="1031" bestFit="1" customWidth="1"/>
    <col min="7430" max="7433" width="7.140625" style="1031" bestFit="1" customWidth="1"/>
    <col min="7434" max="7680" width="9.140625" style="1031"/>
    <col min="7681" max="7681" width="23.140625" style="1031" bestFit="1" customWidth="1"/>
    <col min="7682" max="7685" width="7.42578125" style="1031" bestFit="1" customWidth="1"/>
    <col min="7686" max="7689" width="7.140625" style="1031" bestFit="1" customWidth="1"/>
    <col min="7690" max="7936" width="9.140625" style="1031"/>
    <col min="7937" max="7937" width="23.140625" style="1031" bestFit="1" customWidth="1"/>
    <col min="7938" max="7941" width="7.42578125" style="1031" bestFit="1" customWidth="1"/>
    <col min="7942" max="7945" width="7.140625" style="1031" bestFit="1" customWidth="1"/>
    <col min="7946" max="8192" width="9.140625" style="1031"/>
    <col min="8193" max="8193" width="23.140625" style="1031" bestFit="1" customWidth="1"/>
    <col min="8194" max="8197" width="7.42578125" style="1031" bestFit="1" customWidth="1"/>
    <col min="8198" max="8201" width="7.140625" style="1031" bestFit="1" customWidth="1"/>
    <col min="8202" max="8448" width="9.140625" style="1031"/>
    <col min="8449" max="8449" width="23.140625" style="1031" bestFit="1" customWidth="1"/>
    <col min="8450" max="8453" width="7.42578125" style="1031" bestFit="1" customWidth="1"/>
    <col min="8454" max="8457" width="7.140625" style="1031" bestFit="1" customWidth="1"/>
    <col min="8458" max="8704" width="9.140625" style="1031"/>
    <col min="8705" max="8705" width="23.140625" style="1031" bestFit="1" customWidth="1"/>
    <col min="8706" max="8709" width="7.42578125" style="1031" bestFit="1" customWidth="1"/>
    <col min="8710" max="8713" width="7.140625" style="1031" bestFit="1" customWidth="1"/>
    <col min="8714" max="8960" width="9.140625" style="1031"/>
    <col min="8961" max="8961" width="23.140625" style="1031" bestFit="1" customWidth="1"/>
    <col min="8962" max="8965" width="7.42578125" style="1031" bestFit="1" customWidth="1"/>
    <col min="8966" max="8969" width="7.140625" style="1031" bestFit="1" customWidth="1"/>
    <col min="8970" max="9216" width="9.140625" style="1031"/>
    <col min="9217" max="9217" width="23.140625" style="1031" bestFit="1" customWidth="1"/>
    <col min="9218" max="9221" width="7.42578125" style="1031" bestFit="1" customWidth="1"/>
    <col min="9222" max="9225" width="7.140625" style="1031" bestFit="1" customWidth="1"/>
    <col min="9226" max="9472" width="9.140625" style="1031"/>
    <col min="9473" max="9473" width="23.140625" style="1031" bestFit="1" customWidth="1"/>
    <col min="9474" max="9477" width="7.42578125" style="1031" bestFit="1" customWidth="1"/>
    <col min="9478" max="9481" width="7.140625" style="1031" bestFit="1" customWidth="1"/>
    <col min="9482" max="9728" width="9.140625" style="1031"/>
    <col min="9729" max="9729" width="23.140625" style="1031" bestFit="1" customWidth="1"/>
    <col min="9730" max="9733" width="7.42578125" style="1031" bestFit="1" customWidth="1"/>
    <col min="9734" max="9737" width="7.140625" style="1031" bestFit="1" customWidth="1"/>
    <col min="9738" max="9984" width="9.140625" style="1031"/>
    <col min="9985" max="9985" width="23.140625" style="1031" bestFit="1" customWidth="1"/>
    <col min="9986" max="9989" width="7.42578125" style="1031" bestFit="1" customWidth="1"/>
    <col min="9990" max="9993" width="7.140625" style="1031" bestFit="1" customWidth="1"/>
    <col min="9994" max="10240" width="9.140625" style="1031"/>
    <col min="10241" max="10241" width="23.140625" style="1031" bestFit="1" customWidth="1"/>
    <col min="10242" max="10245" width="7.42578125" style="1031" bestFit="1" customWidth="1"/>
    <col min="10246" max="10249" width="7.140625" style="1031" bestFit="1" customWidth="1"/>
    <col min="10250" max="10496" width="9.140625" style="1031"/>
    <col min="10497" max="10497" width="23.140625" style="1031" bestFit="1" customWidth="1"/>
    <col min="10498" max="10501" width="7.42578125" style="1031" bestFit="1" customWidth="1"/>
    <col min="10502" max="10505" width="7.140625" style="1031" bestFit="1" customWidth="1"/>
    <col min="10506" max="10752" width="9.140625" style="1031"/>
    <col min="10753" max="10753" width="23.140625" style="1031" bestFit="1" customWidth="1"/>
    <col min="10754" max="10757" width="7.42578125" style="1031" bestFit="1" customWidth="1"/>
    <col min="10758" max="10761" width="7.140625" style="1031" bestFit="1" customWidth="1"/>
    <col min="10762" max="11008" width="9.140625" style="1031"/>
    <col min="11009" max="11009" width="23.140625" style="1031" bestFit="1" customWidth="1"/>
    <col min="11010" max="11013" width="7.42578125" style="1031" bestFit="1" customWidth="1"/>
    <col min="11014" max="11017" width="7.140625" style="1031" bestFit="1" customWidth="1"/>
    <col min="11018" max="11264" width="9.140625" style="1031"/>
    <col min="11265" max="11265" width="23.140625" style="1031" bestFit="1" customWidth="1"/>
    <col min="11266" max="11269" width="7.42578125" style="1031" bestFit="1" customWidth="1"/>
    <col min="11270" max="11273" width="7.140625" style="1031" bestFit="1" customWidth="1"/>
    <col min="11274" max="11520" width="9.140625" style="1031"/>
    <col min="11521" max="11521" width="23.140625" style="1031" bestFit="1" customWidth="1"/>
    <col min="11522" max="11525" width="7.42578125" style="1031" bestFit="1" customWidth="1"/>
    <col min="11526" max="11529" width="7.140625" style="1031" bestFit="1" customWidth="1"/>
    <col min="11530" max="11776" width="9.140625" style="1031"/>
    <col min="11777" max="11777" width="23.140625" style="1031" bestFit="1" customWidth="1"/>
    <col min="11778" max="11781" width="7.42578125" style="1031" bestFit="1" customWidth="1"/>
    <col min="11782" max="11785" width="7.140625" style="1031" bestFit="1" customWidth="1"/>
    <col min="11786" max="12032" width="9.140625" style="1031"/>
    <col min="12033" max="12033" width="23.140625" style="1031" bestFit="1" customWidth="1"/>
    <col min="12034" max="12037" width="7.42578125" style="1031" bestFit="1" customWidth="1"/>
    <col min="12038" max="12041" width="7.140625" style="1031" bestFit="1" customWidth="1"/>
    <col min="12042" max="12288" width="9.140625" style="1031"/>
    <col min="12289" max="12289" width="23.140625" style="1031" bestFit="1" customWidth="1"/>
    <col min="12290" max="12293" width="7.42578125" style="1031" bestFit="1" customWidth="1"/>
    <col min="12294" max="12297" width="7.140625" style="1031" bestFit="1" customWidth="1"/>
    <col min="12298" max="12544" width="9.140625" style="1031"/>
    <col min="12545" max="12545" width="23.140625" style="1031" bestFit="1" customWidth="1"/>
    <col min="12546" max="12549" width="7.42578125" style="1031" bestFit="1" customWidth="1"/>
    <col min="12550" max="12553" width="7.140625" style="1031" bestFit="1" customWidth="1"/>
    <col min="12554" max="12800" width="9.140625" style="1031"/>
    <col min="12801" max="12801" width="23.140625" style="1031" bestFit="1" customWidth="1"/>
    <col min="12802" max="12805" width="7.42578125" style="1031" bestFit="1" customWidth="1"/>
    <col min="12806" max="12809" width="7.140625" style="1031" bestFit="1" customWidth="1"/>
    <col min="12810" max="13056" width="9.140625" style="1031"/>
    <col min="13057" max="13057" width="23.140625" style="1031" bestFit="1" customWidth="1"/>
    <col min="13058" max="13061" width="7.42578125" style="1031" bestFit="1" customWidth="1"/>
    <col min="13062" max="13065" width="7.140625" style="1031" bestFit="1" customWidth="1"/>
    <col min="13066" max="13312" width="9.140625" style="1031"/>
    <col min="13313" max="13313" width="23.140625" style="1031" bestFit="1" customWidth="1"/>
    <col min="13314" max="13317" width="7.42578125" style="1031" bestFit="1" customWidth="1"/>
    <col min="13318" max="13321" width="7.140625" style="1031" bestFit="1" customWidth="1"/>
    <col min="13322" max="13568" width="9.140625" style="1031"/>
    <col min="13569" max="13569" width="23.140625" style="1031" bestFit="1" customWidth="1"/>
    <col min="13570" max="13573" width="7.42578125" style="1031" bestFit="1" customWidth="1"/>
    <col min="13574" max="13577" width="7.140625" style="1031" bestFit="1" customWidth="1"/>
    <col min="13578" max="13824" width="9.140625" style="1031"/>
    <col min="13825" max="13825" width="23.140625" style="1031" bestFit="1" customWidth="1"/>
    <col min="13826" max="13829" width="7.42578125" style="1031" bestFit="1" customWidth="1"/>
    <col min="13830" max="13833" width="7.140625" style="1031" bestFit="1" customWidth="1"/>
    <col min="13834" max="14080" width="9.140625" style="1031"/>
    <col min="14081" max="14081" width="23.140625" style="1031" bestFit="1" customWidth="1"/>
    <col min="14082" max="14085" width="7.42578125" style="1031" bestFit="1" customWidth="1"/>
    <col min="14086" max="14089" width="7.140625" style="1031" bestFit="1" customWidth="1"/>
    <col min="14090" max="14336" width="9.140625" style="1031"/>
    <col min="14337" max="14337" width="23.140625" style="1031" bestFit="1" customWidth="1"/>
    <col min="14338" max="14341" width="7.42578125" style="1031" bestFit="1" customWidth="1"/>
    <col min="14342" max="14345" width="7.140625" style="1031" bestFit="1" customWidth="1"/>
    <col min="14346" max="14592" width="9.140625" style="1031"/>
    <col min="14593" max="14593" width="23.140625" style="1031" bestFit="1" customWidth="1"/>
    <col min="14594" max="14597" width="7.42578125" style="1031" bestFit="1" customWidth="1"/>
    <col min="14598" max="14601" width="7.140625" style="1031" bestFit="1" customWidth="1"/>
    <col min="14602" max="14848" width="9.140625" style="1031"/>
    <col min="14849" max="14849" width="23.140625" style="1031" bestFit="1" customWidth="1"/>
    <col min="14850" max="14853" width="7.42578125" style="1031" bestFit="1" customWidth="1"/>
    <col min="14854" max="14857" width="7.140625" style="1031" bestFit="1" customWidth="1"/>
    <col min="14858" max="15104" width="9.140625" style="1031"/>
    <col min="15105" max="15105" width="23.140625" style="1031" bestFit="1" customWidth="1"/>
    <col min="15106" max="15109" width="7.42578125" style="1031" bestFit="1" customWidth="1"/>
    <col min="15110" max="15113" width="7.140625" style="1031" bestFit="1" customWidth="1"/>
    <col min="15114" max="15360" width="9.140625" style="1031"/>
    <col min="15361" max="15361" width="23.140625" style="1031" bestFit="1" customWidth="1"/>
    <col min="15362" max="15365" width="7.42578125" style="1031" bestFit="1" customWidth="1"/>
    <col min="15366" max="15369" width="7.140625" style="1031" bestFit="1" customWidth="1"/>
    <col min="15370" max="15616" width="9.140625" style="1031"/>
    <col min="15617" max="15617" width="23.140625" style="1031" bestFit="1" customWidth="1"/>
    <col min="15618" max="15621" width="7.42578125" style="1031" bestFit="1" customWidth="1"/>
    <col min="15622" max="15625" width="7.140625" style="1031" bestFit="1" customWidth="1"/>
    <col min="15626" max="15872" width="9.140625" style="1031"/>
    <col min="15873" max="15873" width="23.140625" style="1031" bestFit="1" customWidth="1"/>
    <col min="15874" max="15877" width="7.42578125" style="1031" bestFit="1" customWidth="1"/>
    <col min="15878" max="15881" width="7.140625" style="1031" bestFit="1" customWidth="1"/>
    <col min="15882" max="16128" width="9.140625" style="1031"/>
    <col min="16129" max="16129" width="23.140625" style="1031" bestFit="1" customWidth="1"/>
    <col min="16130" max="16133" width="7.42578125" style="1031" bestFit="1" customWidth="1"/>
    <col min="16134" max="16137" width="7.140625" style="1031" bestFit="1" customWidth="1"/>
    <col min="16138" max="16384" width="9.140625" style="1031"/>
  </cols>
  <sheetData>
    <row r="1" spans="1:12">
      <c r="A1" s="2100" t="s">
        <v>1153</v>
      </c>
      <c r="B1" s="2100"/>
      <c r="C1" s="2100"/>
      <c r="D1" s="2100"/>
      <c r="E1" s="2100"/>
      <c r="F1" s="2100"/>
      <c r="G1" s="2100"/>
      <c r="H1" s="2100"/>
      <c r="I1" s="2100"/>
    </row>
    <row r="2" spans="1:12" ht="15.75" customHeight="1">
      <c r="A2" s="2101" t="s">
        <v>1141</v>
      </c>
      <c r="B2" s="2101"/>
      <c r="C2" s="2101"/>
      <c r="D2" s="2101"/>
      <c r="E2" s="2101"/>
      <c r="F2" s="2101"/>
      <c r="G2" s="2101"/>
      <c r="H2" s="2101"/>
      <c r="I2" s="2101"/>
      <c r="J2" s="1045"/>
    </row>
    <row r="3" spans="1:12" ht="16.5" thickBot="1">
      <c r="H3" s="2065" t="s">
        <v>222</v>
      </c>
      <c r="I3" s="2065"/>
    </row>
    <row r="4" spans="1:12" s="1174" customFormat="1" ht="21.75" customHeight="1" thickTop="1">
      <c r="A4" s="2102" t="s">
        <v>3</v>
      </c>
      <c r="B4" s="849">
        <v>2017</v>
      </c>
      <c r="C4" s="850">
        <v>2018</v>
      </c>
      <c r="D4" s="850">
        <v>2018</v>
      </c>
      <c r="E4" s="850">
        <v>2019</v>
      </c>
      <c r="F4" s="2070" t="str">
        <f>'Secu Credit'!F4</f>
        <v>Changes during ten months</v>
      </c>
      <c r="G4" s="2071"/>
      <c r="H4" s="2071"/>
      <c r="I4" s="2072"/>
    </row>
    <row r="5" spans="1:12" s="1174" customFormat="1" ht="21.75" customHeight="1">
      <c r="A5" s="2103"/>
      <c r="B5" s="851" t="s">
        <v>779</v>
      </c>
      <c r="C5" s="1019" t="s">
        <v>507</v>
      </c>
      <c r="D5" s="851" t="s">
        <v>780</v>
      </c>
      <c r="E5" s="1019" t="s">
        <v>781</v>
      </c>
      <c r="F5" s="2073" t="str">
        <f>'Secu Credit'!F5:G5</f>
        <v>2017/18</v>
      </c>
      <c r="G5" s="2074"/>
      <c r="H5" s="2073" t="str">
        <f>'Secu Credit'!H5:I5</f>
        <v>2018/19</v>
      </c>
      <c r="I5" s="2075"/>
    </row>
    <row r="6" spans="1:12" s="1174" customFormat="1" ht="21.75" customHeight="1">
      <c r="A6" s="2104"/>
      <c r="B6" s="1175"/>
      <c r="C6" s="1176"/>
      <c r="D6" s="1175"/>
      <c r="E6" s="1175"/>
      <c r="F6" s="1177" t="s">
        <v>665</v>
      </c>
      <c r="G6" s="1177" t="s">
        <v>782</v>
      </c>
      <c r="H6" s="1177" t="s">
        <v>665</v>
      </c>
      <c r="I6" s="1178" t="s">
        <v>782</v>
      </c>
    </row>
    <row r="7" spans="1:12" s="1174" customFormat="1" ht="27" customHeight="1">
      <c r="A7" s="1179" t="s">
        <v>1142</v>
      </c>
      <c r="B7" s="1180">
        <v>8779.3078067400002</v>
      </c>
      <c r="C7" s="1180">
        <v>10439.988568700001</v>
      </c>
      <c r="D7" s="1180">
        <v>9818.5304986230003</v>
      </c>
      <c r="E7" s="1180">
        <v>10703.209075160999</v>
      </c>
      <c r="F7" s="1180">
        <v>1660.6807619600004</v>
      </c>
      <c r="G7" s="1181">
        <v>18.915850754031794</v>
      </c>
      <c r="H7" s="1180">
        <v>884.67857653799911</v>
      </c>
      <c r="I7" s="1182">
        <v>9.0102951420487098</v>
      </c>
    </row>
    <row r="8" spans="1:12" s="1174" customFormat="1" ht="27" customHeight="1">
      <c r="A8" s="1183" t="s">
        <v>1143</v>
      </c>
      <c r="B8" s="1184">
        <v>8609.0222978199999</v>
      </c>
      <c r="C8" s="1184">
        <v>10231.67371725</v>
      </c>
      <c r="D8" s="1184">
        <v>9631.5403532540004</v>
      </c>
      <c r="E8" s="1184">
        <v>10460.627693707</v>
      </c>
      <c r="F8" s="1184">
        <v>1622.6514194299998</v>
      </c>
      <c r="G8" s="1185">
        <v>18.84826596210457</v>
      </c>
      <c r="H8" s="1184">
        <v>829.08734045299934</v>
      </c>
      <c r="I8" s="1186">
        <v>8.6080451313573487</v>
      </c>
    </row>
    <row r="9" spans="1:12" ht="27" customHeight="1">
      <c r="A9" s="1183" t="s">
        <v>1144</v>
      </c>
      <c r="B9" s="1184">
        <v>197.68049237</v>
      </c>
      <c r="C9" s="1184">
        <v>247.63341162999998</v>
      </c>
      <c r="D9" s="1184">
        <v>431.89178090999997</v>
      </c>
      <c r="E9" s="1184">
        <v>259.60083008000004</v>
      </c>
      <c r="F9" s="1184">
        <v>49.952919259999987</v>
      </c>
      <c r="G9" s="1185">
        <v>25.269523897432805</v>
      </c>
      <c r="H9" s="1184">
        <v>-172.29095082999993</v>
      </c>
      <c r="I9" s="1186">
        <v>-39.892157814853832</v>
      </c>
      <c r="K9" s="1174"/>
      <c r="L9" s="1174"/>
    </row>
    <row r="10" spans="1:12" ht="27" customHeight="1">
      <c r="A10" s="1183" t="s">
        <v>1145</v>
      </c>
      <c r="B10" s="1184">
        <v>5169.1952542199997</v>
      </c>
      <c r="C10" s="1184">
        <v>7310.9840837700012</v>
      </c>
      <c r="D10" s="1184">
        <v>5850.9769281099998</v>
      </c>
      <c r="E10" s="1184">
        <v>6688.2752807799998</v>
      </c>
      <c r="F10" s="1184">
        <v>2141.7888295500015</v>
      </c>
      <c r="G10" s="1185">
        <v>41.433699526081931</v>
      </c>
      <c r="H10" s="1184">
        <v>837.29835266999999</v>
      </c>
      <c r="I10" s="1186">
        <v>14.310402569652018</v>
      </c>
      <c r="K10" s="1174"/>
      <c r="L10" s="1174"/>
    </row>
    <row r="11" spans="1:12" ht="27" customHeight="1">
      <c r="A11" s="1183" t="s">
        <v>1146</v>
      </c>
      <c r="B11" s="1184">
        <v>1825.7772567900001</v>
      </c>
      <c r="C11" s="1184">
        <v>1446.3586184599999</v>
      </c>
      <c r="D11" s="1184">
        <v>1883.5567377739999</v>
      </c>
      <c r="E11" s="1184">
        <v>2367.564490237</v>
      </c>
      <c r="F11" s="1184">
        <v>-379.41863833000025</v>
      </c>
      <c r="G11" s="1185">
        <v>-20.781211778104691</v>
      </c>
      <c r="H11" s="1184">
        <v>484.00775246300009</v>
      </c>
      <c r="I11" s="1186">
        <v>25.696478516224776</v>
      </c>
      <c r="K11" s="1174"/>
      <c r="L11" s="1174"/>
    </row>
    <row r="12" spans="1:12" ht="27" customHeight="1">
      <c r="A12" s="1183" t="s">
        <v>1147</v>
      </c>
      <c r="B12" s="1184">
        <v>1416.36929444</v>
      </c>
      <c r="C12" s="1184">
        <v>1226.69760339</v>
      </c>
      <c r="D12" s="1184">
        <v>1465.1149064599999</v>
      </c>
      <c r="E12" s="1184">
        <v>1145.1870926099998</v>
      </c>
      <c r="F12" s="1184">
        <v>-189.67169104999994</v>
      </c>
      <c r="G12" s="1185">
        <v>-13.391400942858747</v>
      </c>
      <c r="H12" s="1184">
        <v>-319.92781385000012</v>
      </c>
      <c r="I12" s="1186">
        <v>-21.836363307708567</v>
      </c>
      <c r="K12" s="1174"/>
      <c r="L12" s="1174"/>
    </row>
    <row r="13" spans="1:12" ht="27" customHeight="1">
      <c r="A13" s="1183" t="s">
        <v>1148</v>
      </c>
      <c r="B13" s="1184">
        <v>0</v>
      </c>
      <c r="C13" s="1184">
        <v>0</v>
      </c>
      <c r="D13" s="1184">
        <v>174.77</v>
      </c>
      <c r="E13" s="1184">
        <v>127.62</v>
      </c>
      <c r="F13" s="1184">
        <v>0</v>
      </c>
      <c r="G13" s="1185" t="e">
        <v>#DIV/0!</v>
      </c>
      <c r="H13" s="1184">
        <v>-47.150000000000006</v>
      </c>
      <c r="I13" s="1186">
        <v>-26.978314356010756</v>
      </c>
      <c r="K13" s="1174"/>
      <c r="L13" s="1174"/>
    </row>
    <row r="14" spans="1:12" ht="27" customHeight="1">
      <c r="A14" s="1183" t="s">
        <v>1149</v>
      </c>
      <c r="B14" s="1184">
        <v>1416.36929444</v>
      </c>
      <c r="C14" s="1184">
        <v>1226.69760339</v>
      </c>
      <c r="D14" s="1184">
        <v>1290.3449064599999</v>
      </c>
      <c r="E14" s="1184">
        <v>1017.5670926099998</v>
      </c>
      <c r="F14" s="1184">
        <v>-189.67169104999994</v>
      </c>
      <c r="G14" s="1185">
        <v>-13.391400942858747</v>
      </c>
      <c r="H14" s="1184">
        <v>-272.77781385000014</v>
      </c>
      <c r="I14" s="1186">
        <v>-21.139914799861778</v>
      </c>
      <c r="K14" s="1174"/>
      <c r="L14" s="1174"/>
    </row>
    <row r="15" spans="1:12" s="1174" customFormat="1" ht="27" customHeight="1">
      <c r="A15" s="1183" t="s">
        <v>1150</v>
      </c>
      <c r="B15" s="1184">
        <v>170.28550892000001</v>
      </c>
      <c r="C15" s="1184">
        <v>208.31485144999996</v>
      </c>
      <c r="D15" s="1184">
        <v>186.99014536900003</v>
      </c>
      <c r="E15" s="1184">
        <v>242.581381454</v>
      </c>
      <c r="F15" s="1184">
        <v>38.029342529999951</v>
      </c>
      <c r="G15" s="1185">
        <v>22.332694526500259</v>
      </c>
      <c r="H15" s="1184">
        <v>55.591236084999963</v>
      </c>
      <c r="I15" s="1186">
        <v>29.729500437201168</v>
      </c>
    </row>
    <row r="16" spans="1:12" ht="27" customHeight="1">
      <c r="A16" s="1179" t="s">
        <v>1151</v>
      </c>
      <c r="B16" s="1180">
        <v>1054.3269550700002</v>
      </c>
      <c r="C16" s="1180">
        <v>1053.9413178</v>
      </c>
      <c r="D16" s="1180">
        <v>1047.5076262799998</v>
      </c>
      <c r="E16" s="1180">
        <v>1032.1808498999999</v>
      </c>
      <c r="F16" s="1180">
        <v>-0.38563727000018844</v>
      </c>
      <c r="G16" s="1181">
        <v>-3.6576630062027084E-2</v>
      </c>
      <c r="H16" s="1180">
        <v>-15.326776379999956</v>
      </c>
      <c r="I16" s="1182">
        <v>-1.4631660902011507</v>
      </c>
      <c r="K16" s="1174"/>
      <c r="L16" s="1174"/>
    </row>
    <row r="17" spans="1:12" ht="27" customHeight="1">
      <c r="A17" s="1183" t="s">
        <v>1143</v>
      </c>
      <c r="B17" s="1184">
        <v>1053.6569550700001</v>
      </c>
      <c r="C17" s="1184">
        <v>1051.18671539</v>
      </c>
      <c r="D17" s="1184">
        <v>1047.4796596799999</v>
      </c>
      <c r="E17" s="1184">
        <v>1029.72655556</v>
      </c>
      <c r="F17" s="1184">
        <v>-2.470239680000077</v>
      </c>
      <c r="G17" s="1185">
        <v>-0.23444439559894195</v>
      </c>
      <c r="H17" s="1184">
        <v>-17.753104119999989</v>
      </c>
      <c r="I17" s="1186">
        <v>-1.6948399862412102</v>
      </c>
      <c r="K17" s="1174"/>
      <c r="L17" s="1174"/>
    </row>
    <row r="18" spans="1:12" ht="27" customHeight="1">
      <c r="A18" s="1183" t="s">
        <v>1150</v>
      </c>
      <c r="B18" s="1184">
        <v>0.67</v>
      </c>
      <c r="C18" s="1184">
        <v>2.7546024099999999</v>
      </c>
      <c r="D18" s="1184">
        <v>2.7966599999999998E-2</v>
      </c>
      <c r="E18" s="1184">
        <v>2.4542943400000001</v>
      </c>
      <c r="F18" s="1184">
        <v>2.08460241</v>
      </c>
      <c r="G18" s="1185">
        <v>311.13468805970143</v>
      </c>
      <c r="H18" s="1184">
        <v>2.4263277400000001</v>
      </c>
      <c r="I18" s="1186">
        <v>8675.8052105010993</v>
      </c>
      <c r="K18" s="1174"/>
      <c r="L18" s="1174"/>
    </row>
    <row r="19" spans="1:12" ht="27" customHeight="1">
      <c r="A19" s="1179" t="s">
        <v>1152</v>
      </c>
      <c r="B19" s="1180">
        <v>9833.6347618100008</v>
      </c>
      <c r="C19" s="1180">
        <v>11493.9298865</v>
      </c>
      <c r="D19" s="1180">
        <v>10866.038124903</v>
      </c>
      <c r="E19" s="1180">
        <v>11735.389925060999</v>
      </c>
      <c r="F19" s="1180">
        <v>1660.2951246899993</v>
      </c>
      <c r="G19" s="1181">
        <v>16.883839647349294</v>
      </c>
      <c r="H19" s="1180">
        <v>869.35180015799961</v>
      </c>
      <c r="I19" s="1182">
        <v>8.0006327068336152</v>
      </c>
      <c r="K19" s="1174"/>
      <c r="L19" s="1174"/>
    </row>
    <row r="20" spans="1:12" ht="27" customHeight="1">
      <c r="A20" s="1183" t="s">
        <v>1143</v>
      </c>
      <c r="B20" s="1184">
        <v>9662.6792528900005</v>
      </c>
      <c r="C20" s="1184">
        <v>11282.86043264</v>
      </c>
      <c r="D20" s="1184">
        <v>10679.020012934001</v>
      </c>
      <c r="E20" s="1184">
        <v>11490.354249267</v>
      </c>
      <c r="F20" s="1184">
        <v>1620.1811797499995</v>
      </c>
      <c r="G20" s="1185">
        <v>16.767411370561859</v>
      </c>
      <c r="H20" s="1184">
        <v>811.33423633299935</v>
      </c>
      <c r="I20" s="1186">
        <v>7.5974596484541079</v>
      </c>
      <c r="K20" s="1174"/>
      <c r="L20" s="1174"/>
    </row>
    <row r="21" spans="1:12" s="1174" customFormat="1" ht="27" customHeight="1" thickBot="1">
      <c r="A21" s="1187" t="s">
        <v>1150</v>
      </c>
      <c r="B21" s="1188">
        <v>170.95550892</v>
      </c>
      <c r="C21" s="1188">
        <v>211.06945385999995</v>
      </c>
      <c r="D21" s="1188">
        <v>187.01811196900005</v>
      </c>
      <c r="E21" s="1188">
        <v>245.03567579399999</v>
      </c>
      <c r="F21" s="1188">
        <v>40.113944939999953</v>
      </c>
      <c r="G21" s="1189">
        <v>23.464552381737867</v>
      </c>
      <c r="H21" s="1188">
        <v>58.017563824999939</v>
      </c>
      <c r="I21" s="1190">
        <v>31.022430509092551</v>
      </c>
      <c r="J21" s="1031"/>
    </row>
    <row r="22" spans="1:12" ht="27" customHeight="1" thickTop="1">
      <c r="A22" s="2099" t="s">
        <v>812</v>
      </c>
      <c r="B22" s="2099"/>
      <c r="C22" s="2099"/>
      <c r="D22" s="2099"/>
      <c r="E22" s="2099"/>
      <c r="F22" s="2099"/>
      <c r="G22" s="2099"/>
      <c r="H22" s="2099"/>
      <c r="K22" s="1174"/>
    </row>
    <row r="23" spans="1:12">
      <c r="C23" s="1031"/>
      <c r="D23" s="1173"/>
      <c r="E23" s="1173"/>
    </row>
    <row r="24" spans="1:12">
      <c r="C24" s="1031"/>
    </row>
    <row r="25" spans="1:12">
      <c r="C25" s="1031"/>
    </row>
    <row r="26" spans="1:12">
      <c r="C26" s="1031"/>
    </row>
  </sheetData>
  <mergeCells count="8">
    <mergeCell ref="A22:H22"/>
    <mergeCell ref="A1:I1"/>
    <mergeCell ref="A2:I2"/>
    <mergeCell ref="H3:I3"/>
    <mergeCell ref="A4:A6"/>
    <mergeCell ref="F4:I4"/>
    <mergeCell ref="F5:G5"/>
    <mergeCell ref="H5:I5"/>
  </mergeCells>
  <pageMargins left="0.39370078740157483" right="0.39370078740157483" top="0.39370078740157483" bottom="0.39370078740157483" header="0.31496062992125984" footer="0.31496062992125984"/>
  <pageSetup scale="8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zoomScale="96" zoomScaleNormal="96" zoomScaleSheetLayoutView="93" workbookViewId="0">
      <selection activeCell="A3" sqref="A3:Q3"/>
    </sheetView>
  </sheetViews>
  <sheetFormatPr defaultRowHeight="15.75"/>
  <cols>
    <col min="1" max="1" width="13.140625" style="1191" customWidth="1"/>
    <col min="2" max="9" width="12.5703125" style="1191" customWidth="1"/>
    <col min="10" max="10" width="13.140625" style="1191" bestFit="1" customWidth="1"/>
    <col min="11" max="17" width="12.5703125" style="1191" customWidth="1"/>
    <col min="18" max="228" width="9.140625" style="1191"/>
    <col min="229" max="229" width="18.7109375" style="1191" customWidth="1"/>
    <col min="230" max="230" width="18.42578125" style="1191" customWidth="1"/>
    <col min="231" max="231" width="19.5703125" style="1191" customWidth="1"/>
    <col min="232" max="232" width="11.7109375" style="1191" bestFit="1" customWidth="1"/>
    <col min="233" max="233" width="19.5703125" style="1191" bestFit="1" customWidth="1"/>
    <col min="234" max="234" width="13" style="1191" bestFit="1" customWidth="1"/>
    <col min="235" max="235" width="19.5703125" style="1191" bestFit="1" customWidth="1"/>
    <col min="236" max="236" width="11.85546875" style="1191" bestFit="1" customWidth="1"/>
    <col min="237" max="237" width="19.5703125" style="1191" bestFit="1" customWidth="1"/>
    <col min="238" max="238" width="14" style="1191" bestFit="1" customWidth="1"/>
    <col min="239" max="239" width="19.5703125" style="1191" bestFit="1" customWidth="1"/>
    <col min="240" max="241" width="14.42578125" style="1191" customWidth="1"/>
    <col min="242" max="242" width="11.5703125" style="1191" bestFit="1" customWidth="1"/>
    <col min="243" max="484" width="9.140625" style="1191"/>
    <col min="485" max="485" width="18.7109375" style="1191" customWidth="1"/>
    <col min="486" max="486" width="18.42578125" style="1191" customWidth="1"/>
    <col min="487" max="487" width="19.5703125" style="1191" customWidth="1"/>
    <col min="488" max="488" width="11.7109375" style="1191" bestFit="1" customWidth="1"/>
    <col min="489" max="489" width="19.5703125" style="1191" bestFit="1" customWidth="1"/>
    <col min="490" max="490" width="13" style="1191" bestFit="1" customWidth="1"/>
    <col min="491" max="491" width="19.5703125" style="1191" bestFit="1" customWidth="1"/>
    <col min="492" max="492" width="11.85546875" style="1191" bestFit="1" customWidth="1"/>
    <col min="493" max="493" width="19.5703125" style="1191" bestFit="1" customWidth="1"/>
    <col min="494" max="494" width="14" style="1191" bestFit="1" customWidth="1"/>
    <col min="495" max="495" width="19.5703125" style="1191" bestFit="1" customWidth="1"/>
    <col min="496" max="497" width="14.42578125" style="1191" customWidth="1"/>
    <col min="498" max="498" width="11.5703125" style="1191" bestFit="1" customWidth="1"/>
    <col min="499" max="740" width="9.140625" style="1191"/>
    <col min="741" max="741" width="18.7109375" style="1191" customWidth="1"/>
    <col min="742" max="742" width="18.42578125" style="1191" customWidth="1"/>
    <col min="743" max="743" width="19.5703125" style="1191" customWidth="1"/>
    <col min="744" max="744" width="11.7109375" style="1191" bestFit="1" customWidth="1"/>
    <col min="745" max="745" width="19.5703125" style="1191" bestFit="1" customWidth="1"/>
    <col min="746" max="746" width="13" style="1191" bestFit="1" customWidth="1"/>
    <col min="747" max="747" width="19.5703125" style="1191" bestFit="1" customWidth="1"/>
    <col min="748" max="748" width="11.85546875" style="1191" bestFit="1" customWidth="1"/>
    <col min="749" max="749" width="19.5703125" style="1191" bestFit="1" customWidth="1"/>
    <col min="750" max="750" width="14" style="1191" bestFit="1" customWidth="1"/>
    <col min="751" max="751" width="19.5703125" style="1191" bestFit="1" customWidth="1"/>
    <col min="752" max="753" width="14.42578125" style="1191" customWidth="1"/>
    <col min="754" max="754" width="11.5703125" style="1191" bestFit="1" customWidth="1"/>
    <col min="755" max="996" width="9.140625" style="1191"/>
    <col min="997" max="997" width="18.7109375" style="1191" customWidth="1"/>
    <col min="998" max="998" width="18.42578125" style="1191" customWidth="1"/>
    <col min="999" max="999" width="19.5703125" style="1191" customWidth="1"/>
    <col min="1000" max="1000" width="11.7109375" style="1191" bestFit="1" customWidth="1"/>
    <col min="1001" max="1001" width="19.5703125" style="1191" bestFit="1" customWidth="1"/>
    <col min="1002" max="1002" width="13" style="1191" bestFit="1" customWidth="1"/>
    <col min="1003" max="1003" width="19.5703125" style="1191" bestFit="1" customWidth="1"/>
    <col min="1004" max="1004" width="11.85546875" style="1191" bestFit="1" customWidth="1"/>
    <col min="1005" max="1005" width="19.5703125" style="1191" bestFit="1" customWidth="1"/>
    <col min="1006" max="1006" width="14" style="1191" bestFit="1" customWidth="1"/>
    <col min="1007" max="1007" width="19.5703125" style="1191" bestFit="1" customWidth="1"/>
    <col min="1008" max="1009" width="14.42578125" style="1191" customWidth="1"/>
    <col min="1010" max="1010" width="11.5703125" style="1191" bestFit="1" customWidth="1"/>
    <col min="1011" max="1252" width="9.140625" style="1191"/>
    <col min="1253" max="1253" width="18.7109375" style="1191" customWidth="1"/>
    <col min="1254" max="1254" width="18.42578125" style="1191" customWidth="1"/>
    <col min="1255" max="1255" width="19.5703125" style="1191" customWidth="1"/>
    <col min="1256" max="1256" width="11.7109375" style="1191" bestFit="1" customWidth="1"/>
    <col min="1257" max="1257" width="19.5703125" style="1191" bestFit="1" customWidth="1"/>
    <col min="1258" max="1258" width="13" style="1191" bestFit="1" customWidth="1"/>
    <col min="1259" max="1259" width="19.5703125" style="1191" bestFit="1" customWidth="1"/>
    <col min="1260" max="1260" width="11.85546875" style="1191" bestFit="1" customWidth="1"/>
    <col min="1261" max="1261" width="19.5703125" style="1191" bestFit="1" customWidth="1"/>
    <col min="1262" max="1262" width="14" style="1191" bestFit="1" customWidth="1"/>
    <col min="1263" max="1263" width="19.5703125" style="1191" bestFit="1" customWidth="1"/>
    <col min="1264" max="1265" width="14.42578125" style="1191" customWidth="1"/>
    <col min="1266" max="1266" width="11.5703125" style="1191" bestFit="1" customWidth="1"/>
    <col min="1267" max="1508" width="9.140625" style="1191"/>
    <col min="1509" max="1509" width="18.7109375" style="1191" customWidth="1"/>
    <col min="1510" max="1510" width="18.42578125" style="1191" customWidth="1"/>
    <col min="1511" max="1511" width="19.5703125" style="1191" customWidth="1"/>
    <col min="1512" max="1512" width="11.7109375" style="1191" bestFit="1" customWidth="1"/>
    <col min="1513" max="1513" width="19.5703125" style="1191" bestFit="1" customWidth="1"/>
    <col min="1514" max="1514" width="13" style="1191" bestFit="1" customWidth="1"/>
    <col min="1515" max="1515" width="19.5703125" style="1191" bestFit="1" customWidth="1"/>
    <col min="1516" max="1516" width="11.85546875" style="1191" bestFit="1" customWidth="1"/>
    <col min="1517" max="1517" width="19.5703125" style="1191" bestFit="1" customWidth="1"/>
    <col min="1518" max="1518" width="14" style="1191" bestFit="1" customWidth="1"/>
    <col min="1519" max="1519" width="19.5703125" style="1191" bestFit="1" customWidth="1"/>
    <col min="1520" max="1521" width="14.42578125" style="1191" customWidth="1"/>
    <col min="1522" max="1522" width="11.5703125" style="1191" bestFit="1" customWidth="1"/>
    <col min="1523" max="1764" width="9.140625" style="1191"/>
    <col min="1765" max="1765" width="18.7109375" style="1191" customWidth="1"/>
    <col min="1766" max="1766" width="18.42578125" style="1191" customWidth="1"/>
    <col min="1767" max="1767" width="19.5703125" style="1191" customWidth="1"/>
    <col min="1768" max="1768" width="11.7109375" style="1191" bestFit="1" customWidth="1"/>
    <col min="1769" max="1769" width="19.5703125" style="1191" bestFit="1" customWidth="1"/>
    <col min="1770" max="1770" width="13" style="1191" bestFit="1" customWidth="1"/>
    <col min="1771" max="1771" width="19.5703125" style="1191" bestFit="1" customWidth="1"/>
    <col min="1772" max="1772" width="11.85546875" style="1191" bestFit="1" customWidth="1"/>
    <col min="1773" max="1773" width="19.5703125" style="1191" bestFit="1" customWidth="1"/>
    <col min="1774" max="1774" width="14" style="1191" bestFit="1" customWidth="1"/>
    <col min="1775" max="1775" width="19.5703125" style="1191" bestFit="1" customWidth="1"/>
    <col min="1776" max="1777" width="14.42578125" style="1191" customWidth="1"/>
    <col min="1778" max="1778" width="11.5703125" style="1191" bestFit="1" customWidth="1"/>
    <col min="1779" max="2020" width="9.140625" style="1191"/>
    <col min="2021" max="2021" width="18.7109375" style="1191" customWidth="1"/>
    <col min="2022" max="2022" width="18.42578125" style="1191" customWidth="1"/>
    <col min="2023" max="2023" width="19.5703125" style="1191" customWidth="1"/>
    <col min="2024" max="2024" width="11.7109375" style="1191" bestFit="1" customWidth="1"/>
    <col min="2025" max="2025" width="19.5703125" style="1191" bestFit="1" customWidth="1"/>
    <col min="2026" max="2026" width="13" style="1191" bestFit="1" customWidth="1"/>
    <col min="2027" max="2027" width="19.5703125" style="1191" bestFit="1" customWidth="1"/>
    <col min="2028" max="2028" width="11.85546875" style="1191" bestFit="1" customWidth="1"/>
    <col min="2029" max="2029" width="19.5703125" style="1191" bestFit="1" customWidth="1"/>
    <col min="2030" max="2030" width="14" style="1191" bestFit="1" customWidth="1"/>
    <col min="2031" max="2031" width="19.5703125" style="1191" bestFit="1" customWidth="1"/>
    <col min="2032" max="2033" width="14.42578125" style="1191" customWidth="1"/>
    <col min="2034" max="2034" width="11.5703125" style="1191" bestFit="1" customWidth="1"/>
    <col min="2035" max="2276" width="9.140625" style="1191"/>
    <col min="2277" max="2277" width="18.7109375" style="1191" customWidth="1"/>
    <col min="2278" max="2278" width="18.42578125" style="1191" customWidth="1"/>
    <col min="2279" max="2279" width="19.5703125" style="1191" customWidth="1"/>
    <col min="2280" max="2280" width="11.7109375" style="1191" bestFit="1" customWidth="1"/>
    <col min="2281" max="2281" width="19.5703125" style="1191" bestFit="1" customWidth="1"/>
    <col min="2282" max="2282" width="13" style="1191" bestFit="1" customWidth="1"/>
    <col min="2283" max="2283" width="19.5703125" style="1191" bestFit="1" customWidth="1"/>
    <col min="2284" max="2284" width="11.85546875" style="1191" bestFit="1" customWidth="1"/>
    <col min="2285" max="2285" width="19.5703125" style="1191" bestFit="1" customWidth="1"/>
    <col min="2286" max="2286" width="14" style="1191" bestFit="1" customWidth="1"/>
    <col min="2287" max="2287" width="19.5703125" style="1191" bestFit="1" customWidth="1"/>
    <col min="2288" max="2289" width="14.42578125" style="1191" customWidth="1"/>
    <col min="2290" max="2290" width="11.5703125" style="1191" bestFit="1" customWidth="1"/>
    <col min="2291" max="2532" width="9.140625" style="1191"/>
    <col min="2533" max="2533" width="18.7109375" style="1191" customWidth="1"/>
    <col min="2534" max="2534" width="18.42578125" style="1191" customWidth="1"/>
    <col min="2535" max="2535" width="19.5703125" style="1191" customWidth="1"/>
    <col min="2536" max="2536" width="11.7109375" style="1191" bestFit="1" customWidth="1"/>
    <col min="2537" max="2537" width="19.5703125" style="1191" bestFit="1" customWidth="1"/>
    <col min="2538" max="2538" width="13" style="1191" bestFit="1" customWidth="1"/>
    <col min="2539" max="2539" width="19.5703125" style="1191" bestFit="1" customWidth="1"/>
    <col min="2540" max="2540" width="11.85546875" style="1191" bestFit="1" customWidth="1"/>
    <col min="2541" max="2541" width="19.5703125" style="1191" bestFit="1" customWidth="1"/>
    <col min="2542" max="2542" width="14" style="1191" bestFit="1" customWidth="1"/>
    <col min="2543" max="2543" width="19.5703125" style="1191" bestFit="1" customWidth="1"/>
    <col min="2544" max="2545" width="14.42578125" style="1191" customWidth="1"/>
    <col min="2546" max="2546" width="11.5703125" style="1191" bestFit="1" customWidth="1"/>
    <col min="2547" max="2788" width="9.140625" style="1191"/>
    <col min="2789" max="2789" width="18.7109375" style="1191" customWidth="1"/>
    <col min="2790" max="2790" width="18.42578125" style="1191" customWidth="1"/>
    <col min="2791" max="2791" width="19.5703125" style="1191" customWidth="1"/>
    <col min="2792" max="2792" width="11.7109375" style="1191" bestFit="1" customWidth="1"/>
    <col min="2793" max="2793" width="19.5703125" style="1191" bestFit="1" customWidth="1"/>
    <col min="2794" max="2794" width="13" style="1191" bestFit="1" customWidth="1"/>
    <col min="2795" max="2795" width="19.5703125" style="1191" bestFit="1" customWidth="1"/>
    <col min="2796" max="2796" width="11.85546875" style="1191" bestFit="1" customWidth="1"/>
    <col min="2797" max="2797" width="19.5703125" style="1191" bestFit="1" customWidth="1"/>
    <col min="2798" max="2798" width="14" style="1191" bestFit="1" customWidth="1"/>
    <col min="2799" max="2799" width="19.5703125" style="1191" bestFit="1" customWidth="1"/>
    <col min="2800" max="2801" width="14.42578125" style="1191" customWidth="1"/>
    <col min="2802" max="2802" width="11.5703125" style="1191" bestFit="1" customWidth="1"/>
    <col min="2803" max="3044" width="9.140625" style="1191"/>
    <col min="3045" max="3045" width="18.7109375" style="1191" customWidth="1"/>
    <col min="3046" max="3046" width="18.42578125" style="1191" customWidth="1"/>
    <col min="3047" max="3047" width="19.5703125" style="1191" customWidth="1"/>
    <col min="3048" max="3048" width="11.7109375" style="1191" bestFit="1" customWidth="1"/>
    <col min="3049" max="3049" width="19.5703125" style="1191" bestFit="1" customWidth="1"/>
    <col min="3050" max="3050" width="13" style="1191" bestFit="1" customWidth="1"/>
    <col min="3051" max="3051" width="19.5703125" style="1191" bestFit="1" customWidth="1"/>
    <col min="3052" max="3052" width="11.85546875" style="1191" bestFit="1" customWidth="1"/>
    <col min="3053" max="3053" width="19.5703125" style="1191" bestFit="1" customWidth="1"/>
    <col min="3054" max="3054" width="14" style="1191" bestFit="1" customWidth="1"/>
    <col min="3055" max="3055" width="19.5703125" style="1191" bestFit="1" customWidth="1"/>
    <col min="3056" max="3057" width="14.42578125" style="1191" customWidth="1"/>
    <col min="3058" max="3058" width="11.5703125" style="1191" bestFit="1" customWidth="1"/>
    <col min="3059" max="3300" width="9.140625" style="1191"/>
    <col min="3301" max="3301" width="18.7109375" style="1191" customWidth="1"/>
    <col min="3302" max="3302" width="18.42578125" style="1191" customWidth="1"/>
    <col min="3303" max="3303" width="19.5703125" style="1191" customWidth="1"/>
    <col min="3304" max="3304" width="11.7109375" style="1191" bestFit="1" customWidth="1"/>
    <col min="3305" max="3305" width="19.5703125" style="1191" bestFit="1" customWidth="1"/>
    <col min="3306" max="3306" width="13" style="1191" bestFit="1" customWidth="1"/>
    <col min="3307" max="3307" width="19.5703125" style="1191" bestFit="1" customWidth="1"/>
    <col min="3308" max="3308" width="11.85546875" style="1191" bestFit="1" customWidth="1"/>
    <col min="3309" max="3309" width="19.5703125" style="1191" bestFit="1" customWidth="1"/>
    <col min="3310" max="3310" width="14" style="1191" bestFit="1" customWidth="1"/>
    <col min="3311" max="3311" width="19.5703125" style="1191" bestFit="1" customWidth="1"/>
    <col min="3312" max="3313" width="14.42578125" style="1191" customWidth="1"/>
    <col min="3314" max="3314" width="11.5703125" style="1191" bestFit="1" customWidth="1"/>
    <col min="3315" max="3556" width="9.140625" style="1191"/>
    <col min="3557" max="3557" width="18.7109375" style="1191" customWidth="1"/>
    <col min="3558" max="3558" width="18.42578125" style="1191" customWidth="1"/>
    <col min="3559" max="3559" width="19.5703125" style="1191" customWidth="1"/>
    <col min="3560" max="3560" width="11.7109375" style="1191" bestFit="1" customWidth="1"/>
    <col min="3561" max="3561" width="19.5703125" style="1191" bestFit="1" customWidth="1"/>
    <col min="3562" max="3562" width="13" style="1191" bestFit="1" customWidth="1"/>
    <col min="3563" max="3563" width="19.5703125" style="1191" bestFit="1" customWidth="1"/>
    <col min="3564" max="3564" width="11.85546875" style="1191" bestFit="1" customWidth="1"/>
    <col min="3565" max="3565" width="19.5703125" style="1191" bestFit="1" customWidth="1"/>
    <col min="3566" max="3566" width="14" style="1191" bestFit="1" customWidth="1"/>
    <col min="3567" max="3567" width="19.5703125" style="1191" bestFit="1" customWidth="1"/>
    <col min="3568" max="3569" width="14.42578125" style="1191" customWidth="1"/>
    <col min="3570" max="3570" width="11.5703125" style="1191" bestFit="1" customWidth="1"/>
    <col min="3571" max="3812" width="9.140625" style="1191"/>
    <col min="3813" max="3813" width="18.7109375" style="1191" customWidth="1"/>
    <col min="3814" max="3814" width="18.42578125" style="1191" customWidth="1"/>
    <col min="3815" max="3815" width="19.5703125" style="1191" customWidth="1"/>
    <col min="3816" max="3816" width="11.7109375" style="1191" bestFit="1" customWidth="1"/>
    <col min="3817" max="3817" width="19.5703125" style="1191" bestFit="1" customWidth="1"/>
    <col min="3818" max="3818" width="13" style="1191" bestFit="1" customWidth="1"/>
    <col min="3819" max="3819" width="19.5703125" style="1191" bestFit="1" customWidth="1"/>
    <col min="3820" max="3820" width="11.85546875" style="1191" bestFit="1" customWidth="1"/>
    <col min="3821" max="3821" width="19.5703125" style="1191" bestFit="1" customWidth="1"/>
    <col min="3822" max="3822" width="14" style="1191" bestFit="1" customWidth="1"/>
    <col min="3823" max="3823" width="19.5703125" style="1191" bestFit="1" customWidth="1"/>
    <col min="3824" max="3825" width="14.42578125" style="1191" customWidth="1"/>
    <col min="3826" max="3826" width="11.5703125" style="1191" bestFit="1" customWidth="1"/>
    <col min="3827" max="4068" width="9.140625" style="1191"/>
    <col min="4069" max="4069" width="18.7109375" style="1191" customWidth="1"/>
    <col min="4070" max="4070" width="18.42578125" style="1191" customWidth="1"/>
    <col min="4071" max="4071" width="19.5703125" style="1191" customWidth="1"/>
    <col min="4072" max="4072" width="11.7109375" style="1191" bestFit="1" customWidth="1"/>
    <col min="4073" max="4073" width="19.5703125" style="1191" bestFit="1" customWidth="1"/>
    <col min="4074" max="4074" width="13" style="1191" bestFit="1" customWidth="1"/>
    <col min="4075" max="4075" width="19.5703125" style="1191" bestFit="1" customWidth="1"/>
    <col min="4076" max="4076" width="11.85546875" style="1191" bestFit="1" customWidth="1"/>
    <col min="4077" max="4077" width="19.5703125" style="1191" bestFit="1" customWidth="1"/>
    <col min="4078" max="4078" width="14" style="1191" bestFit="1" customWidth="1"/>
    <col min="4079" max="4079" width="19.5703125" style="1191" bestFit="1" customWidth="1"/>
    <col min="4080" max="4081" width="14.42578125" style="1191" customWidth="1"/>
    <col min="4082" max="4082" width="11.5703125" style="1191" bestFit="1" customWidth="1"/>
    <col min="4083" max="4324" width="9.140625" style="1191"/>
    <col min="4325" max="4325" width="18.7109375" style="1191" customWidth="1"/>
    <col min="4326" max="4326" width="18.42578125" style="1191" customWidth="1"/>
    <col min="4327" max="4327" width="19.5703125" style="1191" customWidth="1"/>
    <col min="4328" max="4328" width="11.7109375" style="1191" bestFit="1" customWidth="1"/>
    <col min="4329" max="4329" width="19.5703125" style="1191" bestFit="1" customWidth="1"/>
    <col min="4330" max="4330" width="13" style="1191" bestFit="1" customWidth="1"/>
    <col min="4331" max="4331" width="19.5703125" style="1191" bestFit="1" customWidth="1"/>
    <col min="4332" max="4332" width="11.85546875" style="1191" bestFit="1" customWidth="1"/>
    <col min="4333" max="4333" width="19.5703125" style="1191" bestFit="1" customWidth="1"/>
    <col min="4334" max="4334" width="14" style="1191" bestFit="1" customWidth="1"/>
    <col min="4335" max="4335" width="19.5703125" style="1191" bestFit="1" customWidth="1"/>
    <col min="4336" max="4337" width="14.42578125" style="1191" customWidth="1"/>
    <col min="4338" max="4338" width="11.5703125" style="1191" bestFit="1" customWidth="1"/>
    <col min="4339" max="4580" width="9.140625" style="1191"/>
    <col min="4581" max="4581" width="18.7109375" style="1191" customWidth="1"/>
    <col min="4582" max="4582" width="18.42578125" style="1191" customWidth="1"/>
    <col min="4583" max="4583" width="19.5703125" style="1191" customWidth="1"/>
    <col min="4584" max="4584" width="11.7109375" style="1191" bestFit="1" customWidth="1"/>
    <col min="4585" max="4585" width="19.5703125" style="1191" bestFit="1" customWidth="1"/>
    <col min="4586" max="4586" width="13" style="1191" bestFit="1" customWidth="1"/>
    <col min="4587" max="4587" width="19.5703125" style="1191" bestFit="1" customWidth="1"/>
    <col min="4588" max="4588" width="11.85546875" style="1191" bestFit="1" customWidth="1"/>
    <col min="4589" max="4589" width="19.5703125" style="1191" bestFit="1" customWidth="1"/>
    <col min="4590" max="4590" width="14" style="1191" bestFit="1" customWidth="1"/>
    <col min="4591" max="4591" width="19.5703125" style="1191" bestFit="1" customWidth="1"/>
    <col min="4592" max="4593" width="14.42578125" style="1191" customWidth="1"/>
    <col min="4594" max="4594" width="11.5703125" style="1191" bestFit="1" customWidth="1"/>
    <col min="4595" max="4836" width="9.140625" style="1191"/>
    <col min="4837" max="4837" width="18.7109375" style="1191" customWidth="1"/>
    <col min="4838" max="4838" width="18.42578125" style="1191" customWidth="1"/>
    <col min="4839" max="4839" width="19.5703125" style="1191" customWidth="1"/>
    <col min="4840" max="4840" width="11.7109375" style="1191" bestFit="1" customWidth="1"/>
    <col min="4841" max="4841" width="19.5703125" style="1191" bestFit="1" customWidth="1"/>
    <col min="4842" max="4842" width="13" style="1191" bestFit="1" customWidth="1"/>
    <col min="4843" max="4843" width="19.5703125" style="1191" bestFit="1" customWidth="1"/>
    <col min="4844" max="4844" width="11.85546875" style="1191" bestFit="1" customWidth="1"/>
    <col min="4845" max="4845" width="19.5703125" style="1191" bestFit="1" customWidth="1"/>
    <col min="4846" max="4846" width="14" style="1191" bestFit="1" customWidth="1"/>
    <col min="4847" max="4847" width="19.5703125" style="1191" bestFit="1" customWidth="1"/>
    <col min="4848" max="4849" width="14.42578125" style="1191" customWidth="1"/>
    <col min="4850" max="4850" width="11.5703125" style="1191" bestFit="1" customWidth="1"/>
    <col min="4851" max="5092" width="9.140625" style="1191"/>
    <col min="5093" max="5093" width="18.7109375" style="1191" customWidth="1"/>
    <col min="5094" max="5094" width="18.42578125" style="1191" customWidth="1"/>
    <col min="5095" max="5095" width="19.5703125" style="1191" customWidth="1"/>
    <col min="5096" max="5096" width="11.7109375" style="1191" bestFit="1" customWidth="1"/>
    <col min="5097" max="5097" width="19.5703125" style="1191" bestFit="1" customWidth="1"/>
    <col min="5098" max="5098" width="13" style="1191" bestFit="1" customWidth="1"/>
    <col min="5099" max="5099" width="19.5703125" style="1191" bestFit="1" customWidth="1"/>
    <col min="5100" max="5100" width="11.85546875" style="1191" bestFit="1" customWidth="1"/>
    <col min="5101" max="5101" width="19.5703125" style="1191" bestFit="1" customWidth="1"/>
    <col min="5102" max="5102" width="14" style="1191" bestFit="1" customWidth="1"/>
    <col min="5103" max="5103" width="19.5703125" style="1191" bestFit="1" customWidth="1"/>
    <col min="5104" max="5105" width="14.42578125" style="1191" customWidth="1"/>
    <col min="5106" max="5106" width="11.5703125" style="1191" bestFit="1" customWidth="1"/>
    <col min="5107" max="5348" width="9.140625" style="1191"/>
    <col min="5349" max="5349" width="18.7109375" style="1191" customWidth="1"/>
    <col min="5350" max="5350" width="18.42578125" style="1191" customWidth="1"/>
    <col min="5351" max="5351" width="19.5703125" style="1191" customWidth="1"/>
    <col min="5352" max="5352" width="11.7109375" style="1191" bestFit="1" customWidth="1"/>
    <col min="5353" max="5353" width="19.5703125" style="1191" bestFit="1" customWidth="1"/>
    <col min="5354" max="5354" width="13" style="1191" bestFit="1" customWidth="1"/>
    <col min="5355" max="5355" width="19.5703125" style="1191" bestFit="1" customWidth="1"/>
    <col min="5356" max="5356" width="11.85546875" style="1191" bestFit="1" customWidth="1"/>
    <col min="5357" max="5357" width="19.5703125" style="1191" bestFit="1" customWidth="1"/>
    <col min="5358" max="5358" width="14" style="1191" bestFit="1" customWidth="1"/>
    <col min="5359" max="5359" width="19.5703125" style="1191" bestFit="1" customWidth="1"/>
    <col min="5360" max="5361" width="14.42578125" style="1191" customWidth="1"/>
    <col min="5362" max="5362" width="11.5703125" style="1191" bestFit="1" customWidth="1"/>
    <col min="5363" max="5604" width="9.140625" style="1191"/>
    <col min="5605" max="5605" width="18.7109375" style="1191" customWidth="1"/>
    <col min="5606" max="5606" width="18.42578125" style="1191" customWidth="1"/>
    <col min="5607" max="5607" width="19.5703125" style="1191" customWidth="1"/>
    <col min="5608" max="5608" width="11.7109375" style="1191" bestFit="1" customWidth="1"/>
    <col min="5609" max="5609" width="19.5703125" style="1191" bestFit="1" customWidth="1"/>
    <col min="5610" max="5610" width="13" style="1191" bestFit="1" customWidth="1"/>
    <col min="5611" max="5611" width="19.5703125" style="1191" bestFit="1" customWidth="1"/>
    <col min="5612" max="5612" width="11.85546875" style="1191" bestFit="1" customWidth="1"/>
    <col min="5613" max="5613" width="19.5703125" style="1191" bestFit="1" customWidth="1"/>
    <col min="5614" max="5614" width="14" style="1191" bestFit="1" customWidth="1"/>
    <col min="5615" max="5615" width="19.5703125" style="1191" bestFit="1" customWidth="1"/>
    <col min="5616" max="5617" width="14.42578125" style="1191" customWidth="1"/>
    <col min="5618" max="5618" width="11.5703125" style="1191" bestFit="1" customWidth="1"/>
    <col min="5619" max="5860" width="9.140625" style="1191"/>
    <col min="5861" max="5861" width="18.7109375" style="1191" customWidth="1"/>
    <col min="5862" max="5862" width="18.42578125" style="1191" customWidth="1"/>
    <col min="5863" max="5863" width="19.5703125" style="1191" customWidth="1"/>
    <col min="5864" max="5864" width="11.7109375" style="1191" bestFit="1" customWidth="1"/>
    <col min="5865" max="5865" width="19.5703125" style="1191" bestFit="1" customWidth="1"/>
    <col min="5866" max="5866" width="13" style="1191" bestFit="1" customWidth="1"/>
    <col min="5867" max="5867" width="19.5703125" style="1191" bestFit="1" customWidth="1"/>
    <col min="5868" max="5868" width="11.85546875" style="1191" bestFit="1" customWidth="1"/>
    <col min="5869" max="5869" width="19.5703125" style="1191" bestFit="1" customWidth="1"/>
    <col min="5870" max="5870" width="14" style="1191" bestFit="1" customWidth="1"/>
    <col min="5871" max="5871" width="19.5703125" style="1191" bestFit="1" customWidth="1"/>
    <col min="5872" max="5873" width="14.42578125" style="1191" customWidth="1"/>
    <col min="5874" max="5874" width="11.5703125" style="1191" bestFit="1" customWidth="1"/>
    <col min="5875" max="6116" width="9.140625" style="1191"/>
    <col min="6117" max="6117" width="18.7109375" style="1191" customWidth="1"/>
    <col min="6118" max="6118" width="18.42578125" style="1191" customWidth="1"/>
    <col min="6119" max="6119" width="19.5703125" style="1191" customWidth="1"/>
    <col min="6120" max="6120" width="11.7109375" style="1191" bestFit="1" customWidth="1"/>
    <col min="6121" max="6121" width="19.5703125" style="1191" bestFit="1" customWidth="1"/>
    <col min="6122" max="6122" width="13" style="1191" bestFit="1" customWidth="1"/>
    <col min="6123" max="6123" width="19.5703125" style="1191" bestFit="1" customWidth="1"/>
    <col min="6124" max="6124" width="11.85546875" style="1191" bestFit="1" customWidth="1"/>
    <col min="6125" max="6125" width="19.5703125" style="1191" bestFit="1" customWidth="1"/>
    <col min="6126" max="6126" width="14" style="1191" bestFit="1" customWidth="1"/>
    <col min="6127" max="6127" width="19.5703125" style="1191" bestFit="1" customWidth="1"/>
    <col min="6128" max="6129" width="14.42578125" style="1191" customWidth="1"/>
    <col min="6130" max="6130" width="11.5703125" style="1191" bestFit="1" customWidth="1"/>
    <col min="6131" max="6372" width="9.140625" style="1191"/>
    <col min="6373" max="6373" width="18.7109375" style="1191" customWidth="1"/>
    <col min="6374" max="6374" width="18.42578125" style="1191" customWidth="1"/>
    <col min="6375" max="6375" width="19.5703125" style="1191" customWidth="1"/>
    <col min="6376" max="6376" width="11.7109375" style="1191" bestFit="1" customWidth="1"/>
    <col min="6377" max="6377" width="19.5703125" style="1191" bestFit="1" customWidth="1"/>
    <col min="6378" max="6378" width="13" style="1191" bestFit="1" customWidth="1"/>
    <col min="6379" max="6379" width="19.5703125" style="1191" bestFit="1" customWidth="1"/>
    <col min="6380" max="6380" width="11.85546875" style="1191" bestFit="1" customWidth="1"/>
    <col min="6381" max="6381" width="19.5703125" style="1191" bestFit="1" customWidth="1"/>
    <col min="6382" max="6382" width="14" style="1191" bestFit="1" customWidth="1"/>
    <col min="6383" max="6383" width="19.5703125" style="1191" bestFit="1" customWidth="1"/>
    <col min="6384" max="6385" width="14.42578125" style="1191" customWidth="1"/>
    <col min="6386" max="6386" width="11.5703125" style="1191" bestFit="1" customWidth="1"/>
    <col min="6387" max="6628" width="9.140625" style="1191"/>
    <col min="6629" max="6629" width="18.7109375" style="1191" customWidth="1"/>
    <col min="6630" max="6630" width="18.42578125" style="1191" customWidth="1"/>
    <col min="6631" max="6631" width="19.5703125" style="1191" customWidth="1"/>
    <col min="6632" max="6632" width="11.7109375" style="1191" bestFit="1" customWidth="1"/>
    <col min="6633" max="6633" width="19.5703125" style="1191" bestFit="1" customWidth="1"/>
    <col min="6634" max="6634" width="13" style="1191" bestFit="1" customWidth="1"/>
    <col min="6635" max="6635" width="19.5703125" style="1191" bestFit="1" customWidth="1"/>
    <col min="6636" max="6636" width="11.85546875" style="1191" bestFit="1" customWidth="1"/>
    <col min="6637" max="6637" width="19.5703125" style="1191" bestFit="1" customWidth="1"/>
    <col min="6638" max="6638" width="14" style="1191" bestFit="1" customWidth="1"/>
    <col min="6639" max="6639" width="19.5703125" style="1191" bestFit="1" customWidth="1"/>
    <col min="6640" max="6641" width="14.42578125" style="1191" customWidth="1"/>
    <col min="6642" max="6642" width="11.5703125" style="1191" bestFit="1" customWidth="1"/>
    <col min="6643" max="6884" width="9.140625" style="1191"/>
    <col min="6885" max="6885" width="18.7109375" style="1191" customWidth="1"/>
    <col min="6886" max="6886" width="18.42578125" style="1191" customWidth="1"/>
    <col min="6887" max="6887" width="19.5703125" style="1191" customWidth="1"/>
    <col min="6888" max="6888" width="11.7109375" style="1191" bestFit="1" customWidth="1"/>
    <col min="6889" max="6889" width="19.5703125" style="1191" bestFit="1" customWidth="1"/>
    <col min="6890" max="6890" width="13" style="1191" bestFit="1" customWidth="1"/>
    <col min="6891" max="6891" width="19.5703125" style="1191" bestFit="1" customWidth="1"/>
    <col min="6892" max="6892" width="11.85546875" style="1191" bestFit="1" customWidth="1"/>
    <col min="6893" max="6893" width="19.5703125" style="1191" bestFit="1" customWidth="1"/>
    <col min="6894" max="6894" width="14" style="1191" bestFit="1" customWidth="1"/>
    <col min="6895" max="6895" width="19.5703125" style="1191" bestFit="1" customWidth="1"/>
    <col min="6896" max="6897" width="14.42578125" style="1191" customWidth="1"/>
    <col min="6898" max="6898" width="11.5703125" style="1191" bestFit="1" customWidth="1"/>
    <col min="6899" max="7140" width="9.140625" style="1191"/>
    <col min="7141" max="7141" width="18.7109375" style="1191" customWidth="1"/>
    <col min="7142" max="7142" width="18.42578125" style="1191" customWidth="1"/>
    <col min="7143" max="7143" width="19.5703125" style="1191" customWidth="1"/>
    <col min="7144" max="7144" width="11.7109375" style="1191" bestFit="1" customWidth="1"/>
    <col min="7145" max="7145" width="19.5703125" style="1191" bestFit="1" customWidth="1"/>
    <col min="7146" max="7146" width="13" style="1191" bestFit="1" customWidth="1"/>
    <col min="7147" max="7147" width="19.5703125" style="1191" bestFit="1" customWidth="1"/>
    <col min="7148" max="7148" width="11.85546875" style="1191" bestFit="1" customWidth="1"/>
    <col min="7149" max="7149" width="19.5703125" style="1191" bestFit="1" customWidth="1"/>
    <col min="7150" max="7150" width="14" style="1191" bestFit="1" customWidth="1"/>
    <col min="7151" max="7151" width="19.5703125" style="1191" bestFit="1" customWidth="1"/>
    <col min="7152" max="7153" width="14.42578125" style="1191" customWidth="1"/>
    <col min="7154" max="7154" width="11.5703125" style="1191" bestFit="1" customWidth="1"/>
    <col min="7155" max="7396" width="9.140625" style="1191"/>
    <col min="7397" max="7397" width="18.7109375" style="1191" customWidth="1"/>
    <col min="7398" max="7398" width="18.42578125" style="1191" customWidth="1"/>
    <col min="7399" max="7399" width="19.5703125" style="1191" customWidth="1"/>
    <col min="7400" max="7400" width="11.7109375" style="1191" bestFit="1" customWidth="1"/>
    <col min="7401" max="7401" width="19.5703125" style="1191" bestFit="1" customWidth="1"/>
    <col min="7402" max="7402" width="13" style="1191" bestFit="1" customWidth="1"/>
    <col min="7403" max="7403" width="19.5703125" style="1191" bestFit="1" customWidth="1"/>
    <col min="7404" max="7404" width="11.85546875" style="1191" bestFit="1" customWidth="1"/>
    <col min="7405" max="7405" width="19.5703125" style="1191" bestFit="1" customWidth="1"/>
    <col min="7406" max="7406" width="14" style="1191" bestFit="1" customWidth="1"/>
    <col min="7407" max="7407" width="19.5703125" style="1191" bestFit="1" customWidth="1"/>
    <col min="7408" max="7409" width="14.42578125" style="1191" customWidth="1"/>
    <col min="7410" max="7410" width="11.5703125" style="1191" bestFit="1" customWidth="1"/>
    <col min="7411" max="7652" width="9.140625" style="1191"/>
    <col min="7653" max="7653" width="18.7109375" style="1191" customWidth="1"/>
    <col min="7654" max="7654" width="18.42578125" style="1191" customWidth="1"/>
    <col min="7655" max="7655" width="19.5703125" style="1191" customWidth="1"/>
    <col min="7656" max="7656" width="11.7109375" style="1191" bestFit="1" customWidth="1"/>
    <col min="7657" max="7657" width="19.5703125" style="1191" bestFit="1" customWidth="1"/>
    <col min="7658" max="7658" width="13" style="1191" bestFit="1" customWidth="1"/>
    <col min="7659" max="7659" width="19.5703125" style="1191" bestFit="1" customWidth="1"/>
    <col min="7660" max="7660" width="11.85546875" style="1191" bestFit="1" customWidth="1"/>
    <col min="7661" max="7661" width="19.5703125" style="1191" bestFit="1" customWidth="1"/>
    <col min="7662" max="7662" width="14" style="1191" bestFit="1" customWidth="1"/>
    <col min="7663" max="7663" width="19.5703125" style="1191" bestFit="1" customWidth="1"/>
    <col min="7664" max="7665" width="14.42578125" style="1191" customWidth="1"/>
    <col min="7666" max="7666" width="11.5703125" style="1191" bestFit="1" customWidth="1"/>
    <col min="7667" max="7908" width="9.140625" style="1191"/>
    <col min="7909" max="7909" width="18.7109375" style="1191" customWidth="1"/>
    <col min="7910" max="7910" width="18.42578125" style="1191" customWidth="1"/>
    <col min="7911" max="7911" width="19.5703125" style="1191" customWidth="1"/>
    <col min="7912" max="7912" width="11.7109375" style="1191" bestFit="1" customWidth="1"/>
    <col min="7913" max="7913" width="19.5703125" style="1191" bestFit="1" customWidth="1"/>
    <col min="7914" max="7914" width="13" style="1191" bestFit="1" customWidth="1"/>
    <col min="7915" max="7915" width="19.5703125" style="1191" bestFit="1" customWidth="1"/>
    <col min="7916" max="7916" width="11.85546875" style="1191" bestFit="1" customWidth="1"/>
    <col min="7917" max="7917" width="19.5703125" style="1191" bestFit="1" customWidth="1"/>
    <col min="7918" max="7918" width="14" style="1191" bestFit="1" customWidth="1"/>
    <col min="7919" max="7919" width="19.5703125" style="1191" bestFit="1" customWidth="1"/>
    <col min="7920" max="7921" width="14.42578125" style="1191" customWidth="1"/>
    <col min="7922" max="7922" width="11.5703125" style="1191" bestFit="1" customWidth="1"/>
    <col min="7923" max="8164" width="9.140625" style="1191"/>
    <col min="8165" max="8165" width="18.7109375" style="1191" customWidth="1"/>
    <col min="8166" max="8166" width="18.42578125" style="1191" customWidth="1"/>
    <col min="8167" max="8167" width="19.5703125" style="1191" customWidth="1"/>
    <col min="8168" max="8168" width="11.7109375" style="1191" bestFit="1" customWidth="1"/>
    <col min="8169" max="8169" width="19.5703125" style="1191" bestFit="1" customWidth="1"/>
    <col min="8170" max="8170" width="13" style="1191" bestFit="1" customWidth="1"/>
    <col min="8171" max="8171" width="19.5703125" style="1191" bestFit="1" customWidth="1"/>
    <col min="8172" max="8172" width="11.85546875" style="1191" bestFit="1" customWidth="1"/>
    <col min="8173" max="8173" width="19.5703125" style="1191" bestFit="1" customWidth="1"/>
    <col min="8174" max="8174" width="14" style="1191" bestFit="1" customWidth="1"/>
    <col min="8175" max="8175" width="19.5703125" style="1191" bestFit="1" customWidth="1"/>
    <col min="8176" max="8177" width="14.42578125" style="1191" customWidth="1"/>
    <col min="8178" max="8178" width="11.5703125" style="1191" bestFit="1" customWidth="1"/>
    <col min="8179" max="8420" width="9.140625" style="1191"/>
    <col min="8421" max="8421" width="18.7109375" style="1191" customWidth="1"/>
    <col min="8422" max="8422" width="18.42578125" style="1191" customWidth="1"/>
    <col min="8423" max="8423" width="19.5703125" style="1191" customWidth="1"/>
    <col min="8424" max="8424" width="11.7109375" style="1191" bestFit="1" customWidth="1"/>
    <col min="8425" max="8425" width="19.5703125" style="1191" bestFit="1" customWidth="1"/>
    <col min="8426" max="8426" width="13" style="1191" bestFit="1" customWidth="1"/>
    <col min="8427" max="8427" width="19.5703125" style="1191" bestFit="1" customWidth="1"/>
    <col min="8428" max="8428" width="11.85546875" style="1191" bestFit="1" customWidth="1"/>
    <col min="8429" max="8429" width="19.5703125" style="1191" bestFit="1" customWidth="1"/>
    <col min="8430" max="8430" width="14" style="1191" bestFit="1" customWidth="1"/>
    <col min="8431" max="8431" width="19.5703125" style="1191" bestFit="1" customWidth="1"/>
    <col min="8432" max="8433" width="14.42578125" style="1191" customWidth="1"/>
    <col min="8434" max="8434" width="11.5703125" style="1191" bestFit="1" customWidth="1"/>
    <col min="8435" max="8676" width="9.140625" style="1191"/>
    <col min="8677" max="8677" width="18.7109375" style="1191" customWidth="1"/>
    <col min="8678" max="8678" width="18.42578125" style="1191" customWidth="1"/>
    <col min="8679" max="8679" width="19.5703125" style="1191" customWidth="1"/>
    <col min="8680" max="8680" width="11.7109375" style="1191" bestFit="1" customWidth="1"/>
    <col min="8681" max="8681" width="19.5703125" style="1191" bestFit="1" customWidth="1"/>
    <col min="8682" max="8682" width="13" style="1191" bestFit="1" customWidth="1"/>
    <col min="8683" max="8683" width="19.5703125" style="1191" bestFit="1" customWidth="1"/>
    <col min="8684" max="8684" width="11.85546875" style="1191" bestFit="1" customWidth="1"/>
    <col min="8685" max="8685" width="19.5703125" style="1191" bestFit="1" customWidth="1"/>
    <col min="8686" max="8686" width="14" style="1191" bestFit="1" customWidth="1"/>
    <col min="8687" max="8687" width="19.5703125" style="1191" bestFit="1" customWidth="1"/>
    <col min="8688" max="8689" width="14.42578125" style="1191" customWidth="1"/>
    <col min="8690" max="8690" width="11.5703125" style="1191" bestFit="1" customWidth="1"/>
    <col min="8691" max="8932" width="9.140625" style="1191"/>
    <col min="8933" max="8933" width="18.7109375" style="1191" customWidth="1"/>
    <col min="8934" max="8934" width="18.42578125" style="1191" customWidth="1"/>
    <col min="8935" max="8935" width="19.5703125" style="1191" customWidth="1"/>
    <col min="8936" max="8936" width="11.7109375" style="1191" bestFit="1" customWidth="1"/>
    <col min="8937" max="8937" width="19.5703125" style="1191" bestFit="1" customWidth="1"/>
    <col min="8938" max="8938" width="13" style="1191" bestFit="1" customWidth="1"/>
    <col min="8939" max="8939" width="19.5703125" style="1191" bestFit="1" customWidth="1"/>
    <col min="8940" max="8940" width="11.85546875" style="1191" bestFit="1" customWidth="1"/>
    <col min="8941" max="8941" width="19.5703125" style="1191" bestFit="1" customWidth="1"/>
    <col min="8942" max="8942" width="14" style="1191" bestFit="1" customWidth="1"/>
    <col min="8943" max="8943" width="19.5703125" style="1191" bestFit="1" customWidth="1"/>
    <col min="8944" max="8945" width="14.42578125" style="1191" customWidth="1"/>
    <col min="8946" max="8946" width="11.5703125" style="1191" bestFit="1" customWidth="1"/>
    <col min="8947" max="9188" width="9.140625" style="1191"/>
    <col min="9189" max="9189" width="18.7109375" style="1191" customWidth="1"/>
    <col min="9190" max="9190" width="18.42578125" style="1191" customWidth="1"/>
    <col min="9191" max="9191" width="19.5703125" style="1191" customWidth="1"/>
    <col min="9192" max="9192" width="11.7109375" style="1191" bestFit="1" customWidth="1"/>
    <col min="9193" max="9193" width="19.5703125" style="1191" bestFit="1" customWidth="1"/>
    <col min="9194" max="9194" width="13" style="1191" bestFit="1" customWidth="1"/>
    <col min="9195" max="9195" width="19.5703125" style="1191" bestFit="1" customWidth="1"/>
    <col min="9196" max="9196" width="11.85546875" style="1191" bestFit="1" customWidth="1"/>
    <col min="9197" max="9197" width="19.5703125" style="1191" bestFit="1" customWidth="1"/>
    <col min="9198" max="9198" width="14" style="1191" bestFit="1" customWidth="1"/>
    <col min="9199" max="9199" width="19.5703125" style="1191" bestFit="1" customWidth="1"/>
    <col min="9200" max="9201" width="14.42578125" style="1191" customWidth="1"/>
    <col min="9202" max="9202" width="11.5703125" style="1191" bestFit="1" customWidth="1"/>
    <col min="9203" max="9444" width="9.140625" style="1191"/>
    <col min="9445" max="9445" width="18.7109375" style="1191" customWidth="1"/>
    <col min="9446" max="9446" width="18.42578125" style="1191" customWidth="1"/>
    <col min="9447" max="9447" width="19.5703125" style="1191" customWidth="1"/>
    <col min="9448" max="9448" width="11.7109375" style="1191" bestFit="1" customWidth="1"/>
    <col min="9449" max="9449" width="19.5703125" style="1191" bestFit="1" customWidth="1"/>
    <col min="9450" max="9450" width="13" style="1191" bestFit="1" customWidth="1"/>
    <col min="9451" max="9451" width="19.5703125" style="1191" bestFit="1" customWidth="1"/>
    <col min="9452" max="9452" width="11.85546875" style="1191" bestFit="1" customWidth="1"/>
    <col min="9453" max="9453" width="19.5703125" style="1191" bestFit="1" customWidth="1"/>
    <col min="9454" max="9454" width="14" style="1191" bestFit="1" customWidth="1"/>
    <col min="9455" max="9455" width="19.5703125" style="1191" bestFit="1" customWidth="1"/>
    <col min="9456" max="9457" width="14.42578125" style="1191" customWidth="1"/>
    <col min="9458" max="9458" width="11.5703125" style="1191" bestFit="1" customWidth="1"/>
    <col min="9459" max="9700" width="9.140625" style="1191"/>
    <col min="9701" max="9701" width="18.7109375" style="1191" customWidth="1"/>
    <col min="9702" max="9702" width="18.42578125" style="1191" customWidth="1"/>
    <col min="9703" max="9703" width="19.5703125" style="1191" customWidth="1"/>
    <col min="9704" max="9704" width="11.7109375" style="1191" bestFit="1" customWidth="1"/>
    <col min="9705" max="9705" width="19.5703125" style="1191" bestFit="1" customWidth="1"/>
    <col min="9706" max="9706" width="13" style="1191" bestFit="1" customWidth="1"/>
    <col min="9707" max="9707" width="19.5703125" style="1191" bestFit="1" customWidth="1"/>
    <col min="9708" max="9708" width="11.85546875" style="1191" bestFit="1" customWidth="1"/>
    <col min="9709" max="9709" width="19.5703125" style="1191" bestFit="1" customWidth="1"/>
    <col min="9710" max="9710" width="14" style="1191" bestFit="1" customWidth="1"/>
    <col min="9711" max="9711" width="19.5703125" style="1191" bestFit="1" customWidth="1"/>
    <col min="9712" max="9713" width="14.42578125" style="1191" customWidth="1"/>
    <col min="9714" max="9714" width="11.5703125" style="1191" bestFit="1" customWidth="1"/>
    <col min="9715" max="9956" width="9.140625" style="1191"/>
    <col min="9957" max="9957" width="18.7109375" style="1191" customWidth="1"/>
    <col min="9958" max="9958" width="18.42578125" style="1191" customWidth="1"/>
    <col min="9959" max="9959" width="19.5703125" style="1191" customWidth="1"/>
    <col min="9960" max="9960" width="11.7109375" style="1191" bestFit="1" customWidth="1"/>
    <col min="9961" max="9961" width="19.5703125" style="1191" bestFit="1" customWidth="1"/>
    <col min="9962" max="9962" width="13" style="1191" bestFit="1" customWidth="1"/>
    <col min="9963" max="9963" width="19.5703125" style="1191" bestFit="1" customWidth="1"/>
    <col min="9964" max="9964" width="11.85546875" style="1191" bestFit="1" customWidth="1"/>
    <col min="9965" max="9965" width="19.5703125" style="1191" bestFit="1" customWidth="1"/>
    <col min="9966" max="9966" width="14" style="1191" bestFit="1" customWidth="1"/>
    <col min="9967" max="9967" width="19.5703125" style="1191" bestFit="1" customWidth="1"/>
    <col min="9968" max="9969" width="14.42578125" style="1191" customWidth="1"/>
    <col min="9970" max="9970" width="11.5703125" style="1191" bestFit="1" customWidth="1"/>
    <col min="9971" max="10212" width="9.140625" style="1191"/>
    <col min="10213" max="10213" width="18.7109375" style="1191" customWidth="1"/>
    <col min="10214" max="10214" width="18.42578125" style="1191" customWidth="1"/>
    <col min="10215" max="10215" width="19.5703125" style="1191" customWidth="1"/>
    <col min="10216" max="10216" width="11.7109375" style="1191" bestFit="1" customWidth="1"/>
    <col min="10217" max="10217" width="19.5703125" style="1191" bestFit="1" customWidth="1"/>
    <col min="10218" max="10218" width="13" style="1191" bestFit="1" customWidth="1"/>
    <col min="10219" max="10219" width="19.5703125" style="1191" bestFit="1" customWidth="1"/>
    <col min="10220" max="10220" width="11.85546875" style="1191" bestFit="1" customWidth="1"/>
    <col min="10221" max="10221" width="19.5703125" style="1191" bestFit="1" customWidth="1"/>
    <col min="10222" max="10222" width="14" style="1191" bestFit="1" customWidth="1"/>
    <col min="10223" max="10223" width="19.5703125" style="1191" bestFit="1" customWidth="1"/>
    <col min="10224" max="10225" width="14.42578125" style="1191" customWidth="1"/>
    <col min="10226" max="10226" width="11.5703125" style="1191" bestFit="1" customWidth="1"/>
    <col min="10227" max="10468" width="9.140625" style="1191"/>
    <col min="10469" max="10469" width="18.7109375" style="1191" customWidth="1"/>
    <col min="10470" max="10470" width="18.42578125" style="1191" customWidth="1"/>
    <col min="10471" max="10471" width="19.5703125" style="1191" customWidth="1"/>
    <col min="10472" max="10472" width="11.7109375" style="1191" bestFit="1" customWidth="1"/>
    <col min="10473" max="10473" width="19.5703125" style="1191" bestFit="1" customWidth="1"/>
    <col min="10474" max="10474" width="13" style="1191" bestFit="1" customWidth="1"/>
    <col min="10475" max="10475" width="19.5703125" style="1191" bestFit="1" customWidth="1"/>
    <col min="10476" max="10476" width="11.85546875" style="1191" bestFit="1" customWidth="1"/>
    <col min="10477" max="10477" width="19.5703125" style="1191" bestFit="1" customWidth="1"/>
    <col min="10478" max="10478" width="14" style="1191" bestFit="1" customWidth="1"/>
    <col min="10479" max="10479" width="19.5703125" style="1191" bestFit="1" customWidth="1"/>
    <col min="10480" max="10481" width="14.42578125" style="1191" customWidth="1"/>
    <col min="10482" max="10482" width="11.5703125" style="1191" bestFit="1" customWidth="1"/>
    <col min="10483" max="10724" width="9.140625" style="1191"/>
    <col min="10725" max="10725" width="18.7109375" style="1191" customWidth="1"/>
    <col min="10726" max="10726" width="18.42578125" style="1191" customWidth="1"/>
    <col min="10727" max="10727" width="19.5703125" style="1191" customWidth="1"/>
    <col min="10728" max="10728" width="11.7109375" style="1191" bestFit="1" customWidth="1"/>
    <col min="10729" max="10729" width="19.5703125" style="1191" bestFit="1" customWidth="1"/>
    <col min="10730" max="10730" width="13" style="1191" bestFit="1" customWidth="1"/>
    <col min="10731" max="10731" width="19.5703125" style="1191" bestFit="1" customWidth="1"/>
    <col min="10732" max="10732" width="11.85546875" style="1191" bestFit="1" customWidth="1"/>
    <col min="10733" max="10733" width="19.5703125" style="1191" bestFit="1" customWidth="1"/>
    <col min="10734" max="10734" width="14" style="1191" bestFit="1" customWidth="1"/>
    <col min="10735" max="10735" width="19.5703125" style="1191" bestFit="1" customWidth="1"/>
    <col min="10736" max="10737" width="14.42578125" style="1191" customWidth="1"/>
    <col min="10738" max="10738" width="11.5703125" style="1191" bestFit="1" customWidth="1"/>
    <col min="10739" max="10980" width="9.140625" style="1191"/>
    <col min="10981" max="10981" width="18.7109375" style="1191" customWidth="1"/>
    <col min="10982" max="10982" width="18.42578125" style="1191" customWidth="1"/>
    <col min="10983" max="10983" width="19.5703125" style="1191" customWidth="1"/>
    <col min="10984" max="10984" width="11.7109375" style="1191" bestFit="1" customWidth="1"/>
    <col min="10985" max="10985" width="19.5703125" style="1191" bestFit="1" customWidth="1"/>
    <col min="10986" max="10986" width="13" style="1191" bestFit="1" customWidth="1"/>
    <col min="10987" max="10987" width="19.5703125" style="1191" bestFit="1" customWidth="1"/>
    <col min="10988" max="10988" width="11.85546875" style="1191" bestFit="1" customWidth="1"/>
    <col min="10989" max="10989" width="19.5703125" style="1191" bestFit="1" customWidth="1"/>
    <col min="10990" max="10990" width="14" style="1191" bestFit="1" customWidth="1"/>
    <col min="10991" max="10991" width="19.5703125" style="1191" bestFit="1" customWidth="1"/>
    <col min="10992" max="10993" width="14.42578125" style="1191" customWidth="1"/>
    <col min="10994" max="10994" width="11.5703125" style="1191" bestFit="1" customWidth="1"/>
    <col min="10995" max="11236" width="9.140625" style="1191"/>
    <col min="11237" max="11237" width="18.7109375" style="1191" customWidth="1"/>
    <col min="11238" max="11238" width="18.42578125" style="1191" customWidth="1"/>
    <col min="11239" max="11239" width="19.5703125" style="1191" customWidth="1"/>
    <col min="11240" max="11240" width="11.7109375" style="1191" bestFit="1" customWidth="1"/>
    <col min="11241" max="11241" width="19.5703125" style="1191" bestFit="1" customWidth="1"/>
    <col min="11242" max="11242" width="13" style="1191" bestFit="1" customWidth="1"/>
    <col min="11243" max="11243" width="19.5703125" style="1191" bestFit="1" customWidth="1"/>
    <col min="11244" max="11244" width="11.85546875" style="1191" bestFit="1" customWidth="1"/>
    <col min="11245" max="11245" width="19.5703125" style="1191" bestFit="1" customWidth="1"/>
    <col min="11246" max="11246" width="14" style="1191" bestFit="1" customWidth="1"/>
    <col min="11247" max="11247" width="19.5703125" style="1191" bestFit="1" customWidth="1"/>
    <col min="11248" max="11249" width="14.42578125" style="1191" customWidth="1"/>
    <col min="11250" max="11250" width="11.5703125" style="1191" bestFit="1" customWidth="1"/>
    <col min="11251" max="11492" width="9.140625" style="1191"/>
    <col min="11493" max="11493" width="18.7109375" style="1191" customWidth="1"/>
    <col min="11494" max="11494" width="18.42578125" style="1191" customWidth="1"/>
    <col min="11495" max="11495" width="19.5703125" style="1191" customWidth="1"/>
    <col min="11496" max="11496" width="11.7109375" style="1191" bestFit="1" customWidth="1"/>
    <col min="11497" max="11497" width="19.5703125" style="1191" bestFit="1" customWidth="1"/>
    <col min="11498" max="11498" width="13" style="1191" bestFit="1" customWidth="1"/>
    <col min="11499" max="11499" width="19.5703125" style="1191" bestFit="1" customWidth="1"/>
    <col min="11500" max="11500" width="11.85546875" style="1191" bestFit="1" customWidth="1"/>
    <col min="11501" max="11501" width="19.5703125" style="1191" bestFit="1" customWidth="1"/>
    <col min="11502" max="11502" width="14" style="1191" bestFit="1" customWidth="1"/>
    <col min="11503" max="11503" width="19.5703125" style="1191" bestFit="1" customWidth="1"/>
    <col min="11504" max="11505" width="14.42578125" style="1191" customWidth="1"/>
    <col min="11506" max="11506" width="11.5703125" style="1191" bestFit="1" customWidth="1"/>
    <col min="11507" max="11748" width="9.140625" style="1191"/>
    <col min="11749" max="11749" width="18.7109375" style="1191" customWidth="1"/>
    <col min="11750" max="11750" width="18.42578125" style="1191" customWidth="1"/>
    <col min="11751" max="11751" width="19.5703125" style="1191" customWidth="1"/>
    <col min="11752" max="11752" width="11.7109375" style="1191" bestFit="1" customWidth="1"/>
    <col min="11753" max="11753" width="19.5703125" style="1191" bestFit="1" customWidth="1"/>
    <col min="11754" max="11754" width="13" style="1191" bestFit="1" customWidth="1"/>
    <col min="11755" max="11755" width="19.5703125" style="1191" bestFit="1" customWidth="1"/>
    <col min="11756" max="11756" width="11.85546875" style="1191" bestFit="1" customWidth="1"/>
    <col min="11757" max="11757" width="19.5703125" style="1191" bestFit="1" customWidth="1"/>
    <col min="11758" max="11758" width="14" style="1191" bestFit="1" customWidth="1"/>
    <col min="11759" max="11759" width="19.5703125" style="1191" bestFit="1" customWidth="1"/>
    <col min="11760" max="11761" width="14.42578125" style="1191" customWidth="1"/>
    <col min="11762" max="11762" width="11.5703125" style="1191" bestFit="1" customWidth="1"/>
    <col min="11763" max="12004" width="9.140625" style="1191"/>
    <col min="12005" max="12005" width="18.7109375" style="1191" customWidth="1"/>
    <col min="12006" max="12006" width="18.42578125" style="1191" customWidth="1"/>
    <col min="12007" max="12007" width="19.5703125" style="1191" customWidth="1"/>
    <col min="12008" max="12008" width="11.7109375" style="1191" bestFit="1" customWidth="1"/>
    <col min="12009" max="12009" width="19.5703125" style="1191" bestFit="1" customWidth="1"/>
    <col min="12010" max="12010" width="13" style="1191" bestFit="1" customWidth="1"/>
    <col min="12011" max="12011" width="19.5703125" style="1191" bestFit="1" customWidth="1"/>
    <col min="12012" max="12012" width="11.85546875" style="1191" bestFit="1" customWidth="1"/>
    <col min="12013" max="12013" width="19.5703125" style="1191" bestFit="1" customWidth="1"/>
    <col min="12014" max="12014" width="14" style="1191" bestFit="1" customWidth="1"/>
    <col min="12015" max="12015" width="19.5703125" style="1191" bestFit="1" customWidth="1"/>
    <col min="12016" max="12017" width="14.42578125" style="1191" customWidth="1"/>
    <col min="12018" max="12018" width="11.5703125" style="1191" bestFit="1" customWidth="1"/>
    <col min="12019" max="12260" width="9.140625" style="1191"/>
    <col min="12261" max="12261" width="18.7109375" style="1191" customWidth="1"/>
    <col min="12262" max="12262" width="18.42578125" style="1191" customWidth="1"/>
    <col min="12263" max="12263" width="19.5703125" style="1191" customWidth="1"/>
    <col min="12264" max="12264" width="11.7109375" style="1191" bestFit="1" customWidth="1"/>
    <col min="12265" max="12265" width="19.5703125" style="1191" bestFit="1" customWidth="1"/>
    <col min="12266" max="12266" width="13" style="1191" bestFit="1" customWidth="1"/>
    <col min="12267" max="12267" width="19.5703125" style="1191" bestFit="1" customWidth="1"/>
    <col min="12268" max="12268" width="11.85546875" style="1191" bestFit="1" customWidth="1"/>
    <col min="12269" max="12269" width="19.5703125" style="1191" bestFit="1" customWidth="1"/>
    <col min="12270" max="12270" width="14" style="1191" bestFit="1" customWidth="1"/>
    <col min="12271" max="12271" width="19.5703125" style="1191" bestFit="1" customWidth="1"/>
    <col min="12272" max="12273" width="14.42578125" style="1191" customWidth="1"/>
    <col min="12274" max="12274" width="11.5703125" style="1191" bestFit="1" customWidth="1"/>
    <col min="12275" max="12516" width="9.140625" style="1191"/>
    <col min="12517" max="12517" width="18.7109375" style="1191" customWidth="1"/>
    <col min="12518" max="12518" width="18.42578125" style="1191" customWidth="1"/>
    <col min="12519" max="12519" width="19.5703125" style="1191" customWidth="1"/>
    <col min="12520" max="12520" width="11.7109375" style="1191" bestFit="1" customWidth="1"/>
    <col min="12521" max="12521" width="19.5703125" style="1191" bestFit="1" customWidth="1"/>
    <col min="12522" max="12522" width="13" style="1191" bestFit="1" customWidth="1"/>
    <col min="12523" max="12523" width="19.5703125" style="1191" bestFit="1" customWidth="1"/>
    <col min="12524" max="12524" width="11.85546875" style="1191" bestFit="1" customWidth="1"/>
    <col min="12525" max="12525" width="19.5703125" style="1191" bestFit="1" customWidth="1"/>
    <col min="12526" max="12526" width="14" style="1191" bestFit="1" customWidth="1"/>
    <col min="12527" max="12527" width="19.5703125" style="1191" bestFit="1" customWidth="1"/>
    <col min="12528" max="12529" width="14.42578125" style="1191" customWidth="1"/>
    <col min="12530" max="12530" width="11.5703125" style="1191" bestFit="1" customWidth="1"/>
    <col min="12531" max="12772" width="9.140625" style="1191"/>
    <col min="12773" max="12773" width="18.7109375" style="1191" customWidth="1"/>
    <col min="12774" max="12774" width="18.42578125" style="1191" customWidth="1"/>
    <col min="12775" max="12775" width="19.5703125" style="1191" customWidth="1"/>
    <col min="12776" max="12776" width="11.7109375" style="1191" bestFit="1" customWidth="1"/>
    <col min="12777" max="12777" width="19.5703125" style="1191" bestFit="1" customWidth="1"/>
    <col min="12778" max="12778" width="13" style="1191" bestFit="1" customWidth="1"/>
    <col min="12779" max="12779" width="19.5703125" style="1191" bestFit="1" customWidth="1"/>
    <col min="12780" max="12780" width="11.85546875" style="1191" bestFit="1" customWidth="1"/>
    <col min="12781" max="12781" width="19.5703125" style="1191" bestFit="1" customWidth="1"/>
    <col min="12782" max="12782" width="14" style="1191" bestFit="1" customWidth="1"/>
    <col min="12783" max="12783" width="19.5703125" style="1191" bestFit="1" customWidth="1"/>
    <col min="12784" max="12785" width="14.42578125" style="1191" customWidth="1"/>
    <col min="12786" max="12786" width="11.5703125" style="1191" bestFit="1" customWidth="1"/>
    <col min="12787" max="13028" width="9.140625" style="1191"/>
    <col min="13029" max="13029" width="18.7109375" style="1191" customWidth="1"/>
    <col min="13030" max="13030" width="18.42578125" style="1191" customWidth="1"/>
    <col min="13031" max="13031" width="19.5703125" style="1191" customWidth="1"/>
    <col min="13032" max="13032" width="11.7109375" style="1191" bestFit="1" customWidth="1"/>
    <col min="13033" max="13033" width="19.5703125" style="1191" bestFit="1" customWidth="1"/>
    <col min="13034" max="13034" width="13" style="1191" bestFit="1" customWidth="1"/>
    <col min="13035" max="13035" width="19.5703125" style="1191" bestFit="1" customWidth="1"/>
    <col min="13036" max="13036" width="11.85546875" style="1191" bestFit="1" customWidth="1"/>
    <col min="13037" max="13037" width="19.5703125" style="1191" bestFit="1" customWidth="1"/>
    <col min="13038" max="13038" width="14" style="1191" bestFit="1" customWidth="1"/>
    <col min="13039" max="13039" width="19.5703125" style="1191" bestFit="1" customWidth="1"/>
    <col min="13040" max="13041" width="14.42578125" style="1191" customWidth="1"/>
    <col min="13042" max="13042" width="11.5703125" style="1191" bestFit="1" customWidth="1"/>
    <col min="13043" max="13284" width="9.140625" style="1191"/>
    <col min="13285" max="13285" width="18.7109375" style="1191" customWidth="1"/>
    <col min="13286" max="13286" width="18.42578125" style="1191" customWidth="1"/>
    <col min="13287" max="13287" width="19.5703125" style="1191" customWidth="1"/>
    <col min="13288" max="13288" width="11.7109375" style="1191" bestFit="1" customWidth="1"/>
    <col min="13289" max="13289" width="19.5703125" style="1191" bestFit="1" customWidth="1"/>
    <col min="13290" max="13290" width="13" style="1191" bestFit="1" customWidth="1"/>
    <col min="13291" max="13291" width="19.5703125" style="1191" bestFit="1" customWidth="1"/>
    <col min="13292" max="13292" width="11.85546875" style="1191" bestFit="1" customWidth="1"/>
    <col min="13293" max="13293" width="19.5703125" style="1191" bestFit="1" customWidth="1"/>
    <col min="13294" max="13294" width="14" style="1191" bestFit="1" customWidth="1"/>
    <col min="13295" max="13295" width="19.5703125" style="1191" bestFit="1" customWidth="1"/>
    <col min="13296" max="13297" width="14.42578125" style="1191" customWidth="1"/>
    <col min="13298" max="13298" width="11.5703125" style="1191" bestFit="1" customWidth="1"/>
    <col min="13299" max="13540" width="9.140625" style="1191"/>
    <col min="13541" max="13541" width="18.7109375" style="1191" customWidth="1"/>
    <col min="13542" max="13542" width="18.42578125" style="1191" customWidth="1"/>
    <col min="13543" max="13543" width="19.5703125" style="1191" customWidth="1"/>
    <col min="13544" max="13544" width="11.7109375" style="1191" bestFit="1" customWidth="1"/>
    <col min="13545" max="13545" width="19.5703125" style="1191" bestFit="1" customWidth="1"/>
    <col min="13546" max="13546" width="13" style="1191" bestFit="1" customWidth="1"/>
    <col min="13547" max="13547" width="19.5703125" style="1191" bestFit="1" customWidth="1"/>
    <col min="13548" max="13548" width="11.85546875" style="1191" bestFit="1" customWidth="1"/>
    <col min="13549" max="13549" width="19.5703125" style="1191" bestFit="1" customWidth="1"/>
    <col min="13550" max="13550" width="14" style="1191" bestFit="1" customWidth="1"/>
    <col min="13551" max="13551" width="19.5703125" style="1191" bestFit="1" customWidth="1"/>
    <col min="13552" max="13553" width="14.42578125" style="1191" customWidth="1"/>
    <col min="13554" max="13554" width="11.5703125" style="1191" bestFit="1" customWidth="1"/>
    <col min="13555" max="13796" width="9.140625" style="1191"/>
    <col min="13797" max="13797" width="18.7109375" style="1191" customWidth="1"/>
    <col min="13798" max="13798" width="18.42578125" style="1191" customWidth="1"/>
    <col min="13799" max="13799" width="19.5703125" style="1191" customWidth="1"/>
    <col min="13800" max="13800" width="11.7109375" style="1191" bestFit="1" customWidth="1"/>
    <col min="13801" max="13801" width="19.5703125" style="1191" bestFit="1" customWidth="1"/>
    <col min="13802" max="13802" width="13" style="1191" bestFit="1" customWidth="1"/>
    <col min="13803" max="13803" width="19.5703125" style="1191" bestFit="1" customWidth="1"/>
    <col min="13804" max="13804" width="11.85546875" style="1191" bestFit="1" customWidth="1"/>
    <col min="13805" max="13805" width="19.5703125" style="1191" bestFit="1" customWidth="1"/>
    <col min="13806" max="13806" width="14" style="1191" bestFit="1" customWidth="1"/>
    <col min="13807" max="13807" width="19.5703125" style="1191" bestFit="1" customWidth="1"/>
    <col min="13808" max="13809" width="14.42578125" style="1191" customWidth="1"/>
    <col min="13810" max="13810" width="11.5703125" style="1191" bestFit="1" customWidth="1"/>
    <col min="13811" max="14052" width="9.140625" style="1191"/>
    <col min="14053" max="14053" width="18.7109375" style="1191" customWidth="1"/>
    <col min="14054" max="14054" width="18.42578125" style="1191" customWidth="1"/>
    <col min="14055" max="14055" width="19.5703125" style="1191" customWidth="1"/>
    <col min="14056" max="14056" width="11.7109375" style="1191" bestFit="1" customWidth="1"/>
    <col min="14057" max="14057" width="19.5703125" style="1191" bestFit="1" customWidth="1"/>
    <col min="14058" max="14058" width="13" style="1191" bestFit="1" customWidth="1"/>
    <col min="14059" max="14059" width="19.5703125" style="1191" bestFit="1" customWidth="1"/>
    <col min="14060" max="14060" width="11.85546875" style="1191" bestFit="1" customWidth="1"/>
    <col min="14061" max="14061" width="19.5703125" style="1191" bestFit="1" customWidth="1"/>
    <col min="14062" max="14062" width="14" style="1191" bestFit="1" customWidth="1"/>
    <col min="14063" max="14063" width="19.5703125" style="1191" bestFit="1" customWidth="1"/>
    <col min="14064" max="14065" width="14.42578125" style="1191" customWidth="1"/>
    <col min="14066" max="14066" width="11.5703125" style="1191" bestFit="1" customWidth="1"/>
    <col min="14067" max="14308" width="9.140625" style="1191"/>
    <col min="14309" max="14309" width="18.7109375" style="1191" customWidth="1"/>
    <col min="14310" max="14310" width="18.42578125" style="1191" customWidth="1"/>
    <col min="14311" max="14311" width="19.5703125" style="1191" customWidth="1"/>
    <col min="14312" max="14312" width="11.7109375" style="1191" bestFit="1" customWidth="1"/>
    <col min="14313" max="14313" width="19.5703125" style="1191" bestFit="1" customWidth="1"/>
    <col min="14314" max="14314" width="13" style="1191" bestFit="1" customWidth="1"/>
    <col min="14315" max="14315" width="19.5703125" style="1191" bestFit="1" customWidth="1"/>
    <col min="14316" max="14316" width="11.85546875" style="1191" bestFit="1" customWidth="1"/>
    <col min="14317" max="14317" width="19.5703125" style="1191" bestFit="1" customWidth="1"/>
    <col min="14318" max="14318" width="14" style="1191" bestFit="1" customWidth="1"/>
    <col min="14319" max="14319" width="19.5703125" style="1191" bestFit="1" customWidth="1"/>
    <col min="14320" max="14321" width="14.42578125" style="1191" customWidth="1"/>
    <col min="14322" max="14322" width="11.5703125" style="1191" bestFit="1" customWidth="1"/>
    <col min="14323" max="14564" width="9.140625" style="1191"/>
    <col min="14565" max="14565" width="18.7109375" style="1191" customWidth="1"/>
    <col min="14566" max="14566" width="18.42578125" style="1191" customWidth="1"/>
    <col min="14567" max="14567" width="19.5703125" style="1191" customWidth="1"/>
    <col min="14568" max="14568" width="11.7109375" style="1191" bestFit="1" customWidth="1"/>
    <col min="14569" max="14569" width="19.5703125" style="1191" bestFit="1" customWidth="1"/>
    <col min="14570" max="14570" width="13" style="1191" bestFit="1" customWidth="1"/>
    <col min="14571" max="14571" width="19.5703125" style="1191" bestFit="1" customWidth="1"/>
    <col min="14572" max="14572" width="11.85546875" style="1191" bestFit="1" customWidth="1"/>
    <col min="14573" max="14573" width="19.5703125" style="1191" bestFit="1" customWidth="1"/>
    <col min="14574" max="14574" width="14" style="1191" bestFit="1" customWidth="1"/>
    <col min="14575" max="14575" width="19.5703125" style="1191" bestFit="1" customWidth="1"/>
    <col min="14576" max="14577" width="14.42578125" style="1191" customWidth="1"/>
    <col min="14578" max="14578" width="11.5703125" style="1191" bestFit="1" customWidth="1"/>
    <col min="14579" max="14820" width="9.140625" style="1191"/>
    <col min="14821" max="14821" width="18.7109375" style="1191" customWidth="1"/>
    <col min="14822" max="14822" width="18.42578125" style="1191" customWidth="1"/>
    <col min="14823" max="14823" width="19.5703125" style="1191" customWidth="1"/>
    <col min="14824" max="14824" width="11.7109375" style="1191" bestFit="1" customWidth="1"/>
    <col min="14825" max="14825" width="19.5703125" style="1191" bestFit="1" customWidth="1"/>
    <col min="14826" max="14826" width="13" style="1191" bestFit="1" customWidth="1"/>
    <col min="14827" max="14827" width="19.5703125" style="1191" bestFit="1" customWidth="1"/>
    <col min="14828" max="14828" width="11.85546875" style="1191" bestFit="1" customWidth="1"/>
    <col min="14829" max="14829" width="19.5703125" style="1191" bestFit="1" customWidth="1"/>
    <col min="14830" max="14830" width="14" style="1191" bestFit="1" customWidth="1"/>
    <col min="14831" max="14831" width="19.5703125" style="1191" bestFit="1" customWidth="1"/>
    <col min="14832" max="14833" width="14.42578125" style="1191" customWidth="1"/>
    <col min="14834" max="14834" width="11.5703125" style="1191" bestFit="1" customWidth="1"/>
    <col min="14835" max="15076" width="9.140625" style="1191"/>
    <col min="15077" max="15077" width="18.7109375" style="1191" customWidth="1"/>
    <col min="15078" max="15078" width="18.42578125" style="1191" customWidth="1"/>
    <col min="15079" max="15079" width="19.5703125" style="1191" customWidth="1"/>
    <col min="15080" max="15080" width="11.7109375" style="1191" bestFit="1" customWidth="1"/>
    <col min="15081" max="15081" width="19.5703125" style="1191" bestFit="1" customWidth="1"/>
    <col min="15082" max="15082" width="13" style="1191" bestFit="1" customWidth="1"/>
    <col min="15083" max="15083" width="19.5703125" style="1191" bestFit="1" customWidth="1"/>
    <col min="15084" max="15084" width="11.85546875" style="1191" bestFit="1" customWidth="1"/>
    <col min="15085" max="15085" width="19.5703125" style="1191" bestFit="1" customWidth="1"/>
    <col min="15086" max="15086" width="14" style="1191" bestFit="1" customWidth="1"/>
    <col min="15087" max="15087" width="19.5703125" style="1191" bestFit="1" customWidth="1"/>
    <col min="15088" max="15089" width="14.42578125" style="1191" customWidth="1"/>
    <col min="15090" max="15090" width="11.5703125" style="1191" bestFit="1" customWidth="1"/>
    <col min="15091" max="15332" width="9.140625" style="1191"/>
    <col min="15333" max="15333" width="18.7109375" style="1191" customWidth="1"/>
    <col min="15334" max="15334" width="18.42578125" style="1191" customWidth="1"/>
    <col min="15335" max="15335" width="19.5703125" style="1191" customWidth="1"/>
    <col min="15336" max="15336" width="11.7109375" style="1191" bestFit="1" customWidth="1"/>
    <col min="15337" max="15337" width="19.5703125" style="1191" bestFit="1" customWidth="1"/>
    <col min="15338" max="15338" width="13" style="1191" bestFit="1" customWidth="1"/>
    <col min="15339" max="15339" width="19.5703125" style="1191" bestFit="1" customWidth="1"/>
    <col min="15340" max="15340" width="11.85546875" style="1191" bestFit="1" customWidth="1"/>
    <col min="15341" max="15341" width="19.5703125" style="1191" bestFit="1" customWidth="1"/>
    <col min="15342" max="15342" width="14" style="1191" bestFit="1" customWidth="1"/>
    <col min="15343" max="15343" width="19.5703125" style="1191" bestFit="1" customWidth="1"/>
    <col min="15344" max="15345" width="14.42578125" style="1191" customWidth="1"/>
    <col min="15346" max="15346" width="11.5703125" style="1191" bestFit="1" customWidth="1"/>
    <col min="15347" max="15588" width="9.140625" style="1191"/>
    <col min="15589" max="15589" width="18.7109375" style="1191" customWidth="1"/>
    <col min="15590" max="15590" width="18.42578125" style="1191" customWidth="1"/>
    <col min="15591" max="15591" width="19.5703125" style="1191" customWidth="1"/>
    <col min="15592" max="15592" width="11.7109375" style="1191" bestFit="1" customWidth="1"/>
    <col min="15593" max="15593" width="19.5703125" style="1191" bestFit="1" customWidth="1"/>
    <col min="15594" max="15594" width="13" style="1191" bestFit="1" customWidth="1"/>
    <col min="15595" max="15595" width="19.5703125" style="1191" bestFit="1" customWidth="1"/>
    <col min="15596" max="15596" width="11.85546875" style="1191" bestFit="1" customWidth="1"/>
    <col min="15597" max="15597" width="19.5703125" style="1191" bestFit="1" customWidth="1"/>
    <col min="15598" max="15598" width="14" style="1191" bestFit="1" customWidth="1"/>
    <col min="15599" max="15599" width="19.5703125" style="1191" bestFit="1" customWidth="1"/>
    <col min="15600" max="15601" width="14.42578125" style="1191" customWidth="1"/>
    <col min="15602" max="15602" width="11.5703125" style="1191" bestFit="1" customWidth="1"/>
    <col min="15603" max="15844" width="9.140625" style="1191"/>
    <col min="15845" max="15845" width="18.7109375" style="1191" customWidth="1"/>
    <col min="15846" max="15846" width="18.42578125" style="1191" customWidth="1"/>
    <col min="15847" max="15847" width="19.5703125" style="1191" customWidth="1"/>
    <col min="15848" max="15848" width="11.7109375" style="1191" bestFit="1" customWidth="1"/>
    <col min="15849" max="15849" width="19.5703125" style="1191" bestFit="1" customWidth="1"/>
    <col min="15850" max="15850" width="13" style="1191" bestFit="1" customWidth="1"/>
    <col min="15851" max="15851" width="19.5703125" style="1191" bestFit="1" customWidth="1"/>
    <col min="15852" max="15852" width="11.85546875" style="1191" bestFit="1" customWidth="1"/>
    <col min="15853" max="15853" width="19.5703125" style="1191" bestFit="1" customWidth="1"/>
    <col min="15854" max="15854" width="14" style="1191" bestFit="1" customWidth="1"/>
    <col min="15855" max="15855" width="19.5703125" style="1191" bestFit="1" customWidth="1"/>
    <col min="15856" max="15857" width="14.42578125" style="1191" customWidth="1"/>
    <col min="15858" max="15858" width="11.5703125" style="1191" bestFit="1" customWidth="1"/>
    <col min="15859" max="16100" width="9.140625" style="1191"/>
    <col min="16101" max="16101" width="18.7109375" style="1191" customWidth="1"/>
    <col min="16102" max="16102" width="18.42578125" style="1191" customWidth="1"/>
    <col min="16103" max="16103" width="19.5703125" style="1191" customWidth="1"/>
    <col min="16104" max="16104" width="11.7109375" style="1191" bestFit="1" customWidth="1"/>
    <col min="16105" max="16105" width="19.5703125" style="1191" bestFit="1" customWidth="1"/>
    <col min="16106" max="16106" width="13" style="1191" bestFit="1" customWidth="1"/>
    <col min="16107" max="16107" width="19.5703125" style="1191" bestFit="1" customWidth="1"/>
    <col min="16108" max="16108" width="11.85546875" style="1191" bestFit="1" customWidth="1"/>
    <col min="16109" max="16109" width="19.5703125" style="1191" bestFit="1" customWidth="1"/>
    <col min="16110" max="16110" width="14" style="1191" bestFit="1" customWidth="1"/>
    <col min="16111" max="16111" width="19.5703125" style="1191" bestFit="1" customWidth="1"/>
    <col min="16112" max="16113" width="14.42578125" style="1191" customWidth="1"/>
    <col min="16114" max="16114" width="11.5703125" style="1191" bestFit="1" customWidth="1"/>
    <col min="16115" max="16384" width="9.140625" style="1191"/>
  </cols>
  <sheetData>
    <row r="1" spans="1:17">
      <c r="A1" s="2129" t="s">
        <v>1171</v>
      </c>
      <c r="B1" s="2129"/>
      <c r="C1" s="2129"/>
      <c r="D1" s="2129"/>
      <c r="E1" s="2129"/>
      <c r="F1" s="2129"/>
      <c r="G1" s="2129"/>
      <c r="H1" s="2129"/>
      <c r="I1" s="2129"/>
      <c r="J1" s="2129"/>
      <c r="K1" s="2129"/>
      <c r="L1" s="2129"/>
      <c r="M1" s="2129"/>
      <c r="N1" s="2129"/>
      <c r="O1" s="2129"/>
      <c r="P1" s="2129"/>
      <c r="Q1" s="2129"/>
    </row>
    <row r="2" spans="1:17">
      <c r="A2" s="2130" t="s">
        <v>1154</v>
      </c>
      <c r="B2" s="2130"/>
      <c r="C2" s="2130"/>
      <c r="D2" s="2130"/>
      <c r="E2" s="2130"/>
      <c r="F2" s="2130"/>
      <c r="G2" s="2130"/>
      <c r="H2" s="2130"/>
      <c r="I2" s="2130"/>
      <c r="J2" s="2130"/>
      <c r="K2" s="2130"/>
      <c r="L2" s="2130"/>
      <c r="M2" s="2130"/>
      <c r="N2" s="2130"/>
      <c r="O2" s="2130"/>
      <c r="P2" s="2130"/>
      <c r="Q2" s="2130"/>
    </row>
    <row r="3" spans="1:17" ht="16.5" thickBot="1">
      <c r="A3" s="2131" t="s">
        <v>222</v>
      </c>
      <c r="B3" s="2131"/>
      <c r="C3" s="2131"/>
      <c r="D3" s="2131"/>
      <c r="E3" s="2131"/>
      <c r="F3" s="2131"/>
      <c r="G3" s="2131"/>
      <c r="H3" s="2131"/>
      <c r="I3" s="2131"/>
      <c r="J3" s="2131"/>
      <c r="K3" s="2131"/>
      <c r="L3" s="2131"/>
      <c r="M3" s="2131"/>
      <c r="N3" s="2131"/>
      <c r="O3" s="2131"/>
      <c r="P3" s="2131"/>
      <c r="Q3" s="2131"/>
    </row>
    <row r="4" spans="1:17" ht="16.5" thickTop="1">
      <c r="A4" s="2132" t="s">
        <v>480</v>
      </c>
      <c r="B4" s="2135" t="s">
        <v>1155</v>
      </c>
      <c r="C4" s="2136"/>
      <c r="D4" s="2136"/>
      <c r="E4" s="2137"/>
      <c r="F4" s="2136" t="s">
        <v>1156</v>
      </c>
      <c r="G4" s="2136"/>
      <c r="H4" s="2136"/>
      <c r="I4" s="2138"/>
      <c r="J4" s="2135" t="s">
        <v>1157</v>
      </c>
      <c r="K4" s="2136"/>
      <c r="L4" s="2136"/>
      <c r="M4" s="2137"/>
      <c r="N4" s="2136" t="s">
        <v>1158</v>
      </c>
      <c r="O4" s="2136"/>
      <c r="P4" s="2136"/>
      <c r="Q4" s="2138"/>
    </row>
    <row r="5" spans="1:17" ht="15" customHeight="1">
      <c r="A5" s="2133"/>
      <c r="B5" s="2139" t="s">
        <v>10</v>
      </c>
      <c r="C5" s="2140"/>
      <c r="D5" s="2127" t="s">
        <v>11</v>
      </c>
      <c r="E5" s="2141"/>
      <c r="F5" s="2142" t="s">
        <v>10</v>
      </c>
      <c r="G5" s="2143"/>
      <c r="H5" s="2127" t="s">
        <v>11</v>
      </c>
      <c r="I5" s="2128"/>
      <c r="J5" s="2139" t="s">
        <v>10</v>
      </c>
      <c r="K5" s="2140"/>
      <c r="L5" s="2127" t="s">
        <v>11</v>
      </c>
      <c r="M5" s="2141"/>
      <c r="N5" s="2142" t="s">
        <v>10</v>
      </c>
      <c r="O5" s="2143"/>
      <c r="P5" s="2127" t="s">
        <v>11</v>
      </c>
      <c r="Q5" s="2128"/>
    </row>
    <row r="6" spans="1:17" ht="31.5">
      <c r="A6" s="2134"/>
      <c r="B6" s="1192" t="s">
        <v>665</v>
      </c>
      <c r="C6" s="1192" t="s">
        <v>1159</v>
      </c>
      <c r="D6" s="1193" t="s">
        <v>665</v>
      </c>
      <c r="E6" s="1193" t="s">
        <v>1159</v>
      </c>
      <c r="F6" s="1194" t="s">
        <v>665</v>
      </c>
      <c r="G6" s="1195" t="s">
        <v>1159</v>
      </c>
      <c r="H6" s="1192" t="s">
        <v>665</v>
      </c>
      <c r="I6" s="1196" t="s">
        <v>1159</v>
      </c>
      <c r="J6" s="1192" t="s">
        <v>665</v>
      </c>
      <c r="K6" s="1192" t="s">
        <v>1159</v>
      </c>
      <c r="L6" s="1193" t="s">
        <v>665</v>
      </c>
      <c r="M6" s="1193" t="s">
        <v>1159</v>
      </c>
      <c r="N6" s="1194" t="s">
        <v>665</v>
      </c>
      <c r="O6" s="1195" t="s">
        <v>1159</v>
      </c>
      <c r="P6" s="1192" t="s">
        <v>665</v>
      </c>
      <c r="Q6" s="1196" t="s">
        <v>1159</v>
      </c>
    </row>
    <row r="7" spans="1:17">
      <c r="A7" s="1197" t="s">
        <v>122</v>
      </c>
      <c r="B7" s="1198">
        <v>0</v>
      </c>
      <c r="C7" s="1199">
        <v>0</v>
      </c>
      <c r="D7" s="1200">
        <v>0</v>
      </c>
      <c r="E7" s="1201">
        <v>0</v>
      </c>
      <c r="F7" s="1202">
        <v>0</v>
      </c>
      <c r="G7" s="1203">
        <v>0</v>
      </c>
      <c r="H7" s="1198">
        <v>0</v>
      </c>
      <c r="I7" s="1204">
        <v>0</v>
      </c>
      <c r="J7" s="1205">
        <v>45750</v>
      </c>
      <c r="K7" s="1199">
        <v>0.3422</v>
      </c>
      <c r="L7" s="1206">
        <v>700</v>
      </c>
      <c r="M7" s="1201">
        <v>1.53</v>
      </c>
      <c r="N7" s="1202">
        <v>0</v>
      </c>
      <c r="O7" s="1203">
        <v>0</v>
      </c>
      <c r="P7" s="1198">
        <v>0</v>
      </c>
      <c r="Q7" s="1204">
        <v>0</v>
      </c>
    </row>
    <row r="8" spans="1:17">
      <c r="A8" s="1197" t="s">
        <v>123</v>
      </c>
      <c r="B8" s="1207">
        <v>0</v>
      </c>
      <c r="C8" s="1208">
        <v>0</v>
      </c>
      <c r="D8" s="1207">
        <v>0</v>
      </c>
      <c r="E8" s="1208">
        <v>0</v>
      </c>
      <c r="F8" s="1202">
        <v>0</v>
      </c>
      <c r="G8" s="1209">
        <v>0</v>
      </c>
      <c r="H8" s="1207">
        <v>0</v>
      </c>
      <c r="I8" s="1204">
        <v>0</v>
      </c>
      <c r="J8" s="1210">
        <v>24000</v>
      </c>
      <c r="K8" s="1208">
        <v>0.36609999999999998</v>
      </c>
      <c r="L8" s="1210">
        <v>5000</v>
      </c>
      <c r="M8" s="1208">
        <v>1.4948999999999999</v>
      </c>
      <c r="N8" s="1202">
        <v>0</v>
      </c>
      <c r="O8" s="1209">
        <v>0</v>
      </c>
      <c r="P8" s="1207">
        <v>0</v>
      </c>
      <c r="Q8" s="1204">
        <v>0</v>
      </c>
    </row>
    <row r="9" spans="1:17">
      <c r="A9" s="1197" t="s">
        <v>124</v>
      </c>
      <c r="B9" s="1211">
        <v>0</v>
      </c>
      <c r="C9" s="1212">
        <v>0</v>
      </c>
      <c r="D9" s="1211">
        <v>0</v>
      </c>
      <c r="E9" s="1212">
        <v>0</v>
      </c>
      <c r="F9" s="1202">
        <v>0</v>
      </c>
      <c r="G9" s="1203">
        <v>0</v>
      </c>
      <c r="H9" s="1207">
        <v>0</v>
      </c>
      <c r="I9" s="1204">
        <v>0</v>
      </c>
      <c r="J9" s="1213">
        <v>5000</v>
      </c>
      <c r="K9" s="1212">
        <v>0.42920000000000003</v>
      </c>
      <c r="L9" s="1213">
        <v>10000</v>
      </c>
      <c r="M9" s="1212">
        <v>0.33600000000000002</v>
      </c>
      <c r="N9" s="1202">
        <v>0</v>
      </c>
      <c r="O9" s="1203">
        <v>0</v>
      </c>
      <c r="P9" s="1207">
        <v>0</v>
      </c>
      <c r="Q9" s="1204">
        <v>0</v>
      </c>
    </row>
    <row r="10" spans="1:17">
      <c r="A10" s="1197" t="s">
        <v>125</v>
      </c>
      <c r="B10" s="1211">
        <v>0</v>
      </c>
      <c r="C10" s="1212">
        <v>0</v>
      </c>
      <c r="D10" s="1211">
        <v>0</v>
      </c>
      <c r="E10" s="1212">
        <v>0</v>
      </c>
      <c r="F10" s="1202">
        <v>0</v>
      </c>
      <c r="G10" s="1203">
        <v>0</v>
      </c>
      <c r="H10" s="1203">
        <v>0</v>
      </c>
      <c r="I10" s="1204">
        <v>0</v>
      </c>
      <c r="J10" s="1213">
        <v>10000</v>
      </c>
      <c r="K10" s="1212">
        <v>0.40510000000000002</v>
      </c>
      <c r="L10" s="1213">
        <v>5000</v>
      </c>
      <c r="M10" s="1212">
        <v>0.60519999999999996</v>
      </c>
      <c r="N10" s="1202">
        <v>0</v>
      </c>
      <c r="O10" s="1203">
        <v>0</v>
      </c>
      <c r="P10" s="1203">
        <v>0</v>
      </c>
      <c r="Q10" s="1204">
        <v>0</v>
      </c>
    </row>
    <row r="11" spans="1:17">
      <c r="A11" s="1197" t="s">
        <v>126</v>
      </c>
      <c r="B11" s="1211">
        <v>0</v>
      </c>
      <c r="C11" s="1212">
        <v>0</v>
      </c>
      <c r="D11" s="1211">
        <v>0</v>
      </c>
      <c r="E11" s="1212">
        <v>0</v>
      </c>
      <c r="F11" s="1203">
        <v>0</v>
      </c>
      <c r="G11" s="1203">
        <v>0</v>
      </c>
      <c r="H11" s="1203">
        <v>0</v>
      </c>
      <c r="I11" s="1204">
        <v>0</v>
      </c>
      <c r="J11" s="1211">
        <v>0</v>
      </c>
      <c r="K11" s="1212">
        <v>0</v>
      </c>
      <c r="L11" s="1211">
        <v>0</v>
      </c>
      <c r="M11" s="1212">
        <v>0</v>
      </c>
      <c r="N11" s="1203">
        <v>0</v>
      </c>
      <c r="O11" s="1203">
        <v>0</v>
      </c>
      <c r="P11" s="1203">
        <v>0</v>
      </c>
      <c r="Q11" s="1204">
        <v>0</v>
      </c>
    </row>
    <row r="12" spans="1:17">
      <c r="A12" s="1197" t="s">
        <v>127</v>
      </c>
      <c r="B12" s="1211">
        <v>0</v>
      </c>
      <c r="C12" s="1212">
        <v>0</v>
      </c>
      <c r="D12" s="1211">
        <v>0</v>
      </c>
      <c r="E12" s="1212">
        <v>0</v>
      </c>
      <c r="F12" s="1214">
        <v>25277.200000000001</v>
      </c>
      <c r="G12" s="1215">
        <v>3.56</v>
      </c>
      <c r="H12" s="1216">
        <v>0</v>
      </c>
      <c r="I12" s="1204">
        <v>0</v>
      </c>
      <c r="J12" s="1211">
        <v>0</v>
      </c>
      <c r="K12" s="1212">
        <v>0</v>
      </c>
      <c r="L12" s="1211">
        <v>0</v>
      </c>
      <c r="M12" s="1212">
        <v>0</v>
      </c>
      <c r="N12" s="1202">
        <v>0</v>
      </c>
      <c r="O12" s="1203">
        <v>0</v>
      </c>
      <c r="P12" s="1216">
        <v>0</v>
      </c>
      <c r="Q12" s="1204">
        <v>0</v>
      </c>
    </row>
    <row r="13" spans="1:17">
      <c r="A13" s="1197" t="s">
        <v>128</v>
      </c>
      <c r="B13" s="1211">
        <v>0</v>
      </c>
      <c r="C13" s="1212">
        <v>0</v>
      </c>
      <c r="D13" s="1211">
        <v>0</v>
      </c>
      <c r="E13" s="1212">
        <v>0</v>
      </c>
      <c r="F13" s="1214">
        <v>11067.78</v>
      </c>
      <c r="G13" s="1203">
        <v>3.44</v>
      </c>
      <c r="H13" s="1216">
        <v>0</v>
      </c>
      <c r="I13" s="1204">
        <v>0</v>
      </c>
      <c r="J13" s="1211">
        <v>0</v>
      </c>
      <c r="K13" s="1212">
        <v>0</v>
      </c>
      <c r="L13" s="1211">
        <v>0</v>
      </c>
      <c r="M13" s="1212">
        <v>0</v>
      </c>
      <c r="N13" s="1202">
        <v>0</v>
      </c>
      <c r="O13" s="1203">
        <v>0</v>
      </c>
      <c r="P13" s="1216">
        <v>17430</v>
      </c>
      <c r="Q13" s="1204">
        <v>5.1816000000000004</v>
      </c>
    </row>
    <row r="14" spans="1:17">
      <c r="A14" s="1197" t="s">
        <v>129</v>
      </c>
      <c r="B14" s="1211">
        <v>0</v>
      </c>
      <c r="C14" s="1212">
        <v>0</v>
      </c>
      <c r="D14" s="1211">
        <v>0</v>
      </c>
      <c r="E14" s="1212">
        <v>0</v>
      </c>
      <c r="F14" s="1214">
        <v>750</v>
      </c>
      <c r="G14" s="1203">
        <v>3.8984999999999999</v>
      </c>
      <c r="H14" s="1216">
        <v>0</v>
      </c>
      <c r="I14" s="1204">
        <v>0</v>
      </c>
      <c r="J14" s="1211">
        <v>0</v>
      </c>
      <c r="K14" s="1212">
        <v>0</v>
      </c>
      <c r="L14" s="1211">
        <v>0</v>
      </c>
      <c r="M14" s="1212">
        <v>0</v>
      </c>
      <c r="N14" s="1202">
        <v>0</v>
      </c>
      <c r="O14" s="1203">
        <v>0</v>
      </c>
      <c r="P14" s="1216">
        <v>2100</v>
      </c>
      <c r="Q14" s="1204">
        <v>5.0362999999999998</v>
      </c>
    </row>
    <row r="15" spans="1:17">
      <c r="A15" s="1197" t="s">
        <v>130</v>
      </c>
      <c r="B15" s="1211">
        <v>0</v>
      </c>
      <c r="C15" s="1212">
        <v>0</v>
      </c>
      <c r="D15" s="1211">
        <v>0</v>
      </c>
      <c r="E15" s="1212">
        <v>0</v>
      </c>
      <c r="F15" s="1214">
        <v>0</v>
      </c>
      <c r="G15" s="1202">
        <v>0</v>
      </c>
      <c r="H15" s="1216">
        <v>0</v>
      </c>
      <c r="I15" s="1204">
        <v>0</v>
      </c>
      <c r="J15" s="1211">
        <v>0</v>
      </c>
      <c r="K15" s="1212">
        <v>0</v>
      </c>
      <c r="L15" s="1211">
        <v>0</v>
      </c>
      <c r="M15" s="1212">
        <v>0</v>
      </c>
      <c r="N15" s="1202">
        <v>0</v>
      </c>
      <c r="O15" s="1202">
        <v>0</v>
      </c>
      <c r="P15" s="1216">
        <v>16000</v>
      </c>
      <c r="Q15" s="1204">
        <v>5.2198000000000002</v>
      </c>
    </row>
    <row r="16" spans="1:17">
      <c r="A16" s="1197" t="s">
        <v>131</v>
      </c>
      <c r="B16" s="1211">
        <v>0</v>
      </c>
      <c r="C16" s="1212">
        <v>0</v>
      </c>
      <c r="D16" s="1216">
        <v>0</v>
      </c>
      <c r="E16" s="1204">
        <v>0</v>
      </c>
      <c r="F16" s="1214">
        <v>525</v>
      </c>
      <c r="G16" s="1203">
        <v>4.3002000000000002</v>
      </c>
      <c r="H16" s="1216">
        <v>0</v>
      </c>
      <c r="I16" s="1204">
        <v>0</v>
      </c>
      <c r="J16" s="1211">
        <v>0</v>
      </c>
      <c r="K16" s="1212">
        <v>0</v>
      </c>
      <c r="L16" s="1211">
        <v>0</v>
      </c>
      <c r="M16" s="1212">
        <v>0</v>
      </c>
      <c r="N16" s="1202">
        <v>0</v>
      </c>
      <c r="O16" s="1202">
        <v>0</v>
      </c>
      <c r="P16" s="1216">
        <v>60920</v>
      </c>
      <c r="Q16" s="1204">
        <v>5.1041149868680229</v>
      </c>
    </row>
    <row r="17" spans="1:17">
      <c r="A17" s="1197" t="s">
        <v>132</v>
      </c>
      <c r="B17" s="1217">
        <v>5000</v>
      </c>
      <c r="C17" s="1218">
        <v>4.6109999999999998</v>
      </c>
      <c r="D17" s="1216"/>
      <c r="E17" s="1219"/>
      <c r="F17" s="1202">
        <v>0</v>
      </c>
      <c r="G17" s="1202">
        <v>0</v>
      </c>
      <c r="H17" s="1212"/>
      <c r="I17" s="1204"/>
      <c r="J17" s="1220">
        <v>0</v>
      </c>
      <c r="K17" s="1212">
        <v>0</v>
      </c>
      <c r="L17" s="1216"/>
      <c r="M17" s="1219"/>
      <c r="N17" s="1202">
        <v>0</v>
      </c>
      <c r="O17" s="1202">
        <v>0</v>
      </c>
      <c r="P17" s="1212"/>
      <c r="Q17" s="1204"/>
    </row>
    <row r="18" spans="1:17">
      <c r="A18" s="1221" t="s">
        <v>133</v>
      </c>
      <c r="B18" s="1217">
        <v>3400</v>
      </c>
      <c r="C18" s="1218">
        <v>3.2944</v>
      </c>
      <c r="D18" s="1222"/>
      <c r="E18" s="1219"/>
      <c r="F18" s="1202">
        <v>0</v>
      </c>
      <c r="G18" s="1202">
        <v>0</v>
      </c>
      <c r="H18" s="1212"/>
      <c r="I18" s="1204"/>
      <c r="J18" s="1220">
        <v>0</v>
      </c>
      <c r="K18" s="1212">
        <v>0</v>
      </c>
      <c r="L18" s="1222"/>
      <c r="M18" s="1219"/>
      <c r="N18" s="1202">
        <v>0</v>
      </c>
      <c r="O18" s="1202">
        <v>0</v>
      </c>
      <c r="P18" s="1212"/>
      <c r="Q18" s="1204"/>
    </row>
    <row r="19" spans="1:17" s="1233" customFormat="1" ht="16.5" thickBot="1">
      <c r="A19" s="1223" t="s">
        <v>488</v>
      </c>
      <c r="B19" s="1224">
        <f>SUM(B7:B18)</f>
        <v>8400</v>
      </c>
      <c r="C19" s="1225">
        <v>4.08</v>
      </c>
      <c r="D19" s="1226">
        <v>0</v>
      </c>
      <c r="E19" s="1227">
        <v>0</v>
      </c>
      <c r="F19" s="1228">
        <f>SUM(F7:F18)</f>
        <v>37619.980000000003</v>
      </c>
      <c r="G19" s="1229">
        <v>3.54</v>
      </c>
      <c r="H19" s="1226">
        <v>0</v>
      </c>
      <c r="I19" s="1230">
        <v>0</v>
      </c>
      <c r="J19" s="1224">
        <f>SUM(J7:J18)</f>
        <v>84750</v>
      </c>
      <c r="K19" s="1225">
        <v>0.36</v>
      </c>
      <c r="L19" s="1231">
        <f>SUM(L7:L18)</f>
        <v>20700</v>
      </c>
      <c r="M19" s="1231"/>
      <c r="N19" s="1231">
        <f t="shared" ref="N19:P19" si="0">SUM(N7:N18)</f>
        <v>0</v>
      </c>
      <c r="O19" s="1231"/>
      <c r="P19" s="1231">
        <f t="shared" si="0"/>
        <v>96450</v>
      </c>
      <c r="Q19" s="1232"/>
    </row>
    <row r="20" spans="1:17" ht="19.5" customHeight="1" thickTop="1">
      <c r="A20" s="2113" t="s">
        <v>480</v>
      </c>
      <c r="B20" s="2125" t="s">
        <v>1160</v>
      </c>
      <c r="C20" s="2125"/>
      <c r="D20" s="2125"/>
      <c r="E20" s="2125"/>
      <c r="F20" s="2125" t="s">
        <v>1161</v>
      </c>
      <c r="G20" s="2125"/>
      <c r="H20" s="2125"/>
      <c r="I20" s="2126"/>
      <c r="J20" s="2125" t="s">
        <v>1162</v>
      </c>
      <c r="K20" s="2125"/>
      <c r="L20" s="2125"/>
      <c r="M20" s="2125"/>
      <c r="N20" s="2125" t="s">
        <v>1163</v>
      </c>
      <c r="O20" s="2125"/>
      <c r="P20" s="2125"/>
      <c r="Q20" s="2126"/>
    </row>
    <row r="21" spans="1:17" ht="15" customHeight="1">
      <c r="A21" s="2123"/>
      <c r="B21" s="2111" t="s">
        <v>10</v>
      </c>
      <c r="C21" s="2110"/>
      <c r="D21" s="2109" t="s">
        <v>11</v>
      </c>
      <c r="E21" s="2110"/>
      <c r="F21" s="2111" t="s">
        <v>10</v>
      </c>
      <c r="G21" s="2110"/>
      <c r="H21" s="2109" t="s">
        <v>11</v>
      </c>
      <c r="I21" s="2112"/>
      <c r="J21" s="2111" t="s">
        <v>10</v>
      </c>
      <c r="K21" s="2110"/>
      <c r="L21" s="2109" t="s">
        <v>11</v>
      </c>
      <c r="M21" s="2110"/>
      <c r="N21" s="2111" t="s">
        <v>10</v>
      </c>
      <c r="O21" s="2110"/>
      <c r="P21" s="2109" t="s">
        <v>11</v>
      </c>
      <c r="Q21" s="2112"/>
    </row>
    <row r="22" spans="1:17" ht="31.5">
      <c r="A22" s="2124"/>
      <c r="B22" s="1234" t="s">
        <v>665</v>
      </c>
      <c r="C22" s="1235" t="s">
        <v>1164</v>
      </c>
      <c r="D22" s="1234" t="s">
        <v>665</v>
      </c>
      <c r="E22" s="1235" t="s">
        <v>1164</v>
      </c>
      <c r="F22" s="1234" t="s">
        <v>665</v>
      </c>
      <c r="G22" s="1235" t="s">
        <v>1164</v>
      </c>
      <c r="H22" s="1234" t="s">
        <v>665</v>
      </c>
      <c r="I22" s="1236" t="s">
        <v>1164</v>
      </c>
      <c r="J22" s="1234" t="s">
        <v>665</v>
      </c>
      <c r="K22" s="1235" t="s">
        <v>1164</v>
      </c>
      <c r="L22" s="1234" t="s">
        <v>665</v>
      </c>
      <c r="M22" s="1235" t="s">
        <v>1164</v>
      </c>
      <c r="N22" s="1234" t="s">
        <v>665</v>
      </c>
      <c r="O22" s="1235" t="s">
        <v>1164</v>
      </c>
      <c r="P22" s="1234" t="s">
        <v>665</v>
      </c>
      <c r="Q22" s="1236" t="s">
        <v>1164</v>
      </c>
    </row>
    <row r="23" spans="1:17">
      <c r="A23" s="1237" t="s">
        <v>122</v>
      </c>
      <c r="B23" s="1238">
        <v>2450</v>
      </c>
      <c r="C23" s="1239">
        <v>0.498</v>
      </c>
      <c r="D23" s="1240">
        <v>26950</v>
      </c>
      <c r="E23" s="1241">
        <v>3.6551</v>
      </c>
      <c r="F23" s="1242">
        <v>0</v>
      </c>
      <c r="G23" s="1242">
        <v>0</v>
      </c>
      <c r="H23" s="1243">
        <v>23850</v>
      </c>
      <c r="I23" s="1244">
        <v>3.4550000000000001</v>
      </c>
      <c r="J23" s="1238">
        <v>25300</v>
      </c>
      <c r="K23" s="1242">
        <v>0.48</v>
      </c>
      <c r="L23" s="1240">
        <v>28850</v>
      </c>
      <c r="M23" s="1241">
        <v>3.3014000000000001</v>
      </c>
      <c r="N23" s="1242">
        <v>0</v>
      </c>
      <c r="O23" s="1242">
        <v>0</v>
      </c>
      <c r="P23" s="1245">
        <v>0</v>
      </c>
      <c r="Q23" s="1244">
        <v>0</v>
      </c>
    </row>
    <row r="24" spans="1:17">
      <c r="A24" s="1197" t="s">
        <v>123</v>
      </c>
      <c r="B24" s="1242">
        <v>0</v>
      </c>
      <c r="C24" s="1242">
        <v>0</v>
      </c>
      <c r="D24" s="1241">
        <v>0</v>
      </c>
      <c r="E24" s="1241">
        <v>0</v>
      </c>
      <c r="F24" s="1242">
        <v>0</v>
      </c>
      <c r="G24" s="1242">
        <v>0</v>
      </c>
      <c r="H24" s="1241">
        <v>0</v>
      </c>
      <c r="I24" s="1246">
        <v>0</v>
      </c>
      <c r="J24" s="1238">
        <v>7400</v>
      </c>
      <c r="K24" s="1242">
        <v>0.45</v>
      </c>
      <c r="L24" s="1241">
        <v>0</v>
      </c>
      <c r="M24" s="1241">
        <v>0</v>
      </c>
      <c r="N24" s="1242">
        <v>0</v>
      </c>
      <c r="O24" s="1242">
        <v>0</v>
      </c>
      <c r="P24" s="1241">
        <v>0</v>
      </c>
      <c r="Q24" s="1246">
        <v>0</v>
      </c>
    </row>
    <row r="25" spans="1:17">
      <c r="A25" s="1197" t="s">
        <v>500</v>
      </c>
      <c r="B25" s="1247">
        <v>0</v>
      </c>
      <c r="C25" s="1247">
        <v>0</v>
      </c>
      <c r="D25" s="1241">
        <v>0</v>
      </c>
      <c r="E25" s="1241">
        <v>0</v>
      </c>
      <c r="F25" s="1247">
        <v>0</v>
      </c>
      <c r="G25" s="1247">
        <v>0</v>
      </c>
      <c r="H25" s="1241">
        <v>0</v>
      </c>
      <c r="I25" s="1246">
        <v>0</v>
      </c>
      <c r="J25" s="1238">
        <v>5500</v>
      </c>
      <c r="K25" s="1242">
        <v>0.67</v>
      </c>
      <c r="L25" s="1241">
        <v>0</v>
      </c>
      <c r="M25" s="1241">
        <v>0</v>
      </c>
      <c r="N25" s="1247">
        <v>0</v>
      </c>
      <c r="O25" s="1247">
        <v>0</v>
      </c>
      <c r="P25" s="1241">
        <v>0</v>
      </c>
      <c r="Q25" s="1246">
        <v>0</v>
      </c>
    </row>
    <row r="26" spans="1:17">
      <c r="A26" s="1197" t="s">
        <v>125</v>
      </c>
      <c r="B26" s="1248">
        <v>0</v>
      </c>
      <c r="C26" s="1248">
        <v>0</v>
      </c>
      <c r="D26" s="1241">
        <v>0</v>
      </c>
      <c r="E26" s="1241">
        <v>0</v>
      </c>
      <c r="F26" s="1248">
        <v>0</v>
      </c>
      <c r="G26" s="1248">
        <v>0</v>
      </c>
      <c r="H26" s="1241">
        <v>0</v>
      </c>
      <c r="I26" s="1246">
        <v>0</v>
      </c>
      <c r="J26" s="1248">
        <v>0</v>
      </c>
      <c r="K26" s="1248">
        <v>0</v>
      </c>
      <c r="L26" s="1241">
        <v>0</v>
      </c>
      <c r="M26" s="1241">
        <v>0</v>
      </c>
      <c r="N26" s="1249">
        <v>1700</v>
      </c>
      <c r="O26" s="1248">
        <v>1.52</v>
      </c>
      <c r="P26" s="1241">
        <v>0</v>
      </c>
      <c r="Q26" s="1246">
        <v>0</v>
      </c>
    </row>
    <row r="27" spans="1:17">
      <c r="A27" s="1197" t="s">
        <v>126</v>
      </c>
      <c r="B27" s="1248">
        <v>0</v>
      </c>
      <c r="C27" s="1248">
        <v>0</v>
      </c>
      <c r="D27" s="1241">
        <v>0</v>
      </c>
      <c r="E27" s="1241">
        <v>0</v>
      </c>
      <c r="F27" s="1248">
        <v>0</v>
      </c>
      <c r="G27" s="1248">
        <v>0</v>
      </c>
      <c r="H27" s="1241">
        <v>0</v>
      </c>
      <c r="I27" s="1246">
        <v>0</v>
      </c>
      <c r="J27" s="1248">
        <v>0</v>
      </c>
      <c r="K27" s="1248">
        <v>0</v>
      </c>
      <c r="L27" s="1241">
        <v>0</v>
      </c>
      <c r="M27" s="1241">
        <v>0</v>
      </c>
      <c r="N27" s="1248">
        <v>0</v>
      </c>
      <c r="O27" s="1248">
        <v>0</v>
      </c>
      <c r="P27" s="1241">
        <v>0</v>
      </c>
      <c r="Q27" s="1246">
        <v>0</v>
      </c>
    </row>
    <row r="28" spans="1:17">
      <c r="A28" s="1197" t="s">
        <v>127</v>
      </c>
      <c r="B28" s="1248">
        <v>0</v>
      </c>
      <c r="C28" s="1248">
        <v>0</v>
      </c>
      <c r="D28" s="1241">
        <v>0</v>
      </c>
      <c r="E28" s="1241">
        <v>0</v>
      </c>
      <c r="F28" s="1248">
        <v>0</v>
      </c>
      <c r="G28" s="1248">
        <v>0</v>
      </c>
      <c r="H28" s="1241">
        <v>0</v>
      </c>
      <c r="I28" s="1246">
        <v>0</v>
      </c>
      <c r="J28" s="1248">
        <v>0</v>
      </c>
      <c r="K28" s="1248">
        <v>0</v>
      </c>
      <c r="L28" s="1241">
        <v>0</v>
      </c>
      <c r="M28" s="1241">
        <v>0</v>
      </c>
      <c r="N28" s="1248">
        <v>0</v>
      </c>
      <c r="O28" s="1248">
        <v>0</v>
      </c>
      <c r="P28" s="1241">
        <v>0</v>
      </c>
      <c r="Q28" s="1246">
        <v>0</v>
      </c>
    </row>
    <row r="29" spans="1:17">
      <c r="A29" s="1197" t="s">
        <v>128</v>
      </c>
      <c r="B29" s="1247">
        <v>0</v>
      </c>
      <c r="C29" s="1247">
        <v>0</v>
      </c>
      <c r="D29" s="1241">
        <v>0</v>
      </c>
      <c r="E29" s="1241">
        <v>0</v>
      </c>
      <c r="F29" s="1247">
        <v>0</v>
      </c>
      <c r="G29" s="1247">
        <v>0</v>
      </c>
      <c r="H29" s="1241">
        <v>0</v>
      </c>
      <c r="I29" s="1246">
        <v>0</v>
      </c>
      <c r="J29" s="1250">
        <v>0</v>
      </c>
      <c r="K29" s="1247">
        <v>0</v>
      </c>
      <c r="L29" s="1241">
        <v>0</v>
      </c>
      <c r="M29" s="1241">
        <v>0</v>
      </c>
      <c r="N29" s="1247">
        <v>0</v>
      </c>
      <c r="O29" s="1247">
        <v>0</v>
      </c>
      <c r="P29" s="1241">
        <v>0</v>
      </c>
      <c r="Q29" s="1246">
        <v>0</v>
      </c>
    </row>
    <row r="30" spans="1:17">
      <c r="A30" s="1197" t="s">
        <v>129</v>
      </c>
      <c r="B30" s="1248">
        <v>0</v>
      </c>
      <c r="C30" s="1248">
        <v>0</v>
      </c>
      <c r="D30" s="1241">
        <v>0</v>
      </c>
      <c r="E30" s="1241">
        <v>0</v>
      </c>
      <c r="F30" s="1248">
        <v>0</v>
      </c>
      <c r="G30" s="1248">
        <v>0</v>
      </c>
      <c r="H30" s="1241">
        <v>0</v>
      </c>
      <c r="I30" s="1246">
        <v>0</v>
      </c>
      <c r="J30" s="1248">
        <v>0</v>
      </c>
      <c r="K30" s="1248">
        <v>0</v>
      </c>
      <c r="L30" s="1241">
        <v>0</v>
      </c>
      <c r="M30" s="1241">
        <v>0</v>
      </c>
      <c r="N30" s="1248">
        <v>0</v>
      </c>
      <c r="O30" s="1248">
        <v>0</v>
      </c>
      <c r="P30" s="1241">
        <v>0</v>
      </c>
      <c r="Q30" s="1246">
        <v>0</v>
      </c>
    </row>
    <row r="31" spans="1:17">
      <c r="A31" s="1197" t="s">
        <v>130</v>
      </c>
      <c r="B31" s="1242">
        <v>0</v>
      </c>
      <c r="C31" s="1242">
        <v>0</v>
      </c>
      <c r="D31" s="1241">
        <v>0</v>
      </c>
      <c r="E31" s="1241">
        <v>0</v>
      </c>
      <c r="F31" s="1242">
        <v>0</v>
      </c>
      <c r="G31" s="1242">
        <v>0</v>
      </c>
      <c r="H31" s="1241">
        <v>0</v>
      </c>
      <c r="I31" s="1246">
        <v>0</v>
      </c>
      <c r="J31" s="1242">
        <v>0</v>
      </c>
      <c r="K31" s="1242">
        <v>0</v>
      </c>
      <c r="L31" s="1241">
        <v>0</v>
      </c>
      <c r="M31" s="1241">
        <v>0</v>
      </c>
      <c r="N31" s="1242">
        <v>0</v>
      </c>
      <c r="O31" s="1242">
        <v>0</v>
      </c>
      <c r="P31" s="1241">
        <v>0</v>
      </c>
      <c r="Q31" s="1246">
        <v>0</v>
      </c>
    </row>
    <row r="32" spans="1:17">
      <c r="A32" s="1197" t="s">
        <v>131</v>
      </c>
      <c r="B32" s="1242">
        <v>0</v>
      </c>
      <c r="C32" s="1242">
        <v>0</v>
      </c>
      <c r="D32" s="1241">
        <v>0</v>
      </c>
      <c r="E32" s="1241">
        <v>0</v>
      </c>
      <c r="F32" s="1242">
        <v>0</v>
      </c>
      <c r="G32" s="1242">
        <v>0</v>
      </c>
      <c r="H32" s="1241">
        <v>0</v>
      </c>
      <c r="I32" s="1246">
        <v>0</v>
      </c>
      <c r="J32" s="1242">
        <v>0</v>
      </c>
      <c r="K32" s="1242">
        <v>0</v>
      </c>
      <c r="L32" s="1241">
        <v>0</v>
      </c>
      <c r="M32" s="1241">
        <v>0</v>
      </c>
      <c r="N32" s="1242">
        <v>0</v>
      </c>
      <c r="O32" s="1242">
        <v>0</v>
      </c>
      <c r="P32" s="1241">
        <v>0</v>
      </c>
      <c r="Q32" s="1246">
        <v>0</v>
      </c>
    </row>
    <row r="33" spans="1:17">
      <c r="A33" s="1197" t="s">
        <v>132</v>
      </c>
      <c r="B33" s="1242">
        <v>0</v>
      </c>
      <c r="C33" s="1242">
        <v>0</v>
      </c>
      <c r="D33" s="1241"/>
      <c r="E33" s="1241"/>
      <c r="F33" s="1242">
        <v>0</v>
      </c>
      <c r="G33" s="1242">
        <v>0</v>
      </c>
      <c r="H33" s="1241"/>
      <c r="I33" s="1246"/>
      <c r="J33" s="1242">
        <v>0</v>
      </c>
      <c r="K33" s="1242">
        <v>0</v>
      </c>
      <c r="L33" s="1241"/>
      <c r="M33" s="1241"/>
      <c r="N33" s="1242">
        <v>0</v>
      </c>
      <c r="O33" s="1242">
        <v>0</v>
      </c>
      <c r="P33" s="1241"/>
      <c r="Q33" s="1246"/>
    </row>
    <row r="34" spans="1:17">
      <c r="A34" s="1221" t="s">
        <v>133</v>
      </c>
      <c r="B34" s="1251">
        <v>0</v>
      </c>
      <c r="C34" s="1251">
        <v>0</v>
      </c>
      <c r="D34" s="1241"/>
      <c r="E34" s="1241"/>
      <c r="F34" s="1252">
        <v>8550</v>
      </c>
      <c r="G34" s="1251">
        <v>3.47</v>
      </c>
      <c r="H34" s="1241"/>
      <c r="I34" s="1253"/>
      <c r="J34" s="1252">
        <v>5000</v>
      </c>
      <c r="K34" s="1242">
        <v>3.17</v>
      </c>
      <c r="L34" s="1241"/>
      <c r="M34" s="1241"/>
      <c r="N34" s="1254">
        <v>0</v>
      </c>
      <c r="O34" s="1251">
        <v>0</v>
      </c>
      <c r="P34" s="1241"/>
      <c r="Q34" s="1253"/>
    </row>
    <row r="35" spans="1:17" s="1233" customFormat="1" ht="16.5" thickBot="1">
      <c r="A35" s="1255" t="s">
        <v>488</v>
      </c>
      <c r="B35" s="1256">
        <f>SUM(B23:B34)</f>
        <v>2450</v>
      </c>
      <c r="C35" s="1257">
        <v>0.5</v>
      </c>
      <c r="D35" s="1256">
        <f>SUM(D23:D34)</f>
        <v>26950</v>
      </c>
      <c r="E35" s="1257"/>
      <c r="F35" s="1258">
        <f>SUM(F23:F34)</f>
        <v>8550</v>
      </c>
      <c r="G35" s="1257">
        <v>3.47</v>
      </c>
      <c r="H35" s="1256">
        <f>SUM(H23:H34)</f>
        <v>23850</v>
      </c>
      <c r="I35" s="1259"/>
      <c r="J35" s="1256">
        <f>SUM(J23:J34)</f>
        <v>43200</v>
      </c>
      <c r="K35" s="1257">
        <v>0.81</v>
      </c>
      <c r="L35" s="1256">
        <f>SUM(L23:L34)</f>
        <v>28850</v>
      </c>
      <c r="M35" s="1257"/>
      <c r="N35" s="1258">
        <f>SUM(N23:N34)</f>
        <v>1700</v>
      </c>
      <c r="O35" s="1257">
        <v>1.52</v>
      </c>
      <c r="P35" s="1260">
        <f>SUM(P23:P34)</f>
        <v>0</v>
      </c>
      <c r="Q35" s="1259"/>
    </row>
    <row r="36" spans="1:17" ht="15.75" customHeight="1" thickTop="1">
      <c r="A36" s="2113" t="s">
        <v>480</v>
      </c>
      <c r="B36" s="2116" t="s">
        <v>1165</v>
      </c>
      <c r="C36" s="2117"/>
      <c r="D36" s="2117"/>
      <c r="E36" s="2117"/>
      <c r="F36" s="2117"/>
      <c r="G36" s="2117"/>
      <c r="H36" s="2117"/>
      <c r="I36" s="2118"/>
      <c r="J36" s="2119" t="s">
        <v>1166</v>
      </c>
      <c r="K36" s="2120"/>
    </row>
    <row r="37" spans="1:17">
      <c r="A37" s="2114"/>
      <c r="B37" s="2111" t="s">
        <v>1167</v>
      </c>
      <c r="C37" s="2109"/>
      <c r="D37" s="2109"/>
      <c r="E37" s="2110"/>
      <c r="F37" s="2111" t="s">
        <v>1168</v>
      </c>
      <c r="G37" s="2109"/>
      <c r="H37" s="2109"/>
      <c r="I37" s="2112"/>
      <c r="J37" s="2121"/>
      <c r="K37" s="2122"/>
    </row>
    <row r="38" spans="1:17">
      <c r="A38" s="2114"/>
      <c r="B38" s="2105" t="s">
        <v>10</v>
      </c>
      <c r="C38" s="2106"/>
      <c r="D38" s="2105" t="s">
        <v>11</v>
      </c>
      <c r="E38" s="2106"/>
      <c r="F38" s="2105" t="s">
        <v>10</v>
      </c>
      <c r="G38" s="2106"/>
      <c r="H38" s="2105" t="s">
        <v>11</v>
      </c>
      <c r="I38" s="2107"/>
      <c r="J38" s="1261" t="s">
        <v>10</v>
      </c>
      <c r="K38" s="1262" t="s">
        <v>11</v>
      </c>
    </row>
    <row r="39" spans="1:17" ht="31.5">
      <c r="A39" s="2115"/>
      <c r="B39" s="1234" t="s">
        <v>665</v>
      </c>
      <c r="C39" s="1235" t="s">
        <v>1164</v>
      </c>
      <c r="D39" s="1234" t="s">
        <v>665</v>
      </c>
      <c r="E39" s="1235" t="s">
        <v>1164</v>
      </c>
      <c r="F39" s="1234" t="s">
        <v>665</v>
      </c>
      <c r="G39" s="1235" t="s">
        <v>1169</v>
      </c>
      <c r="H39" s="1234" t="s">
        <v>665</v>
      </c>
      <c r="I39" s="1236" t="s">
        <v>1169</v>
      </c>
      <c r="J39" s="1263" t="s">
        <v>665</v>
      </c>
      <c r="K39" s="1264" t="s">
        <v>665</v>
      </c>
    </row>
    <row r="40" spans="1:17">
      <c r="A40" s="1197" t="s">
        <v>122</v>
      </c>
      <c r="B40" s="1242">
        <v>0</v>
      </c>
      <c r="C40" s="1265">
        <v>0</v>
      </c>
      <c r="D40" s="1241">
        <v>0</v>
      </c>
      <c r="E40" s="1241">
        <v>0</v>
      </c>
      <c r="F40" s="1242">
        <v>0</v>
      </c>
      <c r="G40" s="1265">
        <v>0</v>
      </c>
      <c r="H40" s="1241">
        <v>0</v>
      </c>
      <c r="I40" s="1246">
        <v>0</v>
      </c>
      <c r="J40" s="1266">
        <v>0</v>
      </c>
      <c r="K40" s="1267">
        <v>0</v>
      </c>
    </row>
    <row r="41" spans="1:17">
      <c r="A41" s="1197" t="s">
        <v>123</v>
      </c>
      <c r="B41" s="1247">
        <v>0</v>
      </c>
      <c r="C41" s="1268">
        <v>0</v>
      </c>
      <c r="D41" s="1241">
        <v>0</v>
      </c>
      <c r="E41" s="1241">
        <v>0</v>
      </c>
      <c r="F41" s="1247">
        <v>0</v>
      </c>
      <c r="G41" s="1268">
        <v>0</v>
      </c>
      <c r="H41" s="1241">
        <v>0</v>
      </c>
      <c r="I41" s="1246">
        <v>0</v>
      </c>
      <c r="J41" s="1269">
        <v>0</v>
      </c>
      <c r="K41" s="1270">
        <v>0</v>
      </c>
    </row>
    <row r="42" spans="1:17">
      <c r="A42" s="1197" t="s">
        <v>124</v>
      </c>
      <c r="B42" s="1248">
        <v>0</v>
      </c>
      <c r="C42" s="1271">
        <v>0</v>
      </c>
      <c r="D42" s="1241">
        <v>0</v>
      </c>
      <c r="E42" s="1241">
        <v>0</v>
      </c>
      <c r="F42" s="1248">
        <v>0</v>
      </c>
      <c r="G42" s="1271">
        <v>0</v>
      </c>
      <c r="H42" s="1241">
        <v>0</v>
      </c>
      <c r="I42" s="1246">
        <v>0</v>
      </c>
      <c r="J42" s="1272">
        <v>300</v>
      </c>
      <c r="K42" s="1273">
        <v>3420</v>
      </c>
    </row>
    <row r="43" spans="1:17">
      <c r="A43" s="1197" t="s">
        <v>125</v>
      </c>
      <c r="B43" s="1249">
        <v>100</v>
      </c>
      <c r="C43" s="1274">
        <v>3</v>
      </c>
      <c r="D43" s="1241">
        <v>0</v>
      </c>
      <c r="E43" s="1241">
        <v>0</v>
      </c>
      <c r="F43" s="1248">
        <v>0</v>
      </c>
      <c r="G43" s="1271">
        <v>0</v>
      </c>
      <c r="H43" s="1241">
        <v>0</v>
      </c>
      <c r="I43" s="1246">
        <v>0</v>
      </c>
      <c r="J43" s="1272">
        <v>5200</v>
      </c>
      <c r="K43" s="1273">
        <v>2000</v>
      </c>
    </row>
    <row r="44" spans="1:17">
      <c r="A44" s="1197" t="s">
        <v>126</v>
      </c>
      <c r="B44" s="1249">
        <v>0</v>
      </c>
      <c r="C44" s="1274">
        <v>0</v>
      </c>
      <c r="D44" s="1241">
        <v>0</v>
      </c>
      <c r="E44" s="1241">
        <v>0</v>
      </c>
      <c r="F44" s="1249">
        <v>44050</v>
      </c>
      <c r="G44" s="1274">
        <v>5</v>
      </c>
      <c r="H44" s="1241">
        <v>0</v>
      </c>
      <c r="I44" s="1246">
        <v>0</v>
      </c>
      <c r="J44" s="1272">
        <v>15080</v>
      </c>
      <c r="K44" s="1273">
        <v>300</v>
      </c>
    </row>
    <row r="45" spans="1:17">
      <c r="A45" s="1197" t="s">
        <v>127</v>
      </c>
      <c r="B45" s="1238">
        <v>2000</v>
      </c>
      <c r="C45" s="1265">
        <v>3</v>
      </c>
      <c r="D45" s="1241">
        <v>0</v>
      </c>
      <c r="E45" s="1241">
        <v>0</v>
      </c>
      <c r="F45" s="1238">
        <v>0</v>
      </c>
      <c r="G45" s="1265">
        <v>0</v>
      </c>
      <c r="H45" s="1241">
        <v>0</v>
      </c>
      <c r="I45" s="1246">
        <v>0</v>
      </c>
      <c r="J45" s="1272">
        <v>3000</v>
      </c>
      <c r="K45" s="1275">
        <v>1000</v>
      </c>
    </row>
    <row r="46" spans="1:17">
      <c r="A46" s="1197" t="s">
        <v>128</v>
      </c>
      <c r="B46" s="1249">
        <v>1050</v>
      </c>
      <c r="C46" s="1276">
        <v>3</v>
      </c>
      <c r="D46" s="1241">
        <v>0</v>
      </c>
      <c r="E46" s="1241">
        <v>0</v>
      </c>
      <c r="F46" s="1249">
        <v>10000</v>
      </c>
      <c r="G46" s="1274">
        <v>5</v>
      </c>
      <c r="H46" s="1277">
        <v>3600</v>
      </c>
      <c r="I46" s="1270">
        <v>5</v>
      </c>
      <c r="J46" s="1272">
        <v>500</v>
      </c>
      <c r="K46" s="1246">
        <v>0</v>
      </c>
    </row>
    <row r="47" spans="1:17">
      <c r="A47" s="1197" t="s">
        <v>129</v>
      </c>
      <c r="B47" s="1242">
        <v>0</v>
      </c>
      <c r="C47" s="1265">
        <v>0</v>
      </c>
      <c r="D47" s="1241">
        <v>0</v>
      </c>
      <c r="E47" s="1241">
        <v>0</v>
      </c>
      <c r="F47" s="1238">
        <v>6100</v>
      </c>
      <c r="G47" s="1265">
        <v>5</v>
      </c>
      <c r="H47" s="1241">
        <v>400</v>
      </c>
      <c r="I47" s="1246">
        <v>5</v>
      </c>
      <c r="J47" s="1272">
        <v>3300</v>
      </c>
      <c r="K47" s="1278">
        <v>0</v>
      </c>
    </row>
    <row r="48" spans="1:17">
      <c r="A48" s="1197" t="s">
        <v>130</v>
      </c>
      <c r="B48" s="1242">
        <v>0</v>
      </c>
      <c r="C48" s="1265">
        <v>0</v>
      </c>
      <c r="D48" s="1241">
        <v>0</v>
      </c>
      <c r="E48" s="1241">
        <v>0</v>
      </c>
      <c r="F48" s="1238">
        <v>1670</v>
      </c>
      <c r="G48" s="1265">
        <v>5</v>
      </c>
      <c r="H48" s="1241">
        <v>0</v>
      </c>
      <c r="I48" s="1246">
        <v>0</v>
      </c>
      <c r="J48" s="1272">
        <v>2480</v>
      </c>
      <c r="K48" s="1275">
        <v>3000</v>
      </c>
    </row>
    <row r="49" spans="1:11">
      <c r="A49" s="1197" t="s">
        <v>131</v>
      </c>
      <c r="B49" s="1242">
        <v>0</v>
      </c>
      <c r="C49" s="1265">
        <v>0</v>
      </c>
      <c r="D49" s="1241">
        <v>0</v>
      </c>
      <c r="E49" s="1241">
        <v>0</v>
      </c>
      <c r="F49" s="1238">
        <v>7900</v>
      </c>
      <c r="G49" s="1265">
        <v>5</v>
      </c>
      <c r="H49" s="1241">
        <v>1700</v>
      </c>
      <c r="I49" s="1246">
        <v>5</v>
      </c>
      <c r="J49" s="1272">
        <v>8465</v>
      </c>
      <c r="K49" s="1278">
        <v>4930</v>
      </c>
    </row>
    <row r="50" spans="1:11">
      <c r="A50" s="1197" t="s">
        <v>132</v>
      </c>
      <c r="B50" s="1242">
        <v>0</v>
      </c>
      <c r="C50" s="1265">
        <v>0</v>
      </c>
      <c r="D50" s="1241"/>
      <c r="E50" s="1241"/>
      <c r="F50" s="1247">
        <v>0</v>
      </c>
      <c r="G50" s="1265">
        <v>0</v>
      </c>
      <c r="H50" s="1241"/>
      <c r="I50" s="1246"/>
      <c r="J50" s="1269">
        <v>0</v>
      </c>
      <c r="K50" s="1278"/>
    </row>
    <row r="51" spans="1:11">
      <c r="A51" s="1221" t="s">
        <v>133</v>
      </c>
      <c r="B51" s="1252">
        <v>42800</v>
      </c>
      <c r="C51" s="1279">
        <v>3</v>
      </c>
      <c r="D51" s="1241"/>
      <c r="E51" s="1241"/>
      <c r="F51" s="1254">
        <v>0</v>
      </c>
      <c r="G51" s="1279">
        <v>0</v>
      </c>
      <c r="H51" s="1241"/>
      <c r="I51" s="1253"/>
      <c r="J51" s="1280">
        <v>0</v>
      </c>
      <c r="K51" s="1281"/>
    </row>
    <row r="52" spans="1:11" s="1233" customFormat="1" ht="16.5" thickBot="1">
      <c r="A52" s="1255" t="s">
        <v>488</v>
      </c>
      <c r="B52" s="1260">
        <f>SUM(B40:B51)</f>
        <v>45950</v>
      </c>
      <c r="C52" s="1282">
        <v>3</v>
      </c>
      <c r="D52" s="1260">
        <v>0</v>
      </c>
      <c r="E52" s="1283"/>
      <c r="F52" s="1284">
        <f>SUM(F40:F51)</f>
        <v>69720</v>
      </c>
      <c r="G52" s="1282">
        <v>5</v>
      </c>
      <c r="H52" s="1260">
        <f>SUM(H40:H51)</f>
        <v>5700</v>
      </c>
      <c r="I52" s="1259"/>
      <c r="J52" s="1285">
        <f>SUM(J40:J51)</f>
        <v>38325</v>
      </c>
      <c r="K52" s="1286">
        <f>SUM(K40:K51)</f>
        <v>14650</v>
      </c>
    </row>
    <row r="53" spans="1:11" ht="16.5" thickTop="1">
      <c r="A53" s="2108" t="s">
        <v>1170</v>
      </c>
      <c r="B53" s="2108"/>
      <c r="C53" s="2108"/>
      <c r="D53" s="2108"/>
      <c r="E53" s="2108"/>
      <c r="F53" s="2108"/>
      <c r="G53" s="2108"/>
      <c r="H53" s="2108"/>
    </row>
    <row r="55" spans="1:11">
      <c r="I55" s="1287"/>
    </row>
    <row r="57" spans="1:11">
      <c r="H57" s="1288"/>
    </row>
  </sheetData>
  <mergeCells count="39">
    <mergeCell ref="P5:Q5"/>
    <mergeCell ref="A1:Q1"/>
    <mergeCell ref="A2:Q2"/>
    <mergeCell ref="A3:Q3"/>
    <mergeCell ref="A4:A6"/>
    <mergeCell ref="B4:E4"/>
    <mergeCell ref="F4:I4"/>
    <mergeCell ref="J4:M4"/>
    <mergeCell ref="N4:Q4"/>
    <mergeCell ref="B5:C5"/>
    <mergeCell ref="D5:E5"/>
    <mergeCell ref="F5:G5"/>
    <mergeCell ref="H5:I5"/>
    <mergeCell ref="J5:K5"/>
    <mergeCell ref="L5:M5"/>
    <mergeCell ref="N5:O5"/>
    <mergeCell ref="P21:Q21"/>
    <mergeCell ref="A36:A39"/>
    <mergeCell ref="B36:I36"/>
    <mergeCell ref="J36:K37"/>
    <mergeCell ref="B37:E37"/>
    <mergeCell ref="F37:I37"/>
    <mergeCell ref="B38:C38"/>
    <mergeCell ref="D38:E38"/>
    <mergeCell ref="A20:A22"/>
    <mergeCell ref="B20:E20"/>
    <mergeCell ref="F20:I20"/>
    <mergeCell ref="J20:M20"/>
    <mergeCell ref="N20:Q20"/>
    <mergeCell ref="B21:C21"/>
    <mergeCell ref="D21:E21"/>
    <mergeCell ref="F21:G21"/>
    <mergeCell ref="F38:G38"/>
    <mergeCell ref="H38:I38"/>
    <mergeCell ref="A53:H53"/>
    <mergeCell ref="L21:M21"/>
    <mergeCell ref="N21:O21"/>
    <mergeCell ref="H21:I21"/>
    <mergeCell ref="J21:K21"/>
  </mergeCells>
  <pageMargins left="0.39370078740157483" right="0.39370078740157483" top="0.39370078740157483" bottom="0.39370078740157483" header="0.31496062992125984" footer="0.31496062992125984"/>
  <pageSetup scale="6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4"/>
  <sheetViews>
    <sheetView zoomScale="80" zoomScaleNormal="80" zoomScaleSheetLayoutView="76" workbookViewId="0">
      <selection activeCell="A2" sqref="A2:Q2"/>
    </sheetView>
  </sheetViews>
  <sheetFormatPr defaultRowHeight="15.75"/>
  <cols>
    <col min="1" max="1" width="13.140625" style="1191" bestFit="1" customWidth="1"/>
    <col min="2" max="2" width="14.85546875" style="1191" bestFit="1" customWidth="1"/>
    <col min="3" max="3" width="12.42578125" style="1191" bestFit="1" customWidth="1"/>
    <col min="4" max="4" width="7.85546875" style="1191" bestFit="1" customWidth="1"/>
    <col min="5" max="5" width="9.85546875" style="1191" bestFit="1" customWidth="1"/>
    <col min="6" max="6" width="10" style="1191" bestFit="1" customWidth="1"/>
    <col min="7" max="7" width="12.42578125" style="1191" bestFit="1" customWidth="1"/>
    <col min="8" max="8" width="10" style="1191" bestFit="1" customWidth="1"/>
    <col min="9" max="9" width="12.42578125" style="1191" bestFit="1" customWidth="1"/>
    <col min="10" max="10" width="7" style="1191" bestFit="1" customWidth="1"/>
    <col min="11" max="12" width="10" style="1191" bestFit="1" customWidth="1"/>
    <col min="13" max="13" width="12.5703125" style="1191" bestFit="1" customWidth="1"/>
    <col min="14" max="14" width="13.42578125" style="1191" bestFit="1" customWidth="1"/>
    <col min="15" max="15" width="10.140625" style="1191" bestFit="1" customWidth="1"/>
    <col min="16" max="16" width="13.42578125" style="1191" customWidth="1"/>
    <col min="17" max="17" width="12" style="1191" customWidth="1"/>
    <col min="18" max="256" width="9.140625" style="1191"/>
    <col min="257" max="257" width="13.140625" style="1191" bestFit="1" customWidth="1"/>
    <col min="258" max="258" width="14.7109375" style="1191" bestFit="1" customWidth="1"/>
    <col min="259" max="259" width="18.42578125" style="1191" bestFit="1" customWidth="1"/>
    <col min="260" max="261" width="9.7109375" style="1191" bestFit="1" customWidth="1"/>
    <col min="262" max="262" width="14.7109375" style="1191" bestFit="1" customWidth="1"/>
    <col min="263" max="263" width="14" style="1191" customWidth="1"/>
    <col min="264" max="264" width="14.140625" style="1191" bestFit="1" customWidth="1"/>
    <col min="265" max="265" width="14.28515625" style="1191" customWidth="1"/>
    <col min="266" max="267" width="9.7109375" style="1191" bestFit="1" customWidth="1"/>
    <col min="268" max="268" width="12.28515625" style="1191" customWidth="1"/>
    <col min="269" max="269" width="14" style="1191" customWidth="1"/>
    <col min="270" max="270" width="13.85546875" style="1191" customWidth="1"/>
    <col min="271" max="271" width="13.7109375" style="1191" bestFit="1" customWidth="1"/>
    <col min="272" max="272" width="13.42578125" style="1191" customWidth="1"/>
    <col min="273" max="273" width="11.5703125" style="1191" customWidth="1"/>
    <col min="274" max="512" width="9.140625" style="1191"/>
    <col min="513" max="513" width="13.140625" style="1191" bestFit="1" customWidth="1"/>
    <col min="514" max="514" width="14.7109375" style="1191" bestFit="1" customWidth="1"/>
    <col min="515" max="515" width="18.42578125" style="1191" bestFit="1" customWidth="1"/>
    <col min="516" max="517" width="9.7109375" style="1191" bestFit="1" customWidth="1"/>
    <col min="518" max="518" width="14.7109375" style="1191" bestFit="1" customWidth="1"/>
    <col min="519" max="519" width="14" style="1191" customWidth="1"/>
    <col min="520" max="520" width="14.140625" style="1191" bestFit="1" customWidth="1"/>
    <col min="521" max="521" width="14.28515625" style="1191" customWidth="1"/>
    <col min="522" max="523" width="9.7109375" style="1191" bestFit="1" customWidth="1"/>
    <col min="524" max="524" width="12.28515625" style="1191" customWidth="1"/>
    <col min="525" max="525" width="14" style="1191" customWidth="1"/>
    <col min="526" max="526" width="13.85546875" style="1191" customWidth="1"/>
    <col min="527" max="527" width="13.7109375" style="1191" bestFit="1" customWidth="1"/>
    <col min="528" max="528" width="13.42578125" style="1191" customWidth="1"/>
    <col min="529" max="529" width="11.5703125" style="1191" customWidth="1"/>
    <col min="530" max="768" width="9.140625" style="1191"/>
    <col min="769" max="769" width="13.140625" style="1191" bestFit="1" customWidth="1"/>
    <col min="770" max="770" width="14.7109375" style="1191" bestFit="1" customWidth="1"/>
    <col min="771" max="771" width="18.42578125" style="1191" bestFit="1" customWidth="1"/>
    <col min="772" max="773" width="9.7109375" style="1191" bestFit="1" customWidth="1"/>
    <col min="774" max="774" width="14.7109375" style="1191" bestFit="1" customWidth="1"/>
    <col min="775" max="775" width="14" style="1191" customWidth="1"/>
    <col min="776" max="776" width="14.140625" style="1191" bestFit="1" customWidth="1"/>
    <col min="777" max="777" width="14.28515625" style="1191" customWidth="1"/>
    <col min="778" max="779" width="9.7109375" style="1191" bestFit="1" customWidth="1"/>
    <col min="780" max="780" width="12.28515625" style="1191" customWidth="1"/>
    <col min="781" max="781" width="14" style="1191" customWidth="1"/>
    <col min="782" max="782" width="13.85546875" style="1191" customWidth="1"/>
    <col min="783" max="783" width="13.7109375" style="1191" bestFit="1" customWidth="1"/>
    <col min="784" max="784" width="13.42578125" style="1191" customWidth="1"/>
    <col min="785" max="785" width="11.5703125" style="1191" customWidth="1"/>
    <col min="786" max="1024" width="9.140625" style="1191"/>
    <col min="1025" max="1025" width="13.140625" style="1191" bestFit="1" customWidth="1"/>
    <col min="1026" max="1026" width="14.7109375" style="1191" bestFit="1" customWidth="1"/>
    <col min="1027" max="1027" width="18.42578125" style="1191" bestFit="1" customWidth="1"/>
    <col min="1028" max="1029" width="9.7109375" style="1191" bestFit="1" customWidth="1"/>
    <col min="1030" max="1030" width="14.7109375" style="1191" bestFit="1" customWidth="1"/>
    <col min="1031" max="1031" width="14" style="1191" customWidth="1"/>
    <col min="1032" max="1032" width="14.140625" style="1191" bestFit="1" customWidth="1"/>
    <col min="1033" max="1033" width="14.28515625" style="1191" customWidth="1"/>
    <col min="1034" max="1035" width="9.7109375" style="1191" bestFit="1" customWidth="1"/>
    <col min="1036" max="1036" width="12.28515625" style="1191" customWidth="1"/>
    <col min="1037" max="1037" width="14" style="1191" customWidth="1"/>
    <col min="1038" max="1038" width="13.85546875" style="1191" customWidth="1"/>
    <col min="1039" max="1039" width="13.7109375" style="1191" bestFit="1" customWidth="1"/>
    <col min="1040" max="1040" width="13.42578125" style="1191" customWidth="1"/>
    <col min="1041" max="1041" width="11.5703125" style="1191" customWidth="1"/>
    <col min="1042" max="1280" width="9.140625" style="1191"/>
    <col min="1281" max="1281" width="13.140625" style="1191" bestFit="1" customWidth="1"/>
    <col min="1282" max="1282" width="14.7109375" style="1191" bestFit="1" customWidth="1"/>
    <col min="1283" max="1283" width="18.42578125" style="1191" bestFit="1" customWidth="1"/>
    <col min="1284" max="1285" width="9.7109375" style="1191" bestFit="1" customWidth="1"/>
    <col min="1286" max="1286" width="14.7109375" style="1191" bestFit="1" customWidth="1"/>
    <col min="1287" max="1287" width="14" style="1191" customWidth="1"/>
    <col min="1288" max="1288" width="14.140625" style="1191" bestFit="1" customWidth="1"/>
    <col min="1289" max="1289" width="14.28515625" style="1191" customWidth="1"/>
    <col min="1290" max="1291" width="9.7109375" style="1191" bestFit="1" customWidth="1"/>
    <col min="1292" max="1292" width="12.28515625" style="1191" customWidth="1"/>
    <col min="1293" max="1293" width="14" style="1191" customWidth="1"/>
    <col min="1294" max="1294" width="13.85546875" style="1191" customWidth="1"/>
    <col min="1295" max="1295" width="13.7109375" style="1191" bestFit="1" customWidth="1"/>
    <col min="1296" max="1296" width="13.42578125" style="1191" customWidth="1"/>
    <col min="1297" max="1297" width="11.5703125" style="1191" customWidth="1"/>
    <col min="1298" max="1536" width="9.140625" style="1191"/>
    <col min="1537" max="1537" width="13.140625" style="1191" bestFit="1" customWidth="1"/>
    <col min="1538" max="1538" width="14.7109375" style="1191" bestFit="1" customWidth="1"/>
    <col min="1539" max="1539" width="18.42578125" style="1191" bestFit="1" customWidth="1"/>
    <col min="1540" max="1541" width="9.7109375" style="1191" bestFit="1" customWidth="1"/>
    <col min="1542" max="1542" width="14.7109375" style="1191" bestFit="1" customWidth="1"/>
    <col min="1543" max="1543" width="14" style="1191" customWidth="1"/>
    <col min="1544" max="1544" width="14.140625" style="1191" bestFit="1" customWidth="1"/>
    <col min="1545" max="1545" width="14.28515625" style="1191" customWidth="1"/>
    <col min="1546" max="1547" width="9.7109375" style="1191" bestFit="1" customWidth="1"/>
    <col min="1548" max="1548" width="12.28515625" style="1191" customWidth="1"/>
    <col min="1549" max="1549" width="14" style="1191" customWidth="1"/>
    <col min="1550" max="1550" width="13.85546875" style="1191" customWidth="1"/>
    <col min="1551" max="1551" width="13.7109375" style="1191" bestFit="1" customWidth="1"/>
    <col min="1552" max="1552" width="13.42578125" style="1191" customWidth="1"/>
    <col min="1553" max="1553" width="11.5703125" style="1191" customWidth="1"/>
    <col min="1554" max="1792" width="9.140625" style="1191"/>
    <col min="1793" max="1793" width="13.140625" style="1191" bestFit="1" customWidth="1"/>
    <col min="1794" max="1794" width="14.7109375" style="1191" bestFit="1" customWidth="1"/>
    <col min="1795" max="1795" width="18.42578125" style="1191" bestFit="1" customWidth="1"/>
    <col min="1796" max="1797" width="9.7109375" style="1191" bestFit="1" customWidth="1"/>
    <col min="1798" max="1798" width="14.7109375" style="1191" bestFit="1" customWidth="1"/>
    <col min="1799" max="1799" width="14" style="1191" customWidth="1"/>
    <col min="1800" max="1800" width="14.140625" style="1191" bestFit="1" customWidth="1"/>
    <col min="1801" max="1801" width="14.28515625" style="1191" customWidth="1"/>
    <col min="1802" max="1803" width="9.7109375" style="1191" bestFit="1" customWidth="1"/>
    <col min="1804" max="1804" width="12.28515625" style="1191" customWidth="1"/>
    <col min="1805" max="1805" width="14" style="1191" customWidth="1"/>
    <col min="1806" max="1806" width="13.85546875" style="1191" customWidth="1"/>
    <col min="1807" max="1807" width="13.7109375" style="1191" bestFit="1" customWidth="1"/>
    <col min="1808" max="1808" width="13.42578125" style="1191" customWidth="1"/>
    <col min="1809" max="1809" width="11.5703125" style="1191" customWidth="1"/>
    <col min="1810" max="2048" width="9.140625" style="1191"/>
    <col min="2049" max="2049" width="13.140625" style="1191" bestFit="1" customWidth="1"/>
    <col min="2050" max="2050" width="14.7109375" style="1191" bestFit="1" customWidth="1"/>
    <col min="2051" max="2051" width="18.42578125" style="1191" bestFit="1" customWidth="1"/>
    <col min="2052" max="2053" width="9.7109375" style="1191" bestFit="1" customWidth="1"/>
    <col min="2054" max="2054" width="14.7109375" style="1191" bestFit="1" customWidth="1"/>
    <col min="2055" max="2055" width="14" style="1191" customWidth="1"/>
    <col min="2056" max="2056" width="14.140625" style="1191" bestFit="1" customWidth="1"/>
    <col min="2057" max="2057" width="14.28515625" style="1191" customWidth="1"/>
    <col min="2058" max="2059" width="9.7109375" style="1191" bestFit="1" customWidth="1"/>
    <col min="2060" max="2060" width="12.28515625" style="1191" customWidth="1"/>
    <col min="2061" max="2061" width="14" style="1191" customWidth="1"/>
    <col min="2062" max="2062" width="13.85546875" style="1191" customWidth="1"/>
    <col min="2063" max="2063" width="13.7109375" style="1191" bestFit="1" customWidth="1"/>
    <col min="2064" max="2064" width="13.42578125" style="1191" customWidth="1"/>
    <col min="2065" max="2065" width="11.5703125" style="1191" customWidth="1"/>
    <col min="2066" max="2304" width="9.140625" style="1191"/>
    <col min="2305" max="2305" width="13.140625" style="1191" bestFit="1" customWidth="1"/>
    <col min="2306" max="2306" width="14.7109375" style="1191" bestFit="1" customWidth="1"/>
    <col min="2307" max="2307" width="18.42578125" style="1191" bestFit="1" customWidth="1"/>
    <col min="2308" max="2309" width="9.7109375" style="1191" bestFit="1" customWidth="1"/>
    <col min="2310" max="2310" width="14.7109375" style="1191" bestFit="1" customWidth="1"/>
    <col min="2311" max="2311" width="14" style="1191" customWidth="1"/>
    <col min="2312" max="2312" width="14.140625" style="1191" bestFit="1" customWidth="1"/>
    <col min="2313" max="2313" width="14.28515625" style="1191" customWidth="1"/>
    <col min="2314" max="2315" width="9.7109375" style="1191" bestFit="1" customWidth="1"/>
    <col min="2316" max="2316" width="12.28515625" style="1191" customWidth="1"/>
    <col min="2317" max="2317" width="14" style="1191" customWidth="1"/>
    <col min="2318" max="2318" width="13.85546875" style="1191" customWidth="1"/>
    <col min="2319" max="2319" width="13.7109375" style="1191" bestFit="1" customWidth="1"/>
    <col min="2320" max="2320" width="13.42578125" style="1191" customWidth="1"/>
    <col min="2321" max="2321" width="11.5703125" style="1191" customWidth="1"/>
    <col min="2322" max="2560" width="9.140625" style="1191"/>
    <col min="2561" max="2561" width="13.140625" style="1191" bestFit="1" customWidth="1"/>
    <col min="2562" max="2562" width="14.7109375" style="1191" bestFit="1" customWidth="1"/>
    <col min="2563" max="2563" width="18.42578125" style="1191" bestFit="1" customWidth="1"/>
    <col min="2564" max="2565" width="9.7109375" style="1191" bestFit="1" customWidth="1"/>
    <col min="2566" max="2566" width="14.7109375" style="1191" bestFit="1" customWidth="1"/>
    <col min="2567" max="2567" width="14" style="1191" customWidth="1"/>
    <col min="2568" max="2568" width="14.140625" style="1191" bestFit="1" customWidth="1"/>
    <col min="2569" max="2569" width="14.28515625" style="1191" customWidth="1"/>
    <col min="2570" max="2571" width="9.7109375" style="1191" bestFit="1" customWidth="1"/>
    <col min="2572" max="2572" width="12.28515625" style="1191" customWidth="1"/>
    <col min="2573" max="2573" width="14" style="1191" customWidth="1"/>
    <col min="2574" max="2574" width="13.85546875" style="1191" customWidth="1"/>
    <col min="2575" max="2575" width="13.7109375" style="1191" bestFit="1" customWidth="1"/>
    <col min="2576" max="2576" width="13.42578125" style="1191" customWidth="1"/>
    <col min="2577" max="2577" width="11.5703125" style="1191" customWidth="1"/>
    <col min="2578" max="2816" width="9.140625" style="1191"/>
    <col min="2817" max="2817" width="13.140625" style="1191" bestFit="1" customWidth="1"/>
    <col min="2818" max="2818" width="14.7109375" style="1191" bestFit="1" customWidth="1"/>
    <col min="2819" max="2819" width="18.42578125" style="1191" bestFit="1" customWidth="1"/>
    <col min="2820" max="2821" width="9.7109375" style="1191" bestFit="1" customWidth="1"/>
    <col min="2822" max="2822" width="14.7109375" style="1191" bestFit="1" customWidth="1"/>
    <col min="2823" max="2823" width="14" style="1191" customWidth="1"/>
    <col min="2824" max="2824" width="14.140625" style="1191" bestFit="1" customWidth="1"/>
    <col min="2825" max="2825" width="14.28515625" style="1191" customWidth="1"/>
    <col min="2826" max="2827" width="9.7109375" style="1191" bestFit="1" customWidth="1"/>
    <col min="2828" max="2828" width="12.28515625" style="1191" customWidth="1"/>
    <col min="2829" max="2829" width="14" style="1191" customWidth="1"/>
    <col min="2830" max="2830" width="13.85546875" style="1191" customWidth="1"/>
    <col min="2831" max="2831" width="13.7109375" style="1191" bestFit="1" customWidth="1"/>
    <col min="2832" max="2832" width="13.42578125" style="1191" customWidth="1"/>
    <col min="2833" max="2833" width="11.5703125" style="1191" customWidth="1"/>
    <col min="2834" max="3072" width="9.140625" style="1191"/>
    <col min="3073" max="3073" width="13.140625" style="1191" bestFit="1" customWidth="1"/>
    <col min="3074" max="3074" width="14.7109375" style="1191" bestFit="1" customWidth="1"/>
    <col min="3075" max="3075" width="18.42578125" style="1191" bestFit="1" customWidth="1"/>
    <col min="3076" max="3077" width="9.7109375" style="1191" bestFit="1" customWidth="1"/>
    <col min="3078" max="3078" width="14.7109375" style="1191" bestFit="1" customWidth="1"/>
    <col min="3079" max="3079" width="14" style="1191" customWidth="1"/>
    <col min="3080" max="3080" width="14.140625" style="1191" bestFit="1" customWidth="1"/>
    <col min="3081" max="3081" width="14.28515625" style="1191" customWidth="1"/>
    <col min="3082" max="3083" width="9.7109375" style="1191" bestFit="1" customWidth="1"/>
    <col min="3084" max="3084" width="12.28515625" style="1191" customWidth="1"/>
    <col min="3085" max="3085" width="14" style="1191" customWidth="1"/>
    <col min="3086" max="3086" width="13.85546875" style="1191" customWidth="1"/>
    <col min="3087" max="3087" width="13.7109375" style="1191" bestFit="1" customWidth="1"/>
    <col min="3088" max="3088" width="13.42578125" style="1191" customWidth="1"/>
    <col min="3089" max="3089" width="11.5703125" style="1191" customWidth="1"/>
    <col min="3090" max="3328" width="9.140625" style="1191"/>
    <col min="3329" max="3329" width="13.140625" style="1191" bestFit="1" customWidth="1"/>
    <col min="3330" max="3330" width="14.7109375" style="1191" bestFit="1" customWidth="1"/>
    <col min="3331" max="3331" width="18.42578125" style="1191" bestFit="1" customWidth="1"/>
    <col min="3332" max="3333" width="9.7109375" style="1191" bestFit="1" customWidth="1"/>
    <col min="3334" max="3334" width="14.7109375" style="1191" bestFit="1" customWidth="1"/>
    <col min="3335" max="3335" width="14" style="1191" customWidth="1"/>
    <col min="3336" max="3336" width="14.140625" style="1191" bestFit="1" customWidth="1"/>
    <col min="3337" max="3337" width="14.28515625" style="1191" customWidth="1"/>
    <col min="3338" max="3339" width="9.7109375" style="1191" bestFit="1" customWidth="1"/>
    <col min="3340" max="3340" width="12.28515625" style="1191" customWidth="1"/>
    <col min="3341" max="3341" width="14" style="1191" customWidth="1"/>
    <col min="3342" max="3342" width="13.85546875" style="1191" customWidth="1"/>
    <col min="3343" max="3343" width="13.7109375" style="1191" bestFit="1" customWidth="1"/>
    <col min="3344" max="3344" width="13.42578125" style="1191" customWidth="1"/>
    <col min="3345" max="3345" width="11.5703125" style="1191" customWidth="1"/>
    <col min="3346" max="3584" width="9.140625" style="1191"/>
    <col min="3585" max="3585" width="13.140625" style="1191" bestFit="1" customWidth="1"/>
    <col min="3586" max="3586" width="14.7109375" style="1191" bestFit="1" customWidth="1"/>
    <col min="3587" max="3587" width="18.42578125" style="1191" bestFit="1" customWidth="1"/>
    <col min="3588" max="3589" width="9.7109375" style="1191" bestFit="1" customWidth="1"/>
    <col min="3590" max="3590" width="14.7109375" style="1191" bestFit="1" customWidth="1"/>
    <col min="3591" max="3591" width="14" style="1191" customWidth="1"/>
    <col min="3592" max="3592" width="14.140625" style="1191" bestFit="1" customWidth="1"/>
    <col min="3593" max="3593" width="14.28515625" style="1191" customWidth="1"/>
    <col min="3594" max="3595" width="9.7109375" style="1191" bestFit="1" customWidth="1"/>
    <col min="3596" max="3596" width="12.28515625" style="1191" customWidth="1"/>
    <col min="3597" max="3597" width="14" style="1191" customWidth="1"/>
    <col min="3598" max="3598" width="13.85546875" style="1191" customWidth="1"/>
    <col min="3599" max="3599" width="13.7109375" style="1191" bestFit="1" customWidth="1"/>
    <col min="3600" max="3600" width="13.42578125" style="1191" customWidth="1"/>
    <col min="3601" max="3601" width="11.5703125" style="1191" customWidth="1"/>
    <col min="3602" max="3840" width="9.140625" style="1191"/>
    <col min="3841" max="3841" width="13.140625" style="1191" bestFit="1" customWidth="1"/>
    <col min="3842" max="3842" width="14.7109375" style="1191" bestFit="1" customWidth="1"/>
    <col min="3843" max="3843" width="18.42578125" style="1191" bestFit="1" customWidth="1"/>
    <col min="3844" max="3845" width="9.7109375" style="1191" bestFit="1" customWidth="1"/>
    <col min="3846" max="3846" width="14.7109375" style="1191" bestFit="1" customWidth="1"/>
    <col min="3847" max="3847" width="14" style="1191" customWidth="1"/>
    <col min="3848" max="3848" width="14.140625" style="1191" bestFit="1" customWidth="1"/>
    <col min="3849" max="3849" width="14.28515625" style="1191" customWidth="1"/>
    <col min="3850" max="3851" width="9.7109375" style="1191" bestFit="1" customWidth="1"/>
    <col min="3852" max="3852" width="12.28515625" style="1191" customWidth="1"/>
    <col min="3853" max="3853" width="14" style="1191" customWidth="1"/>
    <col min="3854" max="3854" width="13.85546875" style="1191" customWidth="1"/>
    <col min="3855" max="3855" width="13.7109375" style="1191" bestFit="1" customWidth="1"/>
    <col min="3856" max="3856" width="13.42578125" style="1191" customWidth="1"/>
    <col min="3857" max="3857" width="11.5703125" style="1191" customWidth="1"/>
    <col min="3858" max="4096" width="9.140625" style="1191"/>
    <col min="4097" max="4097" width="13.140625" style="1191" bestFit="1" customWidth="1"/>
    <col min="4098" max="4098" width="14.7109375" style="1191" bestFit="1" customWidth="1"/>
    <col min="4099" max="4099" width="18.42578125" style="1191" bestFit="1" customWidth="1"/>
    <col min="4100" max="4101" width="9.7109375" style="1191" bestFit="1" customWidth="1"/>
    <col min="4102" max="4102" width="14.7109375" style="1191" bestFit="1" customWidth="1"/>
    <col min="4103" max="4103" width="14" style="1191" customWidth="1"/>
    <col min="4104" max="4104" width="14.140625" style="1191" bestFit="1" customWidth="1"/>
    <col min="4105" max="4105" width="14.28515625" style="1191" customWidth="1"/>
    <col min="4106" max="4107" width="9.7109375" style="1191" bestFit="1" customWidth="1"/>
    <col min="4108" max="4108" width="12.28515625" style="1191" customWidth="1"/>
    <col min="4109" max="4109" width="14" style="1191" customWidth="1"/>
    <col min="4110" max="4110" width="13.85546875" style="1191" customWidth="1"/>
    <col min="4111" max="4111" width="13.7109375" style="1191" bestFit="1" customWidth="1"/>
    <col min="4112" max="4112" width="13.42578125" style="1191" customWidth="1"/>
    <col min="4113" max="4113" width="11.5703125" style="1191" customWidth="1"/>
    <col min="4114" max="4352" width="9.140625" style="1191"/>
    <col min="4353" max="4353" width="13.140625" style="1191" bestFit="1" customWidth="1"/>
    <col min="4354" max="4354" width="14.7109375" style="1191" bestFit="1" customWidth="1"/>
    <col min="4355" max="4355" width="18.42578125" style="1191" bestFit="1" customWidth="1"/>
    <col min="4356" max="4357" width="9.7109375" style="1191" bestFit="1" customWidth="1"/>
    <col min="4358" max="4358" width="14.7109375" style="1191" bestFit="1" customWidth="1"/>
    <col min="4359" max="4359" width="14" style="1191" customWidth="1"/>
    <col min="4360" max="4360" width="14.140625" style="1191" bestFit="1" customWidth="1"/>
    <col min="4361" max="4361" width="14.28515625" style="1191" customWidth="1"/>
    <col min="4362" max="4363" width="9.7109375" style="1191" bestFit="1" customWidth="1"/>
    <col min="4364" max="4364" width="12.28515625" style="1191" customWidth="1"/>
    <col min="4365" max="4365" width="14" style="1191" customWidth="1"/>
    <col min="4366" max="4366" width="13.85546875" style="1191" customWidth="1"/>
    <col min="4367" max="4367" width="13.7109375" style="1191" bestFit="1" customWidth="1"/>
    <col min="4368" max="4368" width="13.42578125" style="1191" customWidth="1"/>
    <col min="4369" max="4369" width="11.5703125" style="1191" customWidth="1"/>
    <col min="4370" max="4608" width="9.140625" style="1191"/>
    <col min="4609" max="4609" width="13.140625" style="1191" bestFit="1" customWidth="1"/>
    <col min="4610" max="4610" width="14.7109375" style="1191" bestFit="1" customWidth="1"/>
    <col min="4611" max="4611" width="18.42578125" style="1191" bestFit="1" customWidth="1"/>
    <col min="4612" max="4613" width="9.7109375" style="1191" bestFit="1" customWidth="1"/>
    <col min="4614" max="4614" width="14.7109375" style="1191" bestFit="1" customWidth="1"/>
    <col min="4615" max="4615" width="14" style="1191" customWidth="1"/>
    <col min="4616" max="4616" width="14.140625" style="1191" bestFit="1" customWidth="1"/>
    <col min="4617" max="4617" width="14.28515625" style="1191" customWidth="1"/>
    <col min="4618" max="4619" width="9.7109375" style="1191" bestFit="1" customWidth="1"/>
    <col min="4620" max="4620" width="12.28515625" style="1191" customWidth="1"/>
    <col min="4621" max="4621" width="14" style="1191" customWidth="1"/>
    <col min="4622" max="4622" width="13.85546875" style="1191" customWidth="1"/>
    <col min="4623" max="4623" width="13.7109375" style="1191" bestFit="1" customWidth="1"/>
    <col min="4624" max="4624" width="13.42578125" style="1191" customWidth="1"/>
    <col min="4625" max="4625" width="11.5703125" style="1191" customWidth="1"/>
    <col min="4626" max="4864" width="9.140625" style="1191"/>
    <col min="4865" max="4865" width="13.140625" style="1191" bestFit="1" customWidth="1"/>
    <col min="4866" max="4866" width="14.7109375" style="1191" bestFit="1" customWidth="1"/>
    <col min="4867" max="4867" width="18.42578125" style="1191" bestFit="1" customWidth="1"/>
    <col min="4868" max="4869" width="9.7109375" style="1191" bestFit="1" customWidth="1"/>
    <col min="4870" max="4870" width="14.7109375" style="1191" bestFit="1" customWidth="1"/>
    <col min="4871" max="4871" width="14" style="1191" customWidth="1"/>
    <col min="4872" max="4872" width="14.140625" style="1191" bestFit="1" customWidth="1"/>
    <col min="4873" max="4873" width="14.28515625" style="1191" customWidth="1"/>
    <col min="4874" max="4875" width="9.7109375" style="1191" bestFit="1" customWidth="1"/>
    <col min="4876" max="4876" width="12.28515625" style="1191" customWidth="1"/>
    <col min="4877" max="4877" width="14" style="1191" customWidth="1"/>
    <col min="4878" max="4878" width="13.85546875" style="1191" customWidth="1"/>
    <col min="4879" max="4879" width="13.7109375" style="1191" bestFit="1" customWidth="1"/>
    <col min="4880" max="4880" width="13.42578125" style="1191" customWidth="1"/>
    <col min="4881" max="4881" width="11.5703125" style="1191" customWidth="1"/>
    <col min="4882" max="5120" width="9.140625" style="1191"/>
    <col min="5121" max="5121" width="13.140625" style="1191" bestFit="1" customWidth="1"/>
    <col min="5122" max="5122" width="14.7109375" style="1191" bestFit="1" customWidth="1"/>
    <col min="5123" max="5123" width="18.42578125" style="1191" bestFit="1" customWidth="1"/>
    <col min="5124" max="5125" width="9.7109375" style="1191" bestFit="1" customWidth="1"/>
    <col min="5126" max="5126" width="14.7109375" style="1191" bestFit="1" customWidth="1"/>
    <col min="5127" max="5127" width="14" style="1191" customWidth="1"/>
    <col min="5128" max="5128" width="14.140625" style="1191" bestFit="1" customWidth="1"/>
    <col min="5129" max="5129" width="14.28515625" style="1191" customWidth="1"/>
    <col min="5130" max="5131" width="9.7109375" style="1191" bestFit="1" customWidth="1"/>
    <col min="5132" max="5132" width="12.28515625" style="1191" customWidth="1"/>
    <col min="5133" max="5133" width="14" style="1191" customWidth="1"/>
    <col min="5134" max="5134" width="13.85546875" style="1191" customWidth="1"/>
    <col min="5135" max="5135" width="13.7109375" style="1191" bestFit="1" customWidth="1"/>
    <col min="5136" max="5136" width="13.42578125" style="1191" customWidth="1"/>
    <col min="5137" max="5137" width="11.5703125" style="1191" customWidth="1"/>
    <col min="5138" max="5376" width="9.140625" style="1191"/>
    <col min="5377" max="5377" width="13.140625" style="1191" bestFit="1" customWidth="1"/>
    <col min="5378" max="5378" width="14.7109375" style="1191" bestFit="1" customWidth="1"/>
    <col min="5379" max="5379" width="18.42578125" style="1191" bestFit="1" customWidth="1"/>
    <col min="5380" max="5381" width="9.7109375" style="1191" bestFit="1" customWidth="1"/>
    <col min="5382" max="5382" width="14.7109375" style="1191" bestFit="1" customWidth="1"/>
    <col min="5383" max="5383" width="14" style="1191" customWidth="1"/>
    <col min="5384" max="5384" width="14.140625" style="1191" bestFit="1" customWidth="1"/>
    <col min="5385" max="5385" width="14.28515625" style="1191" customWidth="1"/>
    <col min="5386" max="5387" width="9.7109375" style="1191" bestFit="1" customWidth="1"/>
    <col min="5388" max="5388" width="12.28515625" style="1191" customWidth="1"/>
    <col min="5389" max="5389" width="14" style="1191" customWidth="1"/>
    <col min="5390" max="5390" width="13.85546875" style="1191" customWidth="1"/>
    <col min="5391" max="5391" width="13.7109375" style="1191" bestFit="1" customWidth="1"/>
    <col min="5392" max="5392" width="13.42578125" style="1191" customWidth="1"/>
    <col min="5393" max="5393" width="11.5703125" style="1191" customWidth="1"/>
    <col min="5394" max="5632" width="9.140625" style="1191"/>
    <col min="5633" max="5633" width="13.140625" style="1191" bestFit="1" customWidth="1"/>
    <col min="5634" max="5634" width="14.7109375" style="1191" bestFit="1" customWidth="1"/>
    <col min="5635" max="5635" width="18.42578125" style="1191" bestFit="1" customWidth="1"/>
    <col min="5636" max="5637" width="9.7109375" style="1191" bestFit="1" customWidth="1"/>
    <col min="5638" max="5638" width="14.7109375" style="1191" bestFit="1" customWidth="1"/>
    <col min="5639" max="5639" width="14" style="1191" customWidth="1"/>
    <col min="5640" max="5640" width="14.140625" style="1191" bestFit="1" customWidth="1"/>
    <col min="5641" max="5641" width="14.28515625" style="1191" customWidth="1"/>
    <col min="5642" max="5643" width="9.7109375" style="1191" bestFit="1" customWidth="1"/>
    <col min="5644" max="5644" width="12.28515625" style="1191" customWidth="1"/>
    <col min="5645" max="5645" width="14" style="1191" customWidth="1"/>
    <col min="5646" max="5646" width="13.85546875" style="1191" customWidth="1"/>
    <col min="5647" max="5647" width="13.7109375" style="1191" bestFit="1" customWidth="1"/>
    <col min="5648" max="5648" width="13.42578125" style="1191" customWidth="1"/>
    <col min="5649" max="5649" width="11.5703125" style="1191" customWidth="1"/>
    <col min="5650" max="5888" width="9.140625" style="1191"/>
    <col min="5889" max="5889" width="13.140625" style="1191" bestFit="1" customWidth="1"/>
    <col min="5890" max="5890" width="14.7109375" style="1191" bestFit="1" customWidth="1"/>
    <col min="5891" max="5891" width="18.42578125" style="1191" bestFit="1" customWidth="1"/>
    <col min="5892" max="5893" width="9.7109375" style="1191" bestFit="1" customWidth="1"/>
    <col min="5894" max="5894" width="14.7109375" style="1191" bestFit="1" customWidth="1"/>
    <col min="5895" max="5895" width="14" style="1191" customWidth="1"/>
    <col min="5896" max="5896" width="14.140625" style="1191" bestFit="1" customWidth="1"/>
    <col min="5897" max="5897" width="14.28515625" style="1191" customWidth="1"/>
    <col min="5898" max="5899" width="9.7109375" style="1191" bestFit="1" customWidth="1"/>
    <col min="5900" max="5900" width="12.28515625" style="1191" customWidth="1"/>
    <col min="5901" max="5901" width="14" style="1191" customWidth="1"/>
    <col min="5902" max="5902" width="13.85546875" style="1191" customWidth="1"/>
    <col min="5903" max="5903" width="13.7109375" style="1191" bestFit="1" customWidth="1"/>
    <col min="5904" max="5904" width="13.42578125" style="1191" customWidth="1"/>
    <col min="5905" max="5905" width="11.5703125" style="1191" customWidth="1"/>
    <col min="5906" max="6144" width="9.140625" style="1191"/>
    <col min="6145" max="6145" width="13.140625" style="1191" bestFit="1" customWidth="1"/>
    <col min="6146" max="6146" width="14.7109375" style="1191" bestFit="1" customWidth="1"/>
    <col min="6147" max="6147" width="18.42578125" style="1191" bestFit="1" customWidth="1"/>
    <col min="6148" max="6149" width="9.7109375" style="1191" bestFit="1" customWidth="1"/>
    <col min="6150" max="6150" width="14.7109375" style="1191" bestFit="1" customWidth="1"/>
    <col min="6151" max="6151" width="14" style="1191" customWidth="1"/>
    <col min="6152" max="6152" width="14.140625" style="1191" bestFit="1" customWidth="1"/>
    <col min="6153" max="6153" width="14.28515625" style="1191" customWidth="1"/>
    <col min="6154" max="6155" width="9.7109375" style="1191" bestFit="1" customWidth="1"/>
    <col min="6156" max="6156" width="12.28515625" style="1191" customWidth="1"/>
    <col min="6157" max="6157" width="14" style="1191" customWidth="1"/>
    <col min="6158" max="6158" width="13.85546875" style="1191" customWidth="1"/>
    <col min="6159" max="6159" width="13.7109375" style="1191" bestFit="1" customWidth="1"/>
    <col min="6160" max="6160" width="13.42578125" style="1191" customWidth="1"/>
    <col min="6161" max="6161" width="11.5703125" style="1191" customWidth="1"/>
    <col min="6162" max="6400" width="9.140625" style="1191"/>
    <col min="6401" max="6401" width="13.140625" style="1191" bestFit="1" customWidth="1"/>
    <col min="6402" max="6402" width="14.7109375" style="1191" bestFit="1" customWidth="1"/>
    <col min="6403" max="6403" width="18.42578125" style="1191" bestFit="1" customWidth="1"/>
    <col min="6404" max="6405" width="9.7109375" style="1191" bestFit="1" customWidth="1"/>
    <col min="6406" max="6406" width="14.7109375" style="1191" bestFit="1" customWidth="1"/>
    <col min="6407" max="6407" width="14" style="1191" customWidth="1"/>
    <col min="6408" max="6408" width="14.140625" style="1191" bestFit="1" customWidth="1"/>
    <col min="6409" max="6409" width="14.28515625" style="1191" customWidth="1"/>
    <col min="6410" max="6411" width="9.7109375" style="1191" bestFit="1" customWidth="1"/>
    <col min="6412" max="6412" width="12.28515625" style="1191" customWidth="1"/>
    <col min="6413" max="6413" width="14" style="1191" customWidth="1"/>
    <col min="6414" max="6414" width="13.85546875" style="1191" customWidth="1"/>
    <col min="6415" max="6415" width="13.7109375" style="1191" bestFit="1" customWidth="1"/>
    <col min="6416" max="6416" width="13.42578125" style="1191" customWidth="1"/>
    <col min="6417" max="6417" width="11.5703125" style="1191" customWidth="1"/>
    <col min="6418" max="6656" width="9.140625" style="1191"/>
    <col min="6657" max="6657" width="13.140625" style="1191" bestFit="1" customWidth="1"/>
    <col min="6658" max="6658" width="14.7109375" style="1191" bestFit="1" customWidth="1"/>
    <col min="6659" max="6659" width="18.42578125" style="1191" bestFit="1" customWidth="1"/>
    <col min="6660" max="6661" width="9.7109375" style="1191" bestFit="1" customWidth="1"/>
    <col min="6662" max="6662" width="14.7109375" style="1191" bestFit="1" customWidth="1"/>
    <col min="6663" max="6663" width="14" style="1191" customWidth="1"/>
    <col min="6664" max="6664" width="14.140625" style="1191" bestFit="1" customWidth="1"/>
    <col min="6665" max="6665" width="14.28515625" style="1191" customWidth="1"/>
    <col min="6666" max="6667" width="9.7109375" style="1191" bestFit="1" customWidth="1"/>
    <col min="6668" max="6668" width="12.28515625" style="1191" customWidth="1"/>
    <col min="6669" max="6669" width="14" style="1191" customWidth="1"/>
    <col min="6670" max="6670" width="13.85546875" style="1191" customWidth="1"/>
    <col min="6671" max="6671" width="13.7109375" style="1191" bestFit="1" customWidth="1"/>
    <col min="6672" max="6672" width="13.42578125" style="1191" customWidth="1"/>
    <col min="6673" max="6673" width="11.5703125" style="1191" customWidth="1"/>
    <col min="6674" max="6912" width="9.140625" style="1191"/>
    <col min="6913" max="6913" width="13.140625" style="1191" bestFit="1" customWidth="1"/>
    <col min="6914" max="6914" width="14.7109375" style="1191" bestFit="1" customWidth="1"/>
    <col min="6915" max="6915" width="18.42578125" style="1191" bestFit="1" customWidth="1"/>
    <col min="6916" max="6917" width="9.7109375" style="1191" bestFit="1" customWidth="1"/>
    <col min="6918" max="6918" width="14.7109375" style="1191" bestFit="1" customWidth="1"/>
    <col min="6919" max="6919" width="14" style="1191" customWidth="1"/>
    <col min="6920" max="6920" width="14.140625" style="1191" bestFit="1" customWidth="1"/>
    <col min="6921" max="6921" width="14.28515625" style="1191" customWidth="1"/>
    <col min="6922" max="6923" width="9.7109375" style="1191" bestFit="1" customWidth="1"/>
    <col min="6924" max="6924" width="12.28515625" style="1191" customWidth="1"/>
    <col min="6925" max="6925" width="14" style="1191" customWidth="1"/>
    <col min="6926" max="6926" width="13.85546875" style="1191" customWidth="1"/>
    <col min="6927" max="6927" width="13.7109375" style="1191" bestFit="1" customWidth="1"/>
    <col min="6928" max="6928" width="13.42578125" style="1191" customWidth="1"/>
    <col min="6929" max="6929" width="11.5703125" style="1191" customWidth="1"/>
    <col min="6930" max="7168" width="9.140625" style="1191"/>
    <col min="7169" max="7169" width="13.140625" style="1191" bestFit="1" customWidth="1"/>
    <col min="7170" max="7170" width="14.7109375" style="1191" bestFit="1" customWidth="1"/>
    <col min="7171" max="7171" width="18.42578125" style="1191" bestFit="1" customWidth="1"/>
    <col min="7172" max="7173" width="9.7109375" style="1191" bestFit="1" customWidth="1"/>
    <col min="7174" max="7174" width="14.7109375" style="1191" bestFit="1" customWidth="1"/>
    <col min="7175" max="7175" width="14" style="1191" customWidth="1"/>
    <col min="7176" max="7176" width="14.140625" style="1191" bestFit="1" customWidth="1"/>
    <col min="7177" max="7177" width="14.28515625" style="1191" customWidth="1"/>
    <col min="7178" max="7179" width="9.7109375" style="1191" bestFit="1" customWidth="1"/>
    <col min="7180" max="7180" width="12.28515625" style="1191" customWidth="1"/>
    <col min="7181" max="7181" width="14" style="1191" customWidth="1"/>
    <col min="7182" max="7182" width="13.85546875" style="1191" customWidth="1"/>
    <col min="7183" max="7183" width="13.7109375" style="1191" bestFit="1" customWidth="1"/>
    <col min="7184" max="7184" width="13.42578125" style="1191" customWidth="1"/>
    <col min="7185" max="7185" width="11.5703125" style="1191" customWidth="1"/>
    <col min="7186" max="7424" width="9.140625" style="1191"/>
    <col min="7425" max="7425" width="13.140625" style="1191" bestFit="1" customWidth="1"/>
    <col min="7426" max="7426" width="14.7109375" style="1191" bestFit="1" customWidth="1"/>
    <col min="7427" max="7427" width="18.42578125" style="1191" bestFit="1" customWidth="1"/>
    <col min="7428" max="7429" width="9.7109375" style="1191" bestFit="1" customWidth="1"/>
    <col min="7430" max="7430" width="14.7109375" style="1191" bestFit="1" customWidth="1"/>
    <col min="7431" max="7431" width="14" style="1191" customWidth="1"/>
    <col min="7432" max="7432" width="14.140625" style="1191" bestFit="1" customWidth="1"/>
    <col min="7433" max="7433" width="14.28515625" style="1191" customWidth="1"/>
    <col min="7434" max="7435" width="9.7109375" style="1191" bestFit="1" customWidth="1"/>
    <col min="7436" max="7436" width="12.28515625" style="1191" customWidth="1"/>
    <col min="7437" max="7437" width="14" style="1191" customWidth="1"/>
    <col min="7438" max="7438" width="13.85546875" style="1191" customWidth="1"/>
    <col min="7439" max="7439" width="13.7109375" style="1191" bestFit="1" customWidth="1"/>
    <col min="7440" max="7440" width="13.42578125" style="1191" customWidth="1"/>
    <col min="7441" max="7441" width="11.5703125" style="1191" customWidth="1"/>
    <col min="7442" max="7680" width="9.140625" style="1191"/>
    <col min="7681" max="7681" width="13.140625" style="1191" bestFit="1" customWidth="1"/>
    <col min="7682" max="7682" width="14.7109375" style="1191" bestFit="1" customWidth="1"/>
    <col min="7683" max="7683" width="18.42578125" style="1191" bestFit="1" customWidth="1"/>
    <col min="7684" max="7685" width="9.7109375" style="1191" bestFit="1" customWidth="1"/>
    <col min="7686" max="7686" width="14.7109375" style="1191" bestFit="1" customWidth="1"/>
    <col min="7687" max="7687" width="14" style="1191" customWidth="1"/>
    <col min="7688" max="7688" width="14.140625" style="1191" bestFit="1" customWidth="1"/>
    <col min="7689" max="7689" width="14.28515625" style="1191" customWidth="1"/>
    <col min="7690" max="7691" width="9.7109375" style="1191" bestFit="1" customWidth="1"/>
    <col min="7692" max="7692" width="12.28515625" style="1191" customWidth="1"/>
    <col min="7693" max="7693" width="14" style="1191" customWidth="1"/>
    <col min="7694" max="7694" width="13.85546875" style="1191" customWidth="1"/>
    <col min="7695" max="7695" width="13.7109375" style="1191" bestFit="1" customWidth="1"/>
    <col min="7696" max="7696" width="13.42578125" style="1191" customWidth="1"/>
    <col min="7697" max="7697" width="11.5703125" style="1191" customWidth="1"/>
    <col min="7698" max="7936" width="9.140625" style="1191"/>
    <col min="7937" max="7937" width="13.140625" style="1191" bestFit="1" customWidth="1"/>
    <col min="7938" max="7938" width="14.7109375" style="1191" bestFit="1" customWidth="1"/>
    <col min="7939" max="7939" width="18.42578125" style="1191" bestFit="1" customWidth="1"/>
    <col min="7940" max="7941" width="9.7109375" style="1191" bestFit="1" customWidth="1"/>
    <col min="7942" max="7942" width="14.7109375" style="1191" bestFit="1" customWidth="1"/>
    <col min="7943" max="7943" width="14" style="1191" customWidth="1"/>
    <col min="7944" max="7944" width="14.140625" style="1191" bestFit="1" customWidth="1"/>
    <col min="7945" max="7945" width="14.28515625" style="1191" customWidth="1"/>
    <col min="7946" max="7947" width="9.7109375" style="1191" bestFit="1" customWidth="1"/>
    <col min="7948" max="7948" width="12.28515625" style="1191" customWidth="1"/>
    <col min="7949" max="7949" width="14" style="1191" customWidth="1"/>
    <col min="7950" max="7950" width="13.85546875" style="1191" customWidth="1"/>
    <col min="7951" max="7951" width="13.7109375" style="1191" bestFit="1" customWidth="1"/>
    <col min="7952" max="7952" width="13.42578125" style="1191" customWidth="1"/>
    <col min="7953" max="7953" width="11.5703125" style="1191" customWidth="1"/>
    <col min="7954" max="8192" width="9.140625" style="1191"/>
    <col min="8193" max="8193" width="13.140625" style="1191" bestFit="1" customWidth="1"/>
    <col min="8194" max="8194" width="14.7109375" style="1191" bestFit="1" customWidth="1"/>
    <col min="8195" max="8195" width="18.42578125" style="1191" bestFit="1" customWidth="1"/>
    <col min="8196" max="8197" width="9.7109375" style="1191" bestFit="1" customWidth="1"/>
    <col min="8198" max="8198" width="14.7109375" style="1191" bestFit="1" customWidth="1"/>
    <col min="8199" max="8199" width="14" style="1191" customWidth="1"/>
    <col min="8200" max="8200" width="14.140625" style="1191" bestFit="1" customWidth="1"/>
    <col min="8201" max="8201" width="14.28515625" style="1191" customWidth="1"/>
    <col min="8202" max="8203" width="9.7109375" style="1191" bestFit="1" customWidth="1"/>
    <col min="8204" max="8204" width="12.28515625" style="1191" customWidth="1"/>
    <col min="8205" max="8205" width="14" style="1191" customWidth="1"/>
    <col min="8206" max="8206" width="13.85546875" style="1191" customWidth="1"/>
    <col min="8207" max="8207" width="13.7109375" style="1191" bestFit="1" customWidth="1"/>
    <col min="8208" max="8208" width="13.42578125" style="1191" customWidth="1"/>
    <col min="8209" max="8209" width="11.5703125" style="1191" customWidth="1"/>
    <col min="8210" max="8448" width="9.140625" style="1191"/>
    <col min="8449" max="8449" width="13.140625" style="1191" bestFit="1" customWidth="1"/>
    <col min="8450" max="8450" width="14.7109375" style="1191" bestFit="1" customWidth="1"/>
    <col min="8451" max="8451" width="18.42578125" style="1191" bestFit="1" customWidth="1"/>
    <col min="8452" max="8453" width="9.7109375" style="1191" bestFit="1" customWidth="1"/>
    <col min="8454" max="8454" width="14.7109375" style="1191" bestFit="1" customWidth="1"/>
    <col min="8455" max="8455" width="14" style="1191" customWidth="1"/>
    <col min="8456" max="8456" width="14.140625" style="1191" bestFit="1" customWidth="1"/>
    <col min="8457" max="8457" width="14.28515625" style="1191" customWidth="1"/>
    <col min="8458" max="8459" width="9.7109375" style="1191" bestFit="1" customWidth="1"/>
    <col min="8460" max="8460" width="12.28515625" style="1191" customWidth="1"/>
    <col min="8461" max="8461" width="14" style="1191" customWidth="1"/>
    <col min="8462" max="8462" width="13.85546875" style="1191" customWidth="1"/>
    <col min="8463" max="8463" width="13.7109375" style="1191" bestFit="1" customWidth="1"/>
    <col min="8464" max="8464" width="13.42578125" style="1191" customWidth="1"/>
    <col min="8465" max="8465" width="11.5703125" style="1191" customWidth="1"/>
    <col min="8466" max="8704" width="9.140625" style="1191"/>
    <col min="8705" max="8705" width="13.140625" style="1191" bestFit="1" customWidth="1"/>
    <col min="8706" max="8706" width="14.7109375" style="1191" bestFit="1" customWidth="1"/>
    <col min="8707" max="8707" width="18.42578125" style="1191" bestFit="1" customWidth="1"/>
    <col min="8708" max="8709" width="9.7109375" style="1191" bestFit="1" customWidth="1"/>
    <col min="8710" max="8710" width="14.7109375" style="1191" bestFit="1" customWidth="1"/>
    <col min="8711" max="8711" width="14" style="1191" customWidth="1"/>
    <col min="8712" max="8712" width="14.140625" style="1191" bestFit="1" customWidth="1"/>
    <col min="8713" max="8713" width="14.28515625" style="1191" customWidth="1"/>
    <col min="8714" max="8715" width="9.7109375" style="1191" bestFit="1" customWidth="1"/>
    <col min="8716" max="8716" width="12.28515625" style="1191" customWidth="1"/>
    <col min="8717" max="8717" width="14" style="1191" customWidth="1"/>
    <col min="8718" max="8718" width="13.85546875" style="1191" customWidth="1"/>
    <col min="8719" max="8719" width="13.7109375" style="1191" bestFit="1" customWidth="1"/>
    <col min="8720" max="8720" width="13.42578125" style="1191" customWidth="1"/>
    <col min="8721" max="8721" width="11.5703125" style="1191" customWidth="1"/>
    <col min="8722" max="8960" width="9.140625" style="1191"/>
    <col min="8961" max="8961" width="13.140625" style="1191" bestFit="1" customWidth="1"/>
    <col min="8962" max="8962" width="14.7109375" style="1191" bestFit="1" customWidth="1"/>
    <col min="8963" max="8963" width="18.42578125" style="1191" bestFit="1" customWidth="1"/>
    <col min="8964" max="8965" width="9.7109375" style="1191" bestFit="1" customWidth="1"/>
    <col min="8966" max="8966" width="14.7109375" style="1191" bestFit="1" customWidth="1"/>
    <col min="8967" max="8967" width="14" style="1191" customWidth="1"/>
    <col min="8968" max="8968" width="14.140625" style="1191" bestFit="1" customWidth="1"/>
    <col min="8969" max="8969" width="14.28515625" style="1191" customWidth="1"/>
    <col min="8970" max="8971" width="9.7109375" style="1191" bestFit="1" customWidth="1"/>
    <col min="8972" max="8972" width="12.28515625" style="1191" customWidth="1"/>
    <col min="8973" max="8973" width="14" style="1191" customWidth="1"/>
    <col min="8974" max="8974" width="13.85546875" style="1191" customWidth="1"/>
    <col min="8975" max="8975" width="13.7109375" style="1191" bestFit="1" customWidth="1"/>
    <col min="8976" max="8976" width="13.42578125" style="1191" customWidth="1"/>
    <col min="8977" max="8977" width="11.5703125" style="1191" customWidth="1"/>
    <col min="8978" max="9216" width="9.140625" style="1191"/>
    <col min="9217" max="9217" width="13.140625" style="1191" bestFit="1" customWidth="1"/>
    <col min="9218" max="9218" width="14.7109375" style="1191" bestFit="1" customWidth="1"/>
    <col min="9219" max="9219" width="18.42578125" style="1191" bestFit="1" customWidth="1"/>
    <col min="9220" max="9221" width="9.7109375" style="1191" bestFit="1" customWidth="1"/>
    <col min="9222" max="9222" width="14.7109375" style="1191" bestFit="1" customWidth="1"/>
    <col min="9223" max="9223" width="14" style="1191" customWidth="1"/>
    <col min="9224" max="9224" width="14.140625" style="1191" bestFit="1" customWidth="1"/>
    <col min="9225" max="9225" width="14.28515625" style="1191" customWidth="1"/>
    <col min="9226" max="9227" width="9.7109375" style="1191" bestFit="1" customWidth="1"/>
    <col min="9228" max="9228" width="12.28515625" style="1191" customWidth="1"/>
    <col min="9229" max="9229" width="14" style="1191" customWidth="1"/>
    <col min="9230" max="9230" width="13.85546875" style="1191" customWidth="1"/>
    <col min="9231" max="9231" width="13.7109375" style="1191" bestFit="1" customWidth="1"/>
    <col min="9232" max="9232" width="13.42578125" style="1191" customWidth="1"/>
    <col min="9233" max="9233" width="11.5703125" style="1191" customWidth="1"/>
    <col min="9234" max="9472" width="9.140625" style="1191"/>
    <col min="9473" max="9473" width="13.140625" style="1191" bestFit="1" customWidth="1"/>
    <col min="9474" max="9474" width="14.7109375" style="1191" bestFit="1" customWidth="1"/>
    <col min="9475" max="9475" width="18.42578125" style="1191" bestFit="1" customWidth="1"/>
    <col min="9476" max="9477" width="9.7109375" style="1191" bestFit="1" customWidth="1"/>
    <col min="9478" max="9478" width="14.7109375" style="1191" bestFit="1" customWidth="1"/>
    <col min="9479" max="9479" width="14" style="1191" customWidth="1"/>
    <col min="9480" max="9480" width="14.140625" style="1191" bestFit="1" customWidth="1"/>
    <col min="9481" max="9481" width="14.28515625" style="1191" customWidth="1"/>
    <col min="9482" max="9483" width="9.7109375" style="1191" bestFit="1" customWidth="1"/>
    <col min="9484" max="9484" width="12.28515625" style="1191" customWidth="1"/>
    <col min="9485" max="9485" width="14" style="1191" customWidth="1"/>
    <col min="9486" max="9486" width="13.85546875" style="1191" customWidth="1"/>
    <col min="9487" max="9487" width="13.7109375" style="1191" bestFit="1" customWidth="1"/>
    <col min="9488" max="9488" width="13.42578125" style="1191" customWidth="1"/>
    <col min="9489" max="9489" width="11.5703125" style="1191" customWidth="1"/>
    <col min="9490" max="9728" width="9.140625" style="1191"/>
    <col min="9729" max="9729" width="13.140625" style="1191" bestFit="1" customWidth="1"/>
    <col min="9730" max="9730" width="14.7109375" style="1191" bestFit="1" customWidth="1"/>
    <col min="9731" max="9731" width="18.42578125" style="1191" bestFit="1" customWidth="1"/>
    <col min="9732" max="9733" width="9.7109375" style="1191" bestFit="1" customWidth="1"/>
    <col min="9734" max="9734" width="14.7109375" style="1191" bestFit="1" customWidth="1"/>
    <col min="9735" max="9735" width="14" style="1191" customWidth="1"/>
    <col min="9736" max="9736" width="14.140625" style="1191" bestFit="1" customWidth="1"/>
    <col min="9737" max="9737" width="14.28515625" style="1191" customWidth="1"/>
    <col min="9738" max="9739" width="9.7109375" style="1191" bestFit="1" customWidth="1"/>
    <col min="9740" max="9740" width="12.28515625" style="1191" customWidth="1"/>
    <col min="9741" max="9741" width="14" style="1191" customWidth="1"/>
    <col min="9742" max="9742" width="13.85546875" style="1191" customWidth="1"/>
    <col min="9743" max="9743" width="13.7109375" style="1191" bestFit="1" customWidth="1"/>
    <col min="9744" max="9744" width="13.42578125" style="1191" customWidth="1"/>
    <col min="9745" max="9745" width="11.5703125" style="1191" customWidth="1"/>
    <col min="9746" max="9984" width="9.140625" style="1191"/>
    <col min="9985" max="9985" width="13.140625" style="1191" bestFit="1" customWidth="1"/>
    <col min="9986" max="9986" width="14.7109375" style="1191" bestFit="1" customWidth="1"/>
    <col min="9987" max="9987" width="18.42578125" style="1191" bestFit="1" customWidth="1"/>
    <col min="9988" max="9989" width="9.7109375" style="1191" bestFit="1" customWidth="1"/>
    <col min="9990" max="9990" width="14.7109375" style="1191" bestFit="1" customWidth="1"/>
    <col min="9991" max="9991" width="14" style="1191" customWidth="1"/>
    <col min="9992" max="9992" width="14.140625" style="1191" bestFit="1" customWidth="1"/>
    <col min="9993" max="9993" width="14.28515625" style="1191" customWidth="1"/>
    <col min="9994" max="9995" width="9.7109375" style="1191" bestFit="1" customWidth="1"/>
    <col min="9996" max="9996" width="12.28515625" style="1191" customWidth="1"/>
    <col min="9997" max="9997" width="14" style="1191" customWidth="1"/>
    <col min="9998" max="9998" width="13.85546875" style="1191" customWidth="1"/>
    <col min="9999" max="9999" width="13.7109375" style="1191" bestFit="1" customWidth="1"/>
    <col min="10000" max="10000" width="13.42578125" style="1191" customWidth="1"/>
    <col min="10001" max="10001" width="11.5703125" style="1191" customWidth="1"/>
    <col min="10002" max="10240" width="9.140625" style="1191"/>
    <col min="10241" max="10241" width="13.140625" style="1191" bestFit="1" customWidth="1"/>
    <col min="10242" max="10242" width="14.7109375" style="1191" bestFit="1" customWidth="1"/>
    <col min="10243" max="10243" width="18.42578125" style="1191" bestFit="1" customWidth="1"/>
    <col min="10244" max="10245" width="9.7109375" style="1191" bestFit="1" customWidth="1"/>
    <col min="10246" max="10246" width="14.7109375" style="1191" bestFit="1" customWidth="1"/>
    <col min="10247" max="10247" width="14" style="1191" customWidth="1"/>
    <col min="10248" max="10248" width="14.140625" style="1191" bestFit="1" customWidth="1"/>
    <col min="10249" max="10249" width="14.28515625" style="1191" customWidth="1"/>
    <col min="10250" max="10251" width="9.7109375" style="1191" bestFit="1" customWidth="1"/>
    <col min="10252" max="10252" width="12.28515625" style="1191" customWidth="1"/>
    <col min="10253" max="10253" width="14" style="1191" customWidth="1"/>
    <col min="10254" max="10254" width="13.85546875" style="1191" customWidth="1"/>
    <col min="10255" max="10255" width="13.7109375" style="1191" bestFit="1" customWidth="1"/>
    <col min="10256" max="10256" width="13.42578125" style="1191" customWidth="1"/>
    <col min="10257" max="10257" width="11.5703125" style="1191" customWidth="1"/>
    <col min="10258" max="10496" width="9.140625" style="1191"/>
    <col min="10497" max="10497" width="13.140625" style="1191" bestFit="1" customWidth="1"/>
    <col min="10498" max="10498" width="14.7109375" style="1191" bestFit="1" customWidth="1"/>
    <col min="10499" max="10499" width="18.42578125" style="1191" bestFit="1" customWidth="1"/>
    <col min="10500" max="10501" width="9.7109375" style="1191" bestFit="1" customWidth="1"/>
    <col min="10502" max="10502" width="14.7109375" style="1191" bestFit="1" customWidth="1"/>
    <col min="10503" max="10503" width="14" style="1191" customWidth="1"/>
    <col min="10504" max="10504" width="14.140625" style="1191" bestFit="1" customWidth="1"/>
    <col min="10505" max="10505" width="14.28515625" style="1191" customWidth="1"/>
    <col min="10506" max="10507" width="9.7109375" style="1191" bestFit="1" customWidth="1"/>
    <col min="10508" max="10508" width="12.28515625" style="1191" customWidth="1"/>
    <col min="10509" max="10509" width="14" style="1191" customWidth="1"/>
    <col min="10510" max="10510" width="13.85546875" style="1191" customWidth="1"/>
    <col min="10511" max="10511" width="13.7109375" style="1191" bestFit="1" customWidth="1"/>
    <col min="10512" max="10512" width="13.42578125" style="1191" customWidth="1"/>
    <col min="10513" max="10513" width="11.5703125" style="1191" customWidth="1"/>
    <col min="10514" max="10752" width="9.140625" style="1191"/>
    <col min="10753" max="10753" width="13.140625" style="1191" bestFit="1" customWidth="1"/>
    <col min="10754" max="10754" width="14.7109375" style="1191" bestFit="1" customWidth="1"/>
    <col min="10755" max="10755" width="18.42578125" style="1191" bestFit="1" customWidth="1"/>
    <col min="10756" max="10757" width="9.7109375" style="1191" bestFit="1" customWidth="1"/>
    <col min="10758" max="10758" width="14.7109375" style="1191" bestFit="1" customWidth="1"/>
    <col min="10759" max="10759" width="14" style="1191" customWidth="1"/>
    <col min="10760" max="10760" width="14.140625" style="1191" bestFit="1" customWidth="1"/>
    <col min="10761" max="10761" width="14.28515625" style="1191" customWidth="1"/>
    <col min="10762" max="10763" width="9.7109375" style="1191" bestFit="1" customWidth="1"/>
    <col min="10764" max="10764" width="12.28515625" style="1191" customWidth="1"/>
    <col min="10765" max="10765" width="14" style="1191" customWidth="1"/>
    <col min="10766" max="10766" width="13.85546875" style="1191" customWidth="1"/>
    <col min="10767" max="10767" width="13.7109375" style="1191" bestFit="1" customWidth="1"/>
    <col min="10768" max="10768" width="13.42578125" style="1191" customWidth="1"/>
    <col min="10769" max="10769" width="11.5703125" style="1191" customWidth="1"/>
    <col min="10770" max="11008" width="9.140625" style="1191"/>
    <col min="11009" max="11009" width="13.140625" style="1191" bestFit="1" customWidth="1"/>
    <col min="11010" max="11010" width="14.7109375" style="1191" bestFit="1" customWidth="1"/>
    <col min="11011" max="11011" width="18.42578125" style="1191" bestFit="1" customWidth="1"/>
    <col min="11012" max="11013" width="9.7109375" style="1191" bestFit="1" customWidth="1"/>
    <col min="11014" max="11014" width="14.7109375" style="1191" bestFit="1" customWidth="1"/>
    <col min="11015" max="11015" width="14" style="1191" customWidth="1"/>
    <col min="11016" max="11016" width="14.140625" style="1191" bestFit="1" customWidth="1"/>
    <col min="11017" max="11017" width="14.28515625" style="1191" customWidth="1"/>
    <col min="11018" max="11019" width="9.7109375" style="1191" bestFit="1" customWidth="1"/>
    <col min="11020" max="11020" width="12.28515625" style="1191" customWidth="1"/>
    <col min="11021" max="11021" width="14" style="1191" customWidth="1"/>
    <col min="11022" max="11022" width="13.85546875" style="1191" customWidth="1"/>
    <col min="11023" max="11023" width="13.7109375" style="1191" bestFit="1" customWidth="1"/>
    <col min="11024" max="11024" width="13.42578125" style="1191" customWidth="1"/>
    <col min="11025" max="11025" width="11.5703125" style="1191" customWidth="1"/>
    <col min="11026" max="11264" width="9.140625" style="1191"/>
    <col min="11265" max="11265" width="13.140625" style="1191" bestFit="1" customWidth="1"/>
    <col min="11266" max="11266" width="14.7109375" style="1191" bestFit="1" customWidth="1"/>
    <col min="11267" max="11267" width="18.42578125" style="1191" bestFit="1" customWidth="1"/>
    <col min="11268" max="11269" width="9.7109375" style="1191" bestFit="1" customWidth="1"/>
    <col min="11270" max="11270" width="14.7109375" style="1191" bestFit="1" customWidth="1"/>
    <col min="11271" max="11271" width="14" style="1191" customWidth="1"/>
    <col min="11272" max="11272" width="14.140625" style="1191" bestFit="1" customWidth="1"/>
    <col min="11273" max="11273" width="14.28515625" style="1191" customWidth="1"/>
    <col min="11274" max="11275" width="9.7109375" style="1191" bestFit="1" customWidth="1"/>
    <col min="11276" max="11276" width="12.28515625" style="1191" customWidth="1"/>
    <col min="11277" max="11277" width="14" style="1191" customWidth="1"/>
    <col min="11278" max="11278" width="13.85546875" style="1191" customWidth="1"/>
    <col min="11279" max="11279" width="13.7109375" style="1191" bestFit="1" customWidth="1"/>
    <col min="11280" max="11280" width="13.42578125" style="1191" customWidth="1"/>
    <col min="11281" max="11281" width="11.5703125" style="1191" customWidth="1"/>
    <col min="11282" max="11520" width="9.140625" style="1191"/>
    <col min="11521" max="11521" width="13.140625" style="1191" bestFit="1" customWidth="1"/>
    <col min="11522" max="11522" width="14.7109375" style="1191" bestFit="1" customWidth="1"/>
    <col min="11523" max="11523" width="18.42578125" style="1191" bestFit="1" customWidth="1"/>
    <col min="11524" max="11525" width="9.7109375" style="1191" bestFit="1" customWidth="1"/>
    <col min="11526" max="11526" width="14.7109375" style="1191" bestFit="1" customWidth="1"/>
    <col min="11527" max="11527" width="14" style="1191" customWidth="1"/>
    <col min="11528" max="11528" width="14.140625" style="1191" bestFit="1" customWidth="1"/>
    <col min="11529" max="11529" width="14.28515625" style="1191" customWidth="1"/>
    <col min="11530" max="11531" width="9.7109375" style="1191" bestFit="1" customWidth="1"/>
    <col min="11532" max="11532" width="12.28515625" style="1191" customWidth="1"/>
    <col min="11533" max="11533" width="14" style="1191" customWidth="1"/>
    <col min="11534" max="11534" width="13.85546875" style="1191" customWidth="1"/>
    <col min="11535" max="11535" width="13.7109375" style="1191" bestFit="1" customWidth="1"/>
    <col min="11536" max="11536" width="13.42578125" style="1191" customWidth="1"/>
    <col min="11537" max="11537" width="11.5703125" style="1191" customWidth="1"/>
    <col min="11538" max="11776" width="9.140625" style="1191"/>
    <col min="11777" max="11777" width="13.140625" style="1191" bestFit="1" customWidth="1"/>
    <col min="11778" max="11778" width="14.7109375" style="1191" bestFit="1" customWidth="1"/>
    <col min="11779" max="11779" width="18.42578125" style="1191" bestFit="1" customWidth="1"/>
    <col min="11780" max="11781" width="9.7109375" style="1191" bestFit="1" customWidth="1"/>
    <col min="11782" max="11782" width="14.7109375" style="1191" bestFit="1" customWidth="1"/>
    <col min="11783" max="11783" width="14" style="1191" customWidth="1"/>
    <col min="11784" max="11784" width="14.140625" style="1191" bestFit="1" customWidth="1"/>
    <col min="11785" max="11785" width="14.28515625" style="1191" customWidth="1"/>
    <col min="11786" max="11787" width="9.7109375" style="1191" bestFit="1" customWidth="1"/>
    <col min="11788" max="11788" width="12.28515625" style="1191" customWidth="1"/>
    <col min="11789" max="11789" width="14" style="1191" customWidth="1"/>
    <col min="11790" max="11790" width="13.85546875" style="1191" customWidth="1"/>
    <col min="11791" max="11791" width="13.7109375" style="1191" bestFit="1" customWidth="1"/>
    <col min="11792" max="11792" width="13.42578125" style="1191" customWidth="1"/>
    <col min="11793" max="11793" width="11.5703125" style="1191" customWidth="1"/>
    <col min="11794" max="12032" width="9.140625" style="1191"/>
    <col min="12033" max="12033" width="13.140625" style="1191" bestFit="1" customWidth="1"/>
    <col min="12034" max="12034" width="14.7109375" style="1191" bestFit="1" customWidth="1"/>
    <col min="12035" max="12035" width="18.42578125" style="1191" bestFit="1" customWidth="1"/>
    <col min="12036" max="12037" width="9.7109375" style="1191" bestFit="1" customWidth="1"/>
    <col min="12038" max="12038" width="14.7109375" style="1191" bestFit="1" customWidth="1"/>
    <col min="12039" max="12039" width="14" style="1191" customWidth="1"/>
    <col min="12040" max="12040" width="14.140625" style="1191" bestFit="1" customWidth="1"/>
    <col min="12041" max="12041" width="14.28515625" style="1191" customWidth="1"/>
    <col min="12042" max="12043" width="9.7109375" style="1191" bestFit="1" customWidth="1"/>
    <col min="12044" max="12044" width="12.28515625" style="1191" customWidth="1"/>
    <col min="12045" max="12045" width="14" style="1191" customWidth="1"/>
    <col min="12046" max="12046" width="13.85546875" style="1191" customWidth="1"/>
    <col min="12047" max="12047" width="13.7109375" style="1191" bestFit="1" customWidth="1"/>
    <col min="12048" max="12048" width="13.42578125" style="1191" customWidth="1"/>
    <col min="12049" max="12049" width="11.5703125" style="1191" customWidth="1"/>
    <col min="12050" max="12288" width="9.140625" style="1191"/>
    <col min="12289" max="12289" width="13.140625" style="1191" bestFit="1" customWidth="1"/>
    <col min="12290" max="12290" width="14.7109375" style="1191" bestFit="1" customWidth="1"/>
    <col min="12291" max="12291" width="18.42578125" style="1191" bestFit="1" customWidth="1"/>
    <col min="12292" max="12293" width="9.7109375" style="1191" bestFit="1" customWidth="1"/>
    <col min="12294" max="12294" width="14.7109375" style="1191" bestFit="1" customWidth="1"/>
    <col min="12295" max="12295" width="14" style="1191" customWidth="1"/>
    <col min="12296" max="12296" width="14.140625" style="1191" bestFit="1" customWidth="1"/>
    <col min="12297" max="12297" width="14.28515625" style="1191" customWidth="1"/>
    <col min="12298" max="12299" width="9.7109375" style="1191" bestFit="1" customWidth="1"/>
    <col min="12300" max="12300" width="12.28515625" style="1191" customWidth="1"/>
    <col min="12301" max="12301" width="14" style="1191" customWidth="1"/>
    <col min="12302" max="12302" width="13.85546875" style="1191" customWidth="1"/>
    <col min="12303" max="12303" width="13.7109375" style="1191" bestFit="1" customWidth="1"/>
    <col min="12304" max="12304" width="13.42578125" style="1191" customWidth="1"/>
    <col min="12305" max="12305" width="11.5703125" style="1191" customWidth="1"/>
    <col min="12306" max="12544" width="9.140625" style="1191"/>
    <col min="12545" max="12545" width="13.140625" style="1191" bestFit="1" customWidth="1"/>
    <col min="12546" max="12546" width="14.7109375" style="1191" bestFit="1" customWidth="1"/>
    <col min="12547" max="12547" width="18.42578125" style="1191" bestFit="1" customWidth="1"/>
    <col min="12548" max="12549" width="9.7109375" style="1191" bestFit="1" customWidth="1"/>
    <col min="12550" max="12550" width="14.7109375" style="1191" bestFit="1" customWidth="1"/>
    <col min="12551" max="12551" width="14" style="1191" customWidth="1"/>
    <col min="12552" max="12552" width="14.140625" style="1191" bestFit="1" customWidth="1"/>
    <col min="12553" max="12553" width="14.28515625" style="1191" customWidth="1"/>
    <col min="12554" max="12555" width="9.7109375" style="1191" bestFit="1" customWidth="1"/>
    <col min="12556" max="12556" width="12.28515625" style="1191" customWidth="1"/>
    <col min="12557" max="12557" width="14" style="1191" customWidth="1"/>
    <col min="12558" max="12558" width="13.85546875" style="1191" customWidth="1"/>
    <col min="12559" max="12559" width="13.7109375" style="1191" bestFit="1" customWidth="1"/>
    <col min="12560" max="12560" width="13.42578125" style="1191" customWidth="1"/>
    <col min="12561" max="12561" width="11.5703125" style="1191" customWidth="1"/>
    <col min="12562" max="12800" width="9.140625" style="1191"/>
    <col min="12801" max="12801" width="13.140625" style="1191" bestFit="1" customWidth="1"/>
    <col min="12802" max="12802" width="14.7109375" style="1191" bestFit="1" customWidth="1"/>
    <col min="12803" max="12803" width="18.42578125" style="1191" bestFit="1" customWidth="1"/>
    <col min="12804" max="12805" width="9.7109375" style="1191" bestFit="1" customWidth="1"/>
    <col min="12806" max="12806" width="14.7109375" style="1191" bestFit="1" customWidth="1"/>
    <col min="12807" max="12807" width="14" style="1191" customWidth="1"/>
    <col min="12808" max="12808" width="14.140625" style="1191" bestFit="1" customWidth="1"/>
    <col min="12809" max="12809" width="14.28515625" style="1191" customWidth="1"/>
    <col min="12810" max="12811" width="9.7109375" style="1191" bestFit="1" customWidth="1"/>
    <col min="12812" max="12812" width="12.28515625" style="1191" customWidth="1"/>
    <col min="12813" max="12813" width="14" style="1191" customWidth="1"/>
    <col min="12814" max="12814" width="13.85546875" style="1191" customWidth="1"/>
    <col min="12815" max="12815" width="13.7109375" style="1191" bestFit="1" customWidth="1"/>
    <col min="12816" max="12816" width="13.42578125" style="1191" customWidth="1"/>
    <col min="12817" max="12817" width="11.5703125" style="1191" customWidth="1"/>
    <col min="12818" max="13056" width="9.140625" style="1191"/>
    <col min="13057" max="13057" width="13.140625" style="1191" bestFit="1" customWidth="1"/>
    <col min="13058" max="13058" width="14.7109375" style="1191" bestFit="1" customWidth="1"/>
    <col min="13059" max="13059" width="18.42578125" style="1191" bestFit="1" customWidth="1"/>
    <col min="13060" max="13061" width="9.7109375" style="1191" bestFit="1" customWidth="1"/>
    <col min="13062" max="13062" width="14.7109375" style="1191" bestFit="1" customWidth="1"/>
    <col min="13063" max="13063" width="14" style="1191" customWidth="1"/>
    <col min="13064" max="13064" width="14.140625" style="1191" bestFit="1" customWidth="1"/>
    <col min="13065" max="13065" width="14.28515625" style="1191" customWidth="1"/>
    <col min="13066" max="13067" width="9.7109375" style="1191" bestFit="1" customWidth="1"/>
    <col min="13068" max="13068" width="12.28515625" style="1191" customWidth="1"/>
    <col min="13069" max="13069" width="14" style="1191" customWidth="1"/>
    <col min="13070" max="13070" width="13.85546875" style="1191" customWidth="1"/>
    <col min="13071" max="13071" width="13.7109375" style="1191" bestFit="1" customWidth="1"/>
    <col min="13072" max="13072" width="13.42578125" style="1191" customWidth="1"/>
    <col min="13073" max="13073" width="11.5703125" style="1191" customWidth="1"/>
    <col min="13074" max="13312" width="9.140625" style="1191"/>
    <col min="13313" max="13313" width="13.140625" style="1191" bestFit="1" customWidth="1"/>
    <col min="13314" max="13314" width="14.7109375" style="1191" bestFit="1" customWidth="1"/>
    <col min="13315" max="13315" width="18.42578125" style="1191" bestFit="1" customWidth="1"/>
    <col min="13316" max="13317" width="9.7109375" style="1191" bestFit="1" customWidth="1"/>
    <col min="13318" max="13318" width="14.7109375" style="1191" bestFit="1" customWidth="1"/>
    <col min="13319" max="13319" width="14" style="1191" customWidth="1"/>
    <col min="13320" max="13320" width="14.140625" style="1191" bestFit="1" customWidth="1"/>
    <col min="13321" max="13321" width="14.28515625" style="1191" customWidth="1"/>
    <col min="13322" max="13323" width="9.7109375" style="1191" bestFit="1" customWidth="1"/>
    <col min="13324" max="13324" width="12.28515625" style="1191" customWidth="1"/>
    <col min="13325" max="13325" width="14" style="1191" customWidth="1"/>
    <col min="13326" max="13326" width="13.85546875" style="1191" customWidth="1"/>
    <col min="13327" max="13327" width="13.7109375" style="1191" bestFit="1" customWidth="1"/>
    <col min="13328" max="13328" width="13.42578125" style="1191" customWidth="1"/>
    <col min="13329" max="13329" width="11.5703125" style="1191" customWidth="1"/>
    <col min="13330" max="13568" width="9.140625" style="1191"/>
    <col min="13569" max="13569" width="13.140625" style="1191" bestFit="1" customWidth="1"/>
    <col min="13570" max="13570" width="14.7109375" style="1191" bestFit="1" customWidth="1"/>
    <col min="13571" max="13571" width="18.42578125" style="1191" bestFit="1" customWidth="1"/>
    <col min="13572" max="13573" width="9.7109375" style="1191" bestFit="1" customWidth="1"/>
    <col min="13574" max="13574" width="14.7109375" style="1191" bestFit="1" customWidth="1"/>
    <col min="13575" max="13575" width="14" style="1191" customWidth="1"/>
    <col min="13576" max="13576" width="14.140625" style="1191" bestFit="1" customWidth="1"/>
    <col min="13577" max="13577" width="14.28515625" style="1191" customWidth="1"/>
    <col min="13578" max="13579" width="9.7109375" style="1191" bestFit="1" customWidth="1"/>
    <col min="13580" max="13580" width="12.28515625" style="1191" customWidth="1"/>
    <col min="13581" max="13581" width="14" style="1191" customWidth="1"/>
    <col min="13582" max="13582" width="13.85546875" style="1191" customWidth="1"/>
    <col min="13583" max="13583" width="13.7109375" style="1191" bestFit="1" customWidth="1"/>
    <col min="13584" max="13584" width="13.42578125" style="1191" customWidth="1"/>
    <col min="13585" max="13585" width="11.5703125" style="1191" customWidth="1"/>
    <col min="13586" max="13824" width="9.140625" style="1191"/>
    <col min="13825" max="13825" width="13.140625" style="1191" bestFit="1" customWidth="1"/>
    <col min="13826" max="13826" width="14.7109375" style="1191" bestFit="1" customWidth="1"/>
    <col min="13827" max="13827" width="18.42578125" style="1191" bestFit="1" customWidth="1"/>
    <col min="13828" max="13829" width="9.7109375" style="1191" bestFit="1" customWidth="1"/>
    <col min="13830" max="13830" width="14.7109375" style="1191" bestFit="1" customWidth="1"/>
    <col min="13831" max="13831" width="14" style="1191" customWidth="1"/>
    <col min="13832" max="13832" width="14.140625" style="1191" bestFit="1" customWidth="1"/>
    <col min="13833" max="13833" width="14.28515625" style="1191" customWidth="1"/>
    <col min="13834" max="13835" width="9.7109375" style="1191" bestFit="1" customWidth="1"/>
    <col min="13836" max="13836" width="12.28515625" style="1191" customWidth="1"/>
    <col min="13837" max="13837" width="14" style="1191" customWidth="1"/>
    <col min="13838" max="13838" width="13.85546875" style="1191" customWidth="1"/>
    <col min="13839" max="13839" width="13.7109375" style="1191" bestFit="1" customWidth="1"/>
    <col min="13840" max="13840" width="13.42578125" style="1191" customWidth="1"/>
    <col min="13841" max="13841" width="11.5703125" style="1191" customWidth="1"/>
    <col min="13842" max="14080" width="9.140625" style="1191"/>
    <col min="14081" max="14081" width="13.140625" style="1191" bestFit="1" customWidth="1"/>
    <col min="14082" max="14082" width="14.7109375" style="1191" bestFit="1" customWidth="1"/>
    <col min="14083" max="14083" width="18.42578125" style="1191" bestFit="1" customWidth="1"/>
    <col min="14084" max="14085" width="9.7109375" style="1191" bestFit="1" customWidth="1"/>
    <col min="14086" max="14086" width="14.7109375" style="1191" bestFit="1" customWidth="1"/>
    <col min="14087" max="14087" width="14" style="1191" customWidth="1"/>
    <col min="14088" max="14088" width="14.140625" style="1191" bestFit="1" customWidth="1"/>
    <col min="14089" max="14089" width="14.28515625" style="1191" customWidth="1"/>
    <col min="14090" max="14091" width="9.7109375" style="1191" bestFit="1" customWidth="1"/>
    <col min="14092" max="14092" width="12.28515625" style="1191" customWidth="1"/>
    <col min="14093" max="14093" width="14" style="1191" customWidth="1"/>
    <col min="14094" max="14094" width="13.85546875" style="1191" customWidth="1"/>
    <col min="14095" max="14095" width="13.7109375" style="1191" bestFit="1" customWidth="1"/>
    <col min="14096" max="14096" width="13.42578125" style="1191" customWidth="1"/>
    <col min="14097" max="14097" width="11.5703125" style="1191" customWidth="1"/>
    <col min="14098" max="14336" width="9.140625" style="1191"/>
    <col min="14337" max="14337" width="13.140625" style="1191" bestFit="1" customWidth="1"/>
    <col min="14338" max="14338" width="14.7109375" style="1191" bestFit="1" customWidth="1"/>
    <col min="14339" max="14339" width="18.42578125" style="1191" bestFit="1" customWidth="1"/>
    <col min="14340" max="14341" width="9.7109375" style="1191" bestFit="1" customWidth="1"/>
    <col min="14342" max="14342" width="14.7109375" style="1191" bestFit="1" customWidth="1"/>
    <col min="14343" max="14343" width="14" style="1191" customWidth="1"/>
    <col min="14344" max="14344" width="14.140625" style="1191" bestFit="1" customWidth="1"/>
    <col min="14345" max="14345" width="14.28515625" style="1191" customWidth="1"/>
    <col min="14346" max="14347" width="9.7109375" style="1191" bestFit="1" customWidth="1"/>
    <col min="14348" max="14348" width="12.28515625" style="1191" customWidth="1"/>
    <col min="14349" max="14349" width="14" style="1191" customWidth="1"/>
    <col min="14350" max="14350" width="13.85546875" style="1191" customWidth="1"/>
    <col min="14351" max="14351" width="13.7109375" style="1191" bestFit="1" customWidth="1"/>
    <col min="14352" max="14352" width="13.42578125" style="1191" customWidth="1"/>
    <col min="14353" max="14353" width="11.5703125" style="1191" customWidth="1"/>
    <col min="14354" max="14592" width="9.140625" style="1191"/>
    <col min="14593" max="14593" width="13.140625" style="1191" bestFit="1" customWidth="1"/>
    <col min="14594" max="14594" width="14.7109375" style="1191" bestFit="1" customWidth="1"/>
    <col min="14595" max="14595" width="18.42578125" style="1191" bestFit="1" customWidth="1"/>
    <col min="14596" max="14597" width="9.7109375" style="1191" bestFit="1" customWidth="1"/>
    <col min="14598" max="14598" width="14.7109375" style="1191" bestFit="1" customWidth="1"/>
    <col min="14599" max="14599" width="14" style="1191" customWidth="1"/>
    <col min="14600" max="14600" width="14.140625" style="1191" bestFit="1" customWidth="1"/>
    <col min="14601" max="14601" width="14.28515625" style="1191" customWidth="1"/>
    <col min="14602" max="14603" width="9.7109375" style="1191" bestFit="1" customWidth="1"/>
    <col min="14604" max="14604" width="12.28515625" style="1191" customWidth="1"/>
    <col min="14605" max="14605" width="14" style="1191" customWidth="1"/>
    <col min="14606" max="14606" width="13.85546875" style="1191" customWidth="1"/>
    <col min="14607" max="14607" width="13.7109375" style="1191" bestFit="1" customWidth="1"/>
    <col min="14608" max="14608" width="13.42578125" style="1191" customWidth="1"/>
    <col min="14609" max="14609" width="11.5703125" style="1191" customWidth="1"/>
    <col min="14610" max="14848" width="9.140625" style="1191"/>
    <col min="14849" max="14849" width="13.140625" style="1191" bestFit="1" customWidth="1"/>
    <col min="14850" max="14850" width="14.7109375" style="1191" bestFit="1" customWidth="1"/>
    <col min="14851" max="14851" width="18.42578125" style="1191" bestFit="1" customWidth="1"/>
    <col min="14852" max="14853" width="9.7109375" style="1191" bestFit="1" customWidth="1"/>
    <col min="14854" max="14854" width="14.7109375" style="1191" bestFit="1" customWidth="1"/>
    <col min="14855" max="14855" width="14" style="1191" customWidth="1"/>
    <col min="14856" max="14856" width="14.140625" style="1191" bestFit="1" customWidth="1"/>
    <col min="14857" max="14857" width="14.28515625" style="1191" customWidth="1"/>
    <col min="14858" max="14859" width="9.7109375" style="1191" bestFit="1" customWidth="1"/>
    <col min="14860" max="14860" width="12.28515625" style="1191" customWidth="1"/>
    <col min="14861" max="14861" width="14" style="1191" customWidth="1"/>
    <col min="14862" max="14862" width="13.85546875" style="1191" customWidth="1"/>
    <col min="14863" max="14863" width="13.7109375" style="1191" bestFit="1" customWidth="1"/>
    <col min="14864" max="14864" width="13.42578125" style="1191" customWidth="1"/>
    <col min="14865" max="14865" width="11.5703125" style="1191" customWidth="1"/>
    <col min="14866" max="15104" width="9.140625" style="1191"/>
    <col min="15105" max="15105" width="13.140625" style="1191" bestFit="1" customWidth="1"/>
    <col min="15106" max="15106" width="14.7109375" style="1191" bestFit="1" customWidth="1"/>
    <col min="15107" max="15107" width="18.42578125" style="1191" bestFit="1" customWidth="1"/>
    <col min="15108" max="15109" width="9.7109375" style="1191" bestFit="1" customWidth="1"/>
    <col min="15110" max="15110" width="14.7109375" style="1191" bestFit="1" customWidth="1"/>
    <col min="15111" max="15111" width="14" style="1191" customWidth="1"/>
    <col min="15112" max="15112" width="14.140625" style="1191" bestFit="1" customWidth="1"/>
    <col min="15113" max="15113" width="14.28515625" style="1191" customWidth="1"/>
    <col min="15114" max="15115" width="9.7109375" style="1191" bestFit="1" customWidth="1"/>
    <col min="15116" max="15116" width="12.28515625" style="1191" customWidth="1"/>
    <col min="15117" max="15117" width="14" style="1191" customWidth="1"/>
    <col min="15118" max="15118" width="13.85546875" style="1191" customWidth="1"/>
    <col min="15119" max="15119" width="13.7109375" style="1191" bestFit="1" customWidth="1"/>
    <col min="15120" max="15120" width="13.42578125" style="1191" customWidth="1"/>
    <col min="15121" max="15121" width="11.5703125" style="1191" customWidth="1"/>
    <col min="15122" max="15360" width="9.140625" style="1191"/>
    <col min="15361" max="15361" width="13.140625" style="1191" bestFit="1" customWidth="1"/>
    <col min="15362" max="15362" width="14.7109375" style="1191" bestFit="1" customWidth="1"/>
    <col min="15363" max="15363" width="18.42578125" style="1191" bestFit="1" customWidth="1"/>
    <col min="15364" max="15365" width="9.7109375" style="1191" bestFit="1" customWidth="1"/>
    <col min="15366" max="15366" width="14.7109375" style="1191" bestFit="1" customWidth="1"/>
    <col min="15367" max="15367" width="14" style="1191" customWidth="1"/>
    <col min="15368" max="15368" width="14.140625" style="1191" bestFit="1" customWidth="1"/>
    <col min="15369" max="15369" width="14.28515625" style="1191" customWidth="1"/>
    <col min="15370" max="15371" width="9.7109375" style="1191" bestFit="1" customWidth="1"/>
    <col min="15372" max="15372" width="12.28515625" style="1191" customWidth="1"/>
    <col min="15373" max="15373" width="14" style="1191" customWidth="1"/>
    <col min="15374" max="15374" width="13.85546875" style="1191" customWidth="1"/>
    <col min="15375" max="15375" width="13.7109375" style="1191" bestFit="1" customWidth="1"/>
    <col min="15376" max="15376" width="13.42578125" style="1191" customWidth="1"/>
    <col min="15377" max="15377" width="11.5703125" style="1191" customWidth="1"/>
    <col min="15378" max="15616" width="9.140625" style="1191"/>
    <col min="15617" max="15617" width="13.140625" style="1191" bestFit="1" customWidth="1"/>
    <col min="15618" max="15618" width="14.7109375" style="1191" bestFit="1" customWidth="1"/>
    <col min="15619" max="15619" width="18.42578125" style="1191" bestFit="1" customWidth="1"/>
    <col min="15620" max="15621" width="9.7109375" style="1191" bestFit="1" customWidth="1"/>
    <col min="15622" max="15622" width="14.7109375" style="1191" bestFit="1" customWidth="1"/>
    <col min="15623" max="15623" width="14" style="1191" customWidth="1"/>
    <col min="15624" max="15624" width="14.140625" style="1191" bestFit="1" customWidth="1"/>
    <col min="15625" max="15625" width="14.28515625" style="1191" customWidth="1"/>
    <col min="15626" max="15627" width="9.7109375" style="1191" bestFit="1" customWidth="1"/>
    <col min="15628" max="15628" width="12.28515625" style="1191" customWidth="1"/>
    <col min="15629" max="15629" width="14" style="1191" customWidth="1"/>
    <col min="15630" max="15630" width="13.85546875" style="1191" customWidth="1"/>
    <col min="15631" max="15631" width="13.7109375" style="1191" bestFit="1" customWidth="1"/>
    <col min="15632" max="15632" width="13.42578125" style="1191" customWidth="1"/>
    <col min="15633" max="15633" width="11.5703125" style="1191" customWidth="1"/>
    <col min="15634" max="15872" width="9.140625" style="1191"/>
    <col min="15873" max="15873" width="13.140625" style="1191" bestFit="1" customWidth="1"/>
    <col min="15874" max="15874" width="14.7109375" style="1191" bestFit="1" customWidth="1"/>
    <col min="15875" max="15875" width="18.42578125" style="1191" bestFit="1" customWidth="1"/>
    <col min="15876" max="15877" width="9.7109375" style="1191" bestFit="1" customWidth="1"/>
    <col min="15878" max="15878" width="14.7109375" style="1191" bestFit="1" customWidth="1"/>
    <col min="15879" max="15879" width="14" style="1191" customWidth="1"/>
    <col min="15880" max="15880" width="14.140625" style="1191" bestFit="1" customWidth="1"/>
    <col min="15881" max="15881" width="14.28515625" style="1191" customWidth="1"/>
    <col min="15882" max="15883" width="9.7109375" style="1191" bestFit="1" customWidth="1"/>
    <col min="15884" max="15884" width="12.28515625" style="1191" customWidth="1"/>
    <col min="15885" max="15885" width="14" style="1191" customWidth="1"/>
    <col min="15886" max="15886" width="13.85546875" style="1191" customWidth="1"/>
    <col min="15887" max="15887" width="13.7109375" style="1191" bestFit="1" customWidth="1"/>
    <col min="15888" max="15888" width="13.42578125" style="1191" customWidth="1"/>
    <col min="15889" max="15889" width="11.5703125" style="1191" customWidth="1"/>
    <col min="15890" max="16128" width="9.140625" style="1191"/>
    <col min="16129" max="16129" width="13.140625" style="1191" bestFit="1" customWidth="1"/>
    <col min="16130" max="16130" width="14.7109375" style="1191" bestFit="1" customWidth="1"/>
    <col min="16131" max="16131" width="18.42578125" style="1191" bestFit="1" customWidth="1"/>
    <col min="16132" max="16133" width="9.7109375" style="1191" bestFit="1" customWidth="1"/>
    <col min="16134" max="16134" width="14.7109375" style="1191" bestFit="1" customWidth="1"/>
    <col min="16135" max="16135" width="14" style="1191" customWidth="1"/>
    <col min="16136" max="16136" width="14.140625" style="1191" bestFit="1" customWidth="1"/>
    <col min="16137" max="16137" width="14.28515625" style="1191" customWidth="1"/>
    <col min="16138" max="16139" width="9.7109375" style="1191" bestFit="1" customWidth="1"/>
    <col min="16140" max="16140" width="12.28515625" style="1191" customWidth="1"/>
    <col min="16141" max="16141" width="14" style="1191" customWidth="1"/>
    <col min="16142" max="16142" width="13.85546875" style="1191" customWidth="1"/>
    <col min="16143" max="16143" width="13.7109375" style="1191" bestFit="1" customWidth="1"/>
    <col min="16144" max="16144" width="13.42578125" style="1191" customWidth="1"/>
    <col min="16145" max="16145" width="11.5703125" style="1191" customWidth="1"/>
    <col min="16146" max="16384" width="9.140625" style="1191"/>
  </cols>
  <sheetData>
    <row r="1" spans="1:20">
      <c r="A1" s="2129" t="s">
        <v>1183</v>
      </c>
      <c r="B1" s="2129"/>
      <c r="C1" s="2129"/>
      <c r="D1" s="2129"/>
      <c r="E1" s="2129"/>
      <c r="F1" s="2129"/>
      <c r="G1" s="2129"/>
      <c r="H1" s="2129"/>
      <c r="I1" s="2129"/>
      <c r="J1" s="2129"/>
      <c r="K1" s="2129"/>
      <c r="L1" s="2129"/>
      <c r="M1" s="2129"/>
      <c r="N1" s="2129"/>
      <c r="O1" s="2129"/>
      <c r="P1" s="2129"/>
      <c r="Q1" s="2129"/>
    </row>
    <row r="2" spans="1:20">
      <c r="A2" s="2130" t="s">
        <v>1172</v>
      </c>
      <c r="B2" s="2130"/>
      <c r="C2" s="2130"/>
      <c r="D2" s="2130"/>
      <c r="E2" s="2130"/>
      <c r="F2" s="2130"/>
      <c r="G2" s="2130"/>
      <c r="H2" s="2130"/>
      <c r="I2" s="2130"/>
      <c r="J2" s="2130"/>
      <c r="K2" s="2130"/>
      <c r="L2" s="2130"/>
      <c r="M2" s="2130"/>
      <c r="N2" s="2130"/>
      <c r="O2" s="2130"/>
      <c r="P2" s="2130"/>
      <c r="Q2" s="2130"/>
    </row>
    <row r="3" spans="1:20" ht="16.5" thickBot="1">
      <c r="A3" s="1289"/>
      <c r="O3" s="1290"/>
      <c r="Q3" s="1290" t="s">
        <v>1173</v>
      </c>
    </row>
    <row r="4" spans="1:20" ht="21" customHeight="1" thickTop="1">
      <c r="A4" s="2144" t="s">
        <v>480</v>
      </c>
      <c r="B4" s="2146" t="s">
        <v>1174</v>
      </c>
      <c r="C4" s="2147"/>
      <c r="D4" s="2147"/>
      <c r="E4" s="2147"/>
      <c r="F4" s="2147"/>
      <c r="G4" s="2147"/>
      <c r="H4" s="2147"/>
      <c r="I4" s="2147"/>
      <c r="J4" s="2147"/>
      <c r="K4" s="2147"/>
      <c r="L4" s="2147"/>
      <c r="M4" s="2148"/>
      <c r="N4" s="2147" t="s">
        <v>1175</v>
      </c>
      <c r="O4" s="2147"/>
      <c r="P4" s="2147"/>
      <c r="Q4" s="2149"/>
    </row>
    <row r="5" spans="1:20" ht="21" customHeight="1">
      <c r="A5" s="2145"/>
      <c r="B5" s="2150" t="s">
        <v>10</v>
      </c>
      <c r="C5" s="2151"/>
      <c r="D5" s="2151"/>
      <c r="E5" s="2151"/>
      <c r="F5" s="2151"/>
      <c r="G5" s="2152"/>
      <c r="H5" s="2151" t="s">
        <v>11</v>
      </c>
      <c r="I5" s="2151"/>
      <c r="J5" s="2151"/>
      <c r="K5" s="2151"/>
      <c r="L5" s="2151"/>
      <c r="M5" s="2152"/>
      <c r="N5" s="2153" t="s">
        <v>10</v>
      </c>
      <c r="O5" s="2154"/>
      <c r="P5" s="2153" t="s">
        <v>11</v>
      </c>
      <c r="Q5" s="2157"/>
    </row>
    <row r="6" spans="1:20" ht="31.5" customHeight="1">
      <c r="A6" s="2145"/>
      <c r="B6" s="2159" t="s">
        <v>1176</v>
      </c>
      <c r="C6" s="2160"/>
      <c r="D6" s="2159" t="s">
        <v>1177</v>
      </c>
      <c r="E6" s="2160"/>
      <c r="F6" s="2161" t="s">
        <v>1178</v>
      </c>
      <c r="G6" s="2162"/>
      <c r="H6" s="2163" t="s">
        <v>1176</v>
      </c>
      <c r="I6" s="2160"/>
      <c r="J6" s="2159" t="s">
        <v>1177</v>
      </c>
      <c r="K6" s="2160"/>
      <c r="L6" s="2161" t="s">
        <v>1178</v>
      </c>
      <c r="M6" s="2162"/>
      <c r="N6" s="2155"/>
      <c r="O6" s="2156"/>
      <c r="P6" s="2155"/>
      <c r="Q6" s="2158"/>
    </row>
    <row r="7" spans="1:20" ht="21" customHeight="1">
      <c r="A7" s="2145"/>
      <c r="B7" s="1291" t="s">
        <v>1179</v>
      </c>
      <c r="C7" s="1291" t="s">
        <v>1180</v>
      </c>
      <c r="D7" s="1291" t="s">
        <v>1179</v>
      </c>
      <c r="E7" s="1291" t="s">
        <v>1180</v>
      </c>
      <c r="F7" s="1291" t="s">
        <v>1179</v>
      </c>
      <c r="G7" s="1292" t="s">
        <v>1180</v>
      </c>
      <c r="H7" s="1293" t="s">
        <v>1179</v>
      </c>
      <c r="I7" s="1291" t="s">
        <v>1180</v>
      </c>
      <c r="J7" s="1291" t="s">
        <v>1179</v>
      </c>
      <c r="K7" s="1291" t="s">
        <v>1180</v>
      </c>
      <c r="L7" s="1291" t="s">
        <v>1179</v>
      </c>
      <c r="M7" s="1292" t="s">
        <v>1180</v>
      </c>
      <c r="N7" s="1294" t="s">
        <v>1175</v>
      </c>
      <c r="O7" s="1294" t="s">
        <v>1181</v>
      </c>
      <c r="P7" s="1294" t="s">
        <v>1175</v>
      </c>
      <c r="Q7" s="1295" t="s">
        <v>1181</v>
      </c>
    </row>
    <row r="8" spans="1:20" ht="25.5" customHeight="1">
      <c r="A8" s="1197" t="s">
        <v>122</v>
      </c>
      <c r="B8" s="1296">
        <v>186.82499999999999</v>
      </c>
      <c r="C8" s="1297">
        <v>19141.891500000002</v>
      </c>
      <c r="D8" s="1298">
        <v>3.9000000000000004</v>
      </c>
      <c r="E8" s="1298">
        <v>400.06200000000001</v>
      </c>
      <c r="F8" s="1299">
        <f t="shared" ref="F8:G19" si="0">B8-D8</f>
        <v>182.92499999999998</v>
      </c>
      <c r="G8" s="1299">
        <f t="shared" si="0"/>
        <v>18741.8295</v>
      </c>
      <c r="H8" s="1300">
        <v>157.83750000000001</v>
      </c>
      <c r="I8" s="1297">
        <v>17405.290125</v>
      </c>
      <c r="J8" s="1301">
        <v>70</v>
      </c>
      <c r="K8" s="455">
        <v>7718.5</v>
      </c>
      <c r="L8" s="1299">
        <f>H8-J8</f>
        <v>87.837500000000006</v>
      </c>
      <c r="M8" s="1299">
        <f t="shared" ref="L8:M19" si="1">I8-K8</f>
        <v>9686.7901249999995</v>
      </c>
      <c r="N8" s="1302">
        <v>19228.93</v>
      </c>
      <c r="O8" s="1302">
        <v>300</v>
      </c>
      <c r="P8" s="1303">
        <v>22040.17</v>
      </c>
      <c r="Q8" s="1304">
        <v>320</v>
      </c>
      <c r="S8" s="1305"/>
      <c r="T8" s="1305"/>
    </row>
    <row r="9" spans="1:20" ht="25.5" customHeight="1">
      <c r="A9" s="1197" t="s">
        <v>123</v>
      </c>
      <c r="B9" s="1296">
        <v>344.4</v>
      </c>
      <c r="C9" s="1298">
        <v>35282.550000000003</v>
      </c>
      <c r="D9" s="1298">
        <v>13</v>
      </c>
      <c r="E9" s="1298">
        <v>1329.38</v>
      </c>
      <c r="F9" s="1299">
        <f t="shared" si="0"/>
        <v>331.4</v>
      </c>
      <c r="G9" s="1299">
        <f t="shared" si="0"/>
        <v>33953.170000000006</v>
      </c>
      <c r="H9" s="1300">
        <v>192.06299999999999</v>
      </c>
      <c r="I9" s="1298">
        <v>21783.822390000001</v>
      </c>
      <c r="J9" s="1299">
        <v>0</v>
      </c>
      <c r="K9" s="1299">
        <v>0</v>
      </c>
      <c r="L9" s="1299">
        <f t="shared" si="1"/>
        <v>192.06299999999999</v>
      </c>
      <c r="M9" s="1299">
        <f t="shared" si="1"/>
        <v>21783.822390000001</v>
      </c>
      <c r="N9" s="1302">
        <v>20495.34</v>
      </c>
      <c r="O9" s="1302">
        <v>320</v>
      </c>
      <c r="P9" s="1306">
        <v>28421.87</v>
      </c>
      <c r="Q9" s="1307">
        <v>400</v>
      </c>
      <c r="R9" s="1308"/>
      <c r="S9" s="1305"/>
    </row>
    <row r="10" spans="1:20" ht="25.5" customHeight="1">
      <c r="A10" s="1197" t="s">
        <v>124</v>
      </c>
      <c r="B10" s="1296">
        <v>416.28</v>
      </c>
      <c r="C10" s="1298">
        <v>43260.45</v>
      </c>
      <c r="D10" s="1298">
        <v>0</v>
      </c>
      <c r="E10" s="1298">
        <v>0</v>
      </c>
      <c r="F10" s="1299">
        <f t="shared" si="0"/>
        <v>416.28</v>
      </c>
      <c r="G10" s="1299">
        <f t="shared" si="0"/>
        <v>43260.45</v>
      </c>
      <c r="H10" s="1300">
        <v>419.17</v>
      </c>
      <c r="I10" s="1298">
        <v>49281.63</v>
      </c>
      <c r="J10" s="1299">
        <v>0</v>
      </c>
      <c r="K10" s="1299">
        <v>0</v>
      </c>
      <c r="L10" s="1299">
        <f>H10-J10</f>
        <v>419.17</v>
      </c>
      <c r="M10" s="1299">
        <f t="shared" si="1"/>
        <v>49281.63</v>
      </c>
      <c r="N10" s="1302">
        <v>15569.72</v>
      </c>
      <c r="O10" s="1302">
        <v>240</v>
      </c>
      <c r="P10" s="1306">
        <v>22025.87</v>
      </c>
      <c r="Q10" s="1307">
        <v>300</v>
      </c>
      <c r="S10" s="1305"/>
    </row>
    <row r="11" spans="1:20" ht="25.5" customHeight="1">
      <c r="A11" s="1197" t="s">
        <v>125</v>
      </c>
      <c r="B11" s="1296">
        <v>334.7</v>
      </c>
      <c r="C11" s="1298">
        <v>34788.513250000004</v>
      </c>
      <c r="D11" s="1298">
        <v>0</v>
      </c>
      <c r="E11" s="1298">
        <v>0</v>
      </c>
      <c r="F11" s="1299">
        <f t="shared" si="0"/>
        <v>334.7</v>
      </c>
      <c r="G11" s="1299">
        <f t="shared" si="0"/>
        <v>34788.513250000004</v>
      </c>
      <c r="H11" s="1298">
        <v>180.38</v>
      </c>
      <c r="I11" s="1300">
        <v>21107.49</v>
      </c>
      <c r="J11" s="1298">
        <v>0</v>
      </c>
      <c r="K11" s="1298">
        <v>0</v>
      </c>
      <c r="L11" s="1299">
        <f>H11-J11</f>
        <v>180.38</v>
      </c>
      <c r="M11" s="1299">
        <f t="shared" si="1"/>
        <v>21107.49</v>
      </c>
      <c r="N11" s="1302">
        <v>32487.71</v>
      </c>
      <c r="O11" s="1302">
        <v>500</v>
      </c>
      <c r="P11" s="1306">
        <v>26320.12</v>
      </c>
      <c r="Q11" s="1307">
        <v>360</v>
      </c>
      <c r="S11" s="1305"/>
    </row>
    <row r="12" spans="1:20" ht="25.5" customHeight="1">
      <c r="A12" s="1197" t="s">
        <v>126</v>
      </c>
      <c r="B12" s="1296">
        <v>336.15</v>
      </c>
      <c r="C12" s="1298">
        <v>34715.016000000003</v>
      </c>
      <c r="D12" s="1298">
        <v>0</v>
      </c>
      <c r="E12" s="1298">
        <v>0</v>
      </c>
      <c r="F12" s="1299">
        <f t="shared" si="0"/>
        <v>336.15</v>
      </c>
      <c r="G12" s="1299">
        <f t="shared" si="0"/>
        <v>34715.016000000003</v>
      </c>
      <c r="H12" s="1300">
        <v>217.5</v>
      </c>
      <c r="I12" s="1298">
        <v>24778.692499999997</v>
      </c>
      <c r="J12" s="1298">
        <v>0</v>
      </c>
      <c r="K12" s="1298">
        <v>0</v>
      </c>
      <c r="L12" s="1299">
        <f>H12-J12</f>
        <v>217.5</v>
      </c>
      <c r="M12" s="1299">
        <f t="shared" si="1"/>
        <v>24778.692499999997</v>
      </c>
      <c r="N12" s="1302">
        <v>23246.55</v>
      </c>
      <c r="O12" s="1302">
        <v>360</v>
      </c>
      <c r="P12" s="1306">
        <v>25457.27</v>
      </c>
      <c r="Q12" s="1307">
        <v>360</v>
      </c>
      <c r="S12" s="1305"/>
    </row>
    <row r="13" spans="1:20" ht="25.5" customHeight="1">
      <c r="A13" s="1197" t="s">
        <v>127</v>
      </c>
      <c r="B13" s="1296">
        <v>301.86</v>
      </c>
      <c r="C13" s="1298">
        <v>30854.165300000001</v>
      </c>
      <c r="D13" s="1298">
        <v>0</v>
      </c>
      <c r="E13" s="1298">
        <v>0</v>
      </c>
      <c r="F13" s="1299">
        <f t="shared" si="0"/>
        <v>301.86</v>
      </c>
      <c r="G13" s="1299">
        <f t="shared" si="0"/>
        <v>30854.165300000001</v>
      </c>
      <c r="H13" s="1300">
        <v>298.875</v>
      </c>
      <c r="I13" s="1298">
        <v>33649.246500000001</v>
      </c>
      <c r="J13" s="1298">
        <v>0</v>
      </c>
      <c r="K13" s="1298">
        <v>0</v>
      </c>
      <c r="L13" s="1299">
        <f t="shared" si="1"/>
        <v>298.875</v>
      </c>
      <c r="M13" s="1299">
        <f t="shared" si="1"/>
        <v>33649.246500000001</v>
      </c>
      <c r="N13" s="1302">
        <v>30670.890000000003</v>
      </c>
      <c r="O13" s="1302">
        <v>480</v>
      </c>
      <c r="P13" s="1306">
        <v>29709.35</v>
      </c>
      <c r="Q13" s="1307">
        <v>424</v>
      </c>
    </row>
    <row r="14" spans="1:20" ht="25.5" customHeight="1">
      <c r="A14" s="1197" t="s">
        <v>128</v>
      </c>
      <c r="B14" s="1296">
        <v>394.4</v>
      </c>
      <c r="C14" s="1298">
        <v>40334</v>
      </c>
      <c r="D14" s="1298">
        <v>0</v>
      </c>
      <c r="E14" s="1298">
        <v>0</v>
      </c>
      <c r="F14" s="1299">
        <f t="shared" si="0"/>
        <v>394.4</v>
      </c>
      <c r="G14" s="1299">
        <f t="shared" si="0"/>
        <v>40334</v>
      </c>
      <c r="H14" s="1300">
        <v>327.8</v>
      </c>
      <c r="I14" s="1298">
        <v>37367.839</v>
      </c>
      <c r="J14" s="1298">
        <v>0</v>
      </c>
      <c r="K14" s="1298">
        <v>0</v>
      </c>
      <c r="L14" s="1299">
        <f t="shared" si="1"/>
        <v>327.8</v>
      </c>
      <c r="M14" s="1299">
        <f t="shared" si="1"/>
        <v>37367.839</v>
      </c>
      <c r="N14" s="1302">
        <v>33218.699999999997</v>
      </c>
      <c r="O14" s="1302">
        <v>520</v>
      </c>
      <c r="P14" s="1306">
        <v>22796.91</v>
      </c>
      <c r="Q14" s="1307">
        <v>320</v>
      </c>
    </row>
    <row r="15" spans="1:20" ht="25.5" customHeight="1">
      <c r="A15" s="1197" t="s">
        <v>129</v>
      </c>
      <c r="B15" s="1298">
        <v>433.7</v>
      </c>
      <c r="C15" s="1298">
        <v>44943.199999999997</v>
      </c>
      <c r="D15" s="1298">
        <v>0</v>
      </c>
      <c r="E15" s="1296">
        <v>0</v>
      </c>
      <c r="F15" s="1298">
        <f t="shared" si="0"/>
        <v>433.7</v>
      </c>
      <c r="G15" s="1299">
        <f t="shared" si="0"/>
        <v>44943.199999999997</v>
      </c>
      <c r="H15" s="1299">
        <v>246.47500000000002</v>
      </c>
      <c r="I15" s="1298">
        <v>27903.655500000001</v>
      </c>
      <c r="J15" s="1298">
        <v>0</v>
      </c>
      <c r="K15" s="1298">
        <v>0</v>
      </c>
      <c r="L15" s="1299">
        <f t="shared" si="1"/>
        <v>246.47500000000002</v>
      </c>
      <c r="M15" s="1299">
        <f t="shared" si="1"/>
        <v>27903.655500000001</v>
      </c>
      <c r="N15" s="1302">
        <v>27221.9</v>
      </c>
      <c r="O15" s="1302">
        <v>420</v>
      </c>
      <c r="P15" s="1306">
        <v>24119.979999999996</v>
      </c>
      <c r="Q15" s="1307">
        <v>340</v>
      </c>
    </row>
    <row r="16" spans="1:20" ht="25.5" customHeight="1">
      <c r="A16" s="1197" t="s">
        <v>130</v>
      </c>
      <c r="B16" s="1309">
        <v>444.95</v>
      </c>
      <c r="C16" s="1309">
        <v>46299.7</v>
      </c>
      <c r="D16" s="1298">
        <v>0</v>
      </c>
      <c r="E16" s="1296">
        <v>0</v>
      </c>
      <c r="F16" s="1298">
        <f t="shared" si="0"/>
        <v>444.95</v>
      </c>
      <c r="G16" s="1299">
        <f t="shared" si="0"/>
        <v>46299.7</v>
      </c>
      <c r="H16" s="1310">
        <v>241.06</v>
      </c>
      <c r="I16" s="1309">
        <v>26659.37255</v>
      </c>
      <c r="J16" s="1298">
        <v>0</v>
      </c>
      <c r="K16" s="1298">
        <v>0</v>
      </c>
      <c r="L16" s="1299">
        <f t="shared" si="1"/>
        <v>241.06</v>
      </c>
      <c r="M16" s="1299">
        <f t="shared" si="1"/>
        <v>26659.37255</v>
      </c>
      <c r="N16" s="1302">
        <v>33828.160000000003</v>
      </c>
      <c r="O16" s="1302">
        <v>520</v>
      </c>
      <c r="P16" s="1306">
        <v>23461.980000000003</v>
      </c>
      <c r="Q16" s="1307">
        <v>340</v>
      </c>
    </row>
    <row r="17" spans="1:19" ht="25.5" customHeight="1">
      <c r="A17" s="1197" t="s">
        <v>131</v>
      </c>
      <c r="B17" s="1296">
        <v>307.3</v>
      </c>
      <c r="C17" s="1298">
        <v>32592.7</v>
      </c>
      <c r="D17" s="1298">
        <v>0</v>
      </c>
      <c r="E17" s="1296">
        <v>0</v>
      </c>
      <c r="F17" s="1298">
        <f t="shared" si="0"/>
        <v>307.3</v>
      </c>
      <c r="G17" s="1299">
        <f t="shared" si="0"/>
        <v>32592.7</v>
      </c>
      <c r="H17" s="1300">
        <v>357.77500000000003</v>
      </c>
      <c r="I17" s="1298">
        <v>39863.166750000004</v>
      </c>
      <c r="J17" s="1298">
        <v>0</v>
      </c>
      <c r="K17" s="1298">
        <v>0</v>
      </c>
      <c r="L17" s="1299">
        <f t="shared" si="1"/>
        <v>357.77500000000003</v>
      </c>
      <c r="M17" s="1299">
        <f t="shared" si="1"/>
        <v>39863.166750000004</v>
      </c>
      <c r="N17" s="1302">
        <v>22587.31</v>
      </c>
      <c r="O17" s="1302">
        <v>340</v>
      </c>
      <c r="P17" s="1306">
        <v>23648.359999999997</v>
      </c>
      <c r="Q17" s="1307">
        <v>340</v>
      </c>
    </row>
    <row r="18" spans="1:19" ht="25.5" customHeight="1">
      <c r="A18" s="1197" t="s">
        <v>132</v>
      </c>
      <c r="B18" s="1296">
        <v>292.52499999999998</v>
      </c>
      <c r="C18" s="1298">
        <v>31595.168000000001</v>
      </c>
      <c r="D18" s="1298">
        <v>0</v>
      </c>
      <c r="E18" s="1296">
        <v>0</v>
      </c>
      <c r="F18" s="1298">
        <f t="shared" si="0"/>
        <v>292.52499999999998</v>
      </c>
      <c r="G18" s="1299">
        <f t="shared" si="0"/>
        <v>31595.168000000001</v>
      </c>
      <c r="H18" s="1300"/>
      <c r="I18" s="1298"/>
      <c r="J18" s="1298"/>
      <c r="K18" s="1298"/>
      <c r="L18" s="1299">
        <f t="shared" si="1"/>
        <v>0</v>
      </c>
      <c r="M18" s="1299">
        <f t="shared" si="1"/>
        <v>0</v>
      </c>
      <c r="N18" s="1302">
        <v>24339.982</v>
      </c>
      <c r="O18" s="1302">
        <v>360</v>
      </c>
      <c r="P18" s="1306"/>
      <c r="Q18" s="1307"/>
    </row>
    <row r="19" spans="1:19" ht="25.5" customHeight="1">
      <c r="A19" s="1221" t="s">
        <v>133</v>
      </c>
      <c r="B19" s="1311">
        <v>344.1</v>
      </c>
      <c r="C19" s="1312">
        <v>37673.784299999999</v>
      </c>
      <c r="D19" s="1298">
        <v>68</v>
      </c>
      <c r="E19" s="1296">
        <v>7416.08</v>
      </c>
      <c r="F19" s="1298">
        <f t="shared" si="0"/>
        <v>276.10000000000002</v>
      </c>
      <c r="G19" s="1299">
        <f t="shared" si="0"/>
        <v>30257.704299999998</v>
      </c>
      <c r="H19" s="1313"/>
      <c r="I19" s="1312"/>
      <c r="J19" s="1301"/>
      <c r="K19" s="1312"/>
      <c r="L19" s="1299">
        <f t="shared" si="1"/>
        <v>0</v>
      </c>
      <c r="M19" s="1299">
        <f t="shared" si="1"/>
        <v>0</v>
      </c>
      <c r="N19" s="1314">
        <v>28753.32</v>
      </c>
      <c r="O19" s="1314">
        <v>400</v>
      </c>
      <c r="P19" s="1315"/>
      <c r="Q19" s="1316"/>
      <c r="S19" s="1317"/>
    </row>
    <row r="20" spans="1:19" ht="25.5" customHeight="1" thickBot="1">
      <c r="A20" s="1318" t="s">
        <v>488</v>
      </c>
      <c r="B20" s="1319">
        <f>SUM(B8:B19)</f>
        <v>4137.1900000000005</v>
      </c>
      <c r="C20" s="1320">
        <f>SUM(C8:C19)</f>
        <v>431481.13835000002</v>
      </c>
      <c r="D20" s="1320">
        <f>SUM(D8:D19)</f>
        <v>84.9</v>
      </c>
      <c r="E20" s="1320">
        <f>SUM(E8:E19)</f>
        <v>9145.5220000000008</v>
      </c>
      <c r="F20" s="1319">
        <f>SUM(F8:F19)</f>
        <v>4052.29</v>
      </c>
      <c r="G20" s="1320">
        <f t="shared" ref="G20:M20" si="2">SUM(G8:G19)</f>
        <v>422335.61635000003</v>
      </c>
      <c r="H20" s="1320">
        <f t="shared" si="2"/>
        <v>2638.9355</v>
      </c>
      <c r="I20" s="1320">
        <f t="shared" si="2"/>
        <v>299800.20531500003</v>
      </c>
      <c r="J20" s="1320">
        <f t="shared" si="2"/>
        <v>70</v>
      </c>
      <c r="K20" s="1320">
        <f t="shared" si="2"/>
        <v>7718.5</v>
      </c>
      <c r="L20" s="1319">
        <f>SUM(L8:L19)</f>
        <v>2568.9355</v>
      </c>
      <c r="M20" s="1320">
        <f t="shared" si="2"/>
        <v>292081.70531500003</v>
      </c>
      <c r="N20" s="1321">
        <f>SUM(N8:N19)</f>
        <v>311648.51200000005</v>
      </c>
      <c r="O20" s="1321">
        <f>SUM(O8:O19)</f>
        <v>4760</v>
      </c>
      <c r="P20" s="1321">
        <f>SUM(P8:P19)</f>
        <v>248001.87999999998</v>
      </c>
      <c r="Q20" s="1322">
        <f>SUM(Q8:Q19)</f>
        <v>3504</v>
      </c>
      <c r="S20" s="1317"/>
    </row>
    <row r="21" spans="1:19" ht="16.5" thickTop="1">
      <c r="S21" s="1317"/>
    </row>
    <row r="22" spans="1:19">
      <c r="C22" s="1323"/>
      <c r="D22" s="1288"/>
      <c r="E22" s="1288"/>
      <c r="F22" s="1288"/>
      <c r="I22" s="1323"/>
      <c r="J22" s="1288"/>
      <c r="K22" s="1288"/>
      <c r="L22" s="1288"/>
      <c r="N22" s="1317"/>
      <c r="P22" s="1317"/>
      <c r="S22" s="1317"/>
    </row>
    <row r="23" spans="1:19">
      <c r="B23" s="1324"/>
      <c r="C23" s="1324"/>
      <c r="D23" s="1324"/>
      <c r="E23" s="1324"/>
      <c r="F23" s="1324"/>
      <c r="G23" s="1324"/>
      <c r="H23" s="1324"/>
      <c r="I23" s="1324"/>
      <c r="J23" s="1324"/>
      <c r="K23" s="1324"/>
      <c r="L23" s="1324"/>
      <c r="M23" s="1324"/>
      <c r="N23" s="1324"/>
      <c r="O23" s="1324"/>
      <c r="P23" s="1324"/>
      <c r="Q23" s="1324"/>
    </row>
    <row r="24" spans="1:19">
      <c r="B24" s="1325"/>
      <c r="C24" s="1325"/>
      <c r="D24" s="1325"/>
      <c r="E24" s="1325"/>
      <c r="F24" s="1325"/>
      <c r="G24" s="1325"/>
      <c r="H24" s="1325"/>
      <c r="I24" s="1325"/>
      <c r="J24" s="1325"/>
      <c r="K24" s="1325"/>
      <c r="L24" s="1325"/>
      <c r="M24" s="1325"/>
      <c r="N24" s="1317"/>
      <c r="O24" s="1308"/>
      <c r="P24" s="1317"/>
      <c r="Q24" s="1305"/>
    </row>
    <row r="25" spans="1:19">
      <c r="B25" s="1325"/>
      <c r="C25" s="1325"/>
      <c r="D25" s="1325"/>
      <c r="E25" s="1325"/>
      <c r="F25" s="1325"/>
      <c r="G25" s="1325"/>
      <c r="H25" s="1325"/>
      <c r="I25" s="1326"/>
      <c r="J25" s="1325"/>
      <c r="K25" s="1325"/>
      <c r="L25" s="1325"/>
      <c r="M25" s="1325"/>
      <c r="O25" s="1308"/>
      <c r="P25" s="1305"/>
    </row>
    <row r="26" spans="1:19">
      <c r="B26" s="1325"/>
      <c r="C26" s="1325"/>
      <c r="D26" s="1325"/>
      <c r="E26" s="1325"/>
      <c r="F26" s="1325"/>
      <c r="G26" s="1325"/>
      <c r="H26" s="1325"/>
      <c r="I26" s="1326"/>
      <c r="J26" s="1325"/>
      <c r="K26" s="1325"/>
      <c r="L26" s="1325"/>
      <c r="M26" s="1325"/>
      <c r="N26" s="1305"/>
      <c r="O26" s="1305"/>
      <c r="P26" s="1308"/>
      <c r="Q26" s="1308"/>
      <c r="R26" s="1191" t="s">
        <v>1182</v>
      </c>
    </row>
    <row r="27" spans="1:19">
      <c r="B27" s="1325"/>
      <c r="C27" s="1325"/>
      <c r="D27" s="1325"/>
      <c r="E27" s="1325"/>
      <c r="F27" s="1325"/>
      <c r="G27" s="1325"/>
      <c r="H27" s="1325"/>
      <c r="I27" s="1325"/>
      <c r="J27" s="1325"/>
      <c r="K27" s="1325"/>
      <c r="L27" s="1325"/>
      <c r="M27" s="1325"/>
      <c r="N27" s="1305"/>
      <c r="O27" s="1305"/>
      <c r="P27" s="1305"/>
    </row>
    <row r="28" spans="1:19">
      <c r="B28" s="1325"/>
      <c r="C28" s="1325"/>
      <c r="D28" s="1325"/>
      <c r="E28" s="1325"/>
      <c r="F28" s="1325"/>
      <c r="G28" s="1325"/>
      <c r="H28" s="1325"/>
      <c r="I28" s="1325"/>
      <c r="J28" s="1325"/>
      <c r="K28" s="1325"/>
      <c r="L28" s="1325"/>
      <c r="M28" s="1325"/>
    </row>
    <row r="29" spans="1:19">
      <c r="B29" s="1325"/>
      <c r="C29" s="1325"/>
      <c r="D29" s="1325"/>
      <c r="E29" s="1325"/>
      <c r="F29" s="1325"/>
      <c r="G29" s="1325"/>
      <c r="H29" s="1325"/>
      <c r="I29" s="1325"/>
      <c r="J29" s="1325"/>
      <c r="K29" s="1325"/>
      <c r="L29" s="1325"/>
      <c r="M29" s="1325"/>
      <c r="P29" s="1308"/>
    </row>
    <row r="30" spans="1:19">
      <c r="B30" s="1325"/>
      <c r="C30" s="1325"/>
      <c r="D30" s="1325"/>
      <c r="E30" s="1325"/>
      <c r="F30" s="1325"/>
      <c r="G30" s="1325"/>
      <c r="H30" s="1325"/>
      <c r="I30" s="1325"/>
      <c r="J30" s="1325"/>
      <c r="K30" s="1325"/>
      <c r="L30" s="1325"/>
      <c r="M30" s="1325"/>
      <c r="P30" s="1305"/>
    </row>
    <row r="31" spans="1:19">
      <c r="B31" s="1325"/>
      <c r="C31" s="1325"/>
      <c r="D31" s="1325"/>
      <c r="E31" s="1325"/>
      <c r="F31" s="1325"/>
      <c r="G31" s="1327"/>
      <c r="H31" s="1325"/>
      <c r="I31" s="1325"/>
      <c r="J31" s="1325"/>
      <c r="K31" s="1325"/>
      <c r="L31" s="1325"/>
      <c r="M31" s="1327"/>
      <c r="P31" s="1308"/>
    </row>
    <row r="32" spans="1:19">
      <c r="B32" s="1325"/>
      <c r="C32" s="1325"/>
      <c r="D32" s="1325"/>
      <c r="E32" s="1325"/>
      <c r="F32" s="1325"/>
      <c r="G32" s="1327"/>
      <c r="H32" s="1325"/>
      <c r="I32" s="1325"/>
      <c r="J32" s="1325"/>
      <c r="K32" s="1325"/>
      <c r="L32" s="1325"/>
      <c r="M32" s="1327"/>
      <c r="P32" s="1305"/>
    </row>
    <row r="33" spans="2:13">
      <c r="B33" s="1325"/>
      <c r="C33" s="1325"/>
      <c r="D33" s="1325"/>
      <c r="E33" s="1325"/>
      <c r="F33" s="1325"/>
      <c r="G33" s="1327"/>
      <c r="H33" s="1325"/>
      <c r="I33" s="1325"/>
      <c r="J33" s="1325"/>
      <c r="K33" s="1325"/>
      <c r="L33" s="1325"/>
      <c r="M33" s="1327"/>
    </row>
    <row r="34" spans="2:13">
      <c r="B34" s="1325"/>
      <c r="C34" s="1325"/>
      <c r="D34" s="1325"/>
      <c r="E34" s="1325"/>
      <c r="F34" s="1325"/>
      <c r="G34" s="1325"/>
      <c r="H34" s="1325"/>
      <c r="I34" s="1325"/>
      <c r="J34" s="1325"/>
      <c r="K34" s="1325"/>
      <c r="L34" s="1325"/>
      <c r="M34" s="1325"/>
    </row>
  </sheetData>
  <mergeCells count="15">
    <mergeCell ref="A1:Q1"/>
    <mergeCell ref="A2:Q2"/>
    <mergeCell ref="A4:A7"/>
    <mergeCell ref="B4:M4"/>
    <mergeCell ref="N4:Q4"/>
    <mergeCell ref="B5:G5"/>
    <mergeCell ref="H5:M5"/>
    <mergeCell ref="N5:O6"/>
    <mergeCell ref="P5:Q6"/>
    <mergeCell ref="B6:C6"/>
    <mergeCell ref="D6:E6"/>
    <mergeCell ref="F6:G6"/>
    <mergeCell ref="H6:I6"/>
    <mergeCell ref="J6:K6"/>
    <mergeCell ref="L6:M6"/>
  </mergeCells>
  <pageMargins left="0.39370078740157483" right="0.39370078740157483" top="0.98425196850393704" bottom="0.98425196850393704" header="0.31496062992125984" footer="0.31496062992125984"/>
  <pageSetup scale="6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1"/>
  <sheetViews>
    <sheetView zoomScaleSheetLayoutView="84" workbookViewId="0">
      <selection activeCell="AG25" sqref="AG25"/>
    </sheetView>
  </sheetViews>
  <sheetFormatPr defaultRowHeight="15.75"/>
  <cols>
    <col min="1" max="1" width="59.140625" style="1328" customWidth="1"/>
    <col min="2" max="18" width="12.85546875" style="1328" hidden="1" customWidth="1"/>
    <col min="19" max="20" width="11.140625" style="1328" hidden="1" customWidth="1"/>
    <col min="21" max="33" width="11.140625" style="1328" customWidth="1"/>
    <col min="34" max="260" width="9.140625" style="1328"/>
    <col min="261" max="261" width="53.28515625" style="1328" customWidth="1"/>
    <col min="262" max="267" width="0" style="1328" hidden="1" customWidth="1"/>
    <col min="268" max="270" width="12.85546875" style="1328" customWidth="1"/>
    <col min="271" max="276" width="12.85546875" style="1328" bestFit="1" customWidth="1"/>
    <col min="277" max="278" width="12.85546875" style="1328" customWidth="1"/>
    <col min="279" max="280" width="11.140625" style="1328" customWidth="1"/>
    <col min="281" max="516" width="9.140625" style="1328"/>
    <col min="517" max="517" width="53.28515625" style="1328" customWidth="1"/>
    <col min="518" max="523" width="0" style="1328" hidden="1" customWidth="1"/>
    <col min="524" max="526" width="12.85546875" style="1328" customWidth="1"/>
    <col min="527" max="532" width="12.85546875" style="1328" bestFit="1" customWidth="1"/>
    <col min="533" max="534" width="12.85546875" style="1328" customWidth="1"/>
    <col min="535" max="536" width="11.140625" style="1328" customWidth="1"/>
    <col min="537" max="772" width="9.140625" style="1328"/>
    <col min="773" max="773" width="53.28515625" style="1328" customWidth="1"/>
    <col min="774" max="779" width="0" style="1328" hidden="1" customWidth="1"/>
    <col min="780" max="782" width="12.85546875" style="1328" customWidth="1"/>
    <col min="783" max="788" width="12.85546875" style="1328" bestFit="1" customWidth="1"/>
    <col min="789" max="790" width="12.85546875" style="1328" customWidth="1"/>
    <col min="791" max="792" width="11.140625" style="1328" customWidth="1"/>
    <col min="793" max="1028" width="9.140625" style="1328"/>
    <col min="1029" max="1029" width="53.28515625" style="1328" customWidth="1"/>
    <col min="1030" max="1035" width="0" style="1328" hidden="1" customWidth="1"/>
    <col min="1036" max="1038" width="12.85546875" style="1328" customWidth="1"/>
    <col min="1039" max="1044" width="12.85546875" style="1328" bestFit="1" customWidth="1"/>
    <col min="1045" max="1046" width="12.85546875" style="1328" customWidth="1"/>
    <col min="1047" max="1048" width="11.140625" style="1328" customWidth="1"/>
    <col min="1049" max="1284" width="9.140625" style="1328"/>
    <col min="1285" max="1285" width="53.28515625" style="1328" customWidth="1"/>
    <col min="1286" max="1291" width="0" style="1328" hidden="1" customWidth="1"/>
    <col min="1292" max="1294" width="12.85546875" style="1328" customWidth="1"/>
    <col min="1295" max="1300" width="12.85546875" style="1328" bestFit="1" customWidth="1"/>
    <col min="1301" max="1302" width="12.85546875" style="1328" customWidth="1"/>
    <col min="1303" max="1304" width="11.140625" style="1328" customWidth="1"/>
    <col min="1305" max="1540" width="9.140625" style="1328"/>
    <col min="1541" max="1541" width="53.28515625" style="1328" customWidth="1"/>
    <col min="1542" max="1547" width="0" style="1328" hidden="1" customWidth="1"/>
    <col min="1548" max="1550" width="12.85546875" style="1328" customWidth="1"/>
    <col min="1551" max="1556" width="12.85546875" style="1328" bestFit="1" customWidth="1"/>
    <col min="1557" max="1558" width="12.85546875" style="1328" customWidth="1"/>
    <col min="1559" max="1560" width="11.140625" style="1328" customWidth="1"/>
    <col min="1561" max="1796" width="9.140625" style="1328"/>
    <col min="1797" max="1797" width="53.28515625" style="1328" customWidth="1"/>
    <col min="1798" max="1803" width="0" style="1328" hidden="1" customWidth="1"/>
    <col min="1804" max="1806" width="12.85546875" style="1328" customWidth="1"/>
    <col min="1807" max="1812" width="12.85546875" style="1328" bestFit="1" customWidth="1"/>
    <col min="1813" max="1814" width="12.85546875" style="1328" customWidth="1"/>
    <col min="1815" max="1816" width="11.140625" style="1328" customWidth="1"/>
    <col min="1817" max="2052" width="9.140625" style="1328"/>
    <col min="2053" max="2053" width="53.28515625" style="1328" customWidth="1"/>
    <col min="2054" max="2059" width="0" style="1328" hidden="1" customWidth="1"/>
    <col min="2060" max="2062" width="12.85546875" style="1328" customWidth="1"/>
    <col min="2063" max="2068" width="12.85546875" style="1328" bestFit="1" customWidth="1"/>
    <col min="2069" max="2070" width="12.85546875" style="1328" customWidth="1"/>
    <col min="2071" max="2072" width="11.140625" style="1328" customWidth="1"/>
    <col min="2073" max="2308" width="9.140625" style="1328"/>
    <col min="2309" max="2309" width="53.28515625" style="1328" customWidth="1"/>
    <col min="2310" max="2315" width="0" style="1328" hidden="1" customWidth="1"/>
    <col min="2316" max="2318" width="12.85546875" style="1328" customWidth="1"/>
    <col min="2319" max="2324" width="12.85546875" style="1328" bestFit="1" customWidth="1"/>
    <col min="2325" max="2326" width="12.85546875" style="1328" customWidth="1"/>
    <col min="2327" max="2328" width="11.140625" style="1328" customWidth="1"/>
    <col min="2329" max="2564" width="9.140625" style="1328"/>
    <col min="2565" max="2565" width="53.28515625" style="1328" customWidth="1"/>
    <col min="2566" max="2571" width="0" style="1328" hidden="1" customWidth="1"/>
    <col min="2572" max="2574" width="12.85546875" style="1328" customWidth="1"/>
    <col min="2575" max="2580" width="12.85546875" style="1328" bestFit="1" customWidth="1"/>
    <col min="2581" max="2582" width="12.85546875" style="1328" customWidth="1"/>
    <col min="2583" max="2584" width="11.140625" style="1328" customWidth="1"/>
    <col min="2585" max="2820" width="9.140625" style="1328"/>
    <col min="2821" max="2821" width="53.28515625" style="1328" customWidth="1"/>
    <col min="2822" max="2827" width="0" style="1328" hidden="1" customWidth="1"/>
    <col min="2828" max="2830" width="12.85546875" style="1328" customWidth="1"/>
    <col min="2831" max="2836" width="12.85546875" style="1328" bestFit="1" customWidth="1"/>
    <col min="2837" max="2838" width="12.85546875" style="1328" customWidth="1"/>
    <col min="2839" max="2840" width="11.140625" style="1328" customWidth="1"/>
    <col min="2841" max="3076" width="9.140625" style="1328"/>
    <col min="3077" max="3077" width="53.28515625" style="1328" customWidth="1"/>
    <col min="3078" max="3083" width="0" style="1328" hidden="1" customWidth="1"/>
    <col min="3084" max="3086" width="12.85546875" style="1328" customWidth="1"/>
    <col min="3087" max="3092" width="12.85546875" style="1328" bestFit="1" customWidth="1"/>
    <col min="3093" max="3094" width="12.85546875" style="1328" customWidth="1"/>
    <col min="3095" max="3096" width="11.140625" style="1328" customWidth="1"/>
    <col min="3097" max="3332" width="9.140625" style="1328"/>
    <col min="3333" max="3333" width="53.28515625" style="1328" customWidth="1"/>
    <col min="3334" max="3339" width="0" style="1328" hidden="1" customWidth="1"/>
    <col min="3340" max="3342" width="12.85546875" style="1328" customWidth="1"/>
    <col min="3343" max="3348" width="12.85546875" style="1328" bestFit="1" customWidth="1"/>
    <col min="3349" max="3350" width="12.85546875" style="1328" customWidth="1"/>
    <col min="3351" max="3352" width="11.140625" style="1328" customWidth="1"/>
    <col min="3353" max="3588" width="9.140625" style="1328"/>
    <col min="3589" max="3589" width="53.28515625" style="1328" customWidth="1"/>
    <col min="3590" max="3595" width="0" style="1328" hidden="1" customWidth="1"/>
    <col min="3596" max="3598" width="12.85546875" style="1328" customWidth="1"/>
    <col min="3599" max="3604" width="12.85546875" style="1328" bestFit="1" customWidth="1"/>
    <col min="3605" max="3606" width="12.85546875" style="1328" customWidth="1"/>
    <col min="3607" max="3608" width="11.140625" style="1328" customWidth="1"/>
    <col min="3609" max="3844" width="9.140625" style="1328"/>
    <col min="3845" max="3845" width="53.28515625" style="1328" customWidth="1"/>
    <col min="3846" max="3851" width="0" style="1328" hidden="1" customWidth="1"/>
    <col min="3852" max="3854" width="12.85546875" style="1328" customWidth="1"/>
    <col min="3855" max="3860" width="12.85546875" style="1328" bestFit="1" customWidth="1"/>
    <col min="3861" max="3862" width="12.85546875" style="1328" customWidth="1"/>
    <col min="3863" max="3864" width="11.140625" style="1328" customWidth="1"/>
    <col min="3865" max="4100" width="9.140625" style="1328"/>
    <col min="4101" max="4101" width="53.28515625" style="1328" customWidth="1"/>
    <col min="4102" max="4107" width="0" style="1328" hidden="1" customWidth="1"/>
    <col min="4108" max="4110" width="12.85546875" style="1328" customWidth="1"/>
    <col min="4111" max="4116" width="12.85546875" style="1328" bestFit="1" customWidth="1"/>
    <col min="4117" max="4118" width="12.85546875" style="1328" customWidth="1"/>
    <col min="4119" max="4120" width="11.140625" style="1328" customWidth="1"/>
    <col min="4121" max="4356" width="9.140625" style="1328"/>
    <col min="4357" max="4357" width="53.28515625" style="1328" customWidth="1"/>
    <col min="4358" max="4363" width="0" style="1328" hidden="1" customWidth="1"/>
    <col min="4364" max="4366" width="12.85546875" style="1328" customWidth="1"/>
    <col min="4367" max="4372" width="12.85546875" style="1328" bestFit="1" customWidth="1"/>
    <col min="4373" max="4374" width="12.85546875" style="1328" customWidth="1"/>
    <col min="4375" max="4376" width="11.140625" style="1328" customWidth="1"/>
    <col min="4377" max="4612" width="9.140625" style="1328"/>
    <col min="4613" max="4613" width="53.28515625" style="1328" customWidth="1"/>
    <col min="4614" max="4619" width="0" style="1328" hidden="1" customWidth="1"/>
    <col min="4620" max="4622" width="12.85546875" style="1328" customWidth="1"/>
    <col min="4623" max="4628" width="12.85546875" style="1328" bestFit="1" customWidth="1"/>
    <col min="4629" max="4630" width="12.85546875" style="1328" customWidth="1"/>
    <col min="4631" max="4632" width="11.140625" style="1328" customWidth="1"/>
    <col min="4633" max="4868" width="9.140625" style="1328"/>
    <col min="4869" max="4869" width="53.28515625" style="1328" customWidth="1"/>
    <col min="4870" max="4875" width="0" style="1328" hidden="1" customWidth="1"/>
    <col min="4876" max="4878" width="12.85546875" style="1328" customWidth="1"/>
    <col min="4879" max="4884" width="12.85546875" style="1328" bestFit="1" customWidth="1"/>
    <col min="4885" max="4886" width="12.85546875" style="1328" customWidth="1"/>
    <col min="4887" max="4888" width="11.140625" style="1328" customWidth="1"/>
    <col min="4889" max="5124" width="9.140625" style="1328"/>
    <col min="5125" max="5125" width="53.28515625" style="1328" customWidth="1"/>
    <col min="5126" max="5131" width="0" style="1328" hidden="1" customWidth="1"/>
    <col min="5132" max="5134" width="12.85546875" style="1328" customWidth="1"/>
    <col min="5135" max="5140" width="12.85546875" style="1328" bestFit="1" customWidth="1"/>
    <col min="5141" max="5142" width="12.85546875" style="1328" customWidth="1"/>
    <col min="5143" max="5144" width="11.140625" style="1328" customWidth="1"/>
    <col min="5145" max="5380" width="9.140625" style="1328"/>
    <col min="5381" max="5381" width="53.28515625" style="1328" customWidth="1"/>
    <col min="5382" max="5387" width="0" style="1328" hidden="1" customWidth="1"/>
    <col min="5388" max="5390" width="12.85546875" style="1328" customWidth="1"/>
    <col min="5391" max="5396" width="12.85546875" style="1328" bestFit="1" customWidth="1"/>
    <col min="5397" max="5398" width="12.85546875" style="1328" customWidth="1"/>
    <col min="5399" max="5400" width="11.140625" style="1328" customWidth="1"/>
    <col min="5401" max="5636" width="9.140625" style="1328"/>
    <col min="5637" max="5637" width="53.28515625" style="1328" customWidth="1"/>
    <col min="5638" max="5643" width="0" style="1328" hidden="1" customWidth="1"/>
    <col min="5644" max="5646" width="12.85546875" style="1328" customWidth="1"/>
    <col min="5647" max="5652" width="12.85546875" style="1328" bestFit="1" customWidth="1"/>
    <col min="5653" max="5654" width="12.85546875" style="1328" customWidth="1"/>
    <col min="5655" max="5656" width="11.140625" style="1328" customWidth="1"/>
    <col min="5657" max="5892" width="9.140625" style="1328"/>
    <col min="5893" max="5893" width="53.28515625" style="1328" customWidth="1"/>
    <col min="5894" max="5899" width="0" style="1328" hidden="1" customWidth="1"/>
    <col min="5900" max="5902" width="12.85546875" style="1328" customWidth="1"/>
    <col min="5903" max="5908" width="12.85546875" style="1328" bestFit="1" customWidth="1"/>
    <col min="5909" max="5910" width="12.85546875" style="1328" customWidth="1"/>
    <col min="5911" max="5912" width="11.140625" style="1328" customWidth="1"/>
    <col min="5913" max="6148" width="9.140625" style="1328"/>
    <col min="6149" max="6149" width="53.28515625" style="1328" customWidth="1"/>
    <col min="6150" max="6155" width="0" style="1328" hidden="1" customWidth="1"/>
    <col min="6156" max="6158" width="12.85546875" style="1328" customWidth="1"/>
    <col min="6159" max="6164" width="12.85546875" style="1328" bestFit="1" customWidth="1"/>
    <col min="6165" max="6166" width="12.85546875" style="1328" customWidth="1"/>
    <col min="6167" max="6168" width="11.140625" style="1328" customWidth="1"/>
    <col min="6169" max="6404" width="9.140625" style="1328"/>
    <col min="6405" max="6405" width="53.28515625" style="1328" customWidth="1"/>
    <col min="6406" max="6411" width="0" style="1328" hidden="1" customWidth="1"/>
    <col min="6412" max="6414" width="12.85546875" style="1328" customWidth="1"/>
    <col min="6415" max="6420" width="12.85546875" style="1328" bestFit="1" customWidth="1"/>
    <col min="6421" max="6422" width="12.85546875" style="1328" customWidth="1"/>
    <col min="6423" max="6424" width="11.140625" style="1328" customWidth="1"/>
    <col min="6425" max="6660" width="9.140625" style="1328"/>
    <col min="6661" max="6661" width="53.28515625" style="1328" customWidth="1"/>
    <col min="6662" max="6667" width="0" style="1328" hidden="1" customWidth="1"/>
    <col min="6668" max="6670" width="12.85546875" style="1328" customWidth="1"/>
    <col min="6671" max="6676" width="12.85546875" style="1328" bestFit="1" customWidth="1"/>
    <col min="6677" max="6678" width="12.85546875" style="1328" customWidth="1"/>
    <col min="6679" max="6680" width="11.140625" style="1328" customWidth="1"/>
    <col min="6681" max="6916" width="9.140625" style="1328"/>
    <col min="6917" max="6917" width="53.28515625" style="1328" customWidth="1"/>
    <col min="6918" max="6923" width="0" style="1328" hidden="1" customWidth="1"/>
    <col min="6924" max="6926" width="12.85546875" style="1328" customWidth="1"/>
    <col min="6927" max="6932" width="12.85546875" style="1328" bestFit="1" customWidth="1"/>
    <col min="6933" max="6934" width="12.85546875" style="1328" customWidth="1"/>
    <col min="6935" max="6936" width="11.140625" style="1328" customWidth="1"/>
    <col min="6937" max="7172" width="9.140625" style="1328"/>
    <col min="7173" max="7173" width="53.28515625" style="1328" customWidth="1"/>
    <col min="7174" max="7179" width="0" style="1328" hidden="1" customWidth="1"/>
    <col min="7180" max="7182" width="12.85546875" style="1328" customWidth="1"/>
    <col min="7183" max="7188" width="12.85546875" style="1328" bestFit="1" customWidth="1"/>
    <col min="7189" max="7190" width="12.85546875" style="1328" customWidth="1"/>
    <col min="7191" max="7192" width="11.140625" style="1328" customWidth="1"/>
    <col min="7193" max="7428" width="9.140625" style="1328"/>
    <col min="7429" max="7429" width="53.28515625" style="1328" customWidth="1"/>
    <col min="7430" max="7435" width="0" style="1328" hidden="1" customWidth="1"/>
    <col min="7436" max="7438" width="12.85546875" style="1328" customWidth="1"/>
    <col min="7439" max="7444" width="12.85546875" style="1328" bestFit="1" customWidth="1"/>
    <col min="7445" max="7446" width="12.85546875" style="1328" customWidth="1"/>
    <col min="7447" max="7448" width="11.140625" style="1328" customWidth="1"/>
    <col min="7449" max="7684" width="9.140625" style="1328"/>
    <col min="7685" max="7685" width="53.28515625" style="1328" customWidth="1"/>
    <col min="7686" max="7691" width="0" style="1328" hidden="1" customWidth="1"/>
    <col min="7692" max="7694" width="12.85546875" style="1328" customWidth="1"/>
    <col min="7695" max="7700" width="12.85546875" style="1328" bestFit="1" customWidth="1"/>
    <col min="7701" max="7702" width="12.85546875" style="1328" customWidth="1"/>
    <col min="7703" max="7704" width="11.140625" style="1328" customWidth="1"/>
    <col min="7705" max="7940" width="9.140625" style="1328"/>
    <col min="7941" max="7941" width="53.28515625" style="1328" customWidth="1"/>
    <col min="7942" max="7947" width="0" style="1328" hidden="1" customWidth="1"/>
    <col min="7948" max="7950" width="12.85546875" style="1328" customWidth="1"/>
    <col min="7951" max="7956" width="12.85546875" style="1328" bestFit="1" customWidth="1"/>
    <col min="7957" max="7958" width="12.85546875" style="1328" customWidth="1"/>
    <col min="7959" max="7960" width="11.140625" style="1328" customWidth="1"/>
    <col min="7961" max="8196" width="9.140625" style="1328"/>
    <col min="8197" max="8197" width="53.28515625" style="1328" customWidth="1"/>
    <col min="8198" max="8203" width="0" style="1328" hidden="1" customWidth="1"/>
    <col min="8204" max="8206" width="12.85546875" style="1328" customWidth="1"/>
    <col min="8207" max="8212" width="12.85546875" style="1328" bestFit="1" customWidth="1"/>
    <col min="8213" max="8214" width="12.85546875" style="1328" customWidth="1"/>
    <col min="8215" max="8216" width="11.140625" style="1328" customWidth="1"/>
    <col min="8217" max="8452" width="9.140625" style="1328"/>
    <col min="8453" max="8453" width="53.28515625" style="1328" customWidth="1"/>
    <col min="8454" max="8459" width="0" style="1328" hidden="1" customWidth="1"/>
    <col min="8460" max="8462" width="12.85546875" style="1328" customWidth="1"/>
    <col min="8463" max="8468" width="12.85546875" style="1328" bestFit="1" customWidth="1"/>
    <col min="8469" max="8470" width="12.85546875" style="1328" customWidth="1"/>
    <col min="8471" max="8472" width="11.140625" style="1328" customWidth="1"/>
    <col min="8473" max="8708" width="9.140625" style="1328"/>
    <col min="8709" max="8709" width="53.28515625" style="1328" customWidth="1"/>
    <col min="8710" max="8715" width="0" style="1328" hidden="1" customWidth="1"/>
    <col min="8716" max="8718" width="12.85546875" style="1328" customWidth="1"/>
    <col min="8719" max="8724" width="12.85546875" style="1328" bestFit="1" customWidth="1"/>
    <col min="8725" max="8726" width="12.85546875" style="1328" customWidth="1"/>
    <col min="8727" max="8728" width="11.140625" style="1328" customWidth="1"/>
    <col min="8729" max="8964" width="9.140625" style="1328"/>
    <col min="8965" max="8965" width="53.28515625" style="1328" customWidth="1"/>
    <col min="8966" max="8971" width="0" style="1328" hidden="1" customWidth="1"/>
    <col min="8972" max="8974" width="12.85546875" style="1328" customWidth="1"/>
    <col min="8975" max="8980" width="12.85546875" style="1328" bestFit="1" customWidth="1"/>
    <col min="8981" max="8982" width="12.85546875" style="1328" customWidth="1"/>
    <col min="8983" max="8984" width="11.140625" style="1328" customWidth="1"/>
    <col min="8985" max="9220" width="9.140625" style="1328"/>
    <col min="9221" max="9221" width="53.28515625" style="1328" customWidth="1"/>
    <col min="9222" max="9227" width="0" style="1328" hidden="1" customWidth="1"/>
    <col min="9228" max="9230" width="12.85546875" style="1328" customWidth="1"/>
    <col min="9231" max="9236" width="12.85546875" style="1328" bestFit="1" customWidth="1"/>
    <col min="9237" max="9238" width="12.85546875" style="1328" customWidth="1"/>
    <col min="9239" max="9240" width="11.140625" style="1328" customWidth="1"/>
    <col min="9241" max="9476" width="9.140625" style="1328"/>
    <col min="9477" max="9477" width="53.28515625" style="1328" customWidth="1"/>
    <col min="9478" max="9483" width="0" style="1328" hidden="1" customWidth="1"/>
    <col min="9484" max="9486" width="12.85546875" style="1328" customWidth="1"/>
    <col min="9487" max="9492" width="12.85546875" style="1328" bestFit="1" customWidth="1"/>
    <col min="9493" max="9494" width="12.85546875" style="1328" customWidth="1"/>
    <col min="9495" max="9496" width="11.140625" style="1328" customWidth="1"/>
    <col min="9497" max="9732" width="9.140625" style="1328"/>
    <col min="9733" max="9733" width="53.28515625" style="1328" customWidth="1"/>
    <col min="9734" max="9739" width="0" style="1328" hidden="1" customWidth="1"/>
    <col min="9740" max="9742" width="12.85546875" style="1328" customWidth="1"/>
    <col min="9743" max="9748" width="12.85546875" style="1328" bestFit="1" customWidth="1"/>
    <col min="9749" max="9750" width="12.85546875" style="1328" customWidth="1"/>
    <col min="9751" max="9752" width="11.140625" style="1328" customWidth="1"/>
    <col min="9753" max="9988" width="9.140625" style="1328"/>
    <col min="9989" max="9989" width="53.28515625" style="1328" customWidth="1"/>
    <col min="9990" max="9995" width="0" style="1328" hidden="1" customWidth="1"/>
    <col min="9996" max="9998" width="12.85546875" style="1328" customWidth="1"/>
    <col min="9999" max="10004" width="12.85546875" style="1328" bestFit="1" customWidth="1"/>
    <col min="10005" max="10006" width="12.85546875" style="1328" customWidth="1"/>
    <col min="10007" max="10008" width="11.140625" style="1328" customWidth="1"/>
    <col min="10009" max="10244" width="9.140625" style="1328"/>
    <col min="10245" max="10245" width="53.28515625" style="1328" customWidth="1"/>
    <col min="10246" max="10251" width="0" style="1328" hidden="1" customWidth="1"/>
    <col min="10252" max="10254" width="12.85546875" style="1328" customWidth="1"/>
    <col min="10255" max="10260" width="12.85546875" style="1328" bestFit="1" customWidth="1"/>
    <col min="10261" max="10262" width="12.85546875" style="1328" customWidth="1"/>
    <col min="10263" max="10264" width="11.140625" style="1328" customWidth="1"/>
    <col min="10265" max="10500" width="9.140625" style="1328"/>
    <col min="10501" max="10501" width="53.28515625" style="1328" customWidth="1"/>
    <col min="10502" max="10507" width="0" style="1328" hidden="1" customWidth="1"/>
    <col min="10508" max="10510" width="12.85546875" style="1328" customWidth="1"/>
    <col min="10511" max="10516" width="12.85546875" style="1328" bestFit="1" customWidth="1"/>
    <col min="10517" max="10518" width="12.85546875" style="1328" customWidth="1"/>
    <col min="10519" max="10520" width="11.140625" style="1328" customWidth="1"/>
    <col min="10521" max="10756" width="9.140625" style="1328"/>
    <col min="10757" max="10757" width="53.28515625" style="1328" customWidth="1"/>
    <col min="10758" max="10763" width="0" style="1328" hidden="1" customWidth="1"/>
    <col min="10764" max="10766" width="12.85546875" style="1328" customWidth="1"/>
    <col min="10767" max="10772" width="12.85546875" style="1328" bestFit="1" customWidth="1"/>
    <col min="10773" max="10774" width="12.85546875" style="1328" customWidth="1"/>
    <col min="10775" max="10776" width="11.140625" style="1328" customWidth="1"/>
    <col min="10777" max="11012" width="9.140625" style="1328"/>
    <col min="11013" max="11013" width="53.28515625" style="1328" customWidth="1"/>
    <col min="11014" max="11019" width="0" style="1328" hidden="1" customWidth="1"/>
    <col min="11020" max="11022" width="12.85546875" style="1328" customWidth="1"/>
    <col min="11023" max="11028" width="12.85546875" style="1328" bestFit="1" customWidth="1"/>
    <col min="11029" max="11030" width="12.85546875" style="1328" customWidth="1"/>
    <col min="11031" max="11032" width="11.140625" style="1328" customWidth="1"/>
    <col min="11033" max="11268" width="9.140625" style="1328"/>
    <col min="11269" max="11269" width="53.28515625" style="1328" customWidth="1"/>
    <col min="11270" max="11275" width="0" style="1328" hidden="1" customWidth="1"/>
    <col min="11276" max="11278" width="12.85546875" style="1328" customWidth="1"/>
    <col min="11279" max="11284" width="12.85546875" style="1328" bestFit="1" customWidth="1"/>
    <col min="11285" max="11286" width="12.85546875" style="1328" customWidth="1"/>
    <col min="11287" max="11288" width="11.140625" style="1328" customWidth="1"/>
    <col min="11289" max="11524" width="9.140625" style="1328"/>
    <col min="11525" max="11525" width="53.28515625" style="1328" customWidth="1"/>
    <col min="11526" max="11531" width="0" style="1328" hidden="1" customWidth="1"/>
    <col min="11532" max="11534" width="12.85546875" style="1328" customWidth="1"/>
    <col min="11535" max="11540" width="12.85546875" style="1328" bestFit="1" customWidth="1"/>
    <col min="11541" max="11542" width="12.85546875" style="1328" customWidth="1"/>
    <col min="11543" max="11544" width="11.140625" style="1328" customWidth="1"/>
    <col min="11545" max="11780" width="9.140625" style="1328"/>
    <col min="11781" max="11781" width="53.28515625" style="1328" customWidth="1"/>
    <col min="11782" max="11787" width="0" style="1328" hidden="1" customWidth="1"/>
    <col min="11788" max="11790" width="12.85546875" style="1328" customWidth="1"/>
    <col min="11791" max="11796" width="12.85546875" style="1328" bestFit="1" customWidth="1"/>
    <col min="11797" max="11798" width="12.85546875" style="1328" customWidth="1"/>
    <col min="11799" max="11800" width="11.140625" style="1328" customWidth="1"/>
    <col min="11801" max="12036" width="9.140625" style="1328"/>
    <col min="12037" max="12037" width="53.28515625" style="1328" customWidth="1"/>
    <col min="12038" max="12043" width="0" style="1328" hidden="1" customWidth="1"/>
    <col min="12044" max="12046" width="12.85546875" style="1328" customWidth="1"/>
    <col min="12047" max="12052" width="12.85546875" style="1328" bestFit="1" customWidth="1"/>
    <col min="12053" max="12054" width="12.85546875" style="1328" customWidth="1"/>
    <col min="12055" max="12056" width="11.140625" style="1328" customWidth="1"/>
    <col min="12057" max="12292" width="9.140625" style="1328"/>
    <col min="12293" max="12293" width="53.28515625" style="1328" customWidth="1"/>
    <col min="12294" max="12299" width="0" style="1328" hidden="1" customWidth="1"/>
    <col min="12300" max="12302" width="12.85546875" style="1328" customWidth="1"/>
    <col min="12303" max="12308" width="12.85546875" style="1328" bestFit="1" customWidth="1"/>
    <col min="12309" max="12310" width="12.85546875" style="1328" customWidth="1"/>
    <col min="12311" max="12312" width="11.140625" style="1328" customWidth="1"/>
    <col min="12313" max="12548" width="9.140625" style="1328"/>
    <col min="12549" max="12549" width="53.28515625" style="1328" customWidth="1"/>
    <col min="12550" max="12555" width="0" style="1328" hidden="1" customWidth="1"/>
    <col min="12556" max="12558" width="12.85546875" style="1328" customWidth="1"/>
    <col min="12559" max="12564" width="12.85546875" style="1328" bestFit="1" customWidth="1"/>
    <col min="12565" max="12566" width="12.85546875" style="1328" customWidth="1"/>
    <col min="12567" max="12568" width="11.140625" style="1328" customWidth="1"/>
    <col min="12569" max="12804" width="9.140625" style="1328"/>
    <col min="12805" max="12805" width="53.28515625" style="1328" customWidth="1"/>
    <col min="12806" max="12811" width="0" style="1328" hidden="1" customWidth="1"/>
    <col min="12812" max="12814" width="12.85546875" style="1328" customWidth="1"/>
    <col min="12815" max="12820" width="12.85546875" style="1328" bestFit="1" customWidth="1"/>
    <col min="12821" max="12822" width="12.85546875" style="1328" customWidth="1"/>
    <col min="12823" max="12824" width="11.140625" style="1328" customWidth="1"/>
    <col min="12825" max="13060" width="9.140625" style="1328"/>
    <col min="13061" max="13061" width="53.28515625" style="1328" customWidth="1"/>
    <col min="13062" max="13067" width="0" style="1328" hidden="1" customWidth="1"/>
    <col min="13068" max="13070" width="12.85546875" style="1328" customWidth="1"/>
    <col min="13071" max="13076" width="12.85546875" style="1328" bestFit="1" customWidth="1"/>
    <col min="13077" max="13078" width="12.85546875" style="1328" customWidth="1"/>
    <col min="13079" max="13080" width="11.140625" style="1328" customWidth="1"/>
    <col min="13081" max="13316" width="9.140625" style="1328"/>
    <col min="13317" max="13317" width="53.28515625" style="1328" customWidth="1"/>
    <col min="13318" max="13323" width="0" style="1328" hidden="1" customWidth="1"/>
    <col min="13324" max="13326" width="12.85546875" style="1328" customWidth="1"/>
    <col min="13327" max="13332" width="12.85546875" style="1328" bestFit="1" customWidth="1"/>
    <col min="13333" max="13334" width="12.85546875" style="1328" customWidth="1"/>
    <col min="13335" max="13336" width="11.140625" style="1328" customWidth="1"/>
    <col min="13337" max="13572" width="9.140625" style="1328"/>
    <col min="13573" max="13573" width="53.28515625" style="1328" customWidth="1"/>
    <col min="13574" max="13579" width="0" style="1328" hidden="1" customWidth="1"/>
    <col min="13580" max="13582" width="12.85546875" style="1328" customWidth="1"/>
    <col min="13583" max="13588" width="12.85546875" style="1328" bestFit="1" customWidth="1"/>
    <col min="13589" max="13590" width="12.85546875" style="1328" customWidth="1"/>
    <col min="13591" max="13592" width="11.140625" style="1328" customWidth="1"/>
    <col min="13593" max="13828" width="9.140625" style="1328"/>
    <col min="13829" max="13829" width="53.28515625" style="1328" customWidth="1"/>
    <col min="13830" max="13835" width="0" style="1328" hidden="1" customWidth="1"/>
    <col min="13836" max="13838" width="12.85546875" style="1328" customWidth="1"/>
    <col min="13839" max="13844" width="12.85546875" style="1328" bestFit="1" customWidth="1"/>
    <col min="13845" max="13846" width="12.85546875" style="1328" customWidth="1"/>
    <col min="13847" max="13848" width="11.140625" style="1328" customWidth="1"/>
    <col min="13849" max="14084" width="9.140625" style="1328"/>
    <col min="14085" max="14085" width="53.28515625" style="1328" customWidth="1"/>
    <col min="14086" max="14091" width="0" style="1328" hidden="1" customWidth="1"/>
    <col min="14092" max="14094" width="12.85546875" style="1328" customWidth="1"/>
    <col min="14095" max="14100" width="12.85546875" style="1328" bestFit="1" customWidth="1"/>
    <col min="14101" max="14102" width="12.85546875" style="1328" customWidth="1"/>
    <col min="14103" max="14104" width="11.140625" style="1328" customWidth="1"/>
    <col min="14105" max="14340" width="9.140625" style="1328"/>
    <col min="14341" max="14341" width="53.28515625" style="1328" customWidth="1"/>
    <col min="14342" max="14347" width="0" style="1328" hidden="1" customWidth="1"/>
    <col min="14348" max="14350" width="12.85546875" style="1328" customWidth="1"/>
    <col min="14351" max="14356" width="12.85546875" style="1328" bestFit="1" customWidth="1"/>
    <col min="14357" max="14358" width="12.85546875" style="1328" customWidth="1"/>
    <col min="14359" max="14360" width="11.140625" style="1328" customWidth="1"/>
    <col min="14361" max="14596" width="9.140625" style="1328"/>
    <col min="14597" max="14597" width="53.28515625" style="1328" customWidth="1"/>
    <col min="14598" max="14603" width="0" style="1328" hidden="1" customWidth="1"/>
    <col min="14604" max="14606" width="12.85546875" style="1328" customWidth="1"/>
    <col min="14607" max="14612" width="12.85546875" style="1328" bestFit="1" customWidth="1"/>
    <col min="14613" max="14614" width="12.85546875" style="1328" customWidth="1"/>
    <col min="14615" max="14616" width="11.140625" style="1328" customWidth="1"/>
    <col min="14617" max="14852" width="9.140625" style="1328"/>
    <col min="14853" max="14853" width="53.28515625" style="1328" customWidth="1"/>
    <col min="14854" max="14859" width="0" style="1328" hidden="1" customWidth="1"/>
    <col min="14860" max="14862" width="12.85546875" style="1328" customWidth="1"/>
    <col min="14863" max="14868" width="12.85546875" style="1328" bestFit="1" customWidth="1"/>
    <col min="14869" max="14870" width="12.85546875" style="1328" customWidth="1"/>
    <col min="14871" max="14872" width="11.140625" style="1328" customWidth="1"/>
    <col min="14873" max="15108" width="9.140625" style="1328"/>
    <col min="15109" max="15109" width="53.28515625" style="1328" customWidth="1"/>
    <col min="15110" max="15115" width="0" style="1328" hidden="1" customWidth="1"/>
    <col min="15116" max="15118" width="12.85546875" style="1328" customWidth="1"/>
    <col min="15119" max="15124" width="12.85546875" style="1328" bestFit="1" customWidth="1"/>
    <col min="15125" max="15126" width="12.85546875" style="1328" customWidth="1"/>
    <col min="15127" max="15128" width="11.140625" style="1328" customWidth="1"/>
    <col min="15129" max="15364" width="9.140625" style="1328"/>
    <col min="15365" max="15365" width="53.28515625" style="1328" customWidth="1"/>
    <col min="15366" max="15371" width="0" style="1328" hidden="1" customWidth="1"/>
    <col min="15372" max="15374" width="12.85546875" style="1328" customWidth="1"/>
    <col min="15375" max="15380" width="12.85546875" style="1328" bestFit="1" customWidth="1"/>
    <col min="15381" max="15382" width="12.85546875" style="1328" customWidth="1"/>
    <col min="15383" max="15384" width="11.140625" style="1328" customWidth="1"/>
    <col min="15385" max="15620" width="9.140625" style="1328"/>
    <col min="15621" max="15621" width="53.28515625" style="1328" customWidth="1"/>
    <col min="15622" max="15627" width="0" style="1328" hidden="1" customWidth="1"/>
    <col min="15628" max="15630" width="12.85546875" style="1328" customWidth="1"/>
    <col min="15631" max="15636" width="12.85546875" style="1328" bestFit="1" customWidth="1"/>
    <col min="15637" max="15638" width="12.85546875" style="1328" customWidth="1"/>
    <col min="15639" max="15640" width="11.140625" style="1328" customWidth="1"/>
    <col min="15641" max="15876" width="9.140625" style="1328"/>
    <col min="15877" max="15877" width="53.28515625" style="1328" customWidth="1"/>
    <col min="15878" max="15883" width="0" style="1328" hidden="1" customWidth="1"/>
    <col min="15884" max="15886" width="12.85546875" style="1328" customWidth="1"/>
    <col min="15887" max="15892" width="12.85546875" style="1328" bestFit="1" customWidth="1"/>
    <col min="15893" max="15894" width="12.85546875" style="1328" customWidth="1"/>
    <col min="15895" max="15896" width="11.140625" style="1328" customWidth="1"/>
    <col min="15897" max="16132" width="9.140625" style="1328"/>
    <col min="16133" max="16133" width="53.28515625" style="1328" customWidth="1"/>
    <col min="16134" max="16139" width="0" style="1328" hidden="1" customWidth="1"/>
    <col min="16140" max="16142" width="12.85546875" style="1328" customWidth="1"/>
    <col min="16143" max="16148" width="12.85546875" style="1328" bestFit="1" customWidth="1"/>
    <col min="16149" max="16150" width="12.85546875" style="1328" customWidth="1"/>
    <col min="16151" max="16152" width="11.140625" style="1328" customWidth="1"/>
    <col min="16153" max="16384" width="9.140625" style="1328"/>
  </cols>
  <sheetData>
    <row r="1" spans="1:33">
      <c r="A1" s="2164" t="s">
        <v>1253</v>
      </c>
      <c r="B1" s="2164"/>
      <c r="C1" s="2164"/>
      <c r="D1" s="2164"/>
      <c r="E1" s="2164"/>
      <c r="F1" s="2164"/>
      <c r="G1" s="2164"/>
      <c r="H1" s="2164"/>
      <c r="I1" s="2164"/>
      <c r="J1" s="2164"/>
      <c r="K1" s="2164"/>
      <c r="L1" s="2164"/>
      <c r="M1" s="2164"/>
      <c r="N1" s="2164"/>
      <c r="O1" s="2164"/>
      <c r="P1" s="2164"/>
      <c r="Q1" s="2164"/>
      <c r="R1" s="2164"/>
      <c r="S1" s="2164"/>
      <c r="T1" s="2164"/>
      <c r="U1" s="2164"/>
      <c r="V1" s="2164"/>
      <c r="W1" s="2164"/>
      <c r="X1" s="2164"/>
      <c r="Y1" s="2164"/>
      <c r="Z1" s="2164"/>
      <c r="AA1" s="2164"/>
      <c r="AB1" s="2164"/>
      <c r="AC1" s="2164"/>
      <c r="AD1" s="2164"/>
      <c r="AE1" s="2164"/>
      <c r="AF1" s="2164"/>
    </row>
    <row r="2" spans="1:33">
      <c r="A2" s="2165" t="s">
        <v>1184</v>
      </c>
      <c r="B2" s="2165"/>
      <c r="C2" s="2165"/>
      <c r="D2" s="2165"/>
      <c r="E2" s="2165"/>
      <c r="F2" s="2165"/>
      <c r="G2" s="2165"/>
      <c r="H2" s="2165"/>
      <c r="I2" s="2165"/>
      <c r="J2" s="2165"/>
      <c r="K2" s="2165"/>
      <c r="L2" s="2165"/>
      <c r="M2" s="2165"/>
      <c r="N2" s="2165"/>
      <c r="O2" s="2165"/>
      <c r="P2" s="2165"/>
      <c r="Q2" s="2165"/>
      <c r="R2" s="2165"/>
      <c r="S2" s="2165"/>
      <c r="T2" s="2165"/>
      <c r="U2" s="2165"/>
      <c r="V2" s="2165"/>
      <c r="W2" s="2165"/>
      <c r="X2" s="2165"/>
      <c r="Y2" s="2165"/>
      <c r="Z2" s="2165"/>
      <c r="AA2" s="2165"/>
      <c r="AB2" s="2165"/>
      <c r="AC2" s="2165"/>
      <c r="AD2" s="2165"/>
      <c r="AE2" s="2165"/>
      <c r="AF2" s="2165"/>
    </row>
    <row r="3" spans="1:33" ht="16.5" thickBot="1">
      <c r="A3" s="1329"/>
    </row>
    <row r="4" spans="1:33" ht="32.25" thickTop="1">
      <c r="A4" s="1330" t="s">
        <v>1185</v>
      </c>
      <c r="B4" s="1331" t="s">
        <v>1186</v>
      </c>
      <c r="C4" s="1331" t="s">
        <v>1187</v>
      </c>
      <c r="D4" s="1331" t="s">
        <v>1188</v>
      </c>
      <c r="E4" s="1331" t="s">
        <v>1189</v>
      </c>
      <c r="F4" s="1331" t="s">
        <v>1190</v>
      </c>
      <c r="G4" s="1331" t="s">
        <v>1191</v>
      </c>
      <c r="H4" s="1331" t="s">
        <v>1192</v>
      </c>
      <c r="I4" s="1331" t="s">
        <v>1193</v>
      </c>
      <c r="J4" s="1331" t="s">
        <v>1194</v>
      </c>
      <c r="K4" s="1331" t="s">
        <v>1195</v>
      </c>
      <c r="L4" s="1331" t="s">
        <v>1196</v>
      </c>
      <c r="M4" s="1331" t="s">
        <v>1197</v>
      </c>
      <c r="N4" s="1331" t="s">
        <v>1198</v>
      </c>
      <c r="O4" s="1331" t="s">
        <v>1199</v>
      </c>
      <c r="P4" s="1331" t="s">
        <v>1200</v>
      </c>
      <c r="Q4" s="1331" t="s">
        <v>1201</v>
      </c>
      <c r="R4" s="1331" t="s">
        <v>1202</v>
      </c>
      <c r="S4" s="1331" t="s">
        <v>1203</v>
      </c>
      <c r="T4" s="1331" t="s">
        <v>1204</v>
      </c>
      <c r="U4" s="1331" t="s">
        <v>1205</v>
      </c>
      <c r="V4" s="1331" t="s">
        <v>1206</v>
      </c>
      <c r="W4" s="1331" t="s">
        <v>1207</v>
      </c>
      <c r="X4" s="1332" t="s">
        <v>1208</v>
      </c>
      <c r="Y4" s="1331" t="s">
        <v>1209</v>
      </c>
      <c r="Z4" s="1333" t="s">
        <v>1210</v>
      </c>
      <c r="AA4" s="1331" t="s">
        <v>1211</v>
      </c>
      <c r="AB4" s="1334" t="s">
        <v>1212</v>
      </c>
      <c r="AC4" s="1334" t="s">
        <v>1213</v>
      </c>
      <c r="AD4" s="1331" t="s">
        <v>1214</v>
      </c>
      <c r="AE4" s="1334" t="s">
        <v>1215</v>
      </c>
      <c r="AF4" s="1334" t="s">
        <v>1216</v>
      </c>
      <c r="AG4" s="1335" t="s">
        <v>1217</v>
      </c>
    </row>
    <row r="5" spans="1:33" ht="20.25" customHeight="1" thickBot="1">
      <c r="A5" s="1336" t="s">
        <v>1218</v>
      </c>
      <c r="B5" s="1337"/>
      <c r="C5" s="1337"/>
      <c r="D5" s="1337"/>
      <c r="E5" s="1337"/>
      <c r="F5" s="1338"/>
      <c r="G5" s="1338"/>
      <c r="H5" s="1338"/>
      <c r="I5" s="1338"/>
      <c r="J5" s="1338"/>
      <c r="K5" s="1338"/>
      <c r="L5" s="1338"/>
      <c r="M5" s="1338"/>
      <c r="N5" s="1338"/>
      <c r="O5" s="1338"/>
      <c r="P5" s="1338"/>
      <c r="Q5" s="1338"/>
      <c r="R5" s="1338"/>
      <c r="S5" s="1338"/>
      <c r="T5" s="1338"/>
      <c r="U5" s="1338"/>
      <c r="V5" s="1338"/>
      <c r="W5" s="1338"/>
      <c r="X5" s="1339"/>
      <c r="Y5" s="1338"/>
      <c r="Z5" s="1339"/>
      <c r="AA5" s="1338"/>
      <c r="AB5" s="1340"/>
      <c r="AC5" s="1340"/>
      <c r="AD5" s="1338"/>
      <c r="AE5" s="1340"/>
      <c r="AF5" s="1340"/>
      <c r="AG5" s="1341"/>
    </row>
    <row r="6" spans="1:33" ht="20.25" customHeight="1">
      <c r="A6" s="1342" t="s">
        <v>1219</v>
      </c>
      <c r="B6" s="1343"/>
      <c r="C6" s="1343"/>
      <c r="D6" s="1343"/>
      <c r="E6" s="1343"/>
      <c r="F6" s="1344"/>
      <c r="G6" s="1344"/>
      <c r="H6" s="1344"/>
      <c r="I6" s="1344"/>
      <c r="J6" s="1344"/>
      <c r="K6" s="1343">
        <v>5</v>
      </c>
      <c r="L6" s="1343">
        <v>5</v>
      </c>
      <c r="M6" s="1343">
        <v>5</v>
      </c>
      <c r="N6" s="1343">
        <v>5</v>
      </c>
      <c r="O6" s="1343">
        <v>5</v>
      </c>
      <c r="P6" s="1343">
        <v>5</v>
      </c>
      <c r="Q6" s="1343">
        <v>5</v>
      </c>
      <c r="R6" s="1343">
        <v>5</v>
      </c>
      <c r="S6" s="1343">
        <v>5</v>
      </c>
      <c r="T6" s="1343">
        <v>5</v>
      </c>
      <c r="U6" s="1343">
        <v>5</v>
      </c>
      <c r="V6" s="1343">
        <v>5</v>
      </c>
      <c r="W6" s="1343">
        <v>5</v>
      </c>
      <c r="X6" s="1343">
        <v>5</v>
      </c>
      <c r="Y6" s="1343">
        <v>5</v>
      </c>
      <c r="Z6" s="1345">
        <v>5</v>
      </c>
      <c r="AA6" s="1343">
        <v>5</v>
      </c>
      <c r="AB6" s="1346">
        <v>5</v>
      </c>
      <c r="AC6" s="1346">
        <v>5</v>
      </c>
      <c r="AD6" s="1343">
        <v>5</v>
      </c>
      <c r="AE6" s="1346">
        <v>5</v>
      </c>
      <c r="AF6" s="1346">
        <v>5</v>
      </c>
      <c r="AG6" s="1347">
        <v>5</v>
      </c>
    </row>
    <row r="7" spans="1:33" ht="20.25" customHeight="1">
      <c r="A7" s="1348" t="s">
        <v>1220</v>
      </c>
      <c r="B7" s="1349"/>
      <c r="C7" s="1349"/>
      <c r="D7" s="1349"/>
      <c r="E7" s="1349"/>
      <c r="F7" s="1350"/>
      <c r="G7" s="1350"/>
      <c r="H7" s="1350"/>
      <c r="I7" s="1350"/>
      <c r="J7" s="1350"/>
      <c r="K7" s="1349">
        <v>3</v>
      </c>
      <c r="L7" s="1349">
        <v>3</v>
      </c>
      <c r="M7" s="1349">
        <v>3</v>
      </c>
      <c r="N7" s="1349">
        <v>3</v>
      </c>
      <c r="O7" s="1349">
        <v>3</v>
      </c>
      <c r="P7" s="1349">
        <v>3</v>
      </c>
      <c r="Q7" s="1349">
        <v>3</v>
      </c>
      <c r="R7" s="1349">
        <v>3</v>
      </c>
      <c r="S7" s="1349">
        <v>3</v>
      </c>
      <c r="T7" s="1349">
        <v>3</v>
      </c>
      <c r="U7" s="1349">
        <v>3</v>
      </c>
      <c r="V7" s="1349">
        <v>3</v>
      </c>
      <c r="W7" s="1349">
        <v>3</v>
      </c>
      <c r="X7" s="1349">
        <v>3.5</v>
      </c>
      <c r="Y7" s="1349">
        <v>3.5</v>
      </c>
      <c r="Z7" s="1351">
        <v>3.5</v>
      </c>
      <c r="AA7" s="1349">
        <v>3.5</v>
      </c>
      <c r="AB7" s="1352">
        <v>3.5</v>
      </c>
      <c r="AC7" s="1352">
        <v>3.5</v>
      </c>
      <c r="AD7" s="1349">
        <v>3.5</v>
      </c>
      <c r="AE7" s="1352">
        <v>3.5</v>
      </c>
      <c r="AF7" s="1352">
        <v>3.5</v>
      </c>
      <c r="AG7" s="1353">
        <v>3.5</v>
      </c>
    </row>
    <row r="8" spans="1:33" ht="20.25" customHeight="1">
      <c r="A8" s="1348" t="s">
        <v>1221</v>
      </c>
      <c r="B8" s="1354">
        <v>7</v>
      </c>
      <c r="C8" s="1354">
        <v>7</v>
      </c>
      <c r="D8" s="1354">
        <v>7</v>
      </c>
      <c r="E8" s="1349">
        <v>7</v>
      </c>
      <c r="F8" s="1349">
        <v>7</v>
      </c>
      <c r="G8" s="1349">
        <v>7</v>
      </c>
      <c r="H8" s="1349">
        <v>7</v>
      </c>
      <c r="I8" s="1349">
        <v>7</v>
      </c>
      <c r="J8" s="1349">
        <v>7</v>
      </c>
      <c r="K8" s="1349">
        <v>7</v>
      </c>
      <c r="L8" s="1349">
        <v>7</v>
      </c>
      <c r="M8" s="1349">
        <v>7</v>
      </c>
      <c r="N8" s="1349">
        <v>7</v>
      </c>
      <c r="O8" s="1349">
        <v>7</v>
      </c>
      <c r="P8" s="1349">
        <v>7</v>
      </c>
      <c r="Q8" s="1349">
        <v>7</v>
      </c>
      <c r="R8" s="1349">
        <v>7</v>
      </c>
      <c r="S8" s="1349">
        <v>7</v>
      </c>
      <c r="T8" s="1349">
        <v>7</v>
      </c>
      <c r="U8" s="1349">
        <v>7</v>
      </c>
      <c r="V8" s="1349">
        <v>7</v>
      </c>
      <c r="W8" s="1349">
        <v>7</v>
      </c>
      <c r="X8" s="1349">
        <v>6.5</v>
      </c>
      <c r="Y8" s="1349">
        <v>6.5</v>
      </c>
      <c r="Z8" s="1351">
        <v>6.5</v>
      </c>
      <c r="AA8" s="1349">
        <v>6.5</v>
      </c>
      <c r="AB8" s="1352">
        <v>6.5</v>
      </c>
      <c r="AC8" s="1352">
        <v>6.5</v>
      </c>
      <c r="AD8" s="1349">
        <v>6.5</v>
      </c>
      <c r="AE8" s="1352">
        <v>6.5</v>
      </c>
      <c r="AF8" s="1352">
        <v>6.5</v>
      </c>
      <c r="AG8" s="1353">
        <v>6.5</v>
      </c>
    </row>
    <row r="9" spans="1:33" ht="20.25" customHeight="1">
      <c r="A9" s="1348" t="s">
        <v>1222</v>
      </c>
      <c r="B9" s="1354">
        <v>7</v>
      </c>
      <c r="C9" s="1354">
        <v>7</v>
      </c>
      <c r="D9" s="1354">
        <v>7</v>
      </c>
      <c r="E9" s="1349">
        <v>7</v>
      </c>
      <c r="F9" s="1349">
        <v>7</v>
      </c>
      <c r="G9" s="1349">
        <v>7</v>
      </c>
      <c r="H9" s="1349">
        <v>7</v>
      </c>
      <c r="I9" s="1349">
        <v>7</v>
      </c>
      <c r="J9" s="1349">
        <v>7</v>
      </c>
      <c r="K9" s="1349">
        <v>7</v>
      </c>
      <c r="L9" s="1349">
        <v>7</v>
      </c>
      <c r="M9" s="1349">
        <v>7</v>
      </c>
      <c r="N9" s="1349">
        <v>7</v>
      </c>
      <c r="O9" s="1349">
        <v>7</v>
      </c>
      <c r="P9" s="1349">
        <v>7</v>
      </c>
      <c r="Q9" s="1349">
        <v>7</v>
      </c>
      <c r="R9" s="1349">
        <v>7</v>
      </c>
      <c r="S9" s="1349">
        <v>7</v>
      </c>
      <c r="T9" s="1349">
        <v>7</v>
      </c>
      <c r="U9" s="1349">
        <v>7</v>
      </c>
      <c r="V9" s="1349">
        <v>7</v>
      </c>
      <c r="W9" s="1349">
        <v>7</v>
      </c>
      <c r="X9" s="1349">
        <v>6.5</v>
      </c>
      <c r="Y9" s="1349">
        <v>6.5</v>
      </c>
      <c r="Z9" s="1351">
        <v>6.5</v>
      </c>
      <c r="AA9" s="1349">
        <v>6.5</v>
      </c>
      <c r="AB9" s="1352">
        <v>6.5</v>
      </c>
      <c r="AC9" s="1352">
        <v>6.5</v>
      </c>
      <c r="AD9" s="1349">
        <v>6.5</v>
      </c>
      <c r="AE9" s="1352">
        <v>6.5</v>
      </c>
      <c r="AF9" s="1352">
        <v>6.5</v>
      </c>
      <c r="AG9" s="1353">
        <v>6.5</v>
      </c>
    </row>
    <row r="10" spans="1:33" s="1329" customFormat="1" ht="20.25" customHeight="1">
      <c r="A10" s="1355" t="s">
        <v>1223</v>
      </c>
      <c r="B10" s="1356"/>
      <c r="C10" s="1356"/>
      <c r="D10" s="1356"/>
      <c r="E10" s="1356"/>
      <c r="F10" s="1357"/>
      <c r="G10" s="1357"/>
      <c r="H10" s="1357"/>
      <c r="I10" s="1357"/>
      <c r="J10" s="1357"/>
      <c r="K10" s="1357"/>
      <c r="L10" s="1357"/>
      <c r="M10" s="1357"/>
      <c r="N10" s="1357"/>
      <c r="O10" s="1357"/>
      <c r="P10" s="1357"/>
      <c r="Q10" s="1357"/>
      <c r="R10" s="1357"/>
      <c r="S10" s="1357"/>
      <c r="T10" s="1357"/>
      <c r="U10" s="1357"/>
      <c r="V10" s="1357"/>
      <c r="W10" s="1357"/>
      <c r="X10" s="1357"/>
      <c r="Y10" s="1357"/>
      <c r="Z10" s="1358"/>
      <c r="AA10" s="1357"/>
      <c r="AB10" s="1359"/>
      <c r="AC10" s="1359"/>
      <c r="AD10" s="1357"/>
      <c r="AE10" s="1359"/>
      <c r="AF10" s="1359"/>
      <c r="AG10" s="1360"/>
    </row>
    <row r="11" spans="1:33" s="1329" customFormat="1" ht="20.25" customHeight="1">
      <c r="A11" s="1348" t="s">
        <v>1224</v>
      </c>
      <c r="B11" s="1354">
        <v>1</v>
      </c>
      <c r="C11" s="1354">
        <v>1</v>
      </c>
      <c r="D11" s="1354">
        <v>1</v>
      </c>
      <c r="E11" s="1349">
        <v>1</v>
      </c>
      <c r="F11" s="1349">
        <v>1</v>
      </c>
      <c r="G11" s="1349">
        <v>1</v>
      </c>
      <c r="H11" s="1349">
        <v>1</v>
      </c>
      <c r="I11" s="1349">
        <v>1</v>
      </c>
      <c r="J11" s="1349">
        <v>1</v>
      </c>
      <c r="K11" s="1349">
        <v>1</v>
      </c>
      <c r="L11" s="1349">
        <v>1</v>
      </c>
      <c r="M11" s="1349">
        <v>1</v>
      </c>
      <c r="N11" s="1349">
        <v>1</v>
      </c>
      <c r="O11" s="1349">
        <v>1</v>
      </c>
      <c r="P11" s="1349">
        <v>1</v>
      </c>
      <c r="Q11" s="1349">
        <v>1</v>
      </c>
      <c r="R11" s="1349">
        <v>1</v>
      </c>
      <c r="S11" s="1349">
        <v>1</v>
      </c>
      <c r="T11" s="1349">
        <v>1</v>
      </c>
      <c r="U11" s="1349">
        <v>1</v>
      </c>
      <c r="V11" s="1349">
        <v>1</v>
      </c>
      <c r="W11" s="1349">
        <v>1</v>
      </c>
      <c r="X11" s="1349">
        <v>1</v>
      </c>
      <c r="Y11" s="1349">
        <v>1</v>
      </c>
      <c r="Z11" s="1361">
        <v>1</v>
      </c>
      <c r="AA11" s="1349">
        <v>1</v>
      </c>
      <c r="AB11" s="1352">
        <v>1</v>
      </c>
      <c r="AC11" s="1352">
        <v>1</v>
      </c>
      <c r="AD11" s="1349">
        <v>1</v>
      </c>
      <c r="AE11" s="1352">
        <v>1</v>
      </c>
      <c r="AF11" s="1352">
        <v>1</v>
      </c>
      <c r="AG11" s="1353">
        <v>1</v>
      </c>
    </row>
    <row r="12" spans="1:33" s="1329" customFormat="1" ht="20.25" customHeight="1">
      <c r="A12" s="1348" t="s">
        <v>1225</v>
      </c>
      <c r="B12" s="1349">
        <v>4</v>
      </c>
      <c r="C12" s="1349">
        <v>4</v>
      </c>
      <c r="D12" s="1349">
        <v>4</v>
      </c>
      <c r="E12" s="1349">
        <v>4</v>
      </c>
      <c r="F12" s="1349">
        <v>4</v>
      </c>
      <c r="G12" s="1349">
        <v>4</v>
      </c>
      <c r="H12" s="1349">
        <v>4</v>
      </c>
      <c r="I12" s="1349">
        <v>4</v>
      </c>
      <c r="J12" s="1349">
        <v>4</v>
      </c>
      <c r="K12" s="1349">
        <v>4</v>
      </c>
      <c r="L12" s="1349">
        <v>4</v>
      </c>
      <c r="M12" s="1349">
        <v>4</v>
      </c>
      <c r="N12" s="1349">
        <v>4</v>
      </c>
      <c r="O12" s="1349">
        <v>4</v>
      </c>
      <c r="P12" s="1349">
        <v>4</v>
      </c>
      <c r="Q12" s="1349">
        <v>4</v>
      </c>
      <c r="R12" s="1349">
        <v>4</v>
      </c>
      <c r="S12" s="1349">
        <v>4</v>
      </c>
      <c r="T12" s="1349">
        <v>4</v>
      </c>
      <c r="U12" s="1349">
        <v>4</v>
      </c>
      <c r="V12" s="1349">
        <v>4</v>
      </c>
      <c r="W12" s="1349">
        <v>4</v>
      </c>
      <c r="X12" s="1349">
        <v>4</v>
      </c>
      <c r="Y12" s="1349">
        <v>4</v>
      </c>
      <c r="Z12" s="1361">
        <v>4</v>
      </c>
      <c r="AA12" s="1349">
        <v>4</v>
      </c>
      <c r="AB12" s="1352">
        <v>4</v>
      </c>
      <c r="AC12" s="1352">
        <v>4</v>
      </c>
      <c r="AD12" s="1349">
        <v>4</v>
      </c>
      <c r="AE12" s="1352">
        <v>4</v>
      </c>
      <c r="AF12" s="1352">
        <v>4</v>
      </c>
      <c r="AG12" s="1353">
        <v>4</v>
      </c>
    </row>
    <row r="13" spans="1:33" s="1329" customFormat="1" ht="20.25" customHeight="1">
      <c r="A13" s="1348" t="s">
        <v>1226</v>
      </c>
      <c r="B13" s="1362" t="s">
        <v>1227</v>
      </c>
      <c r="C13" s="1362" t="s">
        <v>1227</v>
      </c>
      <c r="D13" s="1363" t="s">
        <v>1227</v>
      </c>
      <c r="E13" s="1364" t="s">
        <v>1227</v>
      </c>
      <c r="F13" s="1364" t="s">
        <v>1227</v>
      </c>
      <c r="G13" s="1364" t="s">
        <v>1227</v>
      </c>
      <c r="H13" s="1364" t="s">
        <v>1227</v>
      </c>
      <c r="I13" s="1364" t="s">
        <v>1227</v>
      </c>
      <c r="J13" s="1364" t="s">
        <v>1227</v>
      </c>
      <c r="K13" s="1364" t="s">
        <v>1227</v>
      </c>
      <c r="L13" s="1364" t="s">
        <v>1227</v>
      </c>
      <c r="M13" s="1364" t="s">
        <v>1227</v>
      </c>
      <c r="N13" s="1364" t="s">
        <v>1227</v>
      </c>
      <c r="O13" s="1364" t="s">
        <v>1227</v>
      </c>
      <c r="P13" s="1364" t="s">
        <v>1227</v>
      </c>
      <c r="Q13" s="1364" t="s">
        <v>1227</v>
      </c>
      <c r="R13" s="1364" t="s">
        <v>1227</v>
      </c>
      <c r="S13" s="1364" t="s">
        <v>1227</v>
      </c>
      <c r="T13" s="1364" t="s">
        <v>1227</v>
      </c>
      <c r="U13" s="1364" t="s">
        <v>1227</v>
      </c>
      <c r="V13" s="1364" t="s">
        <v>1227</v>
      </c>
      <c r="W13" s="1364" t="s">
        <v>1227</v>
      </c>
      <c r="X13" s="1364" t="s">
        <v>1227</v>
      </c>
      <c r="Y13" s="1364" t="s">
        <v>1227</v>
      </c>
      <c r="Z13" s="1365" t="s">
        <v>1227</v>
      </c>
      <c r="AA13" s="1364" t="s">
        <v>1227</v>
      </c>
      <c r="AB13" s="1366" t="s">
        <v>1227</v>
      </c>
      <c r="AC13" s="1366" t="s">
        <v>1227</v>
      </c>
      <c r="AD13" s="1364" t="s">
        <v>1227</v>
      </c>
      <c r="AE13" s="1366" t="s">
        <v>1227</v>
      </c>
      <c r="AF13" s="1366" t="s">
        <v>1227</v>
      </c>
      <c r="AG13" s="1367" t="s">
        <v>1227</v>
      </c>
    </row>
    <row r="14" spans="1:33" s="1329" customFormat="1" ht="20.25" customHeight="1">
      <c r="A14" s="1355" t="s">
        <v>1228</v>
      </c>
      <c r="B14" s="1356"/>
      <c r="C14" s="1356"/>
      <c r="D14" s="1356"/>
      <c r="E14" s="1368"/>
      <c r="F14" s="1368"/>
      <c r="G14" s="1368"/>
      <c r="H14" s="1368"/>
      <c r="I14" s="1368"/>
      <c r="J14" s="1368"/>
      <c r="K14" s="1368"/>
      <c r="L14" s="1368"/>
      <c r="M14" s="1368"/>
      <c r="N14" s="1368"/>
      <c r="O14" s="1368"/>
      <c r="P14" s="1368"/>
      <c r="Q14" s="1368"/>
      <c r="R14" s="1368"/>
      <c r="S14" s="1368"/>
      <c r="T14" s="1368"/>
      <c r="U14" s="1368"/>
      <c r="V14" s="1368"/>
      <c r="W14" s="1368"/>
      <c r="X14" s="1368"/>
      <c r="Y14" s="1368"/>
      <c r="Z14" s="1369"/>
      <c r="AA14" s="1368"/>
      <c r="AB14" s="1370"/>
      <c r="AC14" s="1370"/>
      <c r="AD14" s="1368"/>
      <c r="AE14" s="1370"/>
      <c r="AF14" s="1370"/>
      <c r="AG14" s="1371"/>
    </row>
    <row r="15" spans="1:33" ht="20.25" customHeight="1">
      <c r="A15" s="1348" t="s">
        <v>1229</v>
      </c>
      <c r="B15" s="1354">
        <v>6</v>
      </c>
      <c r="C15" s="1354">
        <v>6</v>
      </c>
      <c r="D15" s="1354">
        <v>6</v>
      </c>
      <c r="E15" s="1349">
        <v>6</v>
      </c>
      <c r="F15" s="1349">
        <v>6</v>
      </c>
      <c r="G15" s="1349">
        <v>6</v>
      </c>
      <c r="H15" s="1349">
        <v>6</v>
      </c>
      <c r="I15" s="1349">
        <v>6</v>
      </c>
      <c r="J15" s="1349">
        <v>6</v>
      </c>
      <c r="K15" s="1349">
        <v>6</v>
      </c>
      <c r="L15" s="1349">
        <v>6</v>
      </c>
      <c r="M15" s="1349">
        <v>6</v>
      </c>
      <c r="N15" s="1349">
        <v>6</v>
      </c>
      <c r="O15" s="1349">
        <v>6</v>
      </c>
      <c r="P15" s="1349">
        <v>6</v>
      </c>
      <c r="Q15" s="1349">
        <v>6</v>
      </c>
      <c r="R15" s="1349">
        <v>6</v>
      </c>
      <c r="S15" s="1349">
        <v>6</v>
      </c>
      <c r="T15" s="1349">
        <v>6</v>
      </c>
      <c r="U15" s="1349">
        <v>6</v>
      </c>
      <c r="V15" s="1349">
        <v>6</v>
      </c>
      <c r="W15" s="1349">
        <v>6</v>
      </c>
      <c r="X15" s="1349">
        <v>4</v>
      </c>
      <c r="Y15" s="1349">
        <v>4</v>
      </c>
      <c r="Z15" s="1351">
        <v>4</v>
      </c>
      <c r="AA15" s="1349">
        <v>4</v>
      </c>
      <c r="AB15" s="1352">
        <v>4</v>
      </c>
      <c r="AC15" s="1352">
        <v>4</v>
      </c>
      <c r="AD15" s="1349">
        <v>4</v>
      </c>
      <c r="AE15" s="1352">
        <v>4</v>
      </c>
      <c r="AF15" s="1352">
        <v>4</v>
      </c>
      <c r="AG15" s="1353">
        <v>4</v>
      </c>
    </row>
    <row r="16" spans="1:33" ht="20.25" customHeight="1">
      <c r="A16" s="1348" t="s">
        <v>1230</v>
      </c>
      <c r="B16" s="1354">
        <v>5</v>
      </c>
      <c r="C16" s="1354">
        <v>5</v>
      </c>
      <c r="D16" s="1354">
        <v>5</v>
      </c>
      <c r="E16" s="1349">
        <v>5</v>
      </c>
      <c r="F16" s="1349">
        <v>5</v>
      </c>
      <c r="G16" s="1349">
        <v>5</v>
      </c>
      <c r="H16" s="1349">
        <v>5</v>
      </c>
      <c r="I16" s="1349">
        <v>5</v>
      </c>
      <c r="J16" s="1349">
        <v>5</v>
      </c>
      <c r="K16" s="1349">
        <v>5</v>
      </c>
      <c r="L16" s="1349">
        <v>5</v>
      </c>
      <c r="M16" s="1349">
        <v>5</v>
      </c>
      <c r="N16" s="1349">
        <v>5</v>
      </c>
      <c r="O16" s="1349">
        <v>5</v>
      </c>
      <c r="P16" s="1349">
        <v>5</v>
      </c>
      <c r="Q16" s="1349">
        <v>5</v>
      </c>
      <c r="R16" s="1349">
        <v>5</v>
      </c>
      <c r="S16" s="1349">
        <v>5</v>
      </c>
      <c r="T16" s="1349">
        <v>5</v>
      </c>
      <c r="U16" s="1349">
        <v>5</v>
      </c>
      <c r="V16" s="1349">
        <v>5</v>
      </c>
      <c r="W16" s="1349">
        <v>5</v>
      </c>
      <c r="X16" s="1349">
        <v>4</v>
      </c>
      <c r="Y16" s="1349">
        <v>4</v>
      </c>
      <c r="Z16" s="1351">
        <v>4</v>
      </c>
      <c r="AA16" s="1349">
        <v>4</v>
      </c>
      <c r="AB16" s="1352">
        <v>4</v>
      </c>
      <c r="AC16" s="1352">
        <v>4</v>
      </c>
      <c r="AD16" s="1349">
        <v>4</v>
      </c>
      <c r="AE16" s="1352">
        <v>4</v>
      </c>
      <c r="AF16" s="1352">
        <v>4</v>
      </c>
      <c r="AG16" s="1353">
        <v>4</v>
      </c>
    </row>
    <row r="17" spans="1:33" ht="20.25" customHeight="1">
      <c r="A17" s="1348" t="s">
        <v>1231</v>
      </c>
      <c r="B17" s="1354">
        <v>4</v>
      </c>
      <c r="C17" s="1354">
        <v>4</v>
      </c>
      <c r="D17" s="1354">
        <v>4</v>
      </c>
      <c r="E17" s="1349">
        <v>4</v>
      </c>
      <c r="F17" s="1349">
        <v>4</v>
      </c>
      <c r="G17" s="1349">
        <v>4</v>
      </c>
      <c r="H17" s="1349">
        <v>4</v>
      </c>
      <c r="I17" s="1349">
        <v>4</v>
      </c>
      <c r="J17" s="1349">
        <v>4</v>
      </c>
      <c r="K17" s="1349">
        <v>4</v>
      </c>
      <c r="L17" s="1349">
        <v>4</v>
      </c>
      <c r="M17" s="1349">
        <v>4</v>
      </c>
      <c r="N17" s="1349">
        <v>4</v>
      </c>
      <c r="O17" s="1349">
        <v>4</v>
      </c>
      <c r="P17" s="1349">
        <v>4</v>
      </c>
      <c r="Q17" s="1349">
        <v>4</v>
      </c>
      <c r="R17" s="1349">
        <v>4</v>
      </c>
      <c r="S17" s="1349">
        <v>4</v>
      </c>
      <c r="T17" s="1349">
        <v>4</v>
      </c>
      <c r="U17" s="1349">
        <v>4</v>
      </c>
      <c r="V17" s="1349">
        <v>4</v>
      </c>
      <c r="W17" s="1349">
        <v>4</v>
      </c>
      <c r="X17" s="1349">
        <v>4</v>
      </c>
      <c r="Y17" s="1349">
        <v>4</v>
      </c>
      <c r="Z17" s="1351">
        <v>4</v>
      </c>
      <c r="AA17" s="1349">
        <v>4</v>
      </c>
      <c r="AB17" s="1352">
        <v>4</v>
      </c>
      <c r="AC17" s="1352">
        <v>4</v>
      </c>
      <c r="AD17" s="1349">
        <v>4</v>
      </c>
      <c r="AE17" s="1352">
        <v>4</v>
      </c>
      <c r="AF17" s="1352">
        <v>4</v>
      </c>
      <c r="AG17" s="1353">
        <v>4</v>
      </c>
    </row>
    <row r="18" spans="1:33" ht="20.25" customHeight="1">
      <c r="A18" s="1355" t="s">
        <v>1232</v>
      </c>
      <c r="B18" s="1356"/>
      <c r="C18" s="1356"/>
      <c r="D18" s="1356"/>
      <c r="E18" s="1356"/>
      <c r="F18" s="1357"/>
      <c r="G18" s="1357"/>
      <c r="H18" s="1357"/>
      <c r="I18" s="1357"/>
      <c r="J18" s="1357"/>
      <c r="K18" s="1357"/>
      <c r="L18" s="1357"/>
      <c r="M18" s="1357"/>
      <c r="N18" s="1357"/>
      <c r="O18" s="1357"/>
      <c r="P18" s="1357"/>
      <c r="Q18" s="1357"/>
      <c r="R18" s="1357"/>
      <c r="S18" s="1357"/>
      <c r="T18" s="1357"/>
      <c r="U18" s="1357"/>
      <c r="V18" s="1357"/>
      <c r="W18" s="1357"/>
      <c r="X18" s="1357"/>
      <c r="Y18" s="1357"/>
      <c r="Z18" s="1358"/>
      <c r="AA18" s="1357"/>
      <c r="AB18" s="1359"/>
      <c r="AC18" s="1359"/>
      <c r="AD18" s="1357"/>
      <c r="AE18" s="1359"/>
      <c r="AF18" s="1359"/>
      <c r="AG18" s="1360"/>
    </row>
    <row r="19" spans="1:33" ht="20.25" customHeight="1">
      <c r="A19" s="1372" t="s">
        <v>1233</v>
      </c>
      <c r="B19" s="1373" t="s">
        <v>257</v>
      </c>
      <c r="C19" s="1373" t="s">
        <v>257</v>
      </c>
      <c r="D19" s="1373" t="s">
        <v>257</v>
      </c>
      <c r="E19" s="1373" t="s">
        <v>257</v>
      </c>
      <c r="F19" s="1373" t="s">
        <v>257</v>
      </c>
      <c r="G19" s="1373" t="s">
        <v>257</v>
      </c>
      <c r="H19" s="1373" t="s">
        <v>257</v>
      </c>
      <c r="I19" s="1373" t="s">
        <v>257</v>
      </c>
      <c r="J19" s="1373" t="s">
        <v>257</v>
      </c>
      <c r="K19" s="1373" t="s">
        <v>257</v>
      </c>
      <c r="L19" s="1373">
        <v>0.24049999999999999</v>
      </c>
      <c r="M19" s="1373">
        <v>0.35549999999999998</v>
      </c>
      <c r="N19" s="1373">
        <v>1.11008</v>
      </c>
      <c r="O19" s="1373">
        <v>1.3104</v>
      </c>
      <c r="P19" s="1373">
        <v>4.9694454545454549</v>
      </c>
      <c r="Q19" s="1373">
        <v>4.2769000000000004</v>
      </c>
      <c r="R19" s="1373">
        <v>3.6447159090909089</v>
      </c>
      <c r="S19" s="1373">
        <v>4.63</v>
      </c>
      <c r="T19" s="1373">
        <v>4.6928000000000001</v>
      </c>
      <c r="U19" s="1373">
        <v>4.78</v>
      </c>
      <c r="V19" s="1373">
        <v>4.5482199999999997</v>
      </c>
      <c r="W19" s="1373">
        <v>3.0712999999999999</v>
      </c>
      <c r="X19" s="1373">
        <v>2.4500000000000002</v>
      </c>
      <c r="Y19" s="1373">
        <v>2.3180999999999998</v>
      </c>
      <c r="Z19" s="1374">
        <v>1.0004999999999999</v>
      </c>
      <c r="AA19" s="1373">
        <v>0.5746</v>
      </c>
      <c r="AB19" s="1375">
        <v>1.2999999999999999E-3</v>
      </c>
      <c r="AC19" s="1375">
        <v>1.7678</v>
      </c>
      <c r="AD19" s="1373">
        <v>3.8712</v>
      </c>
      <c r="AE19" s="1375">
        <v>3.7233999999999998</v>
      </c>
      <c r="AF19" s="1375">
        <v>3.8228</v>
      </c>
      <c r="AG19" s="1376">
        <v>3.7429999999999999</v>
      </c>
    </row>
    <row r="20" spans="1:33" ht="20.25" customHeight="1">
      <c r="A20" s="1372" t="s">
        <v>1234</v>
      </c>
      <c r="B20" s="1373">
        <v>2.12</v>
      </c>
      <c r="C20" s="1373">
        <v>3.004</v>
      </c>
      <c r="D20" s="1373">
        <v>2.3420000000000001</v>
      </c>
      <c r="E20" s="1373">
        <v>1.74</v>
      </c>
      <c r="F20" s="1373">
        <v>2.6432000000000002</v>
      </c>
      <c r="G20" s="1373">
        <v>0.74419999999999997</v>
      </c>
      <c r="H20" s="1373">
        <v>0.92610000000000003</v>
      </c>
      <c r="I20" s="1373">
        <v>0.77629999999999999</v>
      </c>
      <c r="J20" s="1373">
        <v>1.03</v>
      </c>
      <c r="K20" s="1373">
        <v>0.71033567156063082</v>
      </c>
      <c r="L20" s="1373">
        <v>0.55069999999999997</v>
      </c>
      <c r="M20" s="1373">
        <v>0.48110000000000003</v>
      </c>
      <c r="N20" s="1373">
        <v>1.1832</v>
      </c>
      <c r="O20" s="1373">
        <v>2.5548000000000002</v>
      </c>
      <c r="P20" s="1373">
        <v>5.5149176531715014</v>
      </c>
      <c r="Q20" s="1373">
        <v>5.8220000000000001</v>
      </c>
      <c r="R20" s="1373">
        <v>3.9250794520547947</v>
      </c>
      <c r="S20" s="1373">
        <v>4.7</v>
      </c>
      <c r="T20" s="1373">
        <v>4.9848999999999997</v>
      </c>
      <c r="U20" s="1373">
        <v>5.15</v>
      </c>
      <c r="V20" s="1373">
        <v>4.3784369186716257</v>
      </c>
      <c r="W20" s="1373">
        <v>3.7410999999999999</v>
      </c>
      <c r="X20" s="1373">
        <v>3.34</v>
      </c>
      <c r="Y20" s="1373">
        <v>2.7395999999999998</v>
      </c>
      <c r="Z20" s="1374">
        <v>1.7707609396914445</v>
      </c>
      <c r="AA20" s="1373">
        <v>2.2029999999999998</v>
      </c>
      <c r="AB20" s="1375">
        <v>0.99690000000000001</v>
      </c>
      <c r="AC20" s="1375">
        <v>0.86</v>
      </c>
      <c r="AD20" s="1373">
        <v>3.4394</v>
      </c>
      <c r="AE20" s="1375">
        <v>3.5543999999999998</v>
      </c>
      <c r="AF20" s="1375">
        <v>4.4381650070126222</v>
      </c>
      <c r="AG20" s="1376">
        <v>4.2913156626506019</v>
      </c>
    </row>
    <row r="21" spans="1:33" ht="20.25" customHeight="1">
      <c r="A21" s="1372" t="s">
        <v>1235</v>
      </c>
      <c r="B21" s="1373">
        <v>2.2999999999999998</v>
      </c>
      <c r="C21" s="1373">
        <v>3.1621084055017827</v>
      </c>
      <c r="D21" s="1373" t="s">
        <v>257</v>
      </c>
      <c r="E21" s="1373">
        <v>2.23</v>
      </c>
      <c r="F21" s="1373" t="s">
        <v>257</v>
      </c>
      <c r="G21" s="1373">
        <v>2.8525</v>
      </c>
      <c r="H21" s="1373">
        <v>1.4455</v>
      </c>
      <c r="I21" s="1373">
        <v>1.3360000000000001</v>
      </c>
      <c r="J21" s="1373">
        <v>2.02</v>
      </c>
      <c r="K21" s="1373">
        <v>1.7079</v>
      </c>
      <c r="L21" s="1373" t="s">
        <v>1236</v>
      </c>
      <c r="M21" s="1373">
        <v>2.0487000000000002</v>
      </c>
      <c r="N21" s="1373">
        <v>1.7726</v>
      </c>
      <c r="O21" s="1373">
        <v>2.9860000000000002</v>
      </c>
      <c r="P21" s="1373" t="s">
        <v>1236</v>
      </c>
      <c r="Q21" s="1373">
        <v>5.0168999999999997</v>
      </c>
      <c r="R21" s="1373" t="s">
        <v>1236</v>
      </c>
      <c r="S21" s="1373" t="s">
        <v>1236</v>
      </c>
      <c r="T21" s="1373">
        <v>5.0824999999999996</v>
      </c>
      <c r="U21" s="1373">
        <v>5.25</v>
      </c>
      <c r="V21" s="1373">
        <v>4.9190006711409398</v>
      </c>
      <c r="W21" s="1373">
        <v>4.3910999999999998</v>
      </c>
      <c r="X21" s="1373" t="s">
        <v>257</v>
      </c>
      <c r="Y21" s="1373">
        <v>3.1676000000000002</v>
      </c>
      <c r="Z21" s="1374">
        <v>2.6588604855920774</v>
      </c>
      <c r="AA21" s="1373">
        <v>2.6684000000000001</v>
      </c>
      <c r="AB21" s="1375">
        <v>2.0661</v>
      </c>
      <c r="AC21" s="1375">
        <v>1.6659999999999999</v>
      </c>
      <c r="AD21" s="1373" t="s">
        <v>257</v>
      </c>
      <c r="AE21" s="1375">
        <v>4.3693999999999997</v>
      </c>
      <c r="AF21" s="1375">
        <v>4.6257844508737627</v>
      </c>
      <c r="AG21" s="1376">
        <v>4.754189189189189</v>
      </c>
    </row>
    <row r="22" spans="1:33" ht="20.25" customHeight="1">
      <c r="A22" s="1372" t="s">
        <v>1237</v>
      </c>
      <c r="B22" s="1373">
        <v>2.74</v>
      </c>
      <c r="C22" s="1373">
        <v>3.6509999999999998</v>
      </c>
      <c r="D22" s="1373">
        <v>3.25</v>
      </c>
      <c r="E22" s="1373">
        <v>2.7</v>
      </c>
      <c r="F22" s="1373" t="s">
        <v>257</v>
      </c>
      <c r="G22" s="1373">
        <v>2.2334999999999998</v>
      </c>
      <c r="H22" s="1373">
        <v>2.3067000000000002</v>
      </c>
      <c r="I22" s="1373">
        <v>2.8351000000000002</v>
      </c>
      <c r="J22" s="1373">
        <v>2.1</v>
      </c>
      <c r="K22" s="1373" t="s">
        <v>1236</v>
      </c>
      <c r="L22" s="1373">
        <v>1.3228599999999999</v>
      </c>
      <c r="M22" s="1373">
        <v>1.5144</v>
      </c>
      <c r="N22" s="1373">
        <v>2.0476999999999999</v>
      </c>
      <c r="O22" s="1373">
        <v>3.1175000000000002</v>
      </c>
      <c r="P22" s="1373">
        <v>4.9699</v>
      </c>
      <c r="Q22" s="1373">
        <v>5.7587999999999999</v>
      </c>
      <c r="R22" s="1373" t="s">
        <v>1236</v>
      </c>
      <c r="S22" s="1373">
        <v>5.17</v>
      </c>
      <c r="T22" s="1373">
        <v>5.1997</v>
      </c>
      <c r="U22" s="1373">
        <v>5.32</v>
      </c>
      <c r="V22" s="1373">
        <v>4.8255237762237764</v>
      </c>
      <c r="W22" s="1373" t="s">
        <v>257</v>
      </c>
      <c r="X22" s="1373">
        <v>3.93</v>
      </c>
      <c r="Y22" s="1373">
        <v>3.6044</v>
      </c>
      <c r="Z22" s="1374">
        <v>3.2066499999999998</v>
      </c>
      <c r="AA22" s="1373">
        <v>3.0962000000000001</v>
      </c>
      <c r="AB22" s="1375">
        <v>2.1920000000000002</v>
      </c>
      <c r="AC22" s="1375">
        <v>2</v>
      </c>
      <c r="AD22" s="1373" t="s">
        <v>257</v>
      </c>
      <c r="AE22" s="1375">
        <v>4.7937000000000003</v>
      </c>
      <c r="AF22" s="1375">
        <v>4.686042546683332</v>
      </c>
      <c r="AG22" s="1376">
        <v>4.773456862745098</v>
      </c>
    </row>
    <row r="23" spans="1:33" s="1329" customFormat="1" ht="20.25" customHeight="1">
      <c r="A23" s="1348" t="s">
        <v>737</v>
      </c>
      <c r="B23" s="1373" t="s">
        <v>1238</v>
      </c>
      <c r="C23" s="1373" t="s">
        <v>1238</v>
      </c>
      <c r="D23" s="1373" t="s">
        <v>1238</v>
      </c>
      <c r="E23" s="1373" t="s">
        <v>1238</v>
      </c>
      <c r="F23" s="1373" t="s">
        <v>1238</v>
      </c>
      <c r="G23" s="1373" t="s">
        <v>1238</v>
      </c>
      <c r="H23" s="1373" t="s">
        <v>1238</v>
      </c>
      <c r="I23" s="1373" t="s">
        <v>1238</v>
      </c>
      <c r="J23" s="1373" t="s">
        <v>1238</v>
      </c>
      <c r="K23" s="1373" t="s">
        <v>1238</v>
      </c>
      <c r="L23" s="1373" t="s">
        <v>1239</v>
      </c>
      <c r="M23" s="1373" t="s">
        <v>1239</v>
      </c>
      <c r="N23" s="1373" t="s">
        <v>1239</v>
      </c>
      <c r="O23" s="1373" t="s">
        <v>1239</v>
      </c>
      <c r="P23" s="1373" t="s">
        <v>1239</v>
      </c>
      <c r="Q23" s="1373" t="s">
        <v>1239</v>
      </c>
      <c r="R23" s="1373" t="s">
        <v>1239</v>
      </c>
      <c r="S23" s="1373" t="s">
        <v>1239</v>
      </c>
      <c r="T23" s="1373" t="s">
        <v>1239</v>
      </c>
      <c r="U23" s="1373" t="s">
        <v>1239</v>
      </c>
      <c r="V23" s="1373" t="s">
        <v>1239</v>
      </c>
      <c r="W23" s="1373" t="s">
        <v>1239</v>
      </c>
      <c r="X23" s="1373" t="s">
        <v>1239</v>
      </c>
      <c r="Y23" s="1373" t="s">
        <v>1239</v>
      </c>
      <c r="Z23" s="1374" t="s">
        <v>1239</v>
      </c>
      <c r="AA23" s="1373" t="s">
        <v>1239</v>
      </c>
      <c r="AB23" s="1375" t="s">
        <v>1239</v>
      </c>
      <c r="AC23" s="1375" t="s">
        <v>1239</v>
      </c>
      <c r="AD23" s="1373" t="s">
        <v>1239</v>
      </c>
      <c r="AE23" s="1375" t="s">
        <v>1239</v>
      </c>
      <c r="AF23" s="1375" t="s">
        <v>1239</v>
      </c>
      <c r="AG23" s="1376" t="s">
        <v>1239</v>
      </c>
    </row>
    <row r="24" spans="1:33" ht="20.25" customHeight="1">
      <c r="A24" s="1348" t="s">
        <v>1240</v>
      </c>
      <c r="B24" s="1373" t="s">
        <v>1241</v>
      </c>
      <c r="C24" s="1373" t="s">
        <v>1241</v>
      </c>
      <c r="D24" s="1373" t="s">
        <v>1241</v>
      </c>
      <c r="E24" s="1373" t="s">
        <v>1241</v>
      </c>
      <c r="F24" s="1373" t="s">
        <v>1241</v>
      </c>
      <c r="G24" s="1373" t="s">
        <v>1241</v>
      </c>
      <c r="H24" s="1373" t="s">
        <v>1241</v>
      </c>
      <c r="I24" s="1373" t="s">
        <v>1241</v>
      </c>
      <c r="J24" s="1373" t="s">
        <v>1241</v>
      </c>
      <c r="K24" s="1373" t="s">
        <v>1241</v>
      </c>
      <c r="L24" s="1373" t="s">
        <v>1242</v>
      </c>
      <c r="M24" s="1373" t="s">
        <v>1242</v>
      </c>
      <c r="N24" s="1373" t="s">
        <v>1242</v>
      </c>
      <c r="O24" s="1373" t="s">
        <v>1243</v>
      </c>
      <c r="P24" s="1373" t="s">
        <v>1243</v>
      </c>
      <c r="Q24" s="1373" t="s">
        <v>1243</v>
      </c>
      <c r="R24" s="1373" t="s">
        <v>1243</v>
      </c>
      <c r="S24" s="1373" t="s">
        <v>1243</v>
      </c>
      <c r="T24" s="1373" t="s">
        <v>1243</v>
      </c>
      <c r="U24" s="1373" t="s">
        <v>1243</v>
      </c>
      <c r="V24" s="1373" t="s">
        <v>1243</v>
      </c>
      <c r="W24" s="1373" t="s">
        <v>1243</v>
      </c>
      <c r="X24" s="1373" t="s">
        <v>1243</v>
      </c>
      <c r="Y24" s="1373" t="s">
        <v>1243</v>
      </c>
      <c r="Z24" s="1374" t="s">
        <v>1243</v>
      </c>
      <c r="AA24" s="1373" t="s">
        <v>1243</v>
      </c>
      <c r="AB24" s="1375" t="s">
        <v>1243</v>
      </c>
      <c r="AC24" s="1375" t="s">
        <v>1243</v>
      </c>
      <c r="AD24" s="1373" t="s">
        <v>1244</v>
      </c>
      <c r="AE24" s="1375" t="s">
        <v>1244</v>
      </c>
      <c r="AF24" s="1375" t="s">
        <v>1245</v>
      </c>
      <c r="AG24" s="1376" t="s">
        <v>1245</v>
      </c>
    </row>
    <row r="25" spans="1:33" s="1378" customFormat="1" ht="20.25" customHeight="1">
      <c r="A25" s="1377" t="s">
        <v>1246</v>
      </c>
      <c r="B25" s="1373">
        <v>3.2654353261213163</v>
      </c>
      <c r="C25" s="1373">
        <v>3.5897992254016362</v>
      </c>
      <c r="D25" s="1373">
        <v>2.6726999999999999</v>
      </c>
      <c r="E25" s="1373">
        <v>2.71</v>
      </c>
      <c r="F25" s="1373">
        <v>4.1268000000000002</v>
      </c>
      <c r="G25" s="1373">
        <v>0.89629999999999999</v>
      </c>
      <c r="H25" s="1373">
        <v>0.75</v>
      </c>
      <c r="I25" s="1373">
        <v>2.7259000000000002</v>
      </c>
      <c r="J25" s="1373">
        <v>2.46</v>
      </c>
      <c r="K25" s="1373">
        <v>0.6364510804822362</v>
      </c>
      <c r="L25" s="1373">
        <v>0.28739999999999999</v>
      </c>
      <c r="M25" s="1373">
        <v>0.39</v>
      </c>
      <c r="N25" s="1373">
        <v>1.1299999999999999</v>
      </c>
      <c r="O25" s="1373">
        <v>2.6753</v>
      </c>
      <c r="P25" s="1373">
        <v>4.8301971251968672</v>
      </c>
      <c r="Q25" s="1373">
        <v>4.4000000000000004</v>
      </c>
      <c r="R25" s="1373">
        <v>4.3062330467845928</v>
      </c>
      <c r="S25" s="1373">
        <v>4.87</v>
      </c>
      <c r="T25" s="1373">
        <v>4.1199000000000003</v>
      </c>
      <c r="U25" s="1373">
        <v>4.53</v>
      </c>
      <c r="V25" s="1373">
        <v>4.1825550203065518</v>
      </c>
      <c r="W25" s="1373">
        <v>2.9626000000000001</v>
      </c>
      <c r="X25" s="1373">
        <v>1.88</v>
      </c>
      <c r="Y25" s="1373">
        <v>1.6778837822512049</v>
      </c>
      <c r="Z25" s="1374">
        <v>1.8590457492096282</v>
      </c>
      <c r="AA25" s="1373">
        <v>1.6787000000000001</v>
      </c>
      <c r="AB25" s="1375">
        <v>1.1969024903247523</v>
      </c>
      <c r="AC25" s="1375">
        <v>2.839016408473598</v>
      </c>
      <c r="AD25" s="1373">
        <v>5.8193062217621119</v>
      </c>
      <c r="AE25" s="1375">
        <v>5.1538275562803166</v>
      </c>
      <c r="AF25" s="1375">
        <v>5.2796798269809431</v>
      </c>
      <c r="AG25" s="1376">
        <v>6.1207865018683529</v>
      </c>
    </row>
    <row r="26" spans="1:33" ht="20.25" customHeight="1">
      <c r="A26" s="1379" t="s">
        <v>1247</v>
      </c>
      <c r="B26" s="1373">
        <v>3.3</v>
      </c>
      <c r="C26" s="1373">
        <v>3.46</v>
      </c>
      <c r="D26" s="1373">
        <v>3.74</v>
      </c>
      <c r="E26" s="1373">
        <v>3.98</v>
      </c>
      <c r="F26" s="1373">
        <v>4.7</v>
      </c>
      <c r="G26" s="1373">
        <v>5.04</v>
      </c>
      <c r="H26" s="1373">
        <v>5.0843628028065915</v>
      </c>
      <c r="I26" s="1373">
        <v>5.51</v>
      </c>
      <c r="J26" s="1373">
        <v>5.91</v>
      </c>
      <c r="K26" s="1373">
        <v>6.15</v>
      </c>
      <c r="L26" s="1373">
        <v>6.25</v>
      </c>
      <c r="M26" s="1373">
        <v>6.19</v>
      </c>
      <c r="N26" s="1373">
        <v>6.17</v>
      </c>
      <c r="O26" s="1373">
        <v>6.1</v>
      </c>
      <c r="P26" s="1373">
        <v>6.17</v>
      </c>
      <c r="Q26" s="1373">
        <v>6.21</v>
      </c>
      <c r="R26" s="1373">
        <v>6.38</v>
      </c>
      <c r="S26" s="1373">
        <v>6.45</v>
      </c>
      <c r="T26" s="1373">
        <v>6.64</v>
      </c>
      <c r="U26" s="1373">
        <v>6.6100840639480261</v>
      </c>
      <c r="V26" s="1373">
        <v>6.61</v>
      </c>
      <c r="W26" s="1380">
        <v>6.49</v>
      </c>
      <c r="X26" s="1380">
        <v>6.3993076371430346</v>
      </c>
      <c r="Y26" s="1380">
        <v>6.3</v>
      </c>
      <c r="Z26" s="1381">
        <v>6.57</v>
      </c>
      <c r="AA26" s="1380">
        <v>6.61</v>
      </c>
      <c r="AB26" s="1382">
        <v>6.6161021257179744</v>
      </c>
      <c r="AC26" s="1382">
        <v>6.72</v>
      </c>
      <c r="AD26" s="1380">
        <v>6.67</v>
      </c>
      <c r="AE26" s="1382">
        <v>6.6185755122047922</v>
      </c>
      <c r="AF26" s="1382">
        <v>6.67</v>
      </c>
      <c r="AG26" s="1383">
        <v>6.67</v>
      </c>
    </row>
    <row r="27" spans="1:33" ht="20.25" customHeight="1">
      <c r="A27" s="1379" t="s">
        <v>1248</v>
      </c>
      <c r="B27" s="1373">
        <v>8.6199999999999992</v>
      </c>
      <c r="C27" s="1373">
        <v>8.8800000000000008</v>
      </c>
      <c r="D27" s="1373">
        <v>9.11</v>
      </c>
      <c r="E27" s="1373">
        <v>9.31</v>
      </c>
      <c r="F27" s="1373">
        <v>10.119999999999999</v>
      </c>
      <c r="G27" s="1373">
        <v>10.6</v>
      </c>
      <c r="H27" s="1373">
        <v>10.768996824709188</v>
      </c>
      <c r="I27" s="1373">
        <v>10.69</v>
      </c>
      <c r="J27" s="1373">
        <v>11.29</v>
      </c>
      <c r="K27" s="1373">
        <v>11.33</v>
      </c>
      <c r="L27" s="1373">
        <v>11.68</v>
      </c>
      <c r="M27" s="1373">
        <v>11.78</v>
      </c>
      <c r="N27" s="1373">
        <v>11.1</v>
      </c>
      <c r="O27" s="1354">
        <v>11.64</v>
      </c>
      <c r="P27" s="1354">
        <v>11.25</v>
      </c>
      <c r="Q27" s="1354">
        <v>11.79</v>
      </c>
      <c r="R27" s="1354">
        <v>11.9</v>
      </c>
      <c r="S27" s="1373">
        <v>11.96</v>
      </c>
      <c r="T27" s="1373">
        <v>12.1</v>
      </c>
      <c r="U27" s="1373">
        <v>12.317973192508507</v>
      </c>
      <c r="V27" s="1373">
        <v>12.42</v>
      </c>
      <c r="W27" s="1380">
        <v>12.47</v>
      </c>
      <c r="X27" s="1380">
        <v>12.474039051717256</v>
      </c>
      <c r="Y27" s="1380">
        <v>12.31</v>
      </c>
      <c r="Z27" s="1381">
        <v>12.26</v>
      </c>
      <c r="AA27" s="1380">
        <v>12.26</v>
      </c>
      <c r="AB27" s="1382">
        <v>12.322112864374549</v>
      </c>
      <c r="AC27" s="1382">
        <v>12.29</v>
      </c>
      <c r="AD27" s="1380">
        <v>12.34</v>
      </c>
      <c r="AE27" s="1382">
        <v>12.331042666436183</v>
      </c>
      <c r="AF27" s="1382">
        <v>12.28</v>
      </c>
      <c r="AG27" s="1383">
        <v>12.23</v>
      </c>
    </row>
    <row r="28" spans="1:33" ht="20.25" customHeight="1" thickBot="1">
      <c r="A28" s="1384" t="s">
        <v>1249</v>
      </c>
      <c r="B28" s="1385">
        <v>6.43</v>
      </c>
      <c r="C28" s="1385">
        <v>6.55</v>
      </c>
      <c r="D28" s="1385">
        <v>6.78</v>
      </c>
      <c r="E28" s="1385">
        <v>7.1</v>
      </c>
      <c r="F28" s="1385">
        <v>7.8</v>
      </c>
      <c r="G28" s="1385">
        <v>8.3000000000000007</v>
      </c>
      <c r="H28" s="1385">
        <v>8.6</v>
      </c>
      <c r="I28" s="1385">
        <v>9</v>
      </c>
      <c r="J28" s="1385">
        <v>9.4</v>
      </c>
      <c r="K28" s="1385">
        <v>9.89</v>
      </c>
      <c r="L28" s="1385">
        <v>9.67</v>
      </c>
      <c r="M28" s="1385">
        <v>10.130000000000001</v>
      </c>
      <c r="N28" s="1385">
        <v>10.08</v>
      </c>
      <c r="O28" s="1385">
        <v>10.11</v>
      </c>
      <c r="P28" s="1385">
        <v>9.8699999999999992</v>
      </c>
      <c r="Q28" s="1385">
        <v>9.94</v>
      </c>
      <c r="R28" s="1385">
        <v>10.19</v>
      </c>
      <c r="S28" s="1385">
        <v>10.36</v>
      </c>
      <c r="T28" s="1385">
        <v>10.4</v>
      </c>
      <c r="U28" s="1385">
        <v>10.32</v>
      </c>
      <c r="V28" s="1385">
        <v>10.41</v>
      </c>
      <c r="W28" s="1386">
        <v>10.47</v>
      </c>
      <c r="X28" s="1386">
        <v>10.119999999999999</v>
      </c>
      <c r="Y28" s="1386">
        <v>10.029999999999999</v>
      </c>
      <c r="Z28" s="1387">
        <v>10.23</v>
      </c>
      <c r="AA28" s="1386">
        <v>10.210000000000001</v>
      </c>
      <c r="AB28" s="1388">
        <v>10.3</v>
      </c>
      <c r="AC28" s="1388">
        <v>9.8000000000000007</v>
      </c>
      <c r="AD28" s="1386">
        <v>9.69</v>
      </c>
      <c r="AE28" s="1388">
        <v>9.65</v>
      </c>
      <c r="AF28" s="1388">
        <v>9.64</v>
      </c>
      <c r="AG28" s="1389">
        <v>9.5894974304395255</v>
      </c>
    </row>
    <row r="29" spans="1:33" ht="20.25" customHeight="1" thickTop="1">
      <c r="A29" s="1390" t="s">
        <v>1250</v>
      </c>
      <c r="B29" s="1390"/>
      <c r="C29" s="1390"/>
      <c r="D29" s="1390"/>
      <c r="E29" s="1390"/>
      <c r="F29" s="1390"/>
      <c r="G29" s="1390"/>
      <c r="H29" s="1390"/>
      <c r="I29" s="1390"/>
      <c r="J29" s="1390"/>
      <c r="K29" s="1390"/>
      <c r="L29" s="1390"/>
      <c r="M29" s="1390"/>
      <c r="N29" s="1390"/>
      <c r="O29" s="1390"/>
      <c r="P29" s="1390"/>
      <c r="Q29" s="1329"/>
      <c r="R29" s="1329"/>
      <c r="S29" s="1329"/>
      <c r="T29" s="1329"/>
      <c r="U29" s="1329"/>
      <c r="V29" s="1329"/>
      <c r="W29" s="1329"/>
      <c r="X29" s="1329"/>
      <c r="Y29" s="1329"/>
      <c r="Z29" s="1329"/>
      <c r="AA29" s="1329"/>
      <c r="AB29" s="1329"/>
      <c r="AC29" s="1329"/>
      <c r="AD29" s="1329"/>
      <c r="AE29" s="1329"/>
      <c r="AF29" s="1329"/>
      <c r="AG29" s="1329"/>
    </row>
    <row r="30" spans="1:33" ht="20.25" customHeight="1">
      <c r="A30" s="2166" t="s">
        <v>1251</v>
      </c>
      <c r="B30" s="2166"/>
      <c r="C30" s="2166"/>
      <c r="D30" s="2166"/>
      <c r="E30" s="2166"/>
      <c r="F30" s="2166"/>
      <c r="G30" s="2166"/>
      <c r="H30" s="2166"/>
      <c r="I30" s="2166"/>
      <c r="J30" s="2166"/>
      <c r="K30" s="2166"/>
      <c r="L30" s="2166"/>
      <c r="M30" s="2166"/>
      <c r="N30" s="2166"/>
      <c r="O30" s="2166"/>
      <c r="P30" s="2166"/>
      <c r="Q30" s="1329"/>
      <c r="R30" s="1329"/>
      <c r="S30" s="1329"/>
      <c r="T30" s="1329"/>
      <c r="U30" s="1329"/>
      <c r="V30" s="1329"/>
      <c r="W30" s="1329"/>
      <c r="X30" s="1329"/>
      <c r="Y30" s="1329"/>
      <c r="Z30" s="1329"/>
      <c r="AA30" s="1329"/>
      <c r="AB30" s="1329"/>
      <c r="AC30" s="1329"/>
      <c r="AD30" s="1329"/>
      <c r="AE30" s="1329"/>
      <c r="AF30" s="1329"/>
      <c r="AG30" s="1329"/>
    </row>
    <row r="31" spans="1:33" ht="20.25" customHeight="1">
      <c r="A31" s="2166" t="s">
        <v>1252</v>
      </c>
      <c r="B31" s="2166"/>
      <c r="C31" s="2166"/>
      <c r="D31" s="2166"/>
      <c r="E31" s="2166"/>
      <c r="F31" s="2166"/>
      <c r="G31" s="2166"/>
      <c r="H31" s="2166"/>
      <c r="I31" s="2166"/>
      <c r="J31" s="2166"/>
      <c r="K31" s="2166"/>
      <c r="L31" s="2166"/>
      <c r="M31" s="2166"/>
      <c r="N31" s="2166"/>
      <c r="O31" s="2166"/>
      <c r="P31" s="2166"/>
      <c r="Q31" s="1329"/>
      <c r="R31" s="1329"/>
      <c r="S31" s="1329"/>
      <c r="T31" s="1329"/>
      <c r="U31" s="1329"/>
      <c r="V31" s="1329"/>
      <c r="W31" s="1329"/>
      <c r="X31" s="1329"/>
      <c r="Y31" s="1329"/>
      <c r="Z31" s="1329"/>
      <c r="AA31" s="1329"/>
      <c r="AB31" s="1329"/>
      <c r="AC31" s="1329"/>
      <c r="AD31" s="1329"/>
      <c r="AE31" s="1329"/>
      <c r="AF31" s="1329"/>
      <c r="AG31" s="1329"/>
    </row>
  </sheetData>
  <mergeCells count="4">
    <mergeCell ref="A1:AF1"/>
    <mergeCell ref="A2:AF2"/>
    <mergeCell ref="A30:P30"/>
    <mergeCell ref="A31:P31"/>
  </mergeCells>
  <pageMargins left="0.39370078740157483" right="0.39370078740157483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zoomScale="86" zoomScaleNormal="86" workbookViewId="0">
      <selection activeCell="A2" sqref="A2:M2"/>
    </sheetView>
  </sheetViews>
  <sheetFormatPr defaultRowHeight="15.75"/>
  <cols>
    <col min="1" max="1" width="13" style="341" customWidth="1"/>
    <col min="2" max="2" width="14.140625" style="341" bestFit="1" customWidth="1"/>
    <col min="3" max="3" width="14.28515625" style="341" bestFit="1" customWidth="1"/>
    <col min="4" max="4" width="14.140625" style="341" bestFit="1" customWidth="1"/>
    <col min="5" max="5" width="14.28515625" style="341" bestFit="1" customWidth="1"/>
    <col min="6" max="6" width="14.140625" style="341" bestFit="1" customWidth="1"/>
    <col min="7" max="7" width="14.28515625" style="341" bestFit="1" customWidth="1"/>
    <col min="8" max="8" width="12.28515625" style="341" bestFit="1" customWidth="1"/>
    <col min="9" max="9" width="14.28515625" style="341" bestFit="1" customWidth="1"/>
    <col min="10" max="10" width="12.28515625" style="341" bestFit="1" customWidth="1"/>
    <col min="11" max="11" width="14.28515625" style="341" bestFit="1" customWidth="1"/>
    <col min="12" max="12" width="12.28515625" style="341" bestFit="1" customWidth="1"/>
    <col min="13" max="13" width="14.28515625" style="341" bestFit="1" customWidth="1"/>
    <col min="14" max="256" width="9.140625" style="341"/>
    <col min="257" max="257" width="13" style="341" customWidth="1"/>
    <col min="258" max="258" width="17.5703125" style="341" bestFit="1" customWidth="1"/>
    <col min="259" max="259" width="14.28515625" style="341" bestFit="1" customWidth="1"/>
    <col min="260" max="260" width="19.7109375" style="341" bestFit="1" customWidth="1"/>
    <col min="261" max="261" width="14.28515625" style="341" bestFit="1" customWidth="1"/>
    <col min="262" max="262" width="14" style="341" customWidth="1"/>
    <col min="263" max="263" width="14.28515625" style="341" bestFit="1" customWidth="1"/>
    <col min="264" max="264" width="18" style="341" bestFit="1" customWidth="1"/>
    <col min="265" max="265" width="14.28515625" style="341" bestFit="1" customWidth="1"/>
    <col min="266" max="266" width="16.5703125" style="341" bestFit="1" customWidth="1"/>
    <col min="267" max="267" width="14.28515625" style="341" bestFit="1" customWidth="1"/>
    <col min="268" max="268" width="12.5703125" style="341" bestFit="1" customWidth="1"/>
    <col min="269" max="269" width="14.28515625" style="341" bestFit="1" customWidth="1"/>
    <col min="270" max="512" width="9.140625" style="341"/>
    <col min="513" max="513" width="13" style="341" customWidth="1"/>
    <col min="514" max="514" width="17.5703125" style="341" bestFit="1" customWidth="1"/>
    <col min="515" max="515" width="14.28515625" style="341" bestFit="1" customWidth="1"/>
    <col min="516" max="516" width="19.7109375" style="341" bestFit="1" customWidth="1"/>
    <col min="517" max="517" width="14.28515625" style="341" bestFit="1" customWidth="1"/>
    <col min="518" max="518" width="14" style="341" customWidth="1"/>
    <col min="519" max="519" width="14.28515625" style="341" bestFit="1" customWidth="1"/>
    <col min="520" max="520" width="18" style="341" bestFit="1" customWidth="1"/>
    <col min="521" max="521" width="14.28515625" style="341" bestFit="1" customWidth="1"/>
    <col min="522" max="522" width="16.5703125" style="341" bestFit="1" customWidth="1"/>
    <col min="523" max="523" width="14.28515625" style="341" bestFit="1" customWidth="1"/>
    <col min="524" max="524" width="12.5703125" style="341" bestFit="1" customWidth="1"/>
    <col min="525" max="525" width="14.28515625" style="341" bestFit="1" customWidth="1"/>
    <col min="526" max="768" width="9.140625" style="341"/>
    <col min="769" max="769" width="13" style="341" customWidth="1"/>
    <col min="770" max="770" width="17.5703125" style="341" bestFit="1" customWidth="1"/>
    <col min="771" max="771" width="14.28515625" style="341" bestFit="1" customWidth="1"/>
    <col min="772" max="772" width="19.7109375" style="341" bestFit="1" customWidth="1"/>
    <col min="773" max="773" width="14.28515625" style="341" bestFit="1" customWidth="1"/>
    <col min="774" max="774" width="14" style="341" customWidth="1"/>
    <col min="775" max="775" width="14.28515625" style="341" bestFit="1" customWidth="1"/>
    <col min="776" max="776" width="18" style="341" bestFit="1" customWidth="1"/>
    <col min="777" max="777" width="14.28515625" style="341" bestFit="1" customWidth="1"/>
    <col min="778" max="778" width="16.5703125" style="341" bestFit="1" customWidth="1"/>
    <col min="779" max="779" width="14.28515625" style="341" bestFit="1" customWidth="1"/>
    <col min="780" max="780" width="12.5703125" style="341" bestFit="1" customWidth="1"/>
    <col min="781" max="781" width="14.28515625" style="341" bestFit="1" customWidth="1"/>
    <col min="782" max="1024" width="9.140625" style="341"/>
    <col min="1025" max="1025" width="13" style="341" customWidth="1"/>
    <col min="1026" max="1026" width="17.5703125" style="341" bestFit="1" customWidth="1"/>
    <col min="1027" max="1027" width="14.28515625" style="341" bestFit="1" customWidth="1"/>
    <col min="1028" max="1028" width="19.7109375" style="341" bestFit="1" customWidth="1"/>
    <col min="1029" max="1029" width="14.28515625" style="341" bestFit="1" customWidth="1"/>
    <col min="1030" max="1030" width="14" style="341" customWidth="1"/>
    <col min="1031" max="1031" width="14.28515625" style="341" bestFit="1" customWidth="1"/>
    <col min="1032" max="1032" width="18" style="341" bestFit="1" customWidth="1"/>
    <col min="1033" max="1033" width="14.28515625" style="341" bestFit="1" customWidth="1"/>
    <col min="1034" max="1034" width="16.5703125" style="341" bestFit="1" customWidth="1"/>
    <col min="1035" max="1035" width="14.28515625" style="341" bestFit="1" customWidth="1"/>
    <col min="1036" max="1036" width="12.5703125" style="341" bestFit="1" customWidth="1"/>
    <col min="1037" max="1037" width="14.28515625" style="341" bestFit="1" customWidth="1"/>
    <col min="1038" max="1280" width="9.140625" style="341"/>
    <col min="1281" max="1281" width="13" style="341" customWidth="1"/>
    <col min="1282" max="1282" width="17.5703125" style="341" bestFit="1" customWidth="1"/>
    <col min="1283" max="1283" width="14.28515625" style="341" bestFit="1" customWidth="1"/>
    <col min="1284" max="1284" width="19.7109375" style="341" bestFit="1" customWidth="1"/>
    <col min="1285" max="1285" width="14.28515625" style="341" bestFit="1" customWidth="1"/>
    <col min="1286" max="1286" width="14" style="341" customWidth="1"/>
    <col min="1287" max="1287" width="14.28515625" style="341" bestFit="1" customWidth="1"/>
    <col min="1288" max="1288" width="18" style="341" bestFit="1" customWidth="1"/>
    <col min="1289" max="1289" width="14.28515625" style="341" bestFit="1" customWidth="1"/>
    <col min="1290" max="1290" width="16.5703125" style="341" bestFit="1" customWidth="1"/>
    <col min="1291" max="1291" width="14.28515625" style="341" bestFit="1" customWidth="1"/>
    <col min="1292" max="1292" width="12.5703125" style="341" bestFit="1" customWidth="1"/>
    <col min="1293" max="1293" width="14.28515625" style="341" bestFit="1" customWidth="1"/>
    <col min="1294" max="1536" width="9.140625" style="341"/>
    <col min="1537" max="1537" width="13" style="341" customWidth="1"/>
    <col min="1538" max="1538" width="17.5703125" style="341" bestFit="1" customWidth="1"/>
    <col min="1539" max="1539" width="14.28515625" style="341" bestFit="1" customWidth="1"/>
    <col min="1540" max="1540" width="19.7109375" style="341" bestFit="1" customWidth="1"/>
    <col min="1541" max="1541" width="14.28515625" style="341" bestFit="1" customWidth="1"/>
    <col min="1542" max="1542" width="14" style="341" customWidth="1"/>
    <col min="1543" max="1543" width="14.28515625" style="341" bestFit="1" customWidth="1"/>
    <col min="1544" max="1544" width="18" style="341" bestFit="1" customWidth="1"/>
    <col min="1545" max="1545" width="14.28515625" style="341" bestFit="1" customWidth="1"/>
    <col min="1546" max="1546" width="16.5703125" style="341" bestFit="1" customWidth="1"/>
    <col min="1547" max="1547" width="14.28515625" style="341" bestFit="1" customWidth="1"/>
    <col min="1548" max="1548" width="12.5703125" style="341" bestFit="1" customWidth="1"/>
    <col min="1549" max="1549" width="14.28515625" style="341" bestFit="1" customWidth="1"/>
    <col min="1550" max="1792" width="9.140625" style="341"/>
    <col min="1793" max="1793" width="13" style="341" customWidth="1"/>
    <col min="1794" max="1794" width="17.5703125" style="341" bestFit="1" customWidth="1"/>
    <col min="1795" max="1795" width="14.28515625" style="341" bestFit="1" customWidth="1"/>
    <col min="1796" max="1796" width="19.7109375" style="341" bestFit="1" customWidth="1"/>
    <col min="1797" max="1797" width="14.28515625" style="341" bestFit="1" customWidth="1"/>
    <col min="1798" max="1798" width="14" style="341" customWidth="1"/>
    <col min="1799" max="1799" width="14.28515625" style="341" bestFit="1" customWidth="1"/>
    <col min="1800" max="1800" width="18" style="341" bestFit="1" customWidth="1"/>
    <col min="1801" max="1801" width="14.28515625" style="341" bestFit="1" customWidth="1"/>
    <col min="1802" max="1802" width="16.5703125" style="341" bestFit="1" customWidth="1"/>
    <col min="1803" max="1803" width="14.28515625" style="341" bestFit="1" customWidth="1"/>
    <col min="1804" max="1804" width="12.5703125" style="341" bestFit="1" customWidth="1"/>
    <col min="1805" max="1805" width="14.28515625" style="341" bestFit="1" customWidth="1"/>
    <col min="1806" max="2048" width="9.140625" style="341"/>
    <col min="2049" max="2049" width="13" style="341" customWidth="1"/>
    <col min="2050" max="2050" width="17.5703125" style="341" bestFit="1" customWidth="1"/>
    <col min="2051" max="2051" width="14.28515625" style="341" bestFit="1" customWidth="1"/>
    <col min="2052" max="2052" width="19.7109375" style="341" bestFit="1" customWidth="1"/>
    <col min="2053" max="2053" width="14.28515625" style="341" bestFit="1" customWidth="1"/>
    <col min="2054" max="2054" width="14" style="341" customWidth="1"/>
    <col min="2055" max="2055" width="14.28515625" style="341" bestFit="1" customWidth="1"/>
    <col min="2056" max="2056" width="18" style="341" bestFit="1" customWidth="1"/>
    <col min="2057" max="2057" width="14.28515625" style="341" bestFit="1" customWidth="1"/>
    <col min="2058" max="2058" width="16.5703125" style="341" bestFit="1" customWidth="1"/>
    <col min="2059" max="2059" width="14.28515625" style="341" bestFit="1" customWidth="1"/>
    <col min="2060" max="2060" width="12.5703125" style="341" bestFit="1" customWidth="1"/>
    <col min="2061" max="2061" width="14.28515625" style="341" bestFit="1" customWidth="1"/>
    <col min="2062" max="2304" width="9.140625" style="341"/>
    <col min="2305" max="2305" width="13" style="341" customWidth="1"/>
    <col min="2306" max="2306" width="17.5703125" style="341" bestFit="1" customWidth="1"/>
    <col min="2307" max="2307" width="14.28515625" style="341" bestFit="1" customWidth="1"/>
    <col min="2308" max="2308" width="19.7109375" style="341" bestFit="1" customWidth="1"/>
    <col min="2309" max="2309" width="14.28515625" style="341" bestFit="1" customWidth="1"/>
    <col min="2310" max="2310" width="14" style="341" customWidth="1"/>
    <col min="2311" max="2311" width="14.28515625" style="341" bestFit="1" customWidth="1"/>
    <col min="2312" max="2312" width="18" style="341" bestFit="1" customWidth="1"/>
    <col min="2313" max="2313" width="14.28515625" style="341" bestFit="1" customWidth="1"/>
    <col min="2314" max="2314" width="16.5703125" style="341" bestFit="1" customWidth="1"/>
    <col min="2315" max="2315" width="14.28515625" style="341" bestFit="1" customWidth="1"/>
    <col min="2316" max="2316" width="12.5703125" style="341" bestFit="1" customWidth="1"/>
    <col min="2317" max="2317" width="14.28515625" style="341" bestFit="1" customWidth="1"/>
    <col min="2318" max="2560" width="9.140625" style="341"/>
    <col min="2561" max="2561" width="13" style="341" customWidth="1"/>
    <col min="2562" max="2562" width="17.5703125" style="341" bestFit="1" customWidth="1"/>
    <col min="2563" max="2563" width="14.28515625" style="341" bestFit="1" customWidth="1"/>
    <col min="2564" max="2564" width="19.7109375" style="341" bestFit="1" customWidth="1"/>
    <col min="2565" max="2565" width="14.28515625" style="341" bestFit="1" customWidth="1"/>
    <col min="2566" max="2566" width="14" style="341" customWidth="1"/>
    <col min="2567" max="2567" width="14.28515625" style="341" bestFit="1" customWidth="1"/>
    <col min="2568" max="2568" width="18" style="341" bestFit="1" customWidth="1"/>
    <col min="2569" max="2569" width="14.28515625" style="341" bestFit="1" customWidth="1"/>
    <col min="2570" max="2570" width="16.5703125" style="341" bestFit="1" customWidth="1"/>
    <col min="2571" max="2571" width="14.28515625" style="341" bestFit="1" customWidth="1"/>
    <col min="2572" max="2572" width="12.5703125" style="341" bestFit="1" customWidth="1"/>
    <col min="2573" max="2573" width="14.28515625" style="341" bestFit="1" customWidth="1"/>
    <col min="2574" max="2816" width="9.140625" style="341"/>
    <col min="2817" max="2817" width="13" style="341" customWidth="1"/>
    <col min="2818" max="2818" width="17.5703125" style="341" bestFit="1" customWidth="1"/>
    <col min="2819" max="2819" width="14.28515625" style="341" bestFit="1" customWidth="1"/>
    <col min="2820" max="2820" width="19.7109375" style="341" bestFit="1" customWidth="1"/>
    <col min="2821" max="2821" width="14.28515625" style="341" bestFit="1" customWidth="1"/>
    <col min="2822" max="2822" width="14" style="341" customWidth="1"/>
    <col min="2823" max="2823" width="14.28515625" style="341" bestFit="1" customWidth="1"/>
    <col min="2824" max="2824" width="18" style="341" bestFit="1" customWidth="1"/>
    <col min="2825" max="2825" width="14.28515625" style="341" bestFit="1" customWidth="1"/>
    <col min="2826" max="2826" width="16.5703125" style="341" bestFit="1" customWidth="1"/>
    <col min="2827" max="2827" width="14.28515625" style="341" bestFit="1" customWidth="1"/>
    <col min="2828" max="2828" width="12.5703125" style="341" bestFit="1" customWidth="1"/>
    <col min="2829" max="2829" width="14.28515625" style="341" bestFit="1" customWidth="1"/>
    <col min="2830" max="3072" width="9.140625" style="341"/>
    <col min="3073" max="3073" width="13" style="341" customWidth="1"/>
    <col min="3074" max="3074" width="17.5703125" style="341" bestFit="1" customWidth="1"/>
    <col min="3075" max="3075" width="14.28515625" style="341" bestFit="1" customWidth="1"/>
    <col min="3076" max="3076" width="19.7109375" style="341" bestFit="1" customWidth="1"/>
    <col min="3077" max="3077" width="14.28515625" style="341" bestFit="1" customWidth="1"/>
    <col min="3078" max="3078" width="14" style="341" customWidth="1"/>
    <col min="3079" max="3079" width="14.28515625" style="341" bestFit="1" customWidth="1"/>
    <col min="3080" max="3080" width="18" style="341" bestFit="1" customWidth="1"/>
    <col min="3081" max="3081" width="14.28515625" style="341" bestFit="1" customWidth="1"/>
    <col min="3082" max="3082" width="16.5703125" style="341" bestFit="1" customWidth="1"/>
    <col min="3083" max="3083" width="14.28515625" style="341" bestFit="1" customWidth="1"/>
    <col min="3084" max="3084" width="12.5703125" style="341" bestFit="1" customWidth="1"/>
    <col min="3085" max="3085" width="14.28515625" style="341" bestFit="1" customWidth="1"/>
    <col min="3086" max="3328" width="9.140625" style="341"/>
    <col min="3329" max="3329" width="13" style="341" customWidth="1"/>
    <col min="3330" max="3330" width="17.5703125" style="341" bestFit="1" customWidth="1"/>
    <col min="3331" max="3331" width="14.28515625" style="341" bestFit="1" customWidth="1"/>
    <col min="3332" max="3332" width="19.7109375" style="341" bestFit="1" customWidth="1"/>
    <col min="3333" max="3333" width="14.28515625" style="341" bestFit="1" customWidth="1"/>
    <col min="3334" max="3334" width="14" style="341" customWidth="1"/>
    <col min="3335" max="3335" width="14.28515625" style="341" bestFit="1" customWidth="1"/>
    <col min="3336" max="3336" width="18" style="341" bestFit="1" customWidth="1"/>
    <col min="3337" max="3337" width="14.28515625" style="341" bestFit="1" customWidth="1"/>
    <col min="3338" max="3338" width="16.5703125" style="341" bestFit="1" customWidth="1"/>
    <col min="3339" max="3339" width="14.28515625" style="341" bestFit="1" customWidth="1"/>
    <col min="3340" max="3340" width="12.5703125" style="341" bestFit="1" customWidth="1"/>
    <col min="3341" max="3341" width="14.28515625" style="341" bestFit="1" customWidth="1"/>
    <col min="3342" max="3584" width="9.140625" style="341"/>
    <col min="3585" max="3585" width="13" style="341" customWidth="1"/>
    <col min="3586" max="3586" width="17.5703125" style="341" bestFit="1" customWidth="1"/>
    <col min="3587" max="3587" width="14.28515625" style="341" bestFit="1" customWidth="1"/>
    <col min="3588" max="3588" width="19.7109375" style="341" bestFit="1" customWidth="1"/>
    <col min="3589" max="3589" width="14.28515625" style="341" bestFit="1" customWidth="1"/>
    <col min="3590" max="3590" width="14" style="341" customWidth="1"/>
    <col min="3591" max="3591" width="14.28515625" style="341" bestFit="1" customWidth="1"/>
    <col min="3592" max="3592" width="18" style="341" bestFit="1" customWidth="1"/>
    <col min="3593" max="3593" width="14.28515625" style="341" bestFit="1" customWidth="1"/>
    <col min="3594" max="3594" width="16.5703125" style="341" bestFit="1" customWidth="1"/>
    <col min="3595" max="3595" width="14.28515625" style="341" bestFit="1" customWidth="1"/>
    <col min="3596" max="3596" width="12.5703125" style="341" bestFit="1" customWidth="1"/>
    <col min="3597" max="3597" width="14.28515625" style="341" bestFit="1" customWidth="1"/>
    <col min="3598" max="3840" width="9.140625" style="341"/>
    <col min="3841" max="3841" width="13" style="341" customWidth="1"/>
    <col min="3842" max="3842" width="17.5703125" style="341" bestFit="1" customWidth="1"/>
    <col min="3843" max="3843" width="14.28515625" style="341" bestFit="1" customWidth="1"/>
    <col min="3844" max="3844" width="19.7109375" style="341" bestFit="1" customWidth="1"/>
    <col min="3845" max="3845" width="14.28515625" style="341" bestFit="1" customWidth="1"/>
    <col min="3846" max="3846" width="14" style="341" customWidth="1"/>
    <col min="3847" max="3847" width="14.28515625" style="341" bestFit="1" customWidth="1"/>
    <col min="3848" max="3848" width="18" style="341" bestFit="1" customWidth="1"/>
    <col min="3849" max="3849" width="14.28515625" style="341" bestFit="1" customWidth="1"/>
    <col min="3850" max="3850" width="16.5703125" style="341" bestFit="1" customWidth="1"/>
    <col min="3851" max="3851" width="14.28515625" style="341" bestFit="1" customWidth="1"/>
    <col min="3852" max="3852" width="12.5703125" style="341" bestFit="1" customWidth="1"/>
    <col min="3853" max="3853" width="14.28515625" style="341" bestFit="1" customWidth="1"/>
    <col min="3854" max="4096" width="9.140625" style="341"/>
    <col min="4097" max="4097" width="13" style="341" customWidth="1"/>
    <col min="4098" max="4098" width="17.5703125" style="341" bestFit="1" customWidth="1"/>
    <col min="4099" max="4099" width="14.28515625" style="341" bestFit="1" customWidth="1"/>
    <col min="4100" max="4100" width="19.7109375" style="341" bestFit="1" customWidth="1"/>
    <col min="4101" max="4101" width="14.28515625" style="341" bestFit="1" customWidth="1"/>
    <col min="4102" max="4102" width="14" style="341" customWidth="1"/>
    <col min="4103" max="4103" width="14.28515625" style="341" bestFit="1" customWidth="1"/>
    <col min="4104" max="4104" width="18" style="341" bestFit="1" customWidth="1"/>
    <col min="4105" max="4105" width="14.28515625" style="341" bestFit="1" customWidth="1"/>
    <col min="4106" max="4106" width="16.5703125" style="341" bestFit="1" customWidth="1"/>
    <col min="4107" max="4107" width="14.28515625" style="341" bestFit="1" customWidth="1"/>
    <col min="4108" max="4108" width="12.5703125" style="341" bestFit="1" customWidth="1"/>
    <col min="4109" max="4109" width="14.28515625" style="341" bestFit="1" customWidth="1"/>
    <col min="4110" max="4352" width="9.140625" style="341"/>
    <col min="4353" max="4353" width="13" style="341" customWidth="1"/>
    <col min="4354" max="4354" width="17.5703125" style="341" bestFit="1" customWidth="1"/>
    <col min="4355" max="4355" width="14.28515625" style="341" bestFit="1" customWidth="1"/>
    <col min="4356" max="4356" width="19.7109375" style="341" bestFit="1" customWidth="1"/>
    <col min="4357" max="4357" width="14.28515625" style="341" bestFit="1" customWidth="1"/>
    <col min="4358" max="4358" width="14" style="341" customWidth="1"/>
    <col min="4359" max="4359" width="14.28515625" style="341" bestFit="1" customWidth="1"/>
    <col min="4360" max="4360" width="18" style="341" bestFit="1" customWidth="1"/>
    <col min="4361" max="4361" width="14.28515625" style="341" bestFit="1" customWidth="1"/>
    <col min="4362" max="4362" width="16.5703125" style="341" bestFit="1" customWidth="1"/>
    <col min="4363" max="4363" width="14.28515625" style="341" bestFit="1" customWidth="1"/>
    <col min="4364" max="4364" width="12.5703125" style="341" bestFit="1" customWidth="1"/>
    <col min="4365" max="4365" width="14.28515625" style="341" bestFit="1" customWidth="1"/>
    <col min="4366" max="4608" width="9.140625" style="341"/>
    <col min="4609" max="4609" width="13" style="341" customWidth="1"/>
    <col min="4610" max="4610" width="17.5703125" style="341" bestFit="1" customWidth="1"/>
    <col min="4611" max="4611" width="14.28515625" style="341" bestFit="1" customWidth="1"/>
    <col min="4612" max="4612" width="19.7109375" style="341" bestFit="1" customWidth="1"/>
    <col min="4613" max="4613" width="14.28515625" style="341" bestFit="1" customWidth="1"/>
    <col min="4614" max="4614" width="14" style="341" customWidth="1"/>
    <col min="4615" max="4615" width="14.28515625" style="341" bestFit="1" customWidth="1"/>
    <col min="4616" max="4616" width="18" style="341" bestFit="1" customWidth="1"/>
    <col min="4617" max="4617" width="14.28515625" style="341" bestFit="1" customWidth="1"/>
    <col min="4618" max="4618" width="16.5703125" style="341" bestFit="1" customWidth="1"/>
    <col min="4619" max="4619" width="14.28515625" style="341" bestFit="1" customWidth="1"/>
    <col min="4620" max="4620" width="12.5703125" style="341" bestFit="1" customWidth="1"/>
    <col min="4621" max="4621" width="14.28515625" style="341" bestFit="1" customWidth="1"/>
    <col min="4622" max="4864" width="9.140625" style="341"/>
    <col min="4865" max="4865" width="13" style="341" customWidth="1"/>
    <col min="4866" max="4866" width="17.5703125" style="341" bestFit="1" customWidth="1"/>
    <col min="4867" max="4867" width="14.28515625" style="341" bestFit="1" customWidth="1"/>
    <col min="4868" max="4868" width="19.7109375" style="341" bestFit="1" customWidth="1"/>
    <col min="4869" max="4869" width="14.28515625" style="341" bestFit="1" customWidth="1"/>
    <col min="4870" max="4870" width="14" style="341" customWidth="1"/>
    <col min="4871" max="4871" width="14.28515625" style="341" bestFit="1" customWidth="1"/>
    <col min="4872" max="4872" width="18" style="341" bestFit="1" customWidth="1"/>
    <col min="4873" max="4873" width="14.28515625" style="341" bestFit="1" customWidth="1"/>
    <col min="4874" max="4874" width="16.5703125" style="341" bestFit="1" customWidth="1"/>
    <col min="4875" max="4875" width="14.28515625" style="341" bestFit="1" customWidth="1"/>
    <col min="4876" max="4876" width="12.5703125" style="341" bestFit="1" customWidth="1"/>
    <col min="4877" max="4877" width="14.28515625" style="341" bestFit="1" customWidth="1"/>
    <col min="4878" max="5120" width="9.140625" style="341"/>
    <col min="5121" max="5121" width="13" style="341" customWidth="1"/>
    <col min="5122" max="5122" width="17.5703125" style="341" bestFit="1" customWidth="1"/>
    <col min="5123" max="5123" width="14.28515625" style="341" bestFit="1" customWidth="1"/>
    <col min="5124" max="5124" width="19.7109375" style="341" bestFit="1" customWidth="1"/>
    <col min="5125" max="5125" width="14.28515625" style="341" bestFit="1" customWidth="1"/>
    <col min="5126" max="5126" width="14" style="341" customWidth="1"/>
    <col min="5127" max="5127" width="14.28515625" style="341" bestFit="1" customWidth="1"/>
    <col min="5128" max="5128" width="18" style="341" bestFit="1" customWidth="1"/>
    <col min="5129" max="5129" width="14.28515625" style="341" bestFit="1" customWidth="1"/>
    <col min="5130" max="5130" width="16.5703125" style="341" bestFit="1" customWidth="1"/>
    <col min="5131" max="5131" width="14.28515625" style="341" bestFit="1" customWidth="1"/>
    <col min="5132" max="5132" width="12.5703125" style="341" bestFit="1" customWidth="1"/>
    <col min="5133" max="5133" width="14.28515625" style="341" bestFit="1" customWidth="1"/>
    <col min="5134" max="5376" width="9.140625" style="341"/>
    <col min="5377" max="5377" width="13" style="341" customWidth="1"/>
    <col min="5378" max="5378" width="17.5703125" style="341" bestFit="1" customWidth="1"/>
    <col min="5379" max="5379" width="14.28515625" style="341" bestFit="1" customWidth="1"/>
    <col min="5380" max="5380" width="19.7109375" style="341" bestFit="1" customWidth="1"/>
    <col min="5381" max="5381" width="14.28515625" style="341" bestFit="1" customWidth="1"/>
    <col min="5382" max="5382" width="14" style="341" customWidth="1"/>
    <col min="5383" max="5383" width="14.28515625" style="341" bestFit="1" customWidth="1"/>
    <col min="5384" max="5384" width="18" style="341" bestFit="1" customWidth="1"/>
    <col min="5385" max="5385" width="14.28515625" style="341" bestFit="1" customWidth="1"/>
    <col min="5386" max="5386" width="16.5703125" style="341" bestFit="1" customWidth="1"/>
    <col min="5387" max="5387" width="14.28515625" style="341" bestFit="1" customWidth="1"/>
    <col min="5388" max="5388" width="12.5703125" style="341" bestFit="1" customWidth="1"/>
    <col min="5389" max="5389" width="14.28515625" style="341" bestFit="1" customWidth="1"/>
    <col min="5390" max="5632" width="9.140625" style="341"/>
    <col min="5633" max="5633" width="13" style="341" customWidth="1"/>
    <col min="5634" max="5634" width="17.5703125" style="341" bestFit="1" customWidth="1"/>
    <col min="5635" max="5635" width="14.28515625" style="341" bestFit="1" customWidth="1"/>
    <col min="5636" max="5636" width="19.7109375" style="341" bestFit="1" customWidth="1"/>
    <col min="5637" max="5637" width="14.28515625" style="341" bestFit="1" customWidth="1"/>
    <col min="5638" max="5638" width="14" style="341" customWidth="1"/>
    <col min="5639" max="5639" width="14.28515625" style="341" bestFit="1" customWidth="1"/>
    <col min="5640" max="5640" width="18" style="341" bestFit="1" customWidth="1"/>
    <col min="5641" max="5641" width="14.28515625" style="341" bestFit="1" customWidth="1"/>
    <col min="5642" max="5642" width="16.5703125" style="341" bestFit="1" customWidth="1"/>
    <col min="5643" max="5643" width="14.28515625" style="341" bestFit="1" customWidth="1"/>
    <col min="5644" max="5644" width="12.5703125" style="341" bestFit="1" customWidth="1"/>
    <col min="5645" max="5645" width="14.28515625" style="341" bestFit="1" customWidth="1"/>
    <col min="5646" max="5888" width="9.140625" style="341"/>
    <col min="5889" max="5889" width="13" style="341" customWidth="1"/>
    <col min="5890" max="5890" width="17.5703125" style="341" bestFit="1" customWidth="1"/>
    <col min="5891" max="5891" width="14.28515625" style="341" bestFit="1" customWidth="1"/>
    <col min="5892" max="5892" width="19.7109375" style="341" bestFit="1" customWidth="1"/>
    <col min="5893" max="5893" width="14.28515625" style="341" bestFit="1" customWidth="1"/>
    <col min="5894" max="5894" width="14" style="341" customWidth="1"/>
    <col min="5895" max="5895" width="14.28515625" style="341" bestFit="1" customWidth="1"/>
    <col min="5896" max="5896" width="18" style="341" bestFit="1" customWidth="1"/>
    <col min="5897" max="5897" width="14.28515625" style="341" bestFit="1" customWidth="1"/>
    <col min="5898" max="5898" width="16.5703125" style="341" bestFit="1" customWidth="1"/>
    <col min="5899" max="5899" width="14.28515625" style="341" bestFit="1" customWidth="1"/>
    <col min="5900" max="5900" width="12.5703125" style="341" bestFit="1" customWidth="1"/>
    <col min="5901" max="5901" width="14.28515625" style="341" bestFit="1" customWidth="1"/>
    <col min="5902" max="6144" width="9.140625" style="341"/>
    <col min="6145" max="6145" width="13" style="341" customWidth="1"/>
    <col min="6146" max="6146" width="17.5703125" style="341" bestFit="1" customWidth="1"/>
    <col min="6147" max="6147" width="14.28515625" style="341" bestFit="1" customWidth="1"/>
    <col min="6148" max="6148" width="19.7109375" style="341" bestFit="1" customWidth="1"/>
    <col min="6149" max="6149" width="14.28515625" style="341" bestFit="1" customWidth="1"/>
    <col min="6150" max="6150" width="14" style="341" customWidth="1"/>
    <col min="6151" max="6151" width="14.28515625" style="341" bestFit="1" customWidth="1"/>
    <col min="6152" max="6152" width="18" style="341" bestFit="1" customWidth="1"/>
    <col min="6153" max="6153" width="14.28515625" style="341" bestFit="1" customWidth="1"/>
    <col min="6154" max="6154" width="16.5703125" style="341" bestFit="1" customWidth="1"/>
    <col min="6155" max="6155" width="14.28515625" style="341" bestFit="1" customWidth="1"/>
    <col min="6156" max="6156" width="12.5703125" style="341" bestFit="1" customWidth="1"/>
    <col min="6157" max="6157" width="14.28515625" style="341" bestFit="1" customWidth="1"/>
    <col min="6158" max="6400" width="9.140625" style="341"/>
    <col min="6401" max="6401" width="13" style="341" customWidth="1"/>
    <col min="6402" max="6402" width="17.5703125" style="341" bestFit="1" customWidth="1"/>
    <col min="6403" max="6403" width="14.28515625" style="341" bestFit="1" customWidth="1"/>
    <col min="6404" max="6404" width="19.7109375" style="341" bestFit="1" customWidth="1"/>
    <col min="6405" max="6405" width="14.28515625" style="341" bestFit="1" customWidth="1"/>
    <col min="6406" max="6406" width="14" style="341" customWidth="1"/>
    <col min="6407" max="6407" width="14.28515625" style="341" bestFit="1" customWidth="1"/>
    <col min="6408" max="6408" width="18" style="341" bestFit="1" customWidth="1"/>
    <col min="6409" max="6409" width="14.28515625" style="341" bestFit="1" customWidth="1"/>
    <col min="6410" max="6410" width="16.5703125" style="341" bestFit="1" customWidth="1"/>
    <col min="6411" max="6411" width="14.28515625" style="341" bestFit="1" customWidth="1"/>
    <col min="6412" max="6412" width="12.5703125" style="341" bestFit="1" customWidth="1"/>
    <col min="6413" max="6413" width="14.28515625" style="341" bestFit="1" customWidth="1"/>
    <col min="6414" max="6656" width="9.140625" style="341"/>
    <col min="6657" max="6657" width="13" style="341" customWidth="1"/>
    <col min="6658" max="6658" width="17.5703125" style="341" bestFit="1" customWidth="1"/>
    <col min="6659" max="6659" width="14.28515625" style="341" bestFit="1" customWidth="1"/>
    <col min="6660" max="6660" width="19.7109375" style="341" bestFit="1" customWidth="1"/>
    <col min="6661" max="6661" width="14.28515625" style="341" bestFit="1" customWidth="1"/>
    <col min="6662" max="6662" width="14" style="341" customWidth="1"/>
    <col min="6663" max="6663" width="14.28515625" style="341" bestFit="1" customWidth="1"/>
    <col min="6664" max="6664" width="18" style="341" bestFit="1" customWidth="1"/>
    <col min="6665" max="6665" width="14.28515625" style="341" bestFit="1" customWidth="1"/>
    <col min="6666" max="6666" width="16.5703125" style="341" bestFit="1" customWidth="1"/>
    <col min="6667" max="6667" width="14.28515625" style="341" bestFit="1" customWidth="1"/>
    <col min="6668" max="6668" width="12.5703125" style="341" bestFit="1" customWidth="1"/>
    <col min="6669" max="6669" width="14.28515625" style="341" bestFit="1" customWidth="1"/>
    <col min="6670" max="6912" width="9.140625" style="341"/>
    <col min="6913" max="6913" width="13" style="341" customWidth="1"/>
    <col min="6914" max="6914" width="17.5703125" style="341" bestFit="1" customWidth="1"/>
    <col min="6915" max="6915" width="14.28515625" style="341" bestFit="1" customWidth="1"/>
    <col min="6916" max="6916" width="19.7109375" style="341" bestFit="1" customWidth="1"/>
    <col min="6917" max="6917" width="14.28515625" style="341" bestFit="1" customWidth="1"/>
    <col min="6918" max="6918" width="14" style="341" customWidth="1"/>
    <col min="6919" max="6919" width="14.28515625" style="341" bestFit="1" customWidth="1"/>
    <col min="6920" max="6920" width="18" style="341" bestFit="1" customWidth="1"/>
    <col min="6921" max="6921" width="14.28515625" style="341" bestFit="1" customWidth="1"/>
    <col min="6922" max="6922" width="16.5703125" style="341" bestFit="1" customWidth="1"/>
    <col min="6923" max="6923" width="14.28515625" style="341" bestFit="1" customWidth="1"/>
    <col min="6924" max="6924" width="12.5703125" style="341" bestFit="1" customWidth="1"/>
    <col min="6925" max="6925" width="14.28515625" style="341" bestFit="1" customWidth="1"/>
    <col min="6926" max="7168" width="9.140625" style="341"/>
    <col min="7169" max="7169" width="13" style="341" customWidth="1"/>
    <col min="7170" max="7170" width="17.5703125" style="341" bestFit="1" customWidth="1"/>
    <col min="7171" max="7171" width="14.28515625" style="341" bestFit="1" customWidth="1"/>
    <col min="7172" max="7172" width="19.7109375" style="341" bestFit="1" customWidth="1"/>
    <col min="7173" max="7173" width="14.28515625" style="341" bestFit="1" customWidth="1"/>
    <col min="7174" max="7174" width="14" style="341" customWidth="1"/>
    <col min="7175" max="7175" width="14.28515625" style="341" bestFit="1" customWidth="1"/>
    <col min="7176" max="7176" width="18" style="341" bestFit="1" customWidth="1"/>
    <col min="7177" max="7177" width="14.28515625" style="341" bestFit="1" customWidth="1"/>
    <col min="7178" max="7178" width="16.5703125" style="341" bestFit="1" customWidth="1"/>
    <col min="7179" max="7179" width="14.28515625" style="341" bestFit="1" customWidth="1"/>
    <col min="7180" max="7180" width="12.5703125" style="341" bestFit="1" customWidth="1"/>
    <col min="7181" max="7181" width="14.28515625" style="341" bestFit="1" customWidth="1"/>
    <col min="7182" max="7424" width="9.140625" style="341"/>
    <col min="7425" max="7425" width="13" style="341" customWidth="1"/>
    <col min="7426" max="7426" width="17.5703125" style="341" bestFit="1" customWidth="1"/>
    <col min="7427" max="7427" width="14.28515625" style="341" bestFit="1" customWidth="1"/>
    <col min="7428" max="7428" width="19.7109375" style="341" bestFit="1" customWidth="1"/>
    <col min="7429" max="7429" width="14.28515625" style="341" bestFit="1" customWidth="1"/>
    <col min="7430" max="7430" width="14" style="341" customWidth="1"/>
    <col min="7431" max="7431" width="14.28515625" style="341" bestFit="1" customWidth="1"/>
    <col min="7432" max="7432" width="18" style="341" bestFit="1" customWidth="1"/>
    <col min="7433" max="7433" width="14.28515625" style="341" bestFit="1" customWidth="1"/>
    <col min="7434" max="7434" width="16.5703125" style="341" bestFit="1" customWidth="1"/>
    <col min="7435" max="7435" width="14.28515625" style="341" bestFit="1" customWidth="1"/>
    <col min="7436" max="7436" width="12.5703125" style="341" bestFit="1" customWidth="1"/>
    <col min="7437" max="7437" width="14.28515625" style="341" bestFit="1" customWidth="1"/>
    <col min="7438" max="7680" width="9.140625" style="341"/>
    <col min="7681" max="7681" width="13" style="341" customWidth="1"/>
    <col min="7682" max="7682" width="17.5703125" style="341" bestFit="1" customWidth="1"/>
    <col min="7683" max="7683" width="14.28515625" style="341" bestFit="1" customWidth="1"/>
    <col min="7684" max="7684" width="19.7109375" style="341" bestFit="1" customWidth="1"/>
    <col min="7685" max="7685" width="14.28515625" style="341" bestFit="1" customWidth="1"/>
    <col min="7686" max="7686" width="14" style="341" customWidth="1"/>
    <col min="7687" max="7687" width="14.28515625" style="341" bestFit="1" customWidth="1"/>
    <col min="7688" max="7688" width="18" style="341" bestFit="1" customWidth="1"/>
    <col min="7689" max="7689" width="14.28515625" style="341" bestFit="1" customWidth="1"/>
    <col min="7690" max="7690" width="16.5703125" style="341" bestFit="1" customWidth="1"/>
    <col min="7691" max="7691" width="14.28515625" style="341" bestFit="1" customWidth="1"/>
    <col min="7692" max="7692" width="12.5703125" style="341" bestFit="1" customWidth="1"/>
    <col min="7693" max="7693" width="14.28515625" style="341" bestFit="1" customWidth="1"/>
    <col min="7694" max="7936" width="9.140625" style="341"/>
    <col min="7937" max="7937" width="13" style="341" customWidth="1"/>
    <col min="7938" max="7938" width="17.5703125" style="341" bestFit="1" customWidth="1"/>
    <col min="7939" max="7939" width="14.28515625" style="341" bestFit="1" customWidth="1"/>
    <col min="7940" max="7940" width="19.7109375" style="341" bestFit="1" customWidth="1"/>
    <col min="7941" max="7941" width="14.28515625" style="341" bestFit="1" customWidth="1"/>
    <col min="7942" max="7942" width="14" style="341" customWidth="1"/>
    <col min="7943" max="7943" width="14.28515625" style="341" bestFit="1" customWidth="1"/>
    <col min="7944" max="7944" width="18" style="341" bestFit="1" customWidth="1"/>
    <col min="7945" max="7945" width="14.28515625" style="341" bestFit="1" customWidth="1"/>
    <col min="7946" max="7946" width="16.5703125" style="341" bestFit="1" customWidth="1"/>
    <col min="7947" max="7947" width="14.28515625" style="341" bestFit="1" customWidth="1"/>
    <col min="7948" max="7948" width="12.5703125" style="341" bestFit="1" customWidth="1"/>
    <col min="7949" max="7949" width="14.28515625" style="341" bestFit="1" customWidth="1"/>
    <col min="7950" max="8192" width="9.140625" style="341"/>
    <col min="8193" max="8193" width="13" style="341" customWidth="1"/>
    <col min="8194" max="8194" width="17.5703125" style="341" bestFit="1" customWidth="1"/>
    <col min="8195" max="8195" width="14.28515625" style="341" bestFit="1" customWidth="1"/>
    <col min="8196" max="8196" width="19.7109375" style="341" bestFit="1" customWidth="1"/>
    <col min="8197" max="8197" width="14.28515625" style="341" bestFit="1" customWidth="1"/>
    <col min="8198" max="8198" width="14" style="341" customWidth="1"/>
    <col min="8199" max="8199" width="14.28515625" style="341" bestFit="1" customWidth="1"/>
    <col min="8200" max="8200" width="18" style="341" bestFit="1" customWidth="1"/>
    <col min="8201" max="8201" width="14.28515625" style="341" bestFit="1" customWidth="1"/>
    <col min="8202" max="8202" width="16.5703125" style="341" bestFit="1" customWidth="1"/>
    <col min="8203" max="8203" width="14.28515625" style="341" bestFit="1" customWidth="1"/>
    <col min="8204" max="8204" width="12.5703125" style="341" bestFit="1" customWidth="1"/>
    <col min="8205" max="8205" width="14.28515625" style="341" bestFit="1" customWidth="1"/>
    <col min="8206" max="8448" width="9.140625" style="341"/>
    <col min="8449" max="8449" width="13" style="341" customWidth="1"/>
    <col min="8450" max="8450" width="17.5703125" style="341" bestFit="1" customWidth="1"/>
    <col min="8451" max="8451" width="14.28515625" style="341" bestFit="1" customWidth="1"/>
    <col min="8452" max="8452" width="19.7109375" style="341" bestFit="1" customWidth="1"/>
    <col min="8453" max="8453" width="14.28515625" style="341" bestFit="1" customWidth="1"/>
    <col min="8454" max="8454" width="14" style="341" customWidth="1"/>
    <col min="8455" max="8455" width="14.28515625" style="341" bestFit="1" customWidth="1"/>
    <col min="8456" max="8456" width="18" style="341" bestFit="1" customWidth="1"/>
    <col min="8457" max="8457" width="14.28515625" style="341" bestFit="1" customWidth="1"/>
    <col min="8458" max="8458" width="16.5703125" style="341" bestFit="1" customWidth="1"/>
    <col min="8459" max="8459" width="14.28515625" style="341" bestFit="1" customWidth="1"/>
    <col min="8460" max="8460" width="12.5703125" style="341" bestFit="1" customWidth="1"/>
    <col min="8461" max="8461" width="14.28515625" style="341" bestFit="1" customWidth="1"/>
    <col min="8462" max="8704" width="9.140625" style="341"/>
    <col min="8705" max="8705" width="13" style="341" customWidth="1"/>
    <col min="8706" max="8706" width="17.5703125" style="341" bestFit="1" customWidth="1"/>
    <col min="8707" max="8707" width="14.28515625" style="341" bestFit="1" customWidth="1"/>
    <col min="8708" max="8708" width="19.7109375" style="341" bestFit="1" customWidth="1"/>
    <col min="8709" max="8709" width="14.28515625" style="341" bestFit="1" customWidth="1"/>
    <col min="8710" max="8710" width="14" style="341" customWidth="1"/>
    <col min="8711" max="8711" width="14.28515625" style="341" bestFit="1" customWidth="1"/>
    <col min="8712" max="8712" width="18" style="341" bestFit="1" customWidth="1"/>
    <col min="8713" max="8713" width="14.28515625" style="341" bestFit="1" customWidth="1"/>
    <col min="8714" max="8714" width="16.5703125" style="341" bestFit="1" customWidth="1"/>
    <col min="8715" max="8715" width="14.28515625" style="341" bestFit="1" customWidth="1"/>
    <col min="8716" max="8716" width="12.5703125" style="341" bestFit="1" customWidth="1"/>
    <col min="8717" max="8717" width="14.28515625" style="341" bestFit="1" customWidth="1"/>
    <col min="8718" max="8960" width="9.140625" style="341"/>
    <col min="8961" max="8961" width="13" style="341" customWidth="1"/>
    <col min="8962" max="8962" width="17.5703125" style="341" bestFit="1" customWidth="1"/>
    <col min="8963" max="8963" width="14.28515625" style="341" bestFit="1" customWidth="1"/>
    <col min="8964" max="8964" width="19.7109375" style="341" bestFit="1" customWidth="1"/>
    <col min="8965" max="8965" width="14.28515625" style="341" bestFit="1" customWidth="1"/>
    <col min="8966" max="8966" width="14" style="341" customWidth="1"/>
    <col min="8967" max="8967" width="14.28515625" style="341" bestFit="1" customWidth="1"/>
    <col min="8968" max="8968" width="18" style="341" bestFit="1" customWidth="1"/>
    <col min="8969" max="8969" width="14.28515625" style="341" bestFit="1" customWidth="1"/>
    <col min="8970" max="8970" width="16.5703125" style="341" bestFit="1" customWidth="1"/>
    <col min="8971" max="8971" width="14.28515625" style="341" bestFit="1" customWidth="1"/>
    <col min="8972" max="8972" width="12.5703125" style="341" bestFit="1" customWidth="1"/>
    <col min="8973" max="8973" width="14.28515625" style="341" bestFit="1" customWidth="1"/>
    <col min="8974" max="9216" width="9.140625" style="341"/>
    <col min="9217" max="9217" width="13" style="341" customWidth="1"/>
    <col min="9218" max="9218" width="17.5703125" style="341" bestFit="1" customWidth="1"/>
    <col min="9219" max="9219" width="14.28515625" style="341" bestFit="1" customWidth="1"/>
    <col min="9220" max="9220" width="19.7109375" style="341" bestFit="1" customWidth="1"/>
    <col min="9221" max="9221" width="14.28515625" style="341" bestFit="1" customWidth="1"/>
    <col min="9222" max="9222" width="14" style="341" customWidth="1"/>
    <col min="9223" max="9223" width="14.28515625" style="341" bestFit="1" customWidth="1"/>
    <col min="9224" max="9224" width="18" style="341" bestFit="1" customWidth="1"/>
    <col min="9225" max="9225" width="14.28515625" style="341" bestFit="1" customWidth="1"/>
    <col min="9226" max="9226" width="16.5703125" style="341" bestFit="1" customWidth="1"/>
    <col min="9227" max="9227" width="14.28515625" style="341" bestFit="1" customWidth="1"/>
    <col min="9228" max="9228" width="12.5703125" style="341" bestFit="1" customWidth="1"/>
    <col min="9229" max="9229" width="14.28515625" style="341" bestFit="1" customWidth="1"/>
    <col min="9230" max="9472" width="9.140625" style="341"/>
    <col min="9473" max="9473" width="13" style="341" customWidth="1"/>
    <col min="9474" max="9474" width="17.5703125" style="341" bestFit="1" customWidth="1"/>
    <col min="9475" max="9475" width="14.28515625" style="341" bestFit="1" customWidth="1"/>
    <col min="9476" max="9476" width="19.7109375" style="341" bestFit="1" customWidth="1"/>
    <col min="9477" max="9477" width="14.28515625" style="341" bestFit="1" customWidth="1"/>
    <col min="9478" max="9478" width="14" style="341" customWidth="1"/>
    <col min="9479" max="9479" width="14.28515625" style="341" bestFit="1" customWidth="1"/>
    <col min="9480" max="9480" width="18" style="341" bestFit="1" customWidth="1"/>
    <col min="9481" max="9481" width="14.28515625" style="341" bestFit="1" customWidth="1"/>
    <col min="9482" max="9482" width="16.5703125" style="341" bestFit="1" customWidth="1"/>
    <col min="9483" max="9483" width="14.28515625" style="341" bestFit="1" customWidth="1"/>
    <col min="9484" max="9484" width="12.5703125" style="341" bestFit="1" customWidth="1"/>
    <col min="9485" max="9485" width="14.28515625" style="341" bestFit="1" customWidth="1"/>
    <col min="9486" max="9728" width="9.140625" style="341"/>
    <col min="9729" max="9729" width="13" style="341" customWidth="1"/>
    <col min="9730" max="9730" width="17.5703125" style="341" bestFit="1" customWidth="1"/>
    <col min="9731" max="9731" width="14.28515625" style="341" bestFit="1" customWidth="1"/>
    <col min="9732" max="9732" width="19.7109375" style="341" bestFit="1" customWidth="1"/>
    <col min="9733" max="9733" width="14.28515625" style="341" bestFit="1" customWidth="1"/>
    <col min="9734" max="9734" width="14" style="341" customWidth="1"/>
    <col min="9735" max="9735" width="14.28515625" style="341" bestFit="1" customWidth="1"/>
    <col min="9736" max="9736" width="18" style="341" bestFit="1" customWidth="1"/>
    <col min="9737" max="9737" width="14.28515625" style="341" bestFit="1" customWidth="1"/>
    <col min="9738" max="9738" width="16.5703125" style="341" bestFit="1" customWidth="1"/>
    <col min="9739" max="9739" width="14.28515625" style="341" bestFit="1" customWidth="1"/>
    <col min="9740" max="9740" width="12.5703125" style="341" bestFit="1" customWidth="1"/>
    <col min="9741" max="9741" width="14.28515625" style="341" bestFit="1" customWidth="1"/>
    <col min="9742" max="9984" width="9.140625" style="341"/>
    <col min="9985" max="9985" width="13" style="341" customWidth="1"/>
    <col min="9986" max="9986" width="17.5703125" style="341" bestFit="1" customWidth="1"/>
    <col min="9987" max="9987" width="14.28515625" style="341" bestFit="1" customWidth="1"/>
    <col min="9988" max="9988" width="19.7109375" style="341" bestFit="1" customWidth="1"/>
    <col min="9989" max="9989" width="14.28515625" style="341" bestFit="1" customWidth="1"/>
    <col min="9990" max="9990" width="14" style="341" customWidth="1"/>
    <col min="9991" max="9991" width="14.28515625" style="341" bestFit="1" customWidth="1"/>
    <col min="9992" max="9992" width="18" style="341" bestFit="1" customWidth="1"/>
    <col min="9993" max="9993" width="14.28515625" style="341" bestFit="1" customWidth="1"/>
    <col min="9994" max="9994" width="16.5703125" style="341" bestFit="1" customWidth="1"/>
    <col min="9995" max="9995" width="14.28515625" style="341" bestFit="1" customWidth="1"/>
    <col min="9996" max="9996" width="12.5703125" style="341" bestFit="1" customWidth="1"/>
    <col min="9997" max="9997" width="14.28515625" style="341" bestFit="1" customWidth="1"/>
    <col min="9998" max="10240" width="9.140625" style="341"/>
    <col min="10241" max="10241" width="13" style="341" customWidth="1"/>
    <col min="10242" max="10242" width="17.5703125" style="341" bestFit="1" customWidth="1"/>
    <col min="10243" max="10243" width="14.28515625" style="341" bestFit="1" customWidth="1"/>
    <col min="10244" max="10244" width="19.7109375" style="341" bestFit="1" customWidth="1"/>
    <col min="10245" max="10245" width="14.28515625" style="341" bestFit="1" customWidth="1"/>
    <col min="10246" max="10246" width="14" style="341" customWidth="1"/>
    <col min="10247" max="10247" width="14.28515625" style="341" bestFit="1" customWidth="1"/>
    <col min="10248" max="10248" width="18" style="341" bestFit="1" customWidth="1"/>
    <col min="10249" max="10249" width="14.28515625" style="341" bestFit="1" customWidth="1"/>
    <col min="10250" max="10250" width="16.5703125" style="341" bestFit="1" customWidth="1"/>
    <col min="10251" max="10251" width="14.28515625" style="341" bestFit="1" customWidth="1"/>
    <col min="10252" max="10252" width="12.5703125" style="341" bestFit="1" customWidth="1"/>
    <col min="10253" max="10253" width="14.28515625" style="341" bestFit="1" customWidth="1"/>
    <col min="10254" max="10496" width="9.140625" style="341"/>
    <col min="10497" max="10497" width="13" style="341" customWidth="1"/>
    <col min="10498" max="10498" width="17.5703125" style="341" bestFit="1" customWidth="1"/>
    <col min="10499" max="10499" width="14.28515625" style="341" bestFit="1" customWidth="1"/>
    <col min="10500" max="10500" width="19.7109375" style="341" bestFit="1" customWidth="1"/>
    <col min="10501" max="10501" width="14.28515625" style="341" bestFit="1" customWidth="1"/>
    <col min="10502" max="10502" width="14" style="341" customWidth="1"/>
    <col min="10503" max="10503" width="14.28515625" style="341" bestFit="1" customWidth="1"/>
    <col min="10504" max="10504" width="18" style="341" bestFit="1" customWidth="1"/>
    <col min="10505" max="10505" width="14.28515625" style="341" bestFit="1" customWidth="1"/>
    <col min="10506" max="10506" width="16.5703125" style="341" bestFit="1" customWidth="1"/>
    <col min="10507" max="10507" width="14.28515625" style="341" bestFit="1" customWidth="1"/>
    <col min="10508" max="10508" width="12.5703125" style="341" bestFit="1" customWidth="1"/>
    <col min="10509" max="10509" width="14.28515625" style="341" bestFit="1" customWidth="1"/>
    <col min="10510" max="10752" width="9.140625" style="341"/>
    <col min="10753" max="10753" width="13" style="341" customWidth="1"/>
    <col min="10754" max="10754" width="17.5703125" style="341" bestFit="1" customWidth="1"/>
    <col min="10755" max="10755" width="14.28515625" style="341" bestFit="1" customWidth="1"/>
    <col min="10756" max="10756" width="19.7109375" style="341" bestFit="1" customWidth="1"/>
    <col min="10757" max="10757" width="14.28515625" style="341" bestFit="1" customWidth="1"/>
    <col min="10758" max="10758" width="14" style="341" customWidth="1"/>
    <col min="10759" max="10759" width="14.28515625" style="341" bestFit="1" customWidth="1"/>
    <col min="10760" max="10760" width="18" style="341" bestFit="1" customWidth="1"/>
    <col min="10761" max="10761" width="14.28515625" style="341" bestFit="1" customWidth="1"/>
    <col min="10762" max="10762" width="16.5703125" style="341" bestFit="1" customWidth="1"/>
    <col min="10763" max="10763" width="14.28515625" style="341" bestFit="1" customWidth="1"/>
    <col min="10764" max="10764" width="12.5703125" style="341" bestFit="1" customWidth="1"/>
    <col min="10765" max="10765" width="14.28515625" style="341" bestFit="1" customWidth="1"/>
    <col min="10766" max="11008" width="9.140625" style="341"/>
    <col min="11009" max="11009" width="13" style="341" customWidth="1"/>
    <col min="11010" max="11010" width="17.5703125" style="341" bestFit="1" customWidth="1"/>
    <col min="11011" max="11011" width="14.28515625" style="341" bestFit="1" customWidth="1"/>
    <col min="11012" max="11012" width="19.7109375" style="341" bestFit="1" customWidth="1"/>
    <col min="11013" max="11013" width="14.28515625" style="341" bestFit="1" customWidth="1"/>
    <col min="11014" max="11014" width="14" style="341" customWidth="1"/>
    <col min="11015" max="11015" width="14.28515625" style="341" bestFit="1" customWidth="1"/>
    <col min="11016" max="11016" width="18" style="341" bestFit="1" customWidth="1"/>
    <col min="11017" max="11017" width="14.28515625" style="341" bestFit="1" customWidth="1"/>
    <col min="11018" max="11018" width="16.5703125" style="341" bestFit="1" customWidth="1"/>
    <col min="11019" max="11019" width="14.28515625" style="341" bestFit="1" customWidth="1"/>
    <col min="11020" max="11020" width="12.5703125" style="341" bestFit="1" customWidth="1"/>
    <col min="11021" max="11021" width="14.28515625" style="341" bestFit="1" customWidth="1"/>
    <col min="11022" max="11264" width="9.140625" style="341"/>
    <col min="11265" max="11265" width="13" style="341" customWidth="1"/>
    <col min="11266" max="11266" width="17.5703125" style="341" bestFit="1" customWidth="1"/>
    <col min="11267" max="11267" width="14.28515625" style="341" bestFit="1" customWidth="1"/>
    <col min="11268" max="11268" width="19.7109375" style="341" bestFit="1" customWidth="1"/>
    <col min="11269" max="11269" width="14.28515625" style="341" bestFit="1" customWidth="1"/>
    <col min="11270" max="11270" width="14" style="341" customWidth="1"/>
    <col min="11271" max="11271" width="14.28515625" style="341" bestFit="1" customWidth="1"/>
    <col min="11272" max="11272" width="18" style="341" bestFit="1" customWidth="1"/>
    <col min="11273" max="11273" width="14.28515625" style="341" bestFit="1" customWidth="1"/>
    <col min="11274" max="11274" width="16.5703125" style="341" bestFit="1" customWidth="1"/>
    <col min="11275" max="11275" width="14.28515625" style="341" bestFit="1" customWidth="1"/>
    <col min="11276" max="11276" width="12.5703125" style="341" bestFit="1" customWidth="1"/>
    <col min="11277" max="11277" width="14.28515625" style="341" bestFit="1" customWidth="1"/>
    <col min="11278" max="11520" width="9.140625" style="341"/>
    <col min="11521" max="11521" width="13" style="341" customWidth="1"/>
    <col min="11522" max="11522" width="17.5703125" style="341" bestFit="1" customWidth="1"/>
    <col min="11523" max="11523" width="14.28515625" style="341" bestFit="1" customWidth="1"/>
    <col min="11524" max="11524" width="19.7109375" style="341" bestFit="1" customWidth="1"/>
    <col min="11525" max="11525" width="14.28515625" style="341" bestFit="1" customWidth="1"/>
    <col min="11526" max="11526" width="14" style="341" customWidth="1"/>
    <col min="11527" max="11527" width="14.28515625" style="341" bestFit="1" customWidth="1"/>
    <col min="11528" max="11528" width="18" style="341" bestFit="1" customWidth="1"/>
    <col min="11529" max="11529" width="14.28515625" style="341" bestFit="1" customWidth="1"/>
    <col min="11530" max="11530" width="16.5703125" style="341" bestFit="1" customWidth="1"/>
    <col min="11531" max="11531" width="14.28515625" style="341" bestFit="1" customWidth="1"/>
    <col min="11532" max="11532" width="12.5703125" style="341" bestFit="1" customWidth="1"/>
    <col min="11533" max="11533" width="14.28515625" style="341" bestFit="1" customWidth="1"/>
    <col min="11534" max="11776" width="9.140625" style="341"/>
    <col min="11777" max="11777" width="13" style="341" customWidth="1"/>
    <col min="11778" max="11778" width="17.5703125" style="341" bestFit="1" customWidth="1"/>
    <col min="11779" max="11779" width="14.28515625" style="341" bestFit="1" customWidth="1"/>
    <col min="11780" max="11780" width="19.7109375" style="341" bestFit="1" customWidth="1"/>
    <col min="11781" max="11781" width="14.28515625" style="341" bestFit="1" customWidth="1"/>
    <col min="11782" max="11782" width="14" style="341" customWidth="1"/>
    <col min="11783" max="11783" width="14.28515625" style="341" bestFit="1" customWidth="1"/>
    <col min="11784" max="11784" width="18" style="341" bestFit="1" customWidth="1"/>
    <col min="11785" max="11785" width="14.28515625" style="341" bestFit="1" customWidth="1"/>
    <col min="11786" max="11786" width="16.5703125" style="341" bestFit="1" customWidth="1"/>
    <col min="11787" max="11787" width="14.28515625" style="341" bestFit="1" customWidth="1"/>
    <col min="11788" max="11788" width="12.5703125" style="341" bestFit="1" customWidth="1"/>
    <col min="11789" max="11789" width="14.28515625" style="341" bestFit="1" customWidth="1"/>
    <col min="11790" max="12032" width="9.140625" style="341"/>
    <col min="12033" max="12033" width="13" style="341" customWidth="1"/>
    <col min="12034" max="12034" width="17.5703125" style="341" bestFit="1" customWidth="1"/>
    <col min="12035" max="12035" width="14.28515625" style="341" bestFit="1" customWidth="1"/>
    <col min="12036" max="12036" width="19.7109375" style="341" bestFit="1" customWidth="1"/>
    <col min="12037" max="12037" width="14.28515625" style="341" bestFit="1" customWidth="1"/>
    <col min="12038" max="12038" width="14" style="341" customWidth="1"/>
    <col min="12039" max="12039" width="14.28515625" style="341" bestFit="1" customWidth="1"/>
    <col min="12040" max="12040" width="18" style="341" bestFit="1" customWidth="1"/>
    <col min="12041" max="12041" width="14.28515625" style="341" bestFit="1" customWidth="1"/>
    <col min="12042" max="12042" width="16.5703125" style="341" bestFit="1" customWidth="1"/>
    <col min="12043" max="12043" width="14.28515625" style="341" bestFit="1" customWidth="1"/>
    <col min="12044" max="12044" width="12.5703125" style="341" bestFit="1" customWidth="1"/>
    <col min="12045" max="12045" width="14.28515625" style="341" bestFit="1" customWidth="1"/>
    <col min="12046" max="12288" width="9.140625" style="341"/>
    <col min="12289" max="12289" width="13" style="341" customWidth="1"/>
    <col min="12290" max="12290" width="17.5703125" style="341" bestFit="1" customWidth="1"/>
    <col min="12291" max="12291" width="14.28515625" style="341" bestFit="1" customWidth="1"/>
    <col min="12292" max="12292" width="19.7109375" style="341" bestFit="1" customWidth="1"/>
    <col min="12293" max="12293" width="14.28515625" style="341" bestFit="1" customWidth="1"/>
    <col min="12294" max="12294" width="14" style="341" customWidth="1"/>
    <col min="12295" max="12295" width="14.28515625" style="341" bestFit="1" customWidth="1"/>
    <col min="12296" max="12296" width="18" style="341" bestFit="1" customWidth="1"/>
    <col min="12297" max="12297" width="14.28515625" style="341" bestFit="1" customWidth="1"/>
    <col min="12298" max="12298" width="16.5703125" style="341" bestFit="1" customWidth="1"/>
    <col min="12299" max="12299" width="14.28515625" style="341" bestFit="1" customWidth="1"/>
    <col min="12300" max="12300" width="12.5703125" style="341" bestFit="1" customWidth="1"/>
    <col min="12301" max="12301" width="14.28515625" style="341" bestFit="1" customWidth="1"/>
    <col min="12302" max="12544" width="9.140625" style="341"/>
    <col min="12545" max="12545" width="13" style="341" customWidth="1"/>
    <col min="12546" max="12546" width="17.5703125" style="341" bestFit="1" customWidth="1"/>
    <col min="12547" max="12547" width="14.28515625" style="341" bestFit="1" customWidth="1"/>
    <col min="12548" max="12548" width="19.7109375" style="341" bestFit="1" customWidth="1"/>
    <col min="12549" max="12549" width="14.28515625" style="341" bestFit="1" customWidth="1"/>
    <col min="12550" max="12550" width="14" style="341" customWidth="1"/>
    <col min="12551" max="12551" width="14.28515625" style="341" bestFit="1" customWidth="1"/>
    <col min="12552" max="12552" width="18" style="341" bestFit="1" customWidth="1"/>
    <col min="12553" max="12553" width="14.28515625" style="341" bestFit="1" customWidth="1"/>
    <col min="12554" max="12554" width="16.5703125" style="341" bestFit="1" customWidth="1"/>
    <col min="12555" max="12555" width="14.28515625" style="341" bestFit="1" customWidth="1"/>
    <col min="12556" max="12556" width="12.5703125" style="341" bestFit="1" customWidth="1"/>
    <col min="12557" max="12557" width="14.28515625" style="341" bestFit="1" customWidth="1"/>
    <col min="12558" max="12800" width="9.140625" style="341"/>
    <col min="12801" max="12801" width="13" style="341" customWidth="1"/>
    <col min="12802" max="12802" width="17.5703125" style="341" bestFit="1" customWidth="1"/>
    <col min="12803" max="12803" width="14.28515625" style="341" bestFit="1" customWidth="1"/>
    <col min="12804" max="12804" width="19.7109375" style="341" bestFit="1" customWidth="1"/>
    <col min="12805" max="12805" width="14.28515625" style="341" bestFit="1" customWidth="1"/>
    <col min="12806" max="12806" width="14" style="341" customWidth="1"/>
    <col min="12807" max="12807" width="14.28515625" style="341" bestFit="1" customWidth="1"/>
    <col min="12808" max="12808" width="18" style="341" bestFit="1" customWidth="1"/>
    <col min="12809" max="12809" width="14.28515625" style="341" bestFit="1" customWidth="1"/>
    <col min="12810" max="12810" width="16.5703125" style="341" bestFit="1" customWidth="1"/>
    <col min="12811" max="12811" width="14.28515625" style="341" bestFit="1" customWidth="1"/>
    <col min="12812" max="12812" width="12.5703125" style="341" bestFit="1" customWidth="1"/>
    <col min="12813" max="12813" width="14.28515625" style="341" bestFit="1" customWidth="1"/>
    <col min="12814" max="13056" width="9.140625" style="341"/>
    <col min="13057" max="13057" width="13" style="341" customWidth="1"/>
    <col min="13058" max="13058" width="17.5703125" style="341" bestFit="1" customWidth="1"/>
    <col min="13059" max="13059" width="14.28515625" style="341" bestFit="1" customWidth="1"/>
    <col min="13060" max="13060" width="19.7109375" style="341" bestFit="1" customWidth="1"/>
    <col min="13061" max="13061" width="14.28515625" style="341" bestFit="1" customWidth="1"/>
    <col min="13062" max="13062" width="14" style="341" customWidth="1"/>
    <col min="13063" max="13063" width="14.28515625" style="341" bestFit="1" customWidth="1"/>
    <col min="13064" max="13064" width="18" style="341" bestFit="1" customWidth="1"/>
    <col min="13065" max="13065" width="14.28515625" style="341" bestFit="1" customWidth="1"/>
    <col min="13066" max="13066" width="16.5703125" style="341" bestFit="1" customWidth="1"/>
    <col min="13067" max="13067" width="14.28515625" style="341" bestFit="1" customWidth="1"/>
    <col min="13068" max="13068" width="12.5703125" style="341" bestFit="1" customWidth="1"/>
    <col min="13069" max="13069" width="14.28515625" style="341" bestFit="1" customWidth="1"/>
    <col min="13070" max="13312" width="9.140625" style="341"/>
    <col min="13313" max="13313" width="13" style="341" customWidth="1"/>
    <col min="13314" max="13314" width="17.5703125" style="341" bestFit="1" customWidth="1"/>
    <col min="13315" max="13315" width="14.28515625" style="341" bestFit="1" customWidth="1"/>
    <col min="13316" max="13316" width="19.7109375" style="341" bestFit="1" customWidth="1"/>
    <col min="13317" max="13317" width="14.28515625" style="341" bestFit="1" customWidth="1"/>
    <col min="13318" max="13318" width="14" style="341" customWidth="1"/>
    <col min="13319" max="13319" width="14.28515625" style="341" bestFit="1" customWidth="1"/>
    <col min="13320" max="13320" width="18" style="341" bestFit="1" customWidth="1"/>
    <col min="13321" max="13321" width="14.28515625" style="341" bestFit="1" customWidth="1"/>
    <col min="13322" max="13322" width="16.5703125" style="341" bestFit="1" customWidth="1"/>
    <col min="13323" max="13323" width="14.28515625" style="341" bestFit="1" customWidth="1"/>
    <col min="13324" max="13324" width="12.5703125" style="341" bestFit="1" customWidth="1"/>
    <col min="13325" max="13325" width="14.28515625" style="341" bestFit="1" customWidth="1"/>
    <col min="13326" max="13568" width="9.140625" style="341"/>
    <col min="13569" max="13569" width="13" style="341" customWidth="1"/>
    <col min="13570" max="13570" width="17.5703125" style="341" bestFit="1" customWidth="1"/>
    <col min="13571" max="13571" width="14.28515625" style="341" bestFit="1" customWidth="1"/>
    <col min="13572" max="13572" width="19.7109375" style="341" bestFit="1" customWidth="1"/>
    <col min="13573" max="13573" width="14.28515625" style="341" bestFit="1" customWidth="1"/>
    <col min="13574" max="13574" width="14" style="341" customWidth="1"/>
    <col min="13575" max="13575" width="14.28515625" style="341" bestFit="1" customWidth="1"/>
    <col min="13576" max="13576" width="18" style="341" bestFit="1" customWidth="1"/>
    <col min="13577" max="13577" width="14.28515625" style="341" bestFit="1" customWidth="1"/>
    <col min="13578" max="13578" width="16.5703125" style="341" bestFit="1" customWidth="1"/>
    <col min="13579" max="13579" width="14.28515625" style="341" bestFit="1" customWidth="1"/>
    <col min="13580" max="13580" width="12.5703125" style="341" bestFit="1" customWidth="1"/>
    <col min="13581" max="13581" width="14.28515625" style="341" bestFit="1" customWidth="1"/>
    <col min="13582" max="13824" width="9.140625" style="341"/>
    <col min="13825" max="13825" width="13" style="341" customWidth="1"/>
    <col min="13826" max="13826" width="17.5703125" style="341" bestFit="1" customWidth="1"/>
    <col min="13827" max="13827" width="14.28515625" style="341" bestFit="1" customWidth="1"/>
    <col min="13828" max="13828" width="19.7109375" style="341" bestFit="1" customWidth="1"/>
    <col min="13829" max="13829" width="14.28515625" style="341" bestFit="1" customWidth="1"/>
    <col min="13830" max="13830" width="14" style="341" customWidth="1"/>
    <col min="13831" max="13831" width="14.28515625" style="341" bestFit="1" customWidth="1"/>
    <col min="13832" max="13832" width="18" style="341" bestFit="1" customWidth="1"/>
    <col min="13833" max="13833" width="14.28515625" style="341" bestFit="1" customWidth="1"/>
    <col min="13834" max="13834" width="16.5703125" style="341" bestFit="1" customWidth="1"/>
    <col min="13835" max="13835" width="14.28515625" style="341" bestFit="1" customWidth="1"/>
    <col min="13836" max="13836" width="12.5703125" style="341" bestFit="1" customWidth="1"/>
    <col min="13837" max="13837" width="14.28515625" style="341" bestFit="1" customWidth="1"/>
    <col min="13838" max="14080" width="9.140625" style="341"/>
    <col min="14081" max="14081" width="13" style="341" customWidth="1"/>
    <col min="14082" max="14082" width="17.5703125" style="341" bestFit="1" customWidth="1"/>
    <col min="14083" max="14083" width="14.28515625" style="341" bestFit="1" customWidth="1"/>
    <col min="14084" max="14084" width="19.7109375" style="341" bestFit="1" customWidth="1"/>
    <col min="14085" max="14085" width="14.28515625" style="341" bestFit="1" customWidth="1"/>
    <col min="14086" max="14086" width="14" style="341" customWidth="1"/>
    <col min="14087" max="14087" width="14.28515625" style="341" bestFit="1" customWidth="1"/>
    <col min="14088" max="14088" width="18" style="341" bestFit="1" customWidth="1"/>
    <col min="14089" max="14089" width="14.28515625" style="341" bestFit="1" customWidth="1"/>
    <col min="14090" max="14090" width="16.5703125" style="341" bestFit="1" customWidth="1"/>
    <col min="14091" max="14091" width="14.28515625" style="341" bestFit="1" customWidth="1"/>
    <col min="14092" max="14092" width="12.5703125" style="341" bestFit="1" customWidth="1"/>
    <col min="14093" max="14093" width="14.28515625" style="341" bestFit="1" customWidth="1"/>
    <col min="14094" max="14336" width="9.140625" style="341"/>
    <col min="14337" max="14337" width="13" style="341" customWidth="1"/>
    <col min="14338" max="14338" width="17.5703125" style="341" bestFit="1" customWidth="1"/>
    <col min="14339" max="14339" width="14.28515625" style="341" bestFit="1" customWidth="1"/>
    <col min="14340" max="14340" width="19.7109375" style="341" bestFit="1" customWidth="1"/>
    <col min="14341" max="14341" width="14.28515625" style="341" bestFit="1" customWidth="1"/>
    <col min="14342" max="14342" width="14" style="341" customWidth="1"/>
    <col min="14343" max="14343" width="14.28515625" style="341" bestFit="1" customWidth="1"/>
    <col min="14344" max="14344" width="18" style="341" bestFit="1" customWidth="1"/>
    <col min="14345" max="14345" width="14.28515625" style="341" bestFit="1" customWidth="1"/>
    <col min="14346" max="14346" width="16.5703125" style="341" bestFit="1" customWidth="1"/>
    <col min="14347" max="14347" width="14.28515625" style="341" bestFit="1" customWidth="1"/>
    <col min="14348" max="14348" width="12.5703125" style="341" bestFit="1" customWidth="1"/>
    <col min="14349" max="14349" width="14.28515625" style="341" bestFit="1" customWidth="1"/>
    <col min="14350" max="14592" width="9.140625" style="341"/>
    <col min="14593" max="14593" width="13" style="341" customWidth="1"/>
    <col min="14594" max="14594" width="17.5703125" style="341" bestFit="1" customWidth="1"/>
    <col min="14595" max="14595" width="14.28515625" style="341" bestFit="1" customWidth="1"/>
    <col min="14596" max="14596" width="19.7109375" style="341" bestFit="1" customWidth="1"/>
    <col min="14597" max="14597" width="14.28515625" style="341" bestFit="1" customWidth="1"/>
    <col min="14598" max="14598" width="14" style="341" customWidth="1"/>
    <col min="14599" max="14599" width="14.28515625" style="341" bestFit="1" customWidth="1"/>
    <col min="14600" max="14600" width="18" style="341" bestFit="1" customWidth="1"/>
    <col min="14601" max="14601" width="14.28515625" style="341" bestFit="1" customWidth="1"/>
    <col min="14602" max="14602" width="16.5703125" style="341" bestFit="1" customWidth="1"/>
    <col min="14603" max="14603" width="14.28515625" style="341" bestFit="1" customWidth="1"/>
    <col min="14604" max="14604" width="12.5703125" style="341" bestFit="1" customWidth="1"/>
    <col min="14605" max="14605" width="14.28515625" style="341" bestFit="1" customWidth="1"/>
    <col min="14606" max="14848" width="9.140625" style="341"/>
    <col min="14849" max="14849" width="13" style="341" customWidth="1"/>
    <col min="14850" max="14850" width="17.5703125" style="341" bestFit="1" customWidth="1"/>
    <col min="14851" max="14851" width="14.28515625" style="341" bestFit="1" customWidth="1"/>
    <col min="14852" max="14852" width="19.7109375" style="341" bestFit="1" customWidth="1"/>
    <col min="14853" max="14853" width="14.28515625" style="341" bestFit="1" customWidth="1"/>
    <col min="14854" max="14854" width="14" style="341" customWidth="1"/>
    <col min="14855" max="14855" width="14.28515625" style="341" bestFit="1" customWidth="1"/>
    <col min="14856" max="14856" width="18" style="341" bestFit="1" customWidth="1"/>
    <col min="14857" max="14857" width="14.28515625" style="341" bestFit="1" customWidth="1"/>
    <col min="14858" max="14858" width="16.5703125" style="341" bestFit="1" customWidth="1"/>
    <col min="14859" max="14859" width="14.28515625" style="341" bestFit="1" customWidth="1"/>
    <col min="14860" max="14860" width="12.5703125" style="341" bestFit="1" customWidth="1"/>
    <col min="14861" max="14861" width="14.28515625" style="341" bestFit="1" customWidth="1"/>
    <col min="14862" max="15104" width="9.140625" style="341"/>
    <col min="15105" max="15105" width="13" style="341" customWidth="1"/>
    <col min="15106" max="15106" width="17.5703125" style="341" bestFit="1" customWidth="1"/>
    <col min="15107" max="15107" width="14.28515625" style="341" bestFit="1" customWidth="1"/>
    <col min="15108" max="15108" width="19.7109375" style="341" bestFit="1" customWidth="1"/>
    <col min="15109" max="15109" width="14.28515625" style="341" bestFit="1" customWidth="1"/>
    <col min="15110" max="15110" width="14" style="341" customWidth="1"/>
    <col min="15111" max="15111" width="14.28515625" style="341" bestFit="1" customWidth="1"/>
    <col min="15112" max="15112" width="18" style="341" bestFit="1" customWidth="1"/>
    <col min="15113" max="15113" width="14.28515625" style="341" bestFit="1" customWidth="1"/>
    <col min="15114" max="15114" width="16.5703125" style="341" bestFit="1" customWidth="1"/>
    <col min="15115" max="15115" width="14.28515625" style="341" bestFit="1" customWidth="1"/>
    <col min="15116" max="15116" width="12.5703125" style="341" bestFit="1" customWidth="1"/>
    <col min="15117" max="15117" width="14.28515625" style="341" bestFit="1" customWidth="1"/>
    <col min="15118" max="15360" width="9.140625" style="341"/>
    <col min="15361" max="15361" width="13" style="341" customWidth="1"/>
    <col min="15362" max="15362" width="17.5703125" style="341" bestFit="1" customWidth="1"/>
    <col min="15363" max="15363" width="14.28515625" style="341" bestFit="1" customWidth="1"/>
    <col min="15364" max="15364" width="19.7109375" style="341" bestFit="1" customWidth="1"/>
    <col min="15365" max="15365" width="14.28515625" style="341" bestFit="1" customWidth="1"/>
    <col min="15366" max="15366" width="14" style="341" customWidth="1"/>
    <col min="15367" max="15367" width="14.28515625" style="341" bestFit="1" customWidth="1"/>
    <col min="15368" max="15368" width="18" style="341" bestFit="1" customWidth="1"/>
    <col min="15369" max="15369" width="14.28515625" style="341" bestFit="1" customWidth="1"/>
    <col min="15370" max="15370" width="16.5703125" style="341" bestFit="1" customWidth="1"/>
    <col min="15371" max="15371" width="14.28515625" style="341" bestFit="1" customWidth="1"/>
    <col min="15372" max="15372" width="12.5703125" style="341" bestFit="1" customWidth="1"/>
    <col min="15373" max="15373" width="14.28515625" style="341" bestFit="1" customWidth="1"/>
    <col min="15374" max="15616" width="9.140625" style="341"/>
    <col min="15617" max="15617" width="13" style="341" customWidth="1"/>
    <col min="15618" max="15618" width="17.5703125" style="341" bestFit="1" customWidth="1"/>
    <col min="15619" max="15619" width="14.28515625" style="341" bestFit="1" customWidth="1"/>
    <col min="15620" max="15620" width="19.7109375" style="341" bestFit="1" customWidth="1"/>
    <col min="15621" max="15621" width="14.28515625" style="341" bestFit="1" customWidth="1"/>
    <col min="15622" max="15622" width="14" style="341" customWidth="1"/>
    <col min="15623" max="15623" width="14.28515625" style="341" bestFit="1" customWidth="1"/>
    <col min="15624" max="15624" width="18" style="341" bestFit="1" customWidth="1"/>
    <col min="15625" max="15625" width="14.28515625" style="341" bestFit="1" customWidth="1"/>
    <col min="15626" max="15626" width="16.5703125" style="341" bestFit="1" customWidth="1"/>
    <col min="15627" max="15627" width="14.28515625" style="341" bestFit="1" customWidth="1"/>
    <col min="15628" max="15628" width="12.5703125" style="341" bestFit="1" customWidth="1"/>
    <col min="15629" max="15629" width="14.28515625" style="341" bestFit="1" customWidth="1"/>
    <col min="15630" max="15872" width="9.140625" style="341"/>
    <col min="15873" max="15873" width="13" style="341" customWidth="1"/>
    <col min="15874" max="15874" width="17.5703125" style="341" bestFit="1" customWidth="1"/>
    <col min="15875" max="15875" width="14.28515625" style="341" bestFit="1" customWidth="1"/>
    <col min="15876" max="15876" width="19.7109375" style="341" bestFit="1" customWidth="1"/>
    <col min="15877" max="15877" width="14.28515625" style="341" bestFit="1" customWidth="1"/>
    <col min="15878" max="15878" width="14" style="341" customWidth="1"/>
    <col min="15879" max="15879" width="14.28515625" style="341" bestFit="1" customWidth="1"/>
    <col min="15880" max="15880" width="18" style="341" bestFit="1" customWidth="1"/>
    <col min="15881" max="15881" width="14.28515625" style="341" bestFit="1" customWidth="1"/>
    <col min="15882" max="15882" width="16.5703125" style="341" bestFit="1" customWidth="1"/>
    <col min="15883" max="15883" width="14.28515625" style="341" bestFit="1" customWidth="1"/>
    <col min="15884" max="15884" width="12.5703125" style="341" bestFit="1" customWidth="1"/>
    <col min="15885" max="15885" width="14.28515625" style="341" bestFit="1" customWidth="1"/>
    <col min="15886" max="16128" width="9.140625" style="341"/>
    <col min="16129" max="16129" width="13" style="341" customWidth="1"/>
    <col min="16130" max="16130" width="17.5703125" style="341" bestFit="1" customWidth="1"/>
    <col min="16131" max="16131" width="14.28515625" style="341" bestFit="1" customWidth="1"/>
    <col min="16132" max="16132" width="19.7109375" style="341" bestFit="1" customWidth="1"/>
    <col min="16133" max="16133" width="14.28515625" style="341" bestFit="1" customWidth="1"/>
    <col min="16134" max="16134" width="14" style="341" customWidth="1"/>
    <col min="16135" max="16135" width="14.28515625" style="341" bestFit="1" customWidth="1"/>
    <col min="16136" max="16136" width="18" style="341" bestFit="1" customWidth="1"/>
    <col min="16137" max="16137" width="14.28515625" style="341" bestFit="1" customWidth="1"/>
    <col min="16138" max="16138" width="16.5703125" style="341" bestFit="1" customWidth="1"/>
    <col min="16139" max="16139" width="14.28515625" style="341" bestFit="1" customWidth="1"/>
    <col min="16140" max="16140" width="12.5703125" style="341" bestFit="1" customWidth="1"/>
    <col min="16141" max="16141" width="14.28515625" style="341" bestFit="1" customWidth="1"/>
    <col min="16142" max="16384" width="9.140625" style="341"/>
  </cols>
  <sheetData>
    <row r="1" spans="1:13">
      <c r="A1" s="2129" t="s">
        <v>1259</v>
      </c>
      <c r="B1" s="2129"/>
      <c r="C1" s="2129"/>
      <c r="D1" s="2129"/>
      <c r="E1" s="2129"/>
      <c r="F1" s="2129"/>
      <c r="G1" s="2129"/>
      <c r="H1" s="2129"/>
      <c r="I1" s="2129"/>
      <c r="J1" s="2129"/>
      <c r="K1" s="2129"/>
      <c r="L1" s="2129"/>
      <c r="M1" s="2129"/>
    </row>
    <row r="2" spans="1:13">
      <c r="A2" s="2129" t="s">
        <v>1254</v>
      </c>
      <c r="B2" s="2129"/>
      <c r="C2" s="2129"/>
      <c r="D2" s="2129"/>
      <c r="E2" s="2129"/>
      <c r="F2" s="2129"/>
      <c r="G2" s="2129"/>
      <c r="H2" s="2129"/>
      <c r="I2" s="2129"/>
      <c r="J2" s="2129"/>
      <c r="K2" s="2129"/>
      <c r="L2" s="2129"/>
      <c r="M2" s="2129"/>
    </row>
    <row r="3" spans="1:13" ht="16.5" thickBot="1">
      <c r="A3" s="1391"/>
      <c r="B3" s="1391"/>
      <c r="C3" s="1391"/>
      <c r="D3" s="1391"/>
      <c r="E3" s="1391"/>
      <c r="F3" s="1391"/>
      <c r="G3" s="1391"/>
      <c r="H3" s="1391"/>
      <c r="I3" s="1391"/>
      <c r="J3" s="2172"/>
      <c r="K3" s="2172"/>
      <c r="L3" s="2172" t="s">
        <v>222</v>
      </c>
      <c r="M3" s="2172"/>
    </row>
    <row r="4" spans="1:13" ht="25.5" customHeight="1" thickTop="1">
      <c r="A4" s="2132" t="s">
        <v>480</v>
      </c>
      <c r="B4" s="2174" t="s">
        <v>1255</v>
      </c>
      <c r="C4" s="2175"/>
      <c r="D4" s="2175"/>
      <c r="E4" s="2175"/>
      <c r="F4" s="2175"/>
      <c r="G4" s="2176"/>
      <c r="H4" s="2175" t="s">
        <v>1256</v>
      </c>
      <c r="I4" s="2175"/>
      <c r="J4" s="2175"/>
      <c r="K4" s="2175"/>
      <c r="L4" s="2175"/>
      <c r="M4" s="2177"/>
    </row>
    <row r="5" spans="1:13" ht="25.5" customHeight="1">
      <c r="A5" s="2173"/>
      <c r="B5" s="2178" t="s">
        <v>9</v>
      </c>
      <c r="C5" s="2179"/>
      <c r="D5" s="2178" t="s">
        <v>10</v>
      </c>
      <c r="E5" s="2179"/>
      <c r="F5" s="2180" t="s">
        <v>11</v>
      </c>
      <c r="G5" s="2179"/>
      <c r="H5" s="2167" t="s">
        <v>9</v>
      </c>
      <c r="I5" s="2167"/>
      <c r="J5" s="2168" t="s">
        <v>10</v>
      </c>
      <c r="K5" s="2169"/>
      <c r="L5" s="2168" t="s">
        <v>11</v>
      </c>
      <c r="M5" s="2170"/>
    </row>
    <row r="6" spans="1:13" ht="25.5" customHeight="1" thickBot="1">
      <c r="A6" s="2173"/>
      <c r="B6" s="1392" t="s">
        <v>665</v>
      </c>
      <c r="C6" s="1393" t="s">
        <v>1257</v>
      </c>
      <c r="D6" s="1394" t="s">
        <v>665</v>
      </c>
      <c r="E6" s="1393" t="s">
        <v>1257</v>
      </c>
      <c r="F6" s="1393" t="s">
        <v>665</v>
      </c>
      <c r="G6" s="1393" t="s">
        <v>1257</v>
      </c>
      <c r="H6" s="1395" t="s">
        <v>665</v>
      </c>
      <c r="I6" s="1396" t="s">
        <v>1257</v>
      </c>
      <c r="J6" s="1392" t="s">
        <v>665</v>
      </c>
      <c r="K6" s="1393" t="s">
        <v>1257</v>
      </c>
      <c r="L6" s="1392" t="s">
        <v>665</v>
      </c>
      <c r="M6" s="1397" t="s">
        <v>1257</v>
      </c>
    </row>
    <row r="7" spans="1:13" ht="25.5" customHeight="1">
      <c r="A7" s="1398" t="s">
        <v>122</v>
      </c>
      <c r="B7" s="1399">
        <v>74532.06</v>
      </c>
      <c r="C7" s="1400">
        <v>0.82350000000000001</v>
      </c>
      <c r="D7" s="1399">
        <v>35750</v>
      </c>
      <c r="E7" s="1401">
        <v>0.28740629370629367</v>
      </c>
      <c r="F7" s="1402">
        <v>67999</v>
      </c>
      <c r="G7" s="1401">
        <v>1.8801234929925437</v>
      </c>
      <c r="H7" s="1403">
        <v>26350.12</v>
      </c>
      <c r="I7" s="1404">
        <v>3.1572</v>
      </c>
      <c r="J7" s="1405">
        <v>7000</v>
      </c>
      <c r="K7" s="1406">
        <v>3.5605727142857146</v>
      </c>
      <c r="L7" s="1407">
        <v>5770</v>
      </c>
      <c r="M7" s="1408">
        <v>4.3208799999999998</v>
      </c>
    </row>
    <row r="8" spans="1:13" ht="25.5" customHeight="1">
      <c r="A8" s="1409" t="s">
        <v>123</v>
      </c>
      <c r="B8" s="1410">
        <v>93260.44</v>
      </c>
      <c r="C8" s="1411">
        <v>2.56</v>
      </c>
      <c r="D8" s="1410">
        <v>58180.9</v>
      </c>
      <c r="E8" s="1412">
        <v>0.39290000000000003</v>
      </c>
      <c r="F8" s="1413">
        <v>141080</v>
      </c>
      <c r="G8" s="1412">
        <v>1.6778837822512049</v>
      </c>
      <c r="H8" s="1414">
        <v>19240.13</v>
      </c>
      <c r="I8" s="1415">
        <v>3.5777000000000001</v>
      </c>
      <c r="J8" s="1309">
        <v>80</v>
      </c>
      <c r="K8" s="1416">
        <v>4.25</v>
      </c>
      <c r="L8" s="1310">
        <v>9640</v>
      </c>
      <c r="M8" s="1417">
        <v>3.5541865145228209</v>
      </c>
    </row>
    <row r="9" spans="1:13" ht="25.5" customHeight="1">
      <c r="A9" s="1409" t="s">
        <v>124</v>
      </c>
      <c r="B9" s="1418">
        <v>112777.51000000001</v>
      </c>
      <c r="C9" s="1411">
        <v>3.2654353261213163</v>
      </c>
      <c r="D9" s="1410">
        <v>108468.29</v>
      </c>
      <c r="E9" s="1412">
        <v>1.1338999999999999</v>
      </c>
      <c r="F9" s="1413">
        <v>127788</v>
      </c>
      <c r="G9" s="1412">
        <v>1.8590500000000001</v>
      </c>
      <c r="H9" s="1419">
        <v>42780.54</v>
      </c>
      <c r="I9" s="1415">
        <v>4.1276929722252218</v>
      </c>
      <c r="J9" s="1309">
        <v>0</v>
      </c>
      <c r="K9" s="1416">
        <v>0</v>
      </c>
      <c r="L9" s="1310">
        <v>17030</v>
      </c>
      <c r="M9" s="1417">
        <v>3.4184600000000001</v>
      </c>
    </row>
    <row r="10" spans="1:13" ht="25.5" customHeight="1">
      <c r="A10" s="1409" t="s">
        <v>125</v>
      </c>
      <c r="B10" s="1418">
        <v>119761.42000000001</v>
      </c>
      <c r="C10" s="1411">
        <v>3.5897992254016362</v>
      </c>
      <c r="D10" s="1410">
        <v>118700.81</v>
      </c>
      <c r="E10" s="1412">
        <v>2.6753</v>
      </c>
      <c r="F10" s="1413">
        <v>85040</v>
      </c>
      <c r="G10" s="1412">
        <v>1.6787000000000001</v>
      </c>
      <c r="H10" s="1419">
        <v>32375.370000000003</v>
      </c>
      <c r="I10" s="1415">
        <v>5.0840074514360767</v>
      </c>
      <c r="J10" s="1309">
        <v>100</v>
      </c>
      <c r="K10" s="1416">
        <v>3.5</v>
      </c>
      <c r="L10" s="1310">
        <v>16245</v>
      </c>
      <c r="M10" s="1417">
        <v>3.7641</v>
      </c>
    </row>
    <row r="11" spans="1:13" ht="25.5" customHeight="1">
      <c r="A11" s="1409" t="s">
        <v>126</v>
      </c>
      <c r="B11" s="1418">
        <v>86370.65</v>
      </c>
      <c r="C11" s="1411">
        <v>2.672718214439743</v>
      </c>
      <c r="D11" s="1410">
        <v>122227.5</v>
      </c>
      <c r="E11" s="1412">
        <v>4.8301971251968672</v>
      </c>
      <c r="F11" s="1413">
        <v>142263.83000000005</v>
      </c>
      <c r="G11" s="1412">
        <v>1.1969024903247523</v>
      </c>
      <c r="H11" s="1420">
        <v>31129.22</v>
      </c>
      <c r="I11" s="1415">
        <v>5.2248389755991305</v>
      </c>
      <c r="J11" s="1309">
        <v>0.9</v>
      </c>
      <c r="K11" s="1416">
        <v>1.2</v>
      </c>
      <c r="L11" s="1310">
        <v>59394.070999999996</v>
      </c>
      <c r="M11" s="1417">
        <v>3.1235377859584537</v>
      </c>
    </row>
    <row r="12" spans="1:13" ht="25.5" customHeight="1">
      <c r="A12" s="1409" t="s">
        <v>127</v>
      </c>
      <c r="B12" s="1418">
        <v>108890.69</v>
      </c>
      <c r="C12" s="1411">
        <v>2.71</v>
      </c>
      <c r="D12" s="1410">
        <v>141951.71</v>
      </c>
      <c r="E12" s="1412">
        <v>4.4027000000000003</v>
      </c>
      <c r="F12" s="1413">
        <v>150727</v>
      </c>
      <c r="G12" s="1412">
        <v>2.839016408473598</v>
      </c>
      <c r="H12" s="1420">
        <v>46055.28</v>
      </c>
      <c r="I12" s="1415">
        <v>5.53</v>
      </c>
      <c r="J12" s="1309">
        <v>2450</v>
      </c>
      <c r="K12" s="1416">
        <v>5.1094999999999997</v>
      </c>
      <c r="L12" s="1310">
        <v>35749</v>
      </c>
      <c r="M12" s="1417">
        <v>3.3509934767406069</v>
      </c>
    </row>
    <row r="13" spans="1:13" ht="25.5" customHeight="1">
      <c r="A13" s="1409" t="s">
        <v>128</v>
      </c>
      <c r="B13" s="1418">
        <v>103429.5</v>
      </c>
      <c r="C13" s="1411">
        <v>4.1268000000000002</v>
      </c>
      <c r="D13" s="1410">
        <v>108882</v>
      </c>
      <c r="E13" s="1412">
        <v>4.3061999999999996</v>
      </c>
      <c r="F13" s="1413">
        <v>145859</v>
      </c>
      <c r="G13" s="1412">
        <v>5.8193062217621119</v>
      </c>
      <c r="H13" s="1420">
        <v>41950</v>
      </c>
      <c r="I13" s="1415">
        <v>7.0519999999999996</v>
      </c>
      <c r="J13" s="1421">
        <v>4750</v>
      </c>
      <c r="K13" s="1416">
        <v>5.3541999999999996</v>
      </c>
      <c r="L13" s="1422">
        <v>21736</v>
      </c>
      <c r="M13" s="1417">
        <v>4.5070550377254328</v>
      </c>
    </row>
    <row r="14" spans="1:13" ht="25.5" customHeight="1">
      <c r="A14" s="1409" t="s">
        <v>129</v>
      </c>
      <c r="B14" s="1410">
        <v>51465.06</v>
      </c>
      <c r="C14" s="1411">
        <v>0.89629999999999999</v>
      </c>
      <c r="D14" s="1410">
        <v>97952</v>
      </c>
      <c r="E14" s="1412">
        <v>4.8701999999999996</v>
      </c>
      <c r="F14" s="1413">
        <v>144722</v>
      </c>
      <c r="G14" s="1412">
        <v>5.1538275562803166</v>
      </c>
      <c r="H14" s="1420">
        <v>35965.33</v>
      </c>
      <c r="I14" s="1415">
        <v>7.9599000000000002</v>
      </c>
      <c r="J14" s="1421">
        <v>4820</v>
      </c>
      <c r="K14" s="1416">
        <v>5.7742000000000004</v>
      </c>
      <c r="L14" s="1422">
        <v>16539</v>
      </c>
      <c r="M14" s="1417">
        <v>4.8960012697261019</v>
      </c>
    </row>
    <row r="15" spans="1:13" ht="25.5" customHeight="1">
      <c r="A15" s="1409" t="s">
        <v>130</v>
      </c>
      <c r="B15" s="1410">
        <v>21562.539999999997</v>
      </c>
      <c r="C15" s="1411">
        <v>0.747</v>
      </c>
      <c r="D15" s="1410">
        <v>90757</v>
      </c>
      <c r="E15" s="1412">
        <v>4.1199000000000003</v>
      </c>
      <c r="F15" s="1413">
        <v>159520</v>
      </c>
      <c r="G15" s="1412">
        <v>5.2796798269809431</v>
      </c>
      <c r="H15" s="1413">
        <v>20935</v>
      </c>
      <c r="I15" s="1423">
        <v>7.2720000000000002</v>
      </c>
      <c r="J15" s="1421">
        <v>8210</v>
      </c>
      <c r="K15" s="1416">
        <v>5.7297000000000002</v>
      </c>
      <c r="L15" s="1422">
        <v>17229</v>
      </c>
      <c r="M15" s="1417">
        <v>5.061133472633351</v>
      </c>
    </row>
    <row r="16" spans="1:13" ht="25.5" customHeight="1">
      <c r="A16" s="1409" t="s">
        <v>131</v>
      </c>
      <c r="B16" s="1410">
        <v>118780.26</v>
      </c>
      <c r="C16" s="1411">
        <v>2.7259000000000002</v>
      </c>
      <c r="D16" s="1410">
        <v>89462</v>
      </c>
      <c r="E16" s="1412">
        <v>4.5331224005723101</v>
      </c>
      <c r="F16" s="1413">
        <v>173950</v>
      </c>
      <c r="G16" s="1412">
        <v>6.1207865018683529</v>
      </c>
      <c r="H16" s="1413">
        <v>25031.5</v>
      </c>
      <c r="I16" s="1423">
        <v>3.9184000000000001</v>
      </c>
      <c r="J16" s="1421">
        <v>7100</v>
      </c>
      <c r="K16" s="1416">
        <v>5.8808640845070421</v>
      </c>
      <c r="L16" s="1422">
        <v>14839</v>
      </c>
      <c r="M16" s="1417">
        <v>5.6559489723027161</v>
      </c>
    </row>
    <row r="17" spans="1:13" ht="25.5" customHeight="1">
      <c r="A17" s="1409" t="s">
        <v>132</v>
      </c>
      <c r="B17" s="1410">
        <v>115766.1</v>
      </c>
      <c r="C17" s="1411">
        <v>2.46</v>
      </c>
      <c r="D17" s="1410">
        <v>110063</v>
      </c>
      <c r="E17" s="1412">
        <v>4.1825550203065518</v>
      </c>
      <c r="F17" s="1413"/>
      <c r="G17" s="1412"/>
      <c r="H17" s="1413">
        <v>38970.300000000003</v>
      </c>
      <c r="I17" s="1423">
        <v>4.4800000000000004</v>
      </c>
      <c r="J17" s="1421">
        <v>8770</v>
      </c>
      <c r="K17" s="1416">
        <v>5.6951330672748011</v>
      </c>
      <c r="L17" s="1422"/>
      <c r="M17" s="1417"/>
    </row>
    <row r="18" spans="1:13" ht="25.5" customHeight="1" thickBot="1">
      <c r="A18" s="1424" t="s">
        <v>133</v>
      </c>
      <c r="B18" s="1425">
        <v>55440.06</v>
      </c>
      <c r="C18" s="1426">
        <v>0.6364510804822362</v>
      </c>
      <c r="D18" s="1425">
        <v>78919</v>
      </c>
      <c r="E18" s="1427">
        <v>2.9625572473041983</v>
      </c>
      <c r="F18" s="1428"/>
      <c r="G18" s="1427"/>
      <c r="H18" s="1428">
        <v>20234.22</v>
      </c>
      <c r="I18" s="1429">
        <v>4.4662400074724902</v>
      </c>
      <c r="J18" s="1430">
        <v>6150</v>
      </c>
      <c r="K18" s="1431">
        <v>5.4048780487804882</v>
      </c>
      <c r="L18" s="1432"/>
      <c r="M18" s="1433"/>
    </row>
    <row r="19" spans="1:13" ht="25.5" customHeight="1" thickBot="1">
      <c r="A19" s="1434" t="s">
        <v>488</v>
      </c>
      <c r="B19" s="1435">
        <f>SUM(B7:B18)</f>
        <v>1062036.29</v>
      </c>
      <c r="C19" s="1436">
        <v>2.6</v>
      </c>
      <c r="D19" s="1437">
        <f>SUM(D7:D18)</f>
        <v>1161314.21</v>
      </c>
      <c r="E19" s="1438">
        <v>3.54</v>
      </c>
      <c r="F19" s="1439">
        <f>SUM(F7:F18)</f>
        <v>1338948.83</v>
      </c>
      <c r="G19" s="1438"/>
      <c r="H19" s="1440">
        <f>SUM(H7:H18)</f>
        <v>381017.01</v>
      </c>
      <c r="I19" s="1441">
        <v>5.27</v>
      </c>
      <c r="J19" s="1437">
        <f>SUM(J7:J18)</f>
        <v>49430.9</v>
      </c>
      <c r="K19" s="1438">
        <v>5.33</v>
      </c>
      <c r="L19" s="1439">
        <f>SUM(L7:L18)</f>
        <v>214171.071</v>
      </c>
      <c r="M19" s="1442"/>
    </row>
    <row r="20" spans="1:13" ht="25.5" customHeight="1" thickTop="1">
      <c r="A20" s="2171" t="s">
        <v>1258</v>
      </c>
      <c r="B20" s="2171"/>
      <c r="C20" s="2171"/>
      <c r="D20" s="2171"/>
      <c r="E20" s="2171"/>
      <c r="F20" s="2171"/>
      <c r="G20" s="2171"/>
      <c r="H20" s="2171"/>
      <c r="I20" s="2171"/>
      <c r="J20" s="2171"/>
      <c r="K20" s="2171"/>
      <c r="L20" s="2171"/>
      <c r="M20" s="2171"/>
    </row>
    <row r="21" spans="1:13">
      <c r="A21" s="1443"/>
    </row>
    <row r="24" spans="1:13">
      <c r="J24" s="1444"/>
      <c r="K24" s="1444"/>
    </row>
    <row r="25" spans="1:13">
      <c r="B25" s="1445"/>
      <c r="K25" s="1444"/>
    </row>
    <row r="26" spans="1:13">
      <c r="J26" s="1446"/>
      <c r="K26" s="1444"/>
    </row>
    <row r="34" spans="4:8">
      <c r="D34" s="1444"/>
    </row>
    <row r="35" spans="4:8">
      <c r="D35" s="1444"/>
      <c r="H35" s="1444"/>
    </row>
    <row r="36" spans="4:8">
      <c r="D36" s="1444"/>
      <c r="H36" s="1444"/>
    </row>
  </sheetData>
  <mergeCells count="14">
    <mergeCell ref="H5:I5"/>
    <mergeCell ref="J5:K5"/>
    <mergeCell ref="L5:M5"/>
    <mergeCell ref="A20:M20"/>
    <mergeCell ref="A1:M1"/>
    <mergeCell ref="A2:M2"/>
    <mergeCell ref="J3:K3"/>
    <mergeCell ref="L3:M3"/>
    <mergeCell ref="A4:A6"/>
    <mergeCell ref="B4:G4"/>
    <mergeCell ref="H4:M4"/>
    <mergeCell ref="B5:C5"/>
    <mergeCell ref="D5:E5"/>
    <mergeCell ref="F5:G5"/>
  </mergeCells>
  <pageMargins left="0.39370078740157483" right="0.39370078740157483" top="0.74803149606299213" bottom="0.74803149606299213" header="0.31496062992125984" footer="0.31496062992125984"/>
  <pageSetup scale="73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zoomScaleSheetLayoutView="96" workbookViewId="0">
      <selection activeCell="B2" sqref="B2:L2"/>
    </sheetView>
  </sheetViews>
  <sheetFormatPr defaultRowHeight="15.75"/>
  <cols>
    <col min="1" max="1" width="9.140625" style="834"/>
    <col min="2" max="2" width="21.28515625" style="834" customWidth="1"/>
    <col min="3" max="5" width="8.7109375" style="1448" bestFit="1" customWidth="1"/>
    <col min="6" max="6" width="10.7109375" style="1448" customWidth="1"/>
    <col min="7" max="11" width="8.7109375" style="1448" bestFit="1" customWidth="1"/>
    <col min="12" max="12" width="10.28515625" style="1448" customWidth="1"/>
    <col min="13" max="257" width="9.140625" style="1448"/>
    <col min="258" max="258" width="16.140625" style="1448" bestFit="1" customWidth="1"/>
    <col min="259" max="261" width="11" style="1448" customWidth="1"/>
    <col min="262" max="263" width="10.7109375" style="1448" customWidth="1"/>
    <col min="264" max="264" width="11.7109375" style="1448" customWidth="1"/>
    <col min="265" max="265" width="10.7109375" style="1448" customWidth="1"/>
    <col min="266" max="266" width="11.28515625" style="1448" customWidth="1"/>
    <col min="267" max="267" width="11.42578125" style="1448" customWidth="1"/>
    <col min="268" max="268" width="12.42578125" style="1448" customWidth="1"/>
    <col min="269" max="513" width="9.140625" style="1448"/>
    <col min="514" max="514" width="16.140625" style="1448" bestFit="1" customWidth="1"/>
    <col min="515" max="517" width="11" style="1448" customWidth="1"/>
    <col min="518" max="519" width="10.7109375" style="1448" customWidth="1"/>
    <col min="520" max="520" width="11.7109375" style="1448" customWidth="1"/>
    <col min="521" max="521" width="10.7109375" style="1448" customWidth="1"/>
    <col min="522" max="522" width="11.28515625" style="1448" customWidth="1"/>
    <col min="523" max="523" width="11.42578125" style="1448" customWidth="1"/>
    <col min="524" max="524" width="12.42578125" style="1448" customWidth="1"/>
    <col min="525" max="769" width="9.140625" style="1448"/>
    <col min="770" max="770" width="16.140625" style="1448" bestFit="1" customWidth="1"/>
    <col min="771" max="773" width="11" style="1448" customWidth="1"/>
    <col min="774" max="775" width="10.7109375" style="1448" customWidth="1"/>
    <col min="776" max="776" width="11.7109375" style="1448" customWidth="1"/>
    <col min="777" max="777" width="10.7109375" style="1448" customWidth="1"/>
    <col min="778" max="778" width="11.28515625" style="1448" customWidth="1"/>
    <col min="779" max="779" width="11.42578125" style="1448" customWidth="1"/>
    <col min="780" max="780" width="12.42578125" style="1448" customWidth="1"/>
    <col min="781" max="1025" width="9.140625" style="1448"/>
    <col min="1026" max="1026" width="16.140625" style="1448" bestFit="1" customWidth="1"/>
    <col min="1027" max="1029" width="11" style="1448" customWidth="1"/>
    <col min="1030" max="1031" width="10.7109375" style="1448" customWidth="1"/>
    <col min="1032" max="1032" width="11.7109375" style="1448" customWidth="1"/>
    <col min="1033" max="1033" width="10.7109375" style="1448" customWidth="1"/>
    <col min="1034" max="1034" width="11.28515625" style="1448" customWidth="1"/>
    <col min="1035" max="1035" width="11.42578125" style="1448" customWidth="1"/>
    <col min="1036" max="1036" width="12.42578125" style="1448" customWidth="1"/>
    <col min="1037" max="1281" width="9.140625" style="1448"/>
    <col min="1282" max="1282" width="16.140625" style="1448" bestFit="1" customWidth="1"/>
    <col min="1283" max="1285" width="11" style="1448" customWidth="1"/>
    <col min="1286" max="1287" width="10.7109375" style="1448" customWidth="1"/>
    <col min="1288" max="1288" width="11.7109375" style="1448" customWidth="1"/>
    <col min="1289" max="1289" width="10.7109375" style="1448" customWidth="1"/>
    <col min="1290" max="1290" width="11.28515625" style="1448" customWidth="1"/>
    <col min="1291" max="1291" width="11.42578125" style="1448" customWidth="1"/>
    <col min="1292" max="1292" width="12.42578125" style="1448" customWidth="1"/>
    <col min="1293" max="1537" width="9.140625" style="1448"/>
    <col min="1538" max="1538" width="16.140625" style="1448" bestFit="1" customWidth="1"/>
    <col min="1539" max="1541" width="11" style="1448" customWidth="1"/>
    <col min="1542" max="1543" width="10.7109375" style="1448" customWidth="1"/>
    <col min="1544" max="1544" width="11.7109375" style="1448" customWidth="1"/>
    <col min="1545" max="1545" width="10.7109375" style="1448" customWidth="1"/>
    <col min="1546" max="1546" width="11.28515625" style="1448" customWidth="1"/>
    <col min="1547" max="1547" width="11.42578125" style="1448" customWidth="1"/>
    <col min="1548" max="1548" width="12.42578125" style="1448" customWidth="1"/>
    <col min="1549" max="1793" width="9.140625" style="1448"/>
    <col min="1794" max="1794" width="16.140625" style="1448" bestFit="1" customWidth="1"/>
    <col min="1795" max="1797" width="11" style="1448" customWidth="1"/>
    <col min="1798" max="1799" width="10.7109375" style="1448" customWidth="1"/>
    <col min="1800" max="1800" width="11.7109375" style="1448" customWidth="1"/>
    <col min="1801" max="1801" width="10.7109375" style="1448" customWidth="1"/>
    <col min="1802" max="1802" width="11.28515625" style="1448" customWidth="1"/>
    <col min="1803" max="1803" width="11.42578125" style="1448" customWidth="1"/>
    <col min="1804" max="1804" width="12.42578125" style="1448" customWidth="1"/>
    <col min="1805" max="2049" width="9.140625" style="1448"/>
    <col min="2050" max="2050" width="16.140625" style="1448" bestFit="1" customWidth="1"/>
    <col min="2051" max="2053" width="11" style="1448" customWidth="1"/>
    <col min="2054" max="2055" width="10.7109375" style="1448" customWidth="1"/>
    <col min="2056" max="2056" width="11.7109375" style="1448" customWidth="1"/>
    <col min="2057" max="2057" width="10.7109375" style="1448" customWidth="1"/>
    <col min="2058" max="2058" width="11.28515625" style="1448" customWidth="1"/>
    <col min="2059" max="2059" width="11.42578125" style="1448" customWidth="1"/>
    <col min="2060" max="2060" width="12.42578125" style="1448" customWidth="1"/>
    <col min="2061" max="2305" width="9.140625" style="1448"/>
    <col min="2306" max="2306" width="16.140625" style="1448" bestFit="1" customWidth="1"/>
    <col min="2307" max="2309" width="11" style="1448" customWidth="1"/>
    <col min="2310" max="2311" width="10.7109375" style="1448" customWidth="1"/>
    <col min="2312" max="2312" width="11.7109375" style="1448" customWidth="1"/>
    <col min="2313" max="2313" width="10.7109375" style="1448" customWidth="1"/>
    <col min="2314" max="2314" width="11.28515625" style="1448" customWidth="1"/>
    <col min="2315" max="2315" width="11.42578125" style="1448" customWidth="1"/>
    <col min="2316" max="2316" width="12.42578125" style="1448" customWidth="1"/>
    <col min="2317" max="2561" width="9.140625" style="1448"/>
    <col min="2562" max="2562" width="16.140625" style="1448" bestFit="1" customWidth="1"/>
    <col min="2563" max="2565" width="11" style="1448" customWidth="1"/>
    <col min="2566" max="2567" width="10.7109375" style="1448" customWidth="1"/>
    <col min="2568" max="2568" width="11.7109375" style="1448" customWidth="1"/>
    <col min="2569" max="2569" width="10.7109375" style="1448" customWidth="1"/>
    <col min="2570" max="2570" width="11.28515625" style="1448" customWidth="1"/>
    <col min="2571" max="2571" width="11.42578125" style="1448" customWidth="1"/>
    <col min="2572" max="2572" width="12.42578125" style="1448" customWidth="1"/>
    <col min="2573" max="2817" width="9.140625" style="1448"/>
    <col min="2818" max="2818" width="16.140625" style="1448" bestFit="1" customWidth="1"/>
    <col min="2819" max="2821" width="11" style="1448" customWidth="1"/>
    <col min="2822" max="2823" width="10.7109375" style="1448" customWidth="1"/>
    <col min="2824" max="2824" width="11.7109375" style="1448" customWidth="1"/>
    <col min="2825" max="2825" width="10.7109375" style="1448" customWidth="1"/>
    <col min="2826" max="2826" width="11.28515625" style="1448" customWidth="1"/>
    <col min="2827" max="2827" width="11.42578125" style="1448" customWidth="1"/>
    <col min="2828" max="2828" width="12.42578125" style="1448" customWidth="1"/>
    <col min="2829" max="3073" width="9.140625" style="1448"/>
    <col min="3074" max="3074" width="16.140625" style="1448" bestFit="1" customWidth="1"/>
    <col min="3075" max="3077" width="11" style="1448" customWidth="1"/>
    <col min="3078" max="3079" width="10.7109375" style="1448" customWidth="1"/>
    <col min="3080" max="3080" width="11.7109375" style="1448" customWidth="1"/>
    <col min="3081" max="3081" width="10.7109375" style="1448" customWidth="1"/>
    <col min="3082" max="3082" width="11.28515625" style="1448" customWidth="1"/>
    <col min="3083" max="3083" width="11.42578125" style="1448" customWidth="1"/>
    <col min="3084" max="3084" width="12.42578125" style="1448" customWidth="1"/>
    <col min="3085" max="3329" width="9.140625" style="1448"/>
    <col min="3330" max="3330" width="16.140625" style="1448" bestFit="1" customWidth="1"/>
    <col min="3331" max="3333" width="11" style="1448" customWidth="1"/>
    <col min="3334" max="3335" width="10.7109375" style="1448" customWidth="1"/>
    <col min="3336" max="3336" width="11.7109375" style="1448" customWidth="1"/>
    <col min="3337" max="3337" width="10.7109375" style="1448" customWidth="1"/>
    <col min="3338" max="3338" width="11.28515625" style="1448" customWidth="1"/>
    <col min="3339" max="3339" width="11.42578125" style="1448" customWidth="1"/>
    <col min="3340" max="3340" width="12.42578125" style="1448" customWidth="1"/>
    <col min="3341" max="3585" width="9.140625" style="1448"/>
    <col min="3586" max="3586" width="16.140625" style="1448" bestFit="1" customWidth="1"/>
    <col min="3587" max="3589" width="11" style="1448" customWidth="1"/>
    <col min="3590" max="3591" width="10.7109375" style="1448" customWidth="1"/>
    <col min="3592" max="3592" width="11.7109375" style="1448" customWidth="1"/>
    <col min="3593" max="3593" width="10.7109375" style="1448" customWidth="1"/>
    <col min="3594" max="3594" width="11.28515625" style="1448" customWidth="1"/>
    <col min="3595" max="3595" width="11.42578125" style="1448" customWidth="1"/>
    <col min="3596" max="3596" width="12.42578125" style="1448" customWidth="1"/>
    <col min="3597" max="3841" width="9.140625" style="1448"/>
    <col min="3842" max="3842" width="16.140625" style="1448" bestFit="1" customWidth="1"/>
    <col min="3843" max="3845" width="11" style="1448" customWidth="1"/>
    <col min="3846" max="3847" width="10.7109375" style="1448" customWidth="1"/>
    <col min="3848" max="3848" width="11.7109375" style="1448" customWidth="1"/>
    <col min="3849" max="3849" width="10.7109375" style="1448" customWidth="1"/>
    <col min="3850" max="3850" width="11.28515625" style="1448" customWidth="1"/>
    <col min="3851" max="3851" width="11.42578125" style="1448" customWidth="1"/>
    <col min="3852" max="3852" width="12.42578125" style="1448" customWidth="1"/>
    <col min="3853" max="4097" width="9.140625" style="1448"/>
    <col min="4098" max="4098" width="16.140625" style="1448" bestFit="1" customWidth="1"/>
    <col min="4099" max="4101" width="11" style="1448" customWidth="1"/>
    <col min="4102" max="4103" width="10.7109375" style="1448" customWidth="1"/>
    <col min="4104" max="4104" width="11.7109375" style="1448" customWidth="1"/>
    <col min="4105" max="4105" width="10.7109375" style="1448" customWidth="1"/>
    <col min="4106" max="4106" width="11.28515625" style="1448" customWidth="1"/>
    <col min="4107" max="4107" width="11.42578125" style="1448" customWidth="1"/>
    <col min="4108" max="4108" width="12.42578125" style="1448" customWidth="1"/>
    <col min="4109" max="4353" width="9.140625" style="1448"/>
    <col min="4354" max="4354" width="16.140625" style="1448" bestFit="1" customWidth="1"/>
    <col min="4355" max="4357" width="11" style="1448" customWidth="1"/>
    <col min="4358" max="4359" width="10.7109375" style="1448" customWidth="1"/>
    <col min="4360" max="4360" width="11.7109375" style="1448" customWidth="1"/>
    <col min="4361" max="4361" width="10.7109375" style="1448" customWidth="1"/>
    <col min="4362" max="4362" width="11.28515625" style="1448" customWidth="1"/>
    <col min="4363" max="4363" width="11.42578125" style="1448" customWidth="1"/>
    <col min="4364" max="4364" width="12.42578125" style="1448" customWidth="1"/>
    <col min="4365" max="4609" width="9.140625" style="1448"/>
    <col min="4610" max="4610" width="16.140625" style="1448" bestFit="1" customWidth="1"/>
    <col min="4611" max="4613" width="11" style="1448" customWidth="1"/>
    <col min="4614" max="4615" width="10.7109375" style="1448" customWidth="1"/>
    <col min="4616" max="4616" width="11.7109375" style="1448" customWidth="1"/>
    <col min="4617" max="4617" width="10.7109375" style="1448" customWidth="1"/>
    <col min="4618" max="4618" width="11.28515625" style="1448" customWidth="1"/>
    <col min="4619" max="4619" width="11.42578125" style="1448" customWidth="1"/>
    <col min="4620" max="4620" width="12.42578125" style="1448" customWidth="1"/>
    <col min="4621" max="4865" width="9.140625" style="1448"/>
    <col min="4866" max="4866" width="16.140625" style="1448" bestFit="1" customWidth="1"/>
    <col min="4867" max="4869" width="11" style="1448" customWidth="1"/>
    <col min="4870" max="4871" width="10.7109375" style="1448" customWidth="1"/>
    <col min="4872" max="4872" width="11.7109375" style="1448" customWidth="1"/>
    <col min="4873" max="4873" width="10.7109375" style="1448" customWidth="1"/>
    <col min="4874" max="4874" width="11.28515625" style="1448" customWidth="1"/>
    <col min="4875" max="4875" width="11.42578125" style="1448" customWidth="1"/>
    <col min="4876" max="4876" width="12.42578125" style="1448" customWidth="1"/>
    <col min="4877" max="5121" width="9.140625" style="1448"/>
    <col min="5122" max="5122" width="16.140625" style="1448" bestFit="1" customWidth="1"/>
    <col min="5123" max="5125" width="11" style="1448" customWidth="1"/>
    <col min="5126" max="5127" width="10.7109375" style="1448" customWidth="1"/>
    <col min="5128" max="5128" width="11.7109375" style="1448" customWidth="1"/>
    <col min="5129" max="5129" width="10.7109375" style="1448" customWidth="1"/>
    <col min="5130" max="5130" width="11.28515625" style="1448" customWidth="1"/>
    <col min="5131" max="5131" width="11.42578125" style="1448" customWidth="1"/>
    <col min="5132" max="5132" width="12.42578125" style="1448" customWidth="1"/>
    <col min="5133" max="5377" width="9.140625" style="1448"/>
    <col min="5378" max="5378" width="16.140625" style="1448" bestFit="1" customWidth="1"/>
    <col min="5379" max="5381" width="11" style="1448" customWidth="1"/>
    <col min="5382" max="5383" width="10.7109375" style="1448" customWidth="1"/>
    <col min="5384" max="5384" width="11.7109375" style="1448" customWidth="1"/>
    <col min="5385" max="5385" width="10.7109375" style="1448" customWidth="1"/>
    <col min="5386" max="5386" width="11.28515625" style="1448" customWidth="1"/>
    <col min="5387" max="5387" width="11.42578125" style="1448" customWidth="1"/>
    <col min="5388" max="5388" width="12.42578125" style="1448" customWidth="1"/>
    <col min="5389" max="5633" width="9.140625" style="1448"/>
    <col min="5634" max="5634" width="16.140625" style="1448" bestFit="1" customWidth="1"/>
    <col min="5635" max="5637" width="11" style="1448" customWidth="1"/>
    <col min="5638" max="5639" width="10.7109375" style="1448" customWidth="1"/>
    <col min="5640" max="5640" width="11.7109375" style="1448" customWidth="1"/>
    <col min="5641" max="5641" width="10.7109375" style="1448" customWidth="1"/>
    <col min="5642" max="5642" width="11.28515625" style="1448" customWidth="1"/>
    <col min="5643" max="5643" width="11.42578125" style="1448" customWidth="1"/>
    <col min="5644" max="5644" width="12.42578125" style="1448" customWidth="1"/>
    <col min="5645" max="5889" width="9.140625" style="1448"/>
    <col min="5890" max="5890" width="16.140625" style="1448" bestFit="1" customWidth="1"/>
    <col min="5891" max="5893" width="11" style="1448" customWidth="1"/>
    <col min="5894" max="5895" width="10.7109375" style="1448" customWidth="1"/>
    <col min="5896" max="5896" width="11.7109375" style="1448" customWidth="1"/>
    <col min="5897" max="5897" width="10.7109375" style="1448" customWidth="1"/>
    <col min="5898" max="5898" width="11.28515625" style="1448" customWidth="1"/>
    <col min="5899" max="5899" width="11.42578125" style="1448" customWidth="1"/>
    <col min="5900" max="5900" width="12.42578125" style="1448" customWidth="1"/>
    <col min="5901" max="6145" width="9.140625" style="1448"/>
    <col min="6146" max="6146" width="16.140625" style="1448" bestFit="1" customWidth="1"/>
    <col min="6147" max="6149" width="11" style="1448" customWidth="1"/>
    <col min="6150" max="6151" width="10.7109375" style="1448" customWidth="1"/>
    <col min="6152" max="6152" width="11.7109375" style="1448" customWidth="1"/>
    <col min="6153" max="6153" width="10.7109375" style="1448" customWidth="1"/>
    <col min="6154" max="6154" width="11.28515625" style="1448" customWidth="1"/>
    <col min="6155" max="6155" width="11.42578125" style="1448" customWidth="1"/>
    <col min="6156" max="6156" width="12.42578125" style="1448" customWidth="1"/>
    <col min="6157" max="6401" width="9.140625" style="1448"/>
    <col min="6402" max="6402" width="16.140625" style="1448" bestFit="1" customWidth="1"/>
    <col min="6403" max="6405" width="11" style="1448" customWidth="1"/>
    <col min="6406" max="6407" width="10.7109375" style="1448" customWidth="1"/>
    <col min="6408" max="6408" width="11.7109375" style="1448" customWidth="1"/>
    <col min="6409" max="6409" width="10.7109375" style="1448" customWidth="1"/>
    <col min="6410" max="6410" width="11.28515625" style="1448" customWidth="1"/>
    <col min="6411" max="6411" width="11.42578125" style="1448" customWidth="1"/>
    <col min="6412" max="6412" width="12.42578125" style="1448" customWidth="1"/>
    <col min="6413" max="6657" width="9.140625" style="1448"/>
    <col min="6658" max="6658" width="16.140625" style="1448" bestFit="1" customWidth="1"/>
    <col min="6659" max="6661" width="11" style="1448" customWidth="1"/>
    <col min="6662" max="6663" width="10.7109375" style="1448" customWidth="1"/>
    <col min="6664" max="6664" width="11.7109375" style="1448" customWidth="1"/>
    <col min="6665" max="6665" width="10.7109375" style="1448" customWidth="1"/>
    <col min="6666" max="6666" width="11.28515625" style="1448" customWidth="1"/>
    <col min="6667" max="6667" width="11.42578125" style="1448" customWidth="1"/>
    <col min="6668" max="6668" width="12.42578125" style="1448" customWidth="1"/>
    <col min="6669" max="6913" width="9.140625" style="1448"/>
    <col min="6914" max="6914" width="16.140625" style="1448" bestFit="1" customWidth="1"/>
    <col min="6915" max="6917" width="11" style="1448" customWidth="1"/>
    <col min="6918" max="6919" width="10.7109375" style="1448" customWidth="1"/>
    <col min="6920" max="6920" width="11.7109375" style="1448" customWidth="1"/>
    <col min="6921" max="6921" width="10.7109375" style="1448" customWidth="1"/>
    <col min="6922" max="6922" width="11.28515625" style="1448" customWidth="1"/>
    <col min="6923" max="6923" width="11.42578125" style="1448" customWidth="1"/>
    <col min="6924" max="6924" width="12.42578125" style="1448" customWidth="1"/>
    <col min="6925" max="7169" width="9.140625" style="1448"/>
    <col min="7170" max="7170" width="16.140625" style="1448" bestFit="1" customWidth="1"/>
    <col min="7171" max="7173" width="11" style="1448" customWidth="1"/>
    <col min="7174" max="7175" width="10.7109375" style="1448" customWidth="1"/>
    <col min="7176" max="7176" width="11.7109375" style="1448" customWidth="1"/>
    <col min="7177" max="7177" width="10.7109375" style="1448" customWidth="1"/>
    <col min="7178" max="7178" width="11.28515625" style="1448" customWidth="1"/>
    <col min="7179" max="7179" width="11.42578125" style="1448" customWidth="1"/>
    <col min="7180" max="7180" width="12.42578125" style="1448" customWidth="1"/>
    <col min="7181" max="7425" width="9.140625" style="1448"/>
    <col min="7426" max="7426" width="16.140625" style="1448" bestFit="1" customWidth="1"/>
    <col min="7427" max="7429" width="11" style="1448" customWidth="1"/>
    <col min="7430" max="7431" width="10.7109375" style="1448" customWidth="1"/>
    <col min="7432" max="7432" width="11.7109375" style="1448" customWidth="1"/>
    <col min="7433" max="7433" width="10.7109375" style="1448" customWidth="1"/>
    <col min="7434" max="7434" width="11.28515625" style="1448" customWidth="1"/>
    <col min="7435" max="7435" width="11.42578125" style="1448" customWidth="1"/>
    <col min="7436" max="7436" width="12.42578125" style="1448" customWidth="1"/>
    <col min="7437" max="7681" width="9.140625" style="1448"/>
    <col min="7682" max="7682" width="16.140625" style="1448" bestFit="1" customWidth="1"/>
    <col min="7683" max="7685" width="11" style="1448" customWidth="1"/>
    <col min="7686" max="7687" width="10.7109375" style="1448" customWidth="1"/>
    <col min="7688" max="7688" width="11.7109375" style="1448" customWidth="1"/>
    <col min="7689" max="7689" width="10.7109375" style="1448" customWidth="1"/>
    <col min="7690" max="7690" width="11.28515625" style="1448" customWidth="1"/>
    <col min="7691" max="7691" width="11.42578125" style="1448" customWidth="1"/>
    <col min="7692" max="7692" width="12.42578125" style="1448" customWidth="1"/>
    <col min="7693" max="7937" width="9.140625" style="1448"/>
    <col min="7938" max="7938" width="16.140625" style="1448" bestFit="1" customWidth="1"/>
    <col min="7939" max="7941" width="11" style="1448" customWidth="1"/>
    <col min="7942" max="7943" width="10.7109375" style="1448" customWidth="1"/>
    <col min="7944" max="7944" width="11.7109375" style="1448" customWidth="1"/>
    <col min="7945" max="7945" width="10.7109375" style="1448" customWidth="1"/>
    <col min="7946" max="7946" width="11.28515625" style="1448" customWidth="1"/>
    <col min="7947" max="7947" width="11.42578125" style="1448" customWidth="1"/>
    <col min="7948" max="7948" width="12.42578125" style="1448" customWidth="1"/>
    <col min="7949" max="8193" width="9.140625" style="1448"/>
    <col min="8194" max="8194" width="16.140625" style="1448" bestFit="1" customWidth="1"/>
    <col min="8195" max="8197" width="11" style="1448" customWidth="1"/>
    <col min="8198" max="8199" width="10.7109375" style="1448" customWidth="1"/>
    <col min="8200" max="8200" width="11.7109375" style="1448" customWidth="1"/>
    <col min="8201" max="8201" width="10.7109375" style="1448" customWidth="1"/>
    <col min="8202" max="8202" width="11.28515625" style="1448" customWidth="1"/>
    <col min="8203" max="8203" width="11.42578125" style="1448" customWidth="1"/>
    <col min="8204" max="8204" width="12.42578125" style="1448" customWidth="1"/>
    <col min="8205" max="8449" width="9.140625" style="1448"/>
    <col min="8450" max="8450" width="16.140625" style="1448" bestFit="1" customWidth="1"/>
    <col min="8451" max="8453" width="11" style="1448" customWidth="1"/>
    <col min="8454" max="8455" width="10.7109375" style="1448" customWidth="1"/>
    <col min="8456" max="8456" width="11.7109375" style="1448" customWidth="1"/>
    <col min="8457" max="8457" width="10.7109375" style="1448" customWidth="1"/>
    <col min="8458" max="8458" width="11.28515625" style="1448" customWidth="1"/>
    <col min="8459" max="8459" width="11.42578125" style="1448" customWidth="1"/>
    <col min="8460" max="8460" width="12.42578125" style="1448" customWidth="1"/>
    <col min="8461" max="8705" width="9.140625" style="1448"/>
    <col min="8706" max="8706" width="16.140625" style="1448" bestFit="1" customWidth="1"/>
    <col min="8707" max="8709" width="11" style="1448" customWidth="1"/>
    <col min="8710" max="8711" width="10.7109375" style="1448" customWidth="1"/>
    <col min="8712" max="8712" width="11.7109375" style="1448" customWidth="1"/>
    <col min="8713" max="8713" width="10.7109375" style="1448" customWidth="1"/>
    <col min="8714" max="8714" width="11.28515625" style="1448" customWidth="1"/>
    <col min="8715" max="8715" width="11.42578125" style="1448" customWidth="1"/>
    <col min="8716" max="8716" width="12.42578125" style="1448" customWidth="1"/>
    <col min="8717" max="8961" width="9.140625" style="1448"/>
    <col min="8962" max="8962" width="16.140625" style="1448" bestFit="1" customWidth="1"/>
    <col min="8963" max="8965" width="11" style="1448" customWidth="1"/>
    <col min="8966" max="8967" width="10.7109375" style="1448" customWidth="1"/>
    <col min="8968" max="8968" width="11.7109375" style="1448" customWidth="1"/>
    <col min="8969" max="8969" width="10.7109375" style="1448" customWidth="1"/>
    <col min="8970" max="8970" width="11.28515625" style="1448" customWidth="1"/>
    <col min="8971" max="8971" width="11.42578125" style="1448" customWidth="1"/>
    <col min="8972" max="8972" width="12.42578125" style="1448" customWidth="1"/>
    <col min="8973" max="9217" width="9.140625" style="1448"/>
    <col min="9218" max="9218" width="16.140625" style="1448" bestFit="1" customWidth="1"/>
    <col min="9219" max="9221" width="11" style="1448" customWidth="1"/>
    <col min="9222" max="9223" width="10.7109375" style="1448" customWidth="1"/>
    <col min="9224" max="9224" width="11.7109375" style="1448" customWidth="1"/>
    <col min="9225" max="9225" width="10.7109375" style="1448" customWidth="1"/>
    <col min="9226" max="9226" width="11.28515625" style="1448" customWidth="1"/>
    <col min="9227" max="9227" width="11.42578125" style="1448" customWidth="1"/>
    <col min="9228" max="9228" width="12.42578125" style="1448" customWidth="1"/>
    <col min="9229" max="9473" width="9.140625" style="1448"/>
    <col min="9474" max="9474" width="16.140625" style="1448" bestFit="1" customWidth="1"/>
    <col min="9475" max="9477" width="11" style="1448" customWidth="1"/>
    <col min="9478" max="9479" width="10.7109375" style="1448" customWidth="1"/>
    <col min="9480" max="9480" width="11.7109375" style="1448" customWidth="1"/>
    <col min="9481" max="9481" width="10.7109375" style="1448" customWidth="1"/>
    <col min="9482" max="9482" width="11.28515625" style="1448" customWidth="1"/>
    <col min="9483" max="9483" width="11.42578125" style="1448" customWidth="1"/>
    <col min="9484" max="9484" width="12.42578125" style="1448" customWidth="1"/>
    <col min="9485" max="9729" width="9.140625" style="1448"/>
    <col min="9730" max="9730" width="16.140625" style="1448" bestFit="1" customWidth="1"/>
    <col min="9731" max="9733" width="11" style="1448" customWidth="1"/>
    <col min="9734" max="9735" width="10.7109375" style="1448" customWidth="1"/>
    <col min="9736" max="9736" width="11.7109375" style="1448" customWidth="1"/>
    <col min="9737" max="9737" width="10.7109375" style="1448" customWidth="1"/>
    <col min="9738" max="9738" width="11.28515625" style="1448" customWidth="1"/>
    <col min="9739" max="9739" width="11.42578125" style="1448" customWidth="1"/>
    <col min="9740" max="9740" width="12.42578125" style="1448" customWidth="1"/>
    <col min="9741" max="9985" width="9.140625" style="1448"/>
    <col min="9986" max="9986" width="16.140625" style="1448" bestFit="1" customWidth="1"/>
    <col min="9987" max="9989" width="11" style="1448" customWidth="1"/>
    <col min="9990" max="9991" width="10.7109375" style="1448" customWidth="1"/>
    <col min="9992" max="9992" width="11.7109375" style="1448" customWidth="1"/>
    <col min="9993" max="9993" width="10.7109375" style="1448" customWidth="1"/>
    <col min="9994" max="9994" width="11.28515625" style="1448" customWidth="1"/>
    <col min="9995" max="9995" width="11.42578125" style="1448" customWidth="1"/>
    <col min="9996" max="9996" width="12.42578125" style="1448" customWidth="1"/>
    <col min="9997" max="10241" width="9.140625" style="1448"/>
    <col min="10242" max="10242" width="16.140625" style="1448" bestFit="1" customWidth="1"/>
    <col min="10243" max="10245" width="11" style="1448" customWidth="1"/>
    <col min="10246" max="10247" width="10.7109375" style="1448" customWidth="1"/>
    <col min="10248" max="10248" width="11.7109375" style="1448" customWidth="1"/>
    <col min="10249" max="10249" width="10.7109375" style="1448" customWidth="1"/>
    <col min="10250" max="10250" width="11.28515625" style="1448" customWidth="1"/>
    <col min="10251" max="10251" width="11.42578125" style="1448" customWidth="1"/>
    <col min="10252" max="10252" width="12.42578125" style="1448" customWidth="1"/>
    <col min="10253" max="10497" width="9.140625" style="1448"/>
    <col min="10498" max="10498" width="16.140625" style="1448" bestFit="1" customWidth="1"/>
    <col min="10499" max="10501" width="11" style="1448" customWidth="1"/>
    <col min="10502" max="10503" width="10.7109375" style="1448" customWidth="1"/>
    <col min="10504" max="10504" width="11.7109375" style="1448" customWidth="1"/>
    <col min="10505" max="10505" width="10.7109375" style="1448" customWidth="1"/>
    <col min="10506" max="10506" width="11.28515625" style="1448" customWidth="1"/>
    <col min="10507" max="10507" width="11.42578125" style="1448" customWidth="1"/>
    <col min="10508" max="10508" width="12.42578125" style="1448" customWidth="1"/>
    <col min="10509" max="10753" width="9.140625" style="1448"/>
    <col min="10754" max="10754" width="16.140625" style="1448" bestFit="1" customWidth="1"/>
    <col min="10755" max="10757" width="11" style="1448" customWidth="1"/>
    <col min="10758" max="10759" width="10.7109375" style="1448" customWidth="1"/>
    <col min="10760" max="10760" width="11.7109375" style="1448" customWidth="1"/>
    <col min="10761" max="10761" width="10.7109375" style="1448" customWidth="1"/>
    <col min="10762" max="10762" width="11.28515625" style="1448" customWidth="1"/>
    <col min="10763" max="10763" width="11.42578125" style="1448" customWidth="1"/>
    <col min="10764" max="10764" width="12.42578125" style="1448" customWidth="1"/>
    <col min="10765" max="11009" width="9.140625" style="1448"/>
    <col min="11010" max="11010" width="16.140625" style="1448" bestFit="1" customWidth="1"/>
    <col min="11011" max="11013" width="11" style="1448" customWidth="1"/>
    <col min="11014" max="11015" width="10.7109375" style="1448" customWidth="1"/>
    <col min="11016" max="11016" width="11.7109375" style="1448" customWidth="1"/>
    <col min="11017" max="11017" width="10.7109375" style="1448" customWidth="1"/>
    <col min="11018" max="11018" width="11.28515625" style="1448" customWidth="1"/>
    <col min="11019" max="11019" width="11.42578125" style="1448" customWidth="1"/>
    <col min="11020" max="11020" width="12.42578125" style="1448" customWidth="1"/>
    <col min="11021" max="11265" width="9.140625" style="1448"/>
    <col min="11266" max="11266" width="16.140625" style="1448" bestFit="1" customWidth="1"/>
    <col min="11267" max="11269" width="11" style="1448" customWidth="1"/>
    <col min="11270" max="11271" width="10.7109375" style="1448" customWidth="1"/>
    <col min="11272" max="11272" width="11.7109375" style="1448" customWidth="1"/>
    <col min="11273" max="11273" width="10.7109375" style="1448" customWidth="1"/>
    <col min="11274" max="11274" width="11.28515625" style="1448" customWidth="1"/>
    <col min="11275" max="11275" width="11.42578125" style="1448" customWidth="1"/>
    <col min="11276" max="11276" width="12.42578125" style="1448" customWidth="1"/>
    <col min="11277" max="11521" width="9.140625" style="1448"/>
    <col min="11522" max="11522" width="16.140625" style="1448" bestFit="1" customWidth="1"/>
    <col min="11523" max="11525" width="11" style="1448" customWidth="1"/>
    <col min="11526" max="11527" width="10.7109375" style="1448" customWidth="1"/>
    <col min="11528" max="11528" width="11.7109375" style="1448" customWidth="1"/>
    <col min="11529" max="11529" width="10.7109375" style="1448" customWidth="1"/>
    <col min="11530" max="11530" width="11.28515625" style="1448" customWidth="1"/>
    <col min="11531" max="11531" width="11.42578125" style="1448" customWidth="1"/>
    <col min="11532" max="11532" width="12.42578125" style="1448" customWidth="1"/>
    <col min="11533" max="11777" width="9.140625" style="1448"/>
    <col min="11778" max="11778" width="16.140625" style="1448" bestFit="1" customWidth="1"/>
    <col min="11779" max="11781" width="11" style="1448" customWidth="1"/>
    <col min="11782" max="11783" width="10.7109375" style="1448" customWidth="1"/>
    <col min="11784" max="11784" width="11.7109375" style="1448" customWidth="1"/>
    <col min="11785" max="11785" width="10.7109375" style="1448" customWidth="1"/>
    <col min="11786" max="11786" width="11.28515625" style="1448" customWidth="1"/>
    <col min="11787" max="11787" width="11.42578125" style="1448" customWidth="1"/>
    <col min="11788" max="11788" width="12.42578125" style="1448" customWidth="1"/>
    <col min="11789" max="12033" width="9.140625" style="1448"/>
    <col min="12034" max="12034" width="16.140625" style="1448" bestFit="1" customWidth="1"/>
    <col min="12035" max="12037" width="11" style="1448" customWidth="1"/>
    <col min="12038" max="12039" width="10.7109375" style="1448" customWidth="1"/>
    <col min="12040" max="12040" width="11.7109375" style="1448" customWidth="1"/>
    <col min="12041" max="12041" width="10.7109375" style="1448" customWidth="1"/>
    <col min="12042" max="12042" width="11.28515625" style="1448" customWidth="1"/>
    <col min="12043" max="12043" width="11.42578125" style="1448" customWidth="1"/>
    <col min="12044" max="12044" width="12.42578125" style="1448" customWidth="1"/>
    <col min="12045" max="12289" width="9.140625" style="1448"/>
    <col min="12290" max="12290" width="16.140625" style="1448" bestFit="1" customWidth="1"/>
    <col min="12291" max="12293" width="11" style="1448" customWidth="1"/>
    <col min="12294" max="12295" width="10.7109375" style="1448" customWidth="1"/>
    <col min="12296" max="12296" width="11.7109375" style="1448" customWidth="1"/>
    <col min="12297" max="12297" width="10.7109375" style="1448" customWidth="1"/>
    <col min="12298" max="12298" width="11.28515625" style="1448" customWidth="1"/>
    <col min="12299" max="12299" width="11.42578125" style="1448" customWidth="1"/>
    <col min="12300" max="12300" width="12.42578125" style="1448" customWidth="1"/>
    <col min="12301" max="12545" width="9.140625" style="1448"/>
    <col min="12546" max="12546" width="16.140625" style="1448" bestFit="1" customWidth="1"/>
    <col min="12547" max="12549" width="11" style="1448" customWidth="1"/>
    <col min="12550" max="12551" width="10.7109375" style="1448" customWidth="1"/>
    <col min="12552" max="12552" width="11.7109375" style="1448" customWidth="1"/>
    <col min="12553" max="12553" width="10.7109375" style="1448" customWidth="1"/>
    <col min="12554" max="12554" width="11.28515625" style="1448" customWidth="1"/>
    <col min="12555" max="12555" width="11.42578125" style="1448" customWidth="1"/>
    <col min="12556" max="12556" width="12.42578125" style="1448" customWidth="1"/>
    <col min="12557" max="12801" width="9.140625" style="1448"/>
    <col min="12802" max="12802" width="16.140625" style="1448" bestFit="1" customWidth="1"/>
    <col min="12803" max="12805" width="11" style="1448" customWidth="1"/>
    <col min="12806" max="12807" width="10.7109375" style="1448" customWidth="1"/>
    <col min="12808" max="12808" width="11.7109375" style="1448" customWidth="1"/>
    <col min="12809" max="12809" width="10.7109375" style="1448" customWidth="1"/>
    <col min="12810" max="12810" width="11.28515625" style="1448" customWidth="1"/>
    <col min="12811" max="12811" width="11.42578125" style="1448" customWidth="1"/>
    <col min="12812" max="12812" width="12.42578125" style="1448" customWidth="1"/>
    <col min="12813" max="13057" width="9.140625" style="1448"/>
    <col min="13058" max="13058" width="16.140625" style="1448" bestFit="1" customWidth="1"/>
    <col min="13059" max="13061" width="11" style="1448" customWidth="1"/>
    <col min="13062" max="13063" width="10.7109375" style="1448" customWidth="1"/>
    <col min="13064" max="13064" width="11.7109375" style="1448" customWidth="1"/>
    <col min="13065" max="13065" width="10.7109375" style="1448" customWidth="1"/>
    <col min="13066" max="13066" width="11.28515625" style="1448" customWidth="1"/>
    <col min="13067" max="13067" width="11.42578125" style="1448" customWidth="1"/>
    <col min="13068" max="13068" width="12.42578125" style="1448" customWidth="1"/>
    <col min="13069" max="13313" width="9.140625" style="1448"/>
    <col min="13314" max="13314" width="16.140625" style="1448" bestFit="1" customWidth="1"/>
    <col min="13315" max="13317" width="11" style="1448" customWidth="1"/>
    <col min="13318" max="13319" width="10.7109375" style="1448" customWidth="1"/>
    <col min="13320" max="13320" width="11.7109375" style="1448" customWidth="1"/>
    <col min="13321" max="13321" width="10.7109375" style="1448" customWidth="1"/>
    <col min="13322" max="13322" width="11.28515625" style="1448" customWidth="1"/>
    <col min="13323" max="13323" width="11.42578125" style="1448" customWidth="1"/>
    <col min="13324" max="13324" width="12.42578125" style="1448" customWidth="1"/>
    <col min="13325" max="13569" width="9.140625" style="1448"/>
    <col min="13570" max="13570" width="16.140625" style="1448" bestFit="1" customWidth="1"/>
    <col min="13571" max="13573" width="11" style="1448" customWidth="1"/>
    <col min="13574" max="13575" width="10.7109375" style="1448" customWidth="1"/>
    <col min="13576" max="13576" width="11.7109375" style="1448" customWidth="1"/>
    <col min="13577" max="13577" width="10.7109375" style="1448" customWidth="1"/>
    <col min="13578" max="13578" width="11.28515625" style="1448" customWidth="1"/>
    <col min="13579" max="13579" width="11.42578125" style="1448" customWidth="1"/>
    <col min="13580" max="13580" width="12.42578125" style="1448" customWidth="1"/>
    <col min="13581" max="13825" width="9.140625" style="1448"/>
    <col min="13826" max="13826" width="16.140625" style="1448" bestFit="1" customWidth="1"/>
    <col min="13827" max="13829" width="11" style="1448" customWidth="1"/>
    <col min="13830" max="13831" width="10.7109375" style="1448" customWidth="1"/>
    <col min="13832" max="13832" width="11.7109375" style="1448" customWidth="1"/>
    <col min="13833" max="13833" width="10.7109375" style="1448" customWidth="1"/>
    <col min="13834" max="13834" width="11.28515625" style="1448" customWidth="1"/>
    <col min="13835" max="13835" width="11.42578125" style="1448" customWidth="1"/>
    <col min="13836" max="13836" width="12.42578125" style="1448" customWidth="1"/>
    <col min="13837" max="14081" width="9.140625" style="1448"/>
    <col min="14082" max="14082" width="16.140625" style="1448" bestFit="1" customWidth="1"/>
    <col min="14083" max="14085" width="11" style="1448" customWidth="1"/>
    <col min="14086" max="14087" width="10.7109375" style="1448" customWidth="1"/>
    <col min="14088" max="14088" width="11.7109375" style="1448" customWidth="1"/>
    <col min="14089" max="14089" width="10.7109375" style="1448" customWidth="1"/>
    <col min="14090" max="14090" width="11.28515625" style="1448" customWidth="1"/>
    <col min="14091" max="14091" width="11.42578125" style="1448" customWidth="1"/>
    <col min="14092" max="14092" width="12.42578125" style="1448" customWidth="1"/>
    <col min="14093" max="14337" width="9.140625" style="1448"/>
    <col min="14338" max="14338" width="16.140625" style="1448" bestFit="1" customWidth="1"/>
    <col min="14339" max="14341" width="11" style="1448" customWidth="1"/>
    <col min="14342" max="14343" width="10.7109375" style="1448" customWidth="1"/>
    <col min="14344" max="14344" width="11.7109375" style="1448" customWidth="1"/>
    <col min="14345" max="14345" width="10.7109375" style="1448" customWidth="1"/>
    <col min="14346" max="14346" width="11.28515625" style="1448" customWidth="1"/>
    <col min="14347" max="14347" width="11.42578125" style="1448" customWidth="1"/>
    <col min="14348" max="14348" width="12.42578125" style="1448" customWidth="1"/>
    <col min="14349" max="14593" width="9.140625" style="1448"/>
    <col min="14594" max="14594" width="16.140625" style="1448" bestFit="1" customWidth="1"/>
    <col min="14595" max="14597" width="11" style="1448" customWidth="1"/>
    <col min="14598" max="14599" width="10.7109375" style="1448" customWidth="1"/>
    <col min="14600" max="14600" width="11.7109375" style="1448" customWidth="1"/>
    <col min="14601" max="14601" width="10.7109375" style="1448" customWidth="1"/>
    <col min="14602" max="14602" width="11.28515625" style="1448" customWidth="1"/>
    <col min="14603" max="14603" width="11.42578125" style="1448" customWidth="1"/>
    <col min="14604" max="14604" width="12.42578125" style="1448" customWidth="1"/>
    <col min="14605" max="14849" width="9.140625" style="1448"/>
    <col min="14850" max="14850" width="16.140625" style="1448" bestFit="1" customWidth="1"/>
    <col min="14851" max="14853" width="11" style="1448" customWidth="1"/>
    <col min="14854" max="14855" width="10.7109375" style="1448" customWidth="1"/>
    <col min="14856" max="14856" width="11.7109375" style="1448" customWidth="1"/>
    <col min="14857" max="14857" width="10.7109375" style="1448" customWidth="1"/>
    <col min="14858" max="14858" width="11.28515625" style="1448" customWidth="1"/>
    <col min="14859" max="14859" width="11.42578125" style="1448" customWidth="1"/>
    <col min="14860" max="14860" width="12.42578125" style="1448" customWidth="1"/>
    <col min="14861" max="15105" width="9.140625" style="1448"/>
    <col min="15106" max="15106" width="16.140625" style="1448" bestFit="1" customWidth="1"/>
    <col min="15107" max="15109" width="11" style="1448" customWidth="1"/>
    <col min="15110" max="15111" width="10.7109375" style="1448" customWidth="1"/>
    <col min="15112" max="15112" width="11.7109375" style="1448" customWidth="1"/>
    <col min="15113" max="15113" width="10.7109375" style="1448" customWidth="1"/>
    <col min="15114" max="15114" width="11.28515625" style="1448" customWidth="1"/>
    <col min="15115" max="15115" width="11.42578125" style="1448" customWidth="1"/>
    <col min="15116" max="15116" width="12.42578125" style="1448" customWidth="1"/>
    <col min="15117" max="15361" width="9.140625" style="1448"/>
    <col min="15362" max="15362" width="16.140625" style="1448" bestFit="1" customWidth="1"/>
    <col min="15363" max="15365" width="11" style="1448" customWidth="1"/>
    <col min="15366" max="15367" width="10.7109375" style="1448" customWidth="1"/>
    <col min="15368" max="15368" width="11.7109375" style="1448" customWidth="1"/>
    <col min="15369" max="15369" width="10.7109375" style="1448" customWidth="1"/>
    <col min="15370" max="15370" width="11.28515625" style="1448" customWidth="1"/>
    <col min="15371" max="15371" width="11.42578125" style="1448" customWidth="1"/>
    <col min="15372" max="15372" width="12.42578125" style="1448" customWidth="1"/>
    <col min="15373" max="15617" width="9.140625" style="1448"/>
    <col min="15618" max="15618" width="16.140625" style="1448" bestFit="1" customWidth="1"/>
    <col min="15619" max="15621" width="11" style="1448" customWidth="1"/>
    <col min="15622" max="15623" width="10.7109375" style="1448" customWidth="1"/>
    <col min="15624" max="15624" width="11.7109375" style="1448" customWidth="1"/>
    <col min="15625" max="15625" width="10.7109375" style="1448" customWidth="1"/>
    <col min="15626" max="15626" width="11.28515625" style="1448" customWidth="1"/>
    <col min="15627" max="15627" width="11.42578125" style="1448" customWidth="1"/>
    <col min="15628" max="15628" width="12.42578125" style="1448" customWidth="1"/>
    <col min="15629" max="15873" width="9.140625" style="1448"/>
    <col min="15874" max="15874" width="16.140625" style="1448" bestFit="1" customWidth="1"/>
    <col min="15875" max="15877" width="11" style="1448" customWidth="1"/>
    <col min="15878" max="15879" width="10.7109375" style="1448" customWidth="1"/>
    <col min="15880" max="15880" width="11.7109375" style="1448" customWidth="1"/>
    <col min="15881" max="15881" width="10.7109375" style="1448" customWidth="1"/>
    <col min="15882" max="15882" width="11.28515625" style="1448" customWidth="1"/>
    <col min="15883" max="15883" width="11.42578125" style="1448" customWidth="1"/>
    <col min="15884" max="15884" width="12.42578125" style="1448" customWidth="1"/>
    <col min="15885" max="16129" width="9.140625" style="1448"/>
    <col min="16130" max="16130" width="16.140625" style="1448" bestFit="1" customWidth="1"/>
    <col min="16131" max="16133" width="11" style="1448" customWidth="1"/>
    <col min="16134" max="16135" width="10.7109375" style="1448" customWidth="1"/>
    <col min="16136" max="16136" width="11.7109375" style="1448" customWidth="1"/>
    <col min="16137" max="16137" width="10.7109375" style="1448" customWidth="1"/>
    <col min="16138" max="16138" width="11.28515625" style="1448" customWidth="1"/>
    <col min="16139" max="16139" width="11.42578125" style="1448" customWidth="1"/>
    <col min="16140" max="16140" width="12.42578125" style="1448" customWidth="1"/>
    <col min="16141" max="16384" width="9.140625" style="1448"/>
  </cols>
  <sheetData>
    <row r="1" spans="1:12">
      <c r="A1" s="1447"/>
      <c r="B1" s="1894" t="s">
        <v>1265</v>
      </c>
      <c r="C1" s="1894"/>
      <c r="D1" s="1894"/>
      <c r="E1" s="1894"/>
      <c r="F1" s="1894"/>
      <c r="G1" s="1894"/>
      <c r="H1" s="1894"/>
      <c r="I1" s="1894"/>
      <c r="J1" s="1894"/>
      <c r="K1" s="1894"/>
      <c r="L1" s="1894"/>
    </row>
    <row r="2" spans="1:12">
      <c r="A2" s="1447"/>
      <c r="B2" s="1894" t="s">
        <v>1260</v>
      </c>
      <c r="C2" s="1894"/>
      <c r="D2" s="1894"/>
      <c r="E2" s="1894"/>
      <c r="F2" s="1894"/>
      <c r="G2" s="1894"/>
      <c r="H2" s="1894"/>
      <c r="I2" s="1894"/>
      <c r="J2" s="1894"/>
      <c r="K2" s="1894"/>
      <c r="L2" s="1894"/>
    </row>
    <row r="3" spans="1:12">
      <c r="C3" s="1449"/>
      <c r="D3" s="1449"/>
      <c r="E3" s="1449"/>
      <c r="F3" s="1449"/>
      <c r="G3" s="1449"/>
    </row>
    <row r="4" spans="1:12" ht="16.5" thickBot="1">
      <c r="B4" s="1450"/>
      <c r="C4" s="1450"/>
      <c r="D4" s="1450"/>
      <c r="E4" s="1450"/>
      <c r="F4" s="1450"/>
      <c r="G4" s="1450"/>
      <c r="H4" s="1450"/>
      <c r="I4" s="1450"/>
      <c r="J4" s="1450"/>
      <c r="L4" s="1450" t="s">
        <v>1261</v>
      </c>
    </row>
    <row r="5" spans="1:12" ht="27" customHeight="1" thickTop="1">
      <c r="B5" s="2181" t="s">
        <v>480</v>
      </c>
      <c r="C5" s="2183" t="s">
        <v>1262</v>
      </c>
      <c r="D5" s="2184"/>
      <c r="E5" s="2184"/>
      <c r="F5" s="2184"/>
      <c r="G5" s="2185"/>
      <c r="H5" s="2186" t="s">
        <v>1263</v>
      </c>
      <c r="I5" s="2186"/>
      <c r="J5" s="2186"/>
      <c r="K5" s="2186"/>
      <c r="L5" s="2187"/>
    </row>
    <row r="6" spans="1:12" ht="27" customHeight="1">
      <c r="B6" s="2182"/>
      <c r="C6" s="1451" t="s">
        <v>7</v>
      </c>
      <c r="D6" s="1452" t="s">
        <v>8</v>
      </c>
      <c r="E6" s="1452" t="s">
        <v>9</v>
      </c>
      <c r="F6" s="1452" t="s">
        <v>10</v>
      </c>
      <c r="G6" s="1451" t="s">
        <v>11</v>
      </c>
      <c r="H6" s="1453" t="s">
        <v>7</v>
      </c>
      <c r="I6" s="1452" t="s">
        <v>8</v>
      </c>
      <c r="J6" s="1451" t="s">
        <v>9</v>
      </c>
      <c r="K6" s="1453" t="s">
        <v>10</v>
      </c>
      <c r="L6" s="1454" t="s">
        <v>11</v>
      </c>
    </row>
    <row r="7" spans="1:12" ht="27" customHeight="1">
      <c r="B7" s="1455" t="s">
        <v>122</v>
      </c>
      <c r="C7" s="1456">
        <v>4.4000000000000003E-3</v>
      </c>
      <c r="D7" s="1457">
        <v>0.94777795275590537</v>
      </c>
      <c r="E7" s="1457">
        <v>0.43990000000000001</v>
      </c>
      <c r="F7" s="1458">
        <v>0.55069999999999997</v>
      </c>
      <c r="G7" s="18">
        <v>3.34</v>
      </c>
      <c r="H7" s="1459" t="s">
        <v>257</v>
      </c>
      <c r="I7" s="1460" t="s">
        <v>257</v>
      </c>
      <c r="J7" s="1461" t="s">
        <v>257</v>
      </c>
      <c r="K7" s="1462">
        <v>1.3228599999999999</v>
      </c>
      <c r="L7" s="1463">
        <v>3.9347799999999999</v>
      </c>
    </row>
    <row r="8" spans="1:12" ht="27" customHeight="1">
      <c r="B8" s="1464" t="s">
        <v>123</v>
      </c>
      <c r="C8" s="1465">
        <v>6.5600000000000006E-2</v>
      </c>
      <c r="D8" s="1465">
        <v>2.2200000000000002</v>
      </c>
      <c r="E8" s="1465">
        <v>2.0503999999999998</v>
      </c>
      <c r="F8" s="1466">
        <v>0.48</v>
      </c>
      <c r="G8" s="18">
        <v>2.87</v>
      </c>
      <c r="H8" s="1467">
        <v>0.54</v>
      </c>
      <c r="I8" s="1468">
        <v>3.04</v>
      </c>
      <c r="J8" s="1465">
        <v>2.6856</v>
      </c>
      <c r="K8" s="1467">
        <v>1.51</v>
      </c>
      <c r="L8" s="1463">
        <v>3.6044</v>
      </c>
    </row>
    <row r="9" spans="1:12" ht="27" customHeight="1">
      <c r="B9" s="1464" t="s">
        <v>124</v>
      </c>
      <c r="C9" s="1465">
        <v>0.92669999999999997</v>
      </c>
      <c r="D9" s="1465">
        <v>1.1000000000000001</v>
      </c>
      <c r="E9" s="1465">
        <v>2.1162000000000001</v>
      </c>
      <c r="F9" s="1466">
        <v>1.1832</v>
      </c>
      <c r="G9" s="18">
        <v>1.7707999999999999</v>
      </c>
      <c r="H9" s="1467">
        <v>0.93489999999999995</v>
      </c>
      <c r="I9" s="1468">
        <v>1.97</v>
      </c>
      <c r="J9" s="1465">
        <v>2.7359</v>
      </c>
      <c r="K9" s="1467">
        <v>2.0476999999999999</v>
      </c>
      <c r="L9" s="1463">
        <v>3.2067000000000001</v>
      </c>
    </row>
    <row r="10" spans="1:12" ht="27" customHeight="1">
      <c r="B10" s="1464" t="s">
        <v>125</v>
      </c>
      <c r="C10" s="1465">
        <v>0.52349999999999997</v>
      </c>
      <c r="D10" s="1465">
        <v>0.28999999999999998</v>
      </c>
      <c r="E10" s="1465">
        <v>3.0040184818481848</v>
      </c>
      <c r="F10" s="1466">
        <v>2.5548000000000002</v>
      </c>
      <c r="G10" s="18">
        <v>2.2000000000000002</v>
      </c>
      <c r="H10" s="1467">
        <v>0.87260000000000004</v>
      </c>
      <c r="I10" s="1468">
        <v>0.97</v>
      </c>
      <c r="J10" s="1465">
        <v>3.6509746666666669</v>
      </c>
      <c r="K10" s="1467">
        <v>3.1175000000000002</v>
      </c>
      <c r="L10" s="1463">
        <v>3.1</v>
      </c>
    </row>
    <row r="11" spans="1:12" ht="27" customHeight="1">
      <c r="B11" s="1464" t="s">
        <v>126</v>
      </c>
      <c r="C11" s="1465">
        <v>0.128</v>
      </c>
      <c r="D11" s="1465">
        <v>0.48370000000000002</v>
      </c>
      <c r="E11" s="1465">
        <v>2.3419982353698852</v>
      </c>
      <c r="F11" s="1466">
        <v>5.5149176531715014</v>
      </c>
      <c r="G11" s="18">
        <v>0.99690000000000001</v>
      </c>
      <c r="H11" s="1467">
        <v>0.58030000000000004</v>
      </c>
      <c r="I11" s="1468">
        <v>0.95879999999999999</v>
      </c>
      <c r="J11" s="1465">
        <v>3.25</v>
      </c>
      <c r="K11" s="1467">
        <v>4.9699</v>
      </c>
      <c r="L11" s="1463">
        <v>2.1920000000000002</v>
      </c>
    </row>
    <row r="12" spans="1:12" ht="27" customHeight="1">
      <c r="B12" s="1464" t="s">
        <v>127</v>
      </c>
      <c r="C12" s="1465">
        <v>0.15509999999999999</v>
      </c>
      <c r="D12" s="1465">
        <v>0.67949999999999999</v>
      </c>
      <c r="E12" s="1465">
        <v>1.7373000000000001</v>
      </c>
      <c r="F12" s="1466">
        <v>5.8220000000000001</v>
      </c>
      <c r="G12" s="18">
        <v>0.86</v>
      </c>
      <c r="H12" s="1467">
        <v>0.36899999999999999</v>
      </c>
      <c r="I12" s="1468">
        <v>0.94340000000000002</v>
      </c>
      <c r="J12" s="1465">
        <v>2.6956000000000002</v>
      </c>
      <c r="K12" s="1467">
        <v>5.7587999999999999</v>
      </c>
      <c r="L12" s="1463">
        <v>2</v>
      </c>
    </row>
    <row r="13" spans="1:12" ht="27" customHeight="1">
      <c r="B13" s="1464" t="s">
        <v>128</v>
      </c>
      <c r="C13" s="1465">
        <v>0.7409</v>
      </c>
      <c r="D13" s="1465">
        <v>0.35</v>
      </c>
      <c r="E13" s="1465">
        <v>2.6432000000000002</v>
      </c>
      <c r="F13" s="1466">
        <v>3.9250794520547947</v>
      </c>
      <c r="G13" s="18">
        <v>3.4394</v>
      </c>
      <c r="H13" s="1469" t="s">
        <v>257</v>
      </c>
      <c r="I13" s="1470" t="s">
        <v>257</v>
      </c>
      <c r="J13" s="1471" t="s">
        <v>257</v>
      </c>
      <c r="K13" s="1469" t="s">
        <v>257</v>
      </c>
      <c r="L13" s="1463" t="s">
        <v>257</v>
      </c>
    </row>
    <row r="14" spans="1:12" s="1477" customFormat="1" ht="27" customHeight="1">
      <c r="A14" s="1472"/>
      <c r="B14" s="1473" t="s">
        <v>129</v>
      </c>
      <c r="C14" s="1465">
        <v>1.1286</v>
      </c>
      <c r="D14" s="1474">
        <v>0.5323</v>
      </c>
      <c r="E14" s="1474">
        <v>0.74419999999999997</v>
      </c>
      <c r="F14" s="1475">
        <v>4.7</v>
      </c>
      <c r="G14" s="18">
        <v>3.5543999999999998</v>
      </c>
      <c r="H14" s="1469">
        <v>1.3758999999999999</v>
      </c>
      <c r="I14" s="1476">
        <v>1.3328</v>
      </c>
      <c r="J14" s="1474">
        <v>2.2334999999999998</v>
      </c>
      <c r="K14" s="1462">
        <v>5.17</v>
      </c>
      <c r="L14" s="1463">
        <v>4.7937000000000003</v>
      </c>
    </row>
    <row r="15" spans="1:12" s="1477" customFormat="1" ht="27" customHeight="1">
      <c r="A15" s="1472"/>
      <c r="B15" s="1473" t="s">
        <v>130</v>
      </c>
      <c r="C15" s="1465">
        <v>0.68700000000000006</v>
      </c>
      <c r="D15" s="1465">
        <v>1.0973999999999999</v>
      </c>
      <c r="E15" s="1465">
        <v>0.92610000000000003</v>
      </c>
      <c r="F15" s="1466">
        <v>4.9848999999999997</v>
      </c>
      <c r="G15" s="18">
        <v>4.4381650070126222</v>
      </c>
      <c r="H15" s="1469">
        <v>1.1623000000000001</v>
      </c>
      <c r="I15" s="1468">
        <v>1.2907999999999999</v>
      </c>
      <c r="J15" s="1465">
        <v>2.3067000000000002</v>
      </c>
      <c r="K15" s="1467">
        <v>5.1997</v>
      </c>
      <c r="L15" s="1463">
        <v>4.686042546683332</v>
      </c>
    </row>
    <row r="16" spans="1:12" ht="27" customHeight="1">
      <c r="B16" s="1464" t="s">
        <v>131</v>
      </c>
      <c r="C16" s="1465">
        <v>0.59040000000000004</v>
      </c>
      <c r="D16" s="1474">
        <v>1.3361000000000001</v>
      </c>
      <c r="E16" s="1474">
        <v>0.77629999999999999</v>
      </c>
      <c r="F16" s="1475">
        <v>5.1452</v>
      </c>
      <c r="G16" s="18">
        <v>4.2913156626506019</v>
      </c>
      <c r="H16" s="1469">
        <v>0.98270000000000002</v>
      </c>
      <c r="I16" s="1468">
        <v>0.60160000000000002</v>
      </c>
      <c r="J16" s="1465">
        <v>2.8351000000000002</v>
      </c>
      <c r="K16" s="1467">
        <v>5.3190999999999997</v>
      </c>
      <c r="L16" s="1463">
        <v>4.773456862745098</v>
      </c>
    </row>
    <row r="17" spans="2:12" ht="27" customHeight="1">
      <c r="B17" s="1464" t="s">
        <v>132</v>
      </c>
      <c r="C17" s="1465">
        <v>0.37190000000000001</v>
      </c>
      <c r="D17" s="1465">
        <v>0.1182</v>
      </c>
      <c r="E17" s="1465">
        <v>1.03</v>
      </c>
      <c r="F17" s="1466">
        <v>4.3784369186716257</v>
      </c>
      <c r="G17" s="18"/>
      <c r="H17" s="1469" t="s">
        <v>257</v>
      </c>
      <c r="I17" s="1470">
        <v>0.67369999999999997</v>
      </c>
      <c r="J17" s="1465">
        <v>2.1</v>
      </c>
      <c r="K17" s="1467">
        <v>4.8255237762237764</v>
      </c>
      <c r="L17" s="1463"/>
    </row>
    <row r="18" spans="2:12" ht="27" customHeight="1">
      <c r="B18" s="1478" t="s">
        <v>133</v>
      </c>
      <c r="C18" s="1479">
        <v>0.1739</v>
      </c>
      <c r="D18" s="1480">
        <v>4.5600000000000002E-2</v>
      </c>
      <c r="E18" s="1479">
        <v>0.71033567156063082</v>
      </c>
      <c r="F18" s="1481">
        <v>3.7410999999999999</v>
      </c>
      <c r="G18" s="18"/>
      <c r="H18" s="1482">
        <v>0.75790000000000002</v>
      </c>
      <c r="I18" s="1480">
        <v>0.7218</v>
      </c>
      <c r="J18" s="1465" t="s">
        <v>1236</v>
      </c>
      <c r="K18" s="1467" t="s">
        <v>257</v>
      </c>
      <c r="L18" s="1463"/>
    </row>
    <row r="19" spans="2:12" ht="27" customHeight="1" thickBot="1">
      <c r="B19" s="1483" t="s">
        <v>1264</v>
      </c>
      <c r="C19" s="1484">
        <v>0.43</v>
      </c>
      <c r="D19" s="1485">
        <v>0.7860129132792667</v>
      </c>
      <c r="E19" s="1484">
        <v>1.4459628150761978</v>
      </c>
      <c r="F19" s="1486">
        <v>4.4763999999999999</v>
      </c>
      <c r="G19" s="1487"/>
      <c r="H19" s="1488">
        <v>0.78</v>
      </c>
      <c r="I19" s="1485">
        <v>1.03</v>
      </c>
      <c r="J19" s="1484">
        <v>2.5409970529741455</v>
      </c>
      <c r="K19" s="1488">
        <v>4.18</v>
      </c>
      <c r="L19" s="1489"/>
    </row>
    <row r="20" spans="2:12" ht="16.5" thickTop="1">
      <c r="K20" s="1477"/>
      <c r="L20" s="1477"/>
    </row>
    <row r="21" spans="2:12">
      <c r="K21" s="1477"/>
      <c r="L21" s="1477"/>
    </row>
    <row r="22" spans="2:12">
      <c r="C22" s="1490"/>
      <c r="D22" s="1491"/>
      <c r="E22" s="1491"/>
      <c r="F22" s="1491"/>
      <c r="G22" s="1491"/>
    </row>
    <row r="23" spans="2:12">
      <c r="C23" s="1492"/>
      <c r="D23" s="1493"/>
      <c r="E23" s="1493"/>
      <c r="F23" s="1493"/>
      <c r="G23" s="1493"/>
    </row>
    <row r="24" spans="2:12">
      <c r="C24" s="1492"/>
      <c r="D24" s="1493"/>
      <c r="E24" s="1493"/>
      <c r="F24" s="1493"/>
      <c r="G24" s="1493"/>
    </row>
    <row r="25" spans="2:12">
      <c r="C25" s="1492"/>
      <c r="D25" s="1493"/>
      <c r="E25" s="1493"/>
      <c r="F25" s="1493"/>
      <c r="G25" s="1493"/>
    </row>
    <row r="26" spans="2:12">
      <c r="C26" s="1492"/>
      <c r="D26" s="1493"/>
      <c r="E26" s="1493"/>
      <c r="F26" s="1493"/>
      <c r="G26" s="1493"/>
    </row>
    <row r="27" spans="2:12">
      <c r="C27" s="1492"/>
      <c r="D27" s="1493"/>
      <c r="E27" s="1493"/>
      <c r="F27" s="1493"/>
      <c r="G27" s="1493"/>
    </row>
    <row r="28" spans="2:12">
      <c r="C28" s="1492"/>
      <c r="D28" s="1493"/>
      <c r="E28" s="1493"/>
      <c r="F28" s="1493"/>
      <c r="G28" s="1493"/>
    </row>
    <row r="29" spans="2:12">
      <c r="C29" s="1492"/>
      <c r="D29" s="1494"/>
      <c r="E29" s="1494"/>
      <c r="F29" s="1494"/>
      <c r="G29" s="1494"/>
    </row>
    <row r="30" spans="2:12">
      <c r="C30" s="1490"/>
      <c r="D30" s="1493"/>
      <c r="E30" s="1493"/>
      <c r="F30" s="1493"/>
      <c r="G30" s="1493"/>
    </row>
    <row r="31" spans="2:12">
      <c r="C31" s="1492"/>
      <c r="D31" s="332"/>
      <c r="E31" s="332"/>
      <c r="F31" s="332"/>
      <c r="G31" s="332"/>
    </row>
    <row r="32" spans="2:12">
      <c r="C32" s="1490"/>
      <c r="D32" s="1495"/>
      <c r="E32" s="1495"/>
      <c r="F32" s="1495"/>
      <c r="G32" s="1495"/>
    </row>
    <row r="33" spans="3:12">
      <c r="C33" s="1492"/>
      <c r="D33" s="332"/>
      <c r="E33" s="332"/>
      <c r="F33" s="332"/>
      <c r="G33" s="332"/>
      <c r="H33" s="199"/>
      <c r="I33" s="199"/>
      <c r="J33" s="199"/>
      <c r="K33" s="199"/>
      <c r="L33" s="199"/>
    </row>
    <row r="34" spans="3:12">
      <c r="C34" s="1492"/>
      <c r="D34" s="1495"/>
      <c r="E34" s="1495"/>
      <c r="F34" s="1495"/>
      <c r="G34" s="1495"/>
      <c r="H34" s="1496"/>
      <c r="I34" s="199"/>
      <c r="J34" s="199"/>
      <c r="K34" s="199"/>
      <c r="L34" s="199"/>
    </row>
    <row r="35" spans="3:12">
      <c r="C35" s="1497"/>
      <c r="D35" s="1495"/>
      <c r="E35" s="1495"/>
      <c r="F35" s="1495"/>
      <c r="G35" s="1495"/>
    </row>
    <row r="36" spans="3:12">
      <c r="C36" s="1498"/>
      <c r="E36" s="1498"/>
    </row>
    <row r="37" spans="3:12">
      <c r="C37" s="1498"/>
      <c r="E37" s="1498"/>
    </row>
  </sheetData>
  <mergeCells count="5">
    <mergeCell ref="B1:L1"/>
    <mergeCell ref="B2:L2"/>
    <mergeCell ref="B5:B6"/>
    <mergeCell ref="C5:G5"/>
    <mergeCell ref="H5:L5"/>
  </mergeCells>
  <pageMargins left="0.39370078740157483" right="0.39370078740157483" top="0.39370078740157483" bottom="0.39370078740157483" header="0.31496062992125984" footer="0.31496062992125984"/>
  <pageSetup scale="87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3"/>
  <sheetViews>
    <sheetView workbookViewId="0">
      <selection activeCell="A2" sqref="A2:G2"/>
    </sheetView>
  </sheetViews>
  <sheetFormatPr defaultColWidth="11.42578125" defaultRowHeight="15.75"/>
  <cols>
    <col min="1" max="1" width="52" style="846" bestFit="1" customWidth="1"/>
    <col min="2" max="5" width="12.85546875" style="846" customWidth="1"/>
    <col min="6" max="7" width="9.42578125" style="846" bestFit="1" customWidth="1"/>
    <col min="8" max="8" width="11.42578125" style="846" customWidth="1"/>
    <col min="9" max="255" width="11.42578125" style="846"/>
    <col min="256" max="256" width="46.85546875" style="846" customWidth="1"/>
    <col min="257" max="259" width="8.28515625" style="846" bestFit="1" customWidth="1"/>
    <col min="260" max="261" width="7.7109375" style="846" bestFit="1" customWidth="1"/>
    <col min="262" max="262" width="11.42578125" style="846" customWidth="1"/>
    <col min="263" max="263" width="9.42578125" style="846" bestFit="1" customWidth="1"/>
    <col min="264" max="511" width="11.42578125" style="846"/>
    <col min="512" max="512" width="46.85546875" style="846" customWidth="1"/>
    <col min="513" max="515" width="8.28515625" style="846" bestFit="1" customWidth="1"/>
    <col min="516" max="517" width="7.7109375" style="846" bestFit="1" customWidth="1"/>
    <col min="518" max="518" width="11.42578125" style="846" customWidth="1"/>
    <col min="519" max="519" width="9.42578125" style="846" bestFit="1" customWidth="1"/>
    <col min="520" max="767" width="11.42578125" style="846"/>
    <col min="768" max="768" width="46.85546875" style="846" customWidth="1"/>
    <col min="769" max="771" width="8.28515625" style="846" bestFit="1" customWidth="1"/>
    <col min="772" max="773" width="7.7109375" style="846" bestFit="1" customWidth="1"/>
    <col min="774" max="774" width="11.42578125" style="846" customWidth="1"/>
    <col min="775" max="775" width="9.42578125" style="846" bestFit="1" customWidth="1"/>
    <col min="776" max="1023" width="11.42578125" style="846"/>
    <col min="1024" max="1024" width="46.85546875" style="846" customWidth="1"/>
    <col min="1025" max="1027" width="8.28515625" style="846" bestFit="1" customWidth="1"/>
    <col min="1028" max="1029" width="7.7109375" style="846" bestFit="1" customWidth="1"/>
    <col min="1030" max="1030" width="11.42578125" style="846" customWidth="1"/>
    <col min="1031" max="1031" width="9.42578125" style="846" bestFit="1" customWidth="1"/>
    <col min="1032" max="1279" width="11.42578125" style="846"/>
    <col min="1280" max="1280" width="46.85546875" style="846" customWidth="1"/>
    <col min="1281" max="1283" width="8.28515625" style="846" bestFit="1" customWidth="1"/>
    <col min="1284" max="1285" width="7.7109375" style="846" bestFit="1" customWidth="1"/>
    <col min="1286" max="1286" width="11.42578125" style="846" customWidth="1"/>
    <col min="1287" max="1287" width="9.42578125" style="846" bestFit="1" customWidth="1"/>
    <col min="1288" max="1535" width="11.42578125" style="846"/>
    <col min="1536" max="1536" width="46.85546875" style="846" customWidth="1"/>
    <col min="1537" max="1539" width="8.28515625" style="846" bestFit="1" customWidth="1"/>
    <col min="1540" max="1541" width="7.7109375" style="846" bestFit="1" customWidth="1"/>
    <col min="1542" max="1542" width="11.42578125" style="846" customWidth="1"/>
    <col min="1543" max="1543" width="9.42578125" style="846" bestFit="1" customWidth="1"/>
    <col min="1544" max="1791" width="11.42578125" style="846"/>
    <col min="1792" max="1792" width="46.85546875" style="846" customWidth="1"/>
    <col min="1793" max="1795" width="8.28515625" style="846" bestFit="1" customWidth="1"/>
    <col min="1796" max="1797" width="7.7109375" style="846" bestFit="1" customWidth="1"/>
    <col min="1798" max="1798" width="11.42578125" style="846" customWidth="1"/>
    <col min="1799" max="1799" width="9.42578125" style="846" bestFit="1" customWidth="1"/>
    <col min="1800" max="2047" width="11.42578125" style="846"/>
    <col min="2048" max="2048" width="46.85546875" style="846" customWidth="1"/>
    <col min="2049" max="2051" width="8.28515625" style="846" bestFit="1" customWidth="1"/>
    <col min="2052" max="2053" width="7.7109375" style="846" bestFit="1" customWidth="1"/>
    <col min="2054" max="2054" width="11.42578125" style="846" customWidth="1"/>
    <col min="2055" max="2055" width="9.42578125" style="846" bestFit="1" customWidth="1"/>
    <col min="2056" max="2303" width="11.42578125" style="846"/>
    <col min="2304" max="2304" width="46.85546875" style="846" customWidth="1"/>
    <col min="2305" max="2307" width="8.28515625" style="846" bestFit="1" customWidth="1"/>
    <col min="2308" max="2309" width="7.7109375" style="846" bestFit="1" customWidth="1"/>
    <col min="2310" max="2310" width="11.42578125" style="846" customWidth="1"/>
    <col min="2311" max="2311" width="9.42578125" style="846" bestFit="1" customWidth="1"/>
    <col min="2312" max="2559" width="11.42578125" style="846"/>
    <col min="2560" max="2560" width="46.85546875" style="846" customWidth="1"/>
    <col min="2561" max="2563" width="8.28515625" style="846" bestFit="1" customWidth="1"/>
    <col min="2564" max="2565" width="7.7109375" style="846" bestFit="1" customWidth="1"/>
    <col min="2566" max="2566" width="11.42578125" style="846" customWidth="1"/>
    <col min="2567" max="2567" width="9.42578125" style="846" bestFit="1" customWidth="1"/>
    <col min="2568" max="2815" width="11.42578125" style="846"/>
    <col min="2816" max="2816" width="46.85546875" style="846" customWidth="1"/>
    <col min="2817" max="2819" width="8.28515625" style="846" bestFit="1" customWidth="1"/>
    <col min="2820" max="2821" width="7.7109375" style="846" bestFit="1" customWidth="1"/>
    <col min="2822" max="2822" width="11.42578125" style="846" customWidth="1"/>
    <col min="2823" max="2823" width="9.42578125" style="846" bestFit="1" customWidth="1"/>
    <col min="2824" max="3071" width="11.42578125" style="846"/>
    <col min="3072" max="3072" width="46.85546875" style="846" customWidth="1"/>
    <col min="3073" max="3075" width="8.28515625" style="846" bestFit="1" customWidth="1"/>
    <col min="3076" max="3077" width="7.7109375" style="846" bestFit="1" customWidth="1"/>
    <col min="3078" max="3078" width="11.42578125" style="846" customWidth="1"/>
    <col min="3079" max="3079" width="9.42578125" style="846" bestFit="1" customWidth="1"/>
    <col min="3080" max="3327" width="11.42578125" style="846"/>
    <col min="3328" max="3328" width="46.85546875" style="846" customWidth="1"/>
    <col min="3329" max="3331" width="8.28515625" style="846" bestFit="1" customWidth="1"/>
    <col min="3332" max="3333" width="7.7109375" style="846" bestFit="1" customWidth="1"/>
    <col min="3334" max="3334" width="11.42578125" style="846" customWidth="1"/>
    <col min="3335" max="3335" width="9.42578125" style="846" bestFit="1" customWidth="1"/>
    <col min="3336" max="3583" width="11.42578125" style="846"/>
    <col min="3584" max="3584" width="46.85546875" style="846" customWidth="1"/>
    <col min="3585" max="3587" width="8.28515625" style="846" bestFit="1" customWidth="1"/>
    <col min="3588" max="3589" width="7.7109375" style="846" bestFit="1" customWidth="1"/>
    <col min="3590" max="3590" width="11.42578125" style="846" customWidth="1"/>
    <col min="3591" max="3591" width="9.42578125" style="846" bestFit="1" customWidth="1"/>
    <col min="3592" max="3839" width="11.42578125" style="846"/>
    <col min="3840" max="3840" width="46.85546875" style="846" customWidth="1"/>
    <col min="3841" max="3843" width="8.28515625" style="846" bestFit="1" customWidth="1"/>
    <col min="3844" max="3845" width="7.7109375" style="846" bestFit="1" customWidth="1"/>
    <col min="3846" max="3846" width="11.42578125" style="846" customWidth="1"/>
    <col min="3847" max="3847" width="9.42578125" style="846" bestFit="1" customWidth="1"/>
    <col min="3848" max="4095" width="11.42578125" style="846"/>
    <col min="4096" max="4096" width="46.85546875" style="846" customWidth="1"/>
    <col min="4097" max="4099" width="8.28515625" style="846" bestFit="1" customWidth="1"/>
    <col min="4100" max="4101" width="7.7109375" style="846" bestFit="1" customWidth="1"/>
    <col min="4102" max="4102" width="11.42578125" style="846" customWidth="1"/>
    <col min="4103" max="4103" width="9.42578125" style="846" bestFit="1" customWidth="1"/>
    <col min="4104" max="4351" width="11.42578125" style="846"/>
    <col min="4352" max="4352" width="46.85546875" style="846" customWidth="1"/>
    <col min="4353" max="4355" width="8.28515625" style="846" bestFit="1" customWidth="1"/>
    <col min="4356" max="4357" width="7.7109375" style="846" bestFit="1" customWidth="1"/>
    <col min="4358" max="4358" width="11.42578125" style="846" customWidth="1"/>
    <col min="4359" max="4359" width="9.42578125" style="846" bestFit="1" customWidth="1"/>
    <col min="4360" max="4607" width="11.42578125" style="846"/>
    <col min="4608" max="4608" width="46.85546875" style="846" customWidth="1"/>
    <col min="4609" max="4611" width="8.28515625" style="846" bestFit="1" customWidth="1"/>
    <col min="4612" max="4613" width="7.7109375" style="846" bestFit="1" customWidth="1"/>
    <col min="4614" max="4614" width="11.42578125" style="846" customWidth="1"/>
    <col min="4615" max="4615" width="9.42578125" style="846" bestFit="1" customWidth="1"/>
    <col min="4616" max="4863" width="11.42578125" style="846"/>
    <col min="4864" max="4864" width="46.85546875" style="846" customWidth="1"/>
    <col min="4865" max="4867" width="8.28515625" style="846" bestFit="1" customWidth="1"/>
    <col min="4868" max="4869" width="7.7109375" style="846" bestFit="1" customWidth="1"/>
    <col min="4870" max="4870" width="11.42578125" style="846" customWidth="1"/>
    <col min="4871" max="4871" width="9.42578125" style="846" bestFit="1" customWidth="1"/>
    <col min="4872" max="5119" width="11.42578125" style="846"/>
    <col min="5120" max="5120" width="46.85546875" style="846" customWidth="1"/>
    <col min="5121" max="5123" width="8.28515625" style="846" bestFit="1" customWidth="1"/>
    <col min="5124" max="5125" width="7.7109375" style="846" bestFit="1" customWidth="1"/>
    <col min="5126" max="5126" width="11.42578125" style="846" customWidth="1"/>
    <col min="5127" max="5127" width="9.42578125" style="846" bestFit="1" customWidth="1"/>
    <col min="5128" max="5375" width="11.42578125" style="846"/>
    <col min="5376" max="5376" width="46.85546875" style="846" customWidth="1"/>
    <col min="5377" max="5379" width="8.28515625" style="846" bestFit="1" customWidth="1"/>
    <col min="5380" max="5381" width="7.7109375" style="846" bestFit="1" customWidth="1"/>
    <col min="5382" max="5382" width="11.42578125" style="846" customWidth="1"/>
    <col min="5383" max="5383" width="9.42578125" style="846" bestFit="1" customWidth="1"/>
    <col min="5384" max="5631" width="11.42578125" style="846"/>
    <col min="5632" max="5632" width="46.85546875" style="846" customWidth="1"/>
    <col min="5633" max="5635" width="8.28515625" style="846" bestFit="1" customWidth="1"/>
    <col min="5636" max="5637" width="7.7109375" style="846" bestFit="1" customWidth="1"/>
    <col min="5638" max="5638" width="11.42578125" style="846" customWidth="1"/>
    <col min="5639" max="5639" width="9.42578125" style="846" bestFit="1" customWidth="1"/>
    <col min="5640" max="5887" width="11.42578125" style="846"/>
    <col min="5888" max="5888" width="46.85546875" style="846" customWidth="1"/>
    <col min="5889" max="5891" width="8.28515625" style="846" bestFit="1" customWidth="1"/>
    <col min="5892" max="5893" width="7.7109375" style="846" bestFit="1" customWidth="1"/>
    <col min="5894" max="5894" width="11.42578125" style="846" customWidth="1"/>
    <col min="5895" max="5895" width="9.42578125" style="846" bestFit="1" customWidth="1"/>
    <col min="5896" max="6143" width="11.42578125" style="846"/>
    <col min="6144" max="6144" width="46.85546875" style="846" customWidth="1"/>
    <col min="6145" max="6147" width="8.28515625" style="846" bestFit="1" customWidth="1"/>
    <col min="6148" max="6149" width="7.7109375" style="846" bestFit="1" customWidth="1"/>
    <col min="6150" max="6150" width="11.42578125" style="846" customWidth="1"/>
    <col min="6151" max="6151" width="9.42578125" style="846" bestFit="1" customWidth="1"/>
    <col min="6152" max="6399" width="11.42578125" style="846"/>
    <col min="6400" max="6400" width="46.85546875" style="846" customWidth="1"/>
    <col min="6401" max="6403" width="8.28515625" style="846" bestFit="1" customWidth="1"/>
    <col min="6404" max="6405" width="7.7109375" style="846" bestFit="1" customWidth="1"/>
    <col min="6406" max="6406" width="11.42578125" style="846" customWidth="1"/>
    <col min="6407" max="6407" width="9.42578125" style="846" bestFit="1" customWidth="1"/>
    <col min="6408" max="6655" width="11.42578125" style="846"/>
    <col min="6656" max="6656" width="46.85546875" style="846" customWidth="1"/>
    <col min="6657" max="6659" width="8.28515625" style="846" bestFit="1" customWidth="1"/>
    <col min="6660" max="6661" width="7.7109375" style="846" bestFit="1" customWidth="1"/>
    <col min="6662" max="6662" width="11.42578125" style="846" customWidth="1"/>
    <col min="6663" max="6663" width="9.42578125" style="846" bestFit="1" customWidth="1"/>
    <col min="6664" max="6911" width="11.42578125" style="846"/>
    <col min="6912" max="6912" width="46.85546875" style="846" customWidth="1"/>
    <col min="6913" max="6915" width="8.28515625" style="846" bestFit="1" customWidth="1"/>
    <col min="6916" max="6917" width="7.7109375" style="846" bestFit="1" customWidth="1"/>
    <col min="6918" max="6918" width="11.42578125" style="846" customWidth="1"/>
    <col min="6919" max="6919" width="9.42578125" style="846" bestFit="1" customWidth="1"/>
    <col min="6920" max="7167" width="11.42578125" style="846"/>
    <col min="7168" max="7168" width="46.85546875" style="846" customWidth="1"/>
    <col min="7169" max="7171" width="8.28515625" style="846" bestFit="1" customWidth="1"/>
    <col min="7172" max="7173" width="7.7109375" style="846" bestFit="1" customWidth="1"/>
    <col min="7174" max="7174" width="11.42578125" style="846" customWidth="1"/>
    <col min="7175" max="7175" width="9.42578125" style="846" bestFit="1" customWidth="1"/>
    <col min="7176" max="7423" width="11.42578125" style="846"/>
    <col min="7424" max="7424" width="46.85546875" style="846" customWidth="1"/>
    <col min="7425" max="7427" width="8.28515625" style="846" bestFit="1" customWidth="1"/>
    <col min="7428" max="7429" width="7.7109375" style="846" bestFit="1" customWidth="1"/>
    <col min="7430" max="7430" width="11.42578125" style="846" customWidth="1"/>
    <col min="7431" max="7431" width="9.42578125" style="846" bestFit="1" customWidth="1"/>
    <col min="7432" max="7679" width="11.42578125" style="846"/>
    <col min="7680" max="7680" width="46.85546875" style="846" customWidth="1"/>
    <col min="7681" max="7683" width="8.28515625" style="846" bestFit="1" customWidth="1"/>
    <col min="7684" max="7685" width="7.7109375" style="846" bestFit="1" customWidth="1"/>
    <col min="7686" max="7686" width="11.42578125" style="846" customWidth="1"/>
    <col min="7687" max="7687" width="9.42578125" style="846" bestFit="1" customWidth="1"/>
    <col min="7688" max="7935" width="11.42578125" style="846"/>
    <col min="7936" max="7936" width="46.85546875" style="846" customWidth="1"/>
    <col min="7937" max="7939" width="8.28515625" style="846" bestFit="1" customWidth="1"/>
    <col min="7940" max="7941" width="7.7109375" style="846" bestFit="1" customWidth="1"/>
    <col min="7942" max="7942" width="11.42578125" style="846" customWidth="1"/>
    <col min="7943" max="7943" width="9.42578125" style="846" bestFit="1" customWidth="1"/>
    <col min="7944" max="8191" width="11.42578125" style="846"/>
    <col min="8192" max="8192" width="46.85546875" style="846" customWidth="1"/>
    <col min="8193" max="8195" width="8.28515625" style="846" bestFit="1" customWidth="1"/>
    <col min="8196" max="8197" width="7.7109375" style="846" bestFit="1" customWidth="1"/>
    <col min="8198" max="8198" width="11.42578125" style="846" customWidth="1"/>
    <col min="8199" max="8199" width="9.42578125" style="846" bestFit="1" customWidth="1"/>
    <col min="8200" max="8447" width="11.42578125" style="846"/>
    <col min="8448" max="8448" width="46.85546875" style="846" customWidth="1"/>
    <col min="8449" max="8451" width="8.28515625" style="846" bestFit="1" customWidth="1"/>
    <col min="8452" max="8453" width="7.7109375" style="846" bestFit="1" customWidth="1"/>
    <col min="8454" max="8454" width="11.42578125" style="846" customWidth="1"/>
    <col min="8455" max="8455" width="9.42578125" style="846" bestFit="1" customWidth="1"/>
    <col min="8456" max="8703" width="11.42578125" style="846"/>
    <col min="8704" max="8704" width="46.85546875" style="846" customWidth="1"/>
    <col min="8705" max="8707" width="8.28515625" style="846" bestFit="1" customWidth="1"/>
    <col min="8708" max="8709" width="7.7109375" style="846" bestFit="1" customWidth="1"/>
    <col min="8710" max="8710" width="11.42578125" style="846" customWidth="1"/>
    <col min="8711" max="8711" width="9.42578125" style="846" bestFit="1" customWidth="1"/>
    <col min="8712" max="8959" width="11.42578125" style="846"/>
    <col min="8960" max="8960" width="46.85546875" style="846" customWidth="1"/>
    <col min="8961" max="8963" width="8.28515625" style="846" bestFit="1" customWidth="1"/>
    <col min="8964" max="8965" width="7.7109375" style="846" bestFit="1" customWidth="1"/>
    <col min="8966" max="8966" width="11.42578125" style="846" customWidth="1"/>
    <col min="8967" max="8967" width="9.42578125" style="846" bestFit="1" customWidth="1"/>
    <col min="8968" max="9215" width="11.42578125" style="846"/>
    <col min="9216" max="9216" width="46.85546875" style="846" customWidth="1"/>
    <col min="9217" max="9219" width="8.28515625" style="846" bestFit="1" customWidth="1"/>
    <col min="9220" max="9221" width="7.7109375" style="846" bestFit="1" customWidth="1"/>
    <col min="9222" max="9222" width="11.42578125" style="846" customWidth="1"/>
    <col min="9223" max="9223" width="9.42578125" style="846" bestFit="1" customWidth="1"/>
    <col min="9224" max="9471" width="11.42578125" style="846"/>
    <col min="9472" max="9472" width="46.85546875" style="846" customWidth="1"/>
    <col min="9473" max="9475" width="8.28515625" style="846" bestFit="1" customWidth="1"/>
    <col min="9476" max="9477" width="7.7109375" style="846" bestFit="1" customWidth="1"/>
    <col min="9478" max="9478" width="11.42578125" style="846" customWidth="1"/>
    <col min="9479" max="9479" width="9.42578125" style="846" bestFit="1" customWidth="1"/>
    <col min="9480" max="9727" width="11.42578125" style="846"/>
    <col min="9728" max="9728" width="46.85546875" style="846" customWidth="1"/>
    <col min="9729" max="9731" width="8.28515625" style="846" bestFit="1" customWidth="1"/>
    <col min="9732" max="9733" width="7.7109375" style="846" bestFit="1" customWidth="1"/>
    <col min="9734" max="9734" width="11.42578125" style="846" customWidth="1"/>
    <col min="9735" max="9735" width="9.42578125" style="846" bestFit="1" customWidth="1"/>
    <col min="9736" max="9983" width="11.42578125" style="846"/>
    <col min="9984" max="9984" width="46.85546875" style="846" customWidth="1"/>
    <col min="9985" max="9987" width="8.28515625" style="846" bestFit="1" customWidth="1"/>
    <col min="9988" max="9989" width="7.7109375" style="846" bestFit="1" customWidth="1"/>
    <col min="9990" max="9990" width="11.42578125" style="846" customWidth="1"/>
    <col min="9991" max="9991" width="9.42578125" style="846" bestFit="1" customWidth="1"/>
    <col min="9992" max="10239" width="11.42578125" style="846"/>
    <col min="10240" max="10240" width="46.85546875" style="846" customWidth="1"/>
    <col min="10241" max="10243" width="8.28515625" style="846" bestFit="1" customWidth="1"/>
    <col min="10244" max="10245" width="7.7109375" style="846" bestFit="1" customWidth="1"/>
    <col min="10246" max="10246" width="11.42578125" style="846" customWidth="1"/>
    <col min="10247" max="10247" width="9.42578125" style="846" bestFit="1" customWidth="1"/>
    <col min="10248" max="10495" width="11.42578125" style="846"/>
    <col min="10496" max="10496" width="46.85546875" style="846" customWidth="1"/>
    <col min="10497" max="10499" width="8.28515625" style="846" bestFit="1" customWidth="1"/>
    <col min="10500" max="10501" width="7.7109375" style="846" bestFit="1" customWidth="1"/>
    <col min="10502" max="10502" width="11.42578125" style="846" customWidth="1"/>
    <col min="10503" max="10503" width="9.42578125" style="846" bestFit="1" customWidth="1"/>
    <col min="10504" max="10751" width="11.42578125" style="846"/>
    <col min="10752" max="10752" width="46.85546875" style="846" customWidth="1"/>
    <col min="10753" max="10755" width="8.28515625" style="846" bestFit="1" customWidth="1"/>
    <col min="10756" max="10757" width="7.7109375" style="846" bestFit="1" customWidth="1"/>
    <col min="10758" max="10758" width="11.42578125" style="846" customWidth="1"/>
    <col min="10759" max="10759" width="9.42578125" style="846" bestFit="1" customWidth="1"/>
    <col min="10760" max="11007" width="11.42578125" style="846"/>
    <col min="11008" max="11008" width="46.85546875" style="846" customWidth="1"/>
    <col min="11009" max="11011" width="8.28515625" style="846" bestFit="1" customWidth="1"/>
    <col min="11012" max="11013" width="7.7109375" style="846" bestFit="1" customWidth="1"/>
    <col min="11014" max="11014" width="11.42578125" style="846" customWidth="1"/>
    <col min="11015" max="11015" width="9.42578125" style="846" bestFit="1" customWidth="1"/>
    <col min="11016" max="11263" width="11.42578125" style="846"/>
    <col min="11264" max="11264" width="46.85546875" style="846" customWidth="1"/>
    <col min="11265" max="11267" width="8.28515625" style="846" bestFit="1" customWidth="1"/>
    <col min="11268" max="11269" width="7.7109375" style="846" bestFit="1" customWidth="1"/>
    <col min="11270" max="11270" width="11.42578125" style="846" customWidth="1"/>
    <col min="11271" max="11271" width="9.42578125" style="846" bestFit="1" customWidth="1"/>
    <col min="11272" max="11519" width="11.42578125" style="846"/>
    <col min="11520" max="11520" width="46.85546875" style="846" customWidth="1"/>
    <col min="11521" max="11523" width="8.28515625" style="846" bestFit="1" customWidth="1"/>
    <col min="11524" max="11525" width="7.7109375" style="846" bestFit="1" customWidth="1"/>
    <col min="11526" max="11526" width="11.42578125" style="846" customWidth="1"/>
    <col min="11527" max="11527" width="9.42578125" style="846" bestFit="1" customWidth="1"/>
    <col min="11528" max="11775" width="11.42578125" style="846"/>
    <col min="11776" max="11776" width="46.85546875" style="846" customWidth="1"/>
    <col min="11777" max="11779" width="8.28515625" style="846" bestFit="1" customWidth="1"/>
    <col min="11780" max="11781" width="7.7109375" style="846" bestFit="1" customWidth="1"/>
    <col min="11782" max="11782" width="11.42578125" style="846" customWidth="1"/>
    <col min="11783" max="11783" width="9.42578125" style="846" bestFit="1" customWidth="1"/>
    <col min="11784" max="12031" width="11.42578125" style="846"/>
    <col min="12032" max="12032" width="46.85546875" style="846" customWidth="1"/>
    <col min="12033" max="12035" width="8.28515625" style="846" bestFit="1" customWidth="1"/>
    <col min="12036" max="12037" width="7.7109375" style="846" bestFit="1" customWidth="1"/>
    <col min="12038" max="12038" width="11.42578125" style="846" customWidth="1"/>
    <col min="12039" max="12039" width="9.42578125" style="846" bestFit="1" customWidth="1"/>
    <col min="12040" max="12287" width="11.42578125" style="846"/>
    <col min="12288" max="12288" width="46.85546875" style="846" customWidth="1"/>
    <col min="12289" max="12291" width="8.28515625" style="846" bestFit="1" customWidth="1"/>
    <col min="12292" max="12293" width="7.7109375" style="846" bestFit="1" customWidth="1"/>
    <col min="12294" max="12294" width="11.42578125" style="846" customWidth="1"/>
    <col min="12295" max="12295" width="9.42578125" style="846" bestFit="1" customWidth="1"/>
    <col min="12296" max="12543" width="11.42578125" style="846"/>
    <col min="12544" max="12544" width="46.85546875" style="846" customWidth="1"/>
    <col min="12545" max="12547" width="8.28515625" style="846" bestFit="1" customWidth="1"/>
    <col min="12548" max="12549" width="7.7109375" style="846" bestFit="1" customWidth="1"/>
    <col min="12550" max="12550" width="11.42578125" style="846" customWidth="1"/>
    <col min="12551" max="12551" width="9.42578125" style="846" bestFit="1" customWidth="1"/>
    <col min="12552" max="12799" width="11.42578125" style="846"/>
    <col min="12800" max="12800" width="46.85546875" style="846" customWidth="1"/>
    <col min="12801" max="12803" width="8.28515625" style="846" bestFit="1" customWidth="1"/>
    <col min="12804" max="12805" width="7.7109375" style="846" bestFit="1" customWidth="1"/>
    <col min="12806" max="12806" width="11.42578125" style="846" customWidth="1"/>
    <col min="12807" max="12807" width="9.42578125" style="846" bestFit="1" customWidth="1"/>
    <col min="12808" max="13055" width="11.42578125" style="846"/>
    <col min="13056" max="13056" width="46.85546875" style="846" customWidth="1"/>
    <col min="13057" max="13059" width="8.28515625" style="846" bestFit="1" customWidth="1"/>
    <col min="13060" max="13061" width="7.7109375" style="846" bestFit="1" customWidth="1"/>
    <col min="13062" max="13062" width="11.42578125" style="846" customWidth="1"/>
    <col min="13063" max="13063" width="9.42578125" style="846" bestFit="1" customWidth="1"/>
    <col min="13064" max="13311" width="11.42578125" style="846"/>
    <col min="13312" max="13312" width="46.85546875" style="846" customWidth="1"/>
    <col min="13313" max="13315" width="8.28515625" style="846" bestFit="1" customWidth="1"/>
    <col min="13316" max="13317" width="7.7109375" style="846" bestFit="1" customWidth="1"/>
    <col min="13318" max="13318" width="11.42578125" style="846" customWidth="1"/>
    <col min="13319" max="13319" width="9.42578125" style="846" bestFit="1" customWidth="1"/>
    <col min="13320" max="13567" width="11.42578125" style="846"/>
    <col min="13568" max="13568" width="46.85546875" style="846" customWidth="1"/>
    <col min="13569" max="13571" width="8.28515625" style="846" bestFit="1" customWidth="1"/>
    <col min="13572" max="13573" width="7.7109375" style="846" bestFit="1" customWidth="1"/>
    <col min="13574" max="13574" width="11.42578125" style="846" customWidth="1"/>
    <col min="13575" max="13575" width="9.42578125" style="846" bestFit="1" customWidth="1"/>
    <col min="13576" max="13823" width="11.42578125" style="846"/>
    <col min="13824" max="13824" width="46.85546875" style="846" customWidth="1"/>
    <col min="13825" max="13827" width="8.28515625" style="846" bestFit="1" customWidth="1"/>
    <col min="13828" max="13829" width="7.7109375" style="846" bestFit="1" customWidth="1"/>
    <col min="13830" max="13830" width="11.42578125" style="846" customWidth="1"/>
    <col min="13831" max="13831" width="9.42578125" style="846" bestFit="1" customWidth="1"/>
    <col min="13832" max="14079" width="11.42578125" style="846"/>
    <col min="14080" max="14080" width="46.85546875" style="846" customWidth="1"/>
    <col min="14081" max="14083" width="8.28515625" style="846" bestFit="1" customWidth="1"/>
    <col min="14084" max="14085" width="7.7109375" style="846" bestFit="1" customWidth="1"/>
    <col min="14086" max="14086" width="11.42578125" style="846" customWidth="1"/>
    <col min="14087" max="14087" width="9.42578125" style="846" bestFit="1" customWidth="1"/>
    <col min="14088" max="14335" width="11.42578125" style="846"/>
    <col min="14336" max="14336" width="46.85546875" style="846" customWidth="1"/>
    <col min="14337" max="14339" width="8.28515625" style="846" bestFit="1" customWidth="1"/>
    <col min="14340" max="14341" width="7.7109375" style="846" bestFit="1" customWidth="1"/>
    <col min="14342" max="14342" width="11.42578125" style="846" customWidth="1"/>
    <col min="14343" max="14343" width="9.42578125" style="846" bestFit="1" customWidth="1"/>
    <col min="14344" max="14591" width="11.42578125" style="846"/>
    <col min="14592" max="14592" width="46.85546875" style="846" customWidth="1"/>
    <col min="14593" max="14595" width="8.28515625" style="846" bestFit="1" customWidth="1"/>
    <col min="14596" max="14597" width="7.7109375" style="846" bestFit="1" customWidth="1"/>
    <col min="14598" max="14598" width="11.42578125" style="846" customWidth="1"/>
    <col min="14599" max="14599" width="9.42578125" style="846" bestFit="1" customWidth="1"/>
    <col min="14600" max="14847" width="11.42578125" style="846"/>
    <col min="14848" max="14848" width="46.85546875" style="846" customWidth="1"/>
    <col min="14849" max="14851" width="8.28515625" style="846" bestFit="1" customWidth="1"/>
    <col min="14852" max="14853" width="7.7109375" style="846" bestFit="1" customWidth="1"/>
    <col min="14854" max="14854" width="11.42578125" style="846" customWidth="1"/>
    <col min="14855" max="14855" width="9.42578125" style="846" bestFit="1" customWidth="1"/>
    <col min="14856" max="15103" width="11.42578125" style="846"/>
    <col min="15104" max="15104" width="46.85546875" style="846" customWidth="1"/>
    <col min="15105" max="15107" width="8.28515625" style="846" bestFit="1" customWidth="1"/>
    <col min="15108" max="15109" width="7.7109375" style="846" bestFit="1" customWidth="1"/>
    <col min="15110" max="15110" width="11.42578125" style="846" customWidth="1"/>
    <col min="15111" max="15111" width="9.42578125" style="846" bestFit="1" customWidth="1"/>
    <col min="15112" max="15359" width="11.42578125" style="846"/>
    <col min="15360" max="15360" width="46.85546875" style="846" customWidth="1"/>
    <col min="15361" max="15363" width="8.28515625" style="846" bestFit="1" customWidth="1"/>
    <col min="15364" max="15365" width="7.7109375" style="846" bestFit="1" customWidth="1"/>
    <col min="15366" max="15366" width="11.42578125" style="846" customWidth="1"/>
    <col min="15367" max="15367" width="9.42578125" style="846" bestFit="1" customWidth="1"/>
    <col min="15368" max="15615" width="11.42578125" style="846"/>
    <col min="15616" max="15616" width="46.85546875" style="846" customWidth="1"/>
    <col min="15617" max="15619" width="8.28515625" style="846" bestFit="1" customWidth="1"/>
    <col min="15620" max="15621" width="7.7109375" style="846" bestFit="1" customWidth="1"/>
    <col min="15622" max="15622" width="11.42578125" style="846" customWidth="1"/>
    <col min="15623" max="15623" width="9.42578125" style="846" bestFit="1" customWidth="1"/>
    <col min="15624" max="15871" width="11.42578125" style="846"/>
    <col min="15872" max="15872" width="46.85546875" style="846" customWidth="1"/>
    <col min="15873" max="15875" width="8.28515625" style="846" bestFit="1" customWidth="1"/>
    <col min="15876" max="15877" width="7.7109375" style="846" bestFit="1" customWidth="1"/>
    <col min="15878" max="15878" width="11.42578125" style="846" customWidth="1"/>
    <col min="15879" max="15879" width="9.42578125" style="846" bestFit="1" customWidth="1"/>
    <col min="15880" max="16127" width="11.42578125" style="846"/>
    <col min="16128" max="16128" width="46.85546875" style="846" customWidth="1"/>
    <col min="16129" max="16131" width="8.28515625" style="846" bestFit="1" customWidth="1"/>
    <col min="16132" max="16133" width="7.7109375" style="846" bestFit="1" customWidth="1"/>
    <col min="16134" max="16134" width="11.42578125" style="846" customWidth="1"/>
    <col min="16135" max="16135" width="9.42578125" style="846" bestFit="1" customWidth="1"/>
    <col min="16136" max="16384" width="11.42578125" style="846"/>
  </cols>
  <sheetData>
    <row r="1" spans="1:8">
      <c r="A1" s="2089" t="s">
        <v>1290</v>
      </c>
      <c r="B1" s="2089"/>
      <c r="C1" s="2089"/>
      <c r="D1" s="2089"/>
      <c r="E1" s="2089"/>
      <c r="F1" s="2089"/>
      <c r="G1" s="2089"/>
    </row>
    <row r="2" spans="1:8">
      <c r="A2" s="2188" t="s">
        <v>1266</v>
      </c>
      <c r="B2" s="2188"/>
      <c r="C2" s="2188"/>
      <c r="D2" s="2188"/>
      <c r="E2" s="2188"/>
      <c r="F2" s="2188"/>
      <c r="G2" s="2188"/>
    </row>
    <row r="3" spans="1:8" ht="16.5" thickBot="1">
      <c r="A3" s="848"/>
      <c r="B3" s="848"/>
      <c r="C3" s="848"/>
      <c r="D3" s="848"/>
      <c r="E3" s="848"/>
      <c r="F3" s="848"/>
      <c r="G3" s="848"/>
      <c r="H3" s="917"/>
    </row>
    <row r="4" spans="1:8" ht="16.5" thickTop="1">
      <c r="A4" s="2050" t="s">
        <v>535</v>
      </c>
      <c r="B4" s="2189" t="s">
        <v>5</v>
      </c>
      <c r="C4" s="2190"/>
      <c r="D4" s="2191"/>
      <c r="E4" s="1499" t="s">
        <v>1267</v>
      </c>
      <c r="F4" s="2192" t="s">
        <v>146</v>
      </c>
      <c r="G4" s="2193"/>
    </row>
    <row r="5" spans="1:8">
      <c r="A5" s="2051"/>
      <c r="B5" s="1500">
        <v>2017</v>
      </c>
      <c r="C5" s="1500">
        <v>2018</v>
      </c>
      <c r="D5" s="1500">
        <v>2019</v>
      </c>
      <c r="E5" s="2194">
        <v>2018</v>
      </c>
      <c r="F5" s="2194" t="s">
        <v>1268</v>
      </c>
      <c r="G5" s="2196" t="s">
        <v>1269</v>
      </c>
    </row>
    <row r="6" spans="1:8">
      <c r="A6" s="2052"/>
      <c r="B6" s="1500">
        <v>1</v>
      </c>
      <c r="C6" s="1500">
        <v>2</v>
      </c>
      <c r="D6" s="1500">
        <v>3</v>
      </c>
      <c r="E6" s="2195"/>
      <c r="F6" s="2195"/>
      <c r="G6" s="2197"/>
    </row>
    <row r="7" spans="1:8" ht="29.25" customHeight="1">
      <c r="A7" s="1501" t="s">
        <v>1270</v>
      </c>
      <c r="B7" s="1502">
        <v>1658.6</v>
      </c>
      <c r="C7" s="1502">
        <v>1338.17</v>
      </c>
      <c r="D7" s="1502">
        <v>1315.45</v>
      </c>
      <c r="E7" s="1502">
        <v>1212.3599999999999</v>
      </c>
      <c r="F7" s="1503">
        <v>-19.319305438321464</v>
      </c>
      <c r="G7" s="1504">
        <v>-1.6978410814769376</v>
      </c>
    </row>
    <row r="8" spans="1:8" ht="29.25" customHeight="1">
      <c r="A8" s="1501" t="s">
        <v>1271</v>
      </c>
      <c r="B8" s="1502">
        <v>353.8</v>
      </c>
      <c r="C8" s="1502">
        <v>282.18</v>
      </c>
      <c r="D8" s="1502">
        <v>279.74</v>
      </c>
      <c r="E8" s="1502">
        <v>255.2</v>
      </c>
      <c r="F8" s="1503">
        <v>-20.243075183719625</v>
      </c>
      <c r="G8" s="1504">
        <v>-0.86469629314622409</v>
      </c>
    </row>
    <row r="9" spans="1:8" ht="29.25" customHeight="1">
      <c r="A9" s="1505" t="s">
        <v>1272</v>
      </c>
      <c r="B9" s="1502">
        <v>122.78</v>
      </c>
      <c r="C9" s="1502">
        <v>96.54</v>
      </c>
      <c r="D9" s="1502">
        <v>96.43</v>
      </c>
      <c r="E9" s="1502">
        <v>87.15</v>
      </c>
      <c r="F9" s="1503">
        <v>-21.371558885812021</v>
      </c>
      <c r="G9" s="1504">
        <v>-0.11394240729231342</v>
      </c>
    </row>
    <row r="10" spans="1:8" ht="29.25" customHeight="1">
      <c r="A10" s="1505" t="s">
        <v>1273</v>
      </c>
      <c r="B10" s="1502">
        <v>1500.9</v>
      </c>
      <c r="C10" s="1502">
        <v>1147.92</v>
      </c>
      <c r="D10" s="1502">
        <v>1175.5685000000001</v>
      </c>
      <c r="E10" s="1502">
        <v>1023.56</v>
      </c>
      <c r="F10" s="1503">
        <v>-23.517889266440136</v>
      </c>
      <c r="G10" s="1504">
        <v>2.4085737682068498</v>
      </c>
    </row>
    <row r="11" spans="1:8" ht="29.25" customHeight="1">
      <c r="A11" s="1501" t="s">
        <v>1274</v>
      </c>
      <c r="B11" s="1506">
        <v>1925652.47</v>
      </c>
      <c r="C11" s="1506">
        <v>1570274.28</v>
      </c>
      <c r="D11" s="1506">
        <v>1632747.05</v>
      </c>
      <c r="E11" s="1506">
        <v>1435137.67</v>
      </c>
      <c r="F11" s="1503">
        <v>-18.454949454093338</v>
      </c>
      <c r="G11" s="1504">
        <v>3.978462284945536</v>
      </c>
    </row>
    <row r="12" spans="1:8" ht="29.25" customHeight="1">
      <c r="A12" s="1507" t="s">
        <v>1275</v>
      </c>
      <c r="B12" s="1506">
        <v>275658.02</v>
      </c>
      <c r="C12" s="1506">
        <v>340861.7</v>
      </c>
      <c r="D12" s="1506">
        <v>415215.16</v>
      </c>
      <c r="E12" s="1506">
        <v>352094.55</v>
      </c>
      <c r="F12" s="1503">
        <v>23.653830205992179</v>
      </c>
      <c r="G12" s="1504">
        <v>21.81338061741755</v>
      </c>
    </row>
    <row r="13" spans="1:8" ht="29.25" customHeight="1">
      <c r="A13" s="1508" t="s">
        <v>1276</v>
      </c>
      <c r="B13" s="1506">
        <v>210</v>
      </c>
      <c r="C13" s="1506">
        <v>196</v>
      </c>
      <c r="D13" s="1506">
        <v>209</v>
      </c>
      <c r="E13" s="1506">
        <v>196</v>
      </c>
      <c r="F13" s="1509">
        <v>-6.6666666666666714</v>
      </c>
      <c r="G13" s="1504">
        <v>6.6326530612244881</v>
      </c>
    </row>
    <row r="14" spans="1:8" ht="29.25" customHeight="1">
      <c r="A14" s="1508" t="s">
        <v>1277</v>
      </c>
      <c r="B14" s="1506">
        <v>2826560</v>
      </c>
      <c r="C14" s="1510">
        <v>3486416</v>
      </c>
      <c r="D14" s="1506">
        <v>4147946.32</v>
      </c>
      <c r="E14" s="1506">
        <v>3598745</v>
      </c>
      <c r="F14" s="1509">
        <v>23.344843201630251</v>
      </c>
      <c r="G14" s="1504">
        <v>18.974509066043748</v>
      </c>
    </row>
    <row r="15" spans="1:8" ht="29.25" customHeight="1">
      <c r="A15" s="1511" t="s">
        <v>1278</v>
      </c>
      <c r="B15" s="1502">
        <v>72.000661335221281</v>
      </c>
      <c r="C15" s="1502">
        <v>51.806561932420692</v>
      </c>
      <c r="D15" s="1502">
        <v>47.130388146063765</v>
      </c>
      <c r="E15" s="1502">
        <v>47.722656211031619</v>
      </c>
      <c r="F15" s="1512">
        <v>-28.047102663100176</v>
      </c>
      <c r="G15" s="1513">
        <v>-9.0262190964472495</v>
      </c>
    </row>
    <row r="16" spans="1:8" ht="29.25" customHeight="1">
      <c r="A16" s="1514" t="s">
        <v>1279</v>
      </c>
      <c r="B16" s="1502">
        <v>167.2</v>
      </c>
      <c r="C16" s="1502">
        <v>123.9</v>
      </c>
      <c r="D16" s="1502">
        <v>52.8</v>
      </c>
      <c r="E16" s="1502">
        <v>140.9</v>
      </c>
      <c r="F16" s="1502">
        <v>-25.897129186602864</v>
      </c>
      <c r="G16" s="1504">
        <v>-57.384987893462466</v>
      </c>
    </row>
    <row r="17" spans="1:7" ht="29.25" customHeight="1">
      <c r="A17" s="1514" t="s">
        <v>1280</v>
      </c>
      <c r="B17" s="1502">
        <v>0.92339062323106536</v>
      </c>
      <c r="C17" s="1502">
        <v>0.80625662571534773</v>
      </c>
      <c r="D17" s="1502">
        <v>1.4066324754173771</v>
      </c>
      <c r="E17" s="1502">
        <v>0.57941476820391558</v>
      </c>
      <c r="F17" s="1502">
        <v>-12.685205434061089</v>
      </c>
      <c r="G17" s="1513">
        <v>74.46460972266101</v>
      </c>
    </row>
    <row r="18" spans="1:7" ht="29.25" customHeight="1">
      <c r="A18" s="1514" t="s">
        <v>1281</v>
      </c>
      <c r="B18" s="1502">
        <v>0.89</v>
      </c>
      <c r="C18" s="1502">
        <v>0.81</v>
      </c>
      <c r="D18" s="1502">
        <v>1.1132918598750492</v>
      </c>
      <c r="E18" s="1502">
        <v>0.4273652715143349</v>
      </c>
      <c r="F18" s="1502">
        <v>-8.9887640449438209</v>
      </c>
      <c r="G18" s="1513">
        <v>37.443439490746812</v>
      </c>
    </row>
    <row r="19" spans="1:7" ht="29.25" customHeight="1">
      <c r="A19" s="1514" t="s">
        <v>1282</v>
      </c>
      <c r="B19" s="1502">
        <v>85.885815107645044</v>
      </c>
      <c r="C19" s="1502">
        <v>86.375452828533881</v>
      </c>
      <c r="D19" s="1502">
        <v>50.216780364110903</v>
      </c>
      <c r="E19" s="1502">
        <v>86.480149322538509</v>
      </c>
      <c r="F19" s="1502">
        <v>0.5701031308547897</v>
      </c>
      <c r="G19" s="1513">
        <v>-41.862208857188257</v>
      </c>
    </row>
    <row r="20" spans="1:7" ht="29.25" customHeight="1" thickBot="1">
      <c r="A20" s="1515" t="s">
        <v>1283</v>
      </c>
      <c r="B20" s="1516">
        <v>37.219212768958251</v>
      </c>
      <c r="C20" s="1516">
        <v>38.412058178778807</v>
      </c>
      <c r="D20" s="1516">
        <v>36.025503766795964</v>
      </c>
      <c r="E20" s="1516">
        <v>38.536070201543801</v>
      </c>
      <c r="F20" s="1516">
        <v>3.2049184307719116</v>
      </c>
      <c r="G20" s="1517">
        <v>-6.2130344614059823</v>
      </c>
    </row>
    <row r="21" spans="1:7" ht="16.5" thickTop="1">
      <c r="A21" s="846" t="s">
        <v>1284</v>
      </c>
      <c r="B21" s="1518"/>
      <c r="C21" s="874"/>
      <c r="D21" s="874"/>
      <c r="E21" s="874"/>
      <c r="F21" s="1519"/>
      <c r="G21" s="1519"/>
    </row>
    <row r="22" spans="1:7">
      <c r="A22" s="846" t="s">
        <v>1285</v>
      </c>
    </row>
    <row r="23" spans="1:7">
      <c r="A23" s="846" t="s">
        <v>1286</v>
      </c>
    </row>
    <row r="24" spans="1:7">
      <c r="A24" s="846" t="s">
        <v>1287</v>
      </c>
      <c r="D24" s="1520"/>
      <c r="E24" s="1520"/>
      <c r="F24" s="1521"/>
    </row>
    <row r="25" spans="1:7">
      <c r="A25" s="1643" t="s">
        <v>1288</v>
      </c>
    </row>
    <row r="26" spans="1:7" ht="30.75" customHeight="1"/>
    <row r="27" spans="1:7" s="917" customFormat="1" ht="33" customHeight="1">
      <c r="A27" s="846"/>
      <c r="B27" s="846"/>
      <c r="C27" s="846"/>
      <c r="D27" s="846"/>
      <c r="E27" s="846"/>
      <c r="F27" s="846"/>
      <c r="G27" s="846"/>
    </row>
    <row r="28" spans="1:7" ht="28.5" customHeight="1"/>
    <row r="29" spans="1:7" ht="9" customHeight="1"/>
    <row r="53" spans="1:7" ht="16.5" thickBot="1">
      <c r="A53" s="1522" t="s">
        <v>1289</v>
      </c>
      <c r="B53" s="1523">
        <v>1193679</v>
      </c>
      <c r="C53" s="1523">
        <v>1369430</v>
      </c>
      <c r="D53" s="1523">
        <v>1558174</v>
      </c>
      <c r="E53" s="1523"/>
      <c r="F53" s="1524">
        <f>C53/B53%-100</f>
        <v>14.72347255836786</v>
      </c>
      <c r="G53" s="1525">
        <f>D53/C53%-100</f>
        <v>13.782668701576569</v>
      </c>
    </row>
  </sheetData>
  <mergeCells count="8">
    <mergeCell ref="A1:G1"/>
    <mergeCell ref="A2:G2"/>
    <mergeCell ref="A4:A6"/>
    <mergeCell ref="B4:D4"/>
    <mergeCell ref="F4:G4"/>
    <mergeCell ref="E5:E6"/>
    <mergeCell ref="F5:F6"/>
    <mergeCell ref="G5:G6"/>
  </mergeCells>
  <pageMargins left="0.39370078740157483" right="0.39370078740157483" top="0.39370078740157483" bottom="0.39370078740157483" header="0.31496062992125984" footer="0.31496062992125984"/>
  <pageSetup paperSize="9" scale="77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60"/>
  <sheetViews>
    <sheetView zoomScaleSheetLayoutView="100" workbookViewId="0">
      <selection sqref="A1:F74"/>
    </sheetView>
  </sheetViews>
  <sheetFormatPr defaultColWidth="8.85546875" defaultRowHeight="15.75"/>
  <cols>
    <col min="1" max="1" width="46.5703125" style="846" bestFit="1" customWidth="1"/>
    <col min="2" max="2" width="15.140625" style="846" bestFit="1" customWidth="1"/>
    <col min="3" max="3" width="15.28515625" style="846" customWidth="1"/>
    <col min="4" max="4" width="46.42578125" style="846" bestFit="1" customWidth="1"/>
    <col min="5" max="5" width="15.140625" style="846" bestFit="1" customWidth="1"/>
    <col min="6" max="6" width="14.42578125" style="846" customWidth="1"/>
    <col min="7" max="256" width="8.85546875" style="846"/>
    <col min="257" max="257" width="39.85546875" style="846" customWidth="1"/>
    <col min="258" max="258" width="14" style="846" customWidth="1"/>
    <col min="259" max="259" width="11.42578125" style="846" bestFit="1" customWidth="1"/>
    <col min="260" max="260" width="8.85546875" style="846"/>
    <col min="261" max="261" width="10.7109375" style="846" bestFit="1" customWidth="1"/>
    <col min="262" max="512" width="8.85546875" style="846"/>
    <col min="513" max="513" width="39.85546875" style="846" customWidth="1"/>
    <col min="514" max="514" width="14" style="846" customWidth="1"/>
    <col min="515" max="515" width="11.42578125" style="846" bestFit="1" customWidth="1"/>
    <col min="516" max="516" width="8.85546875" style="846"/>
    <col min="517" max="517" width="10.7109375" style="846" bestFit="1" customWidth="1"/>
    <col min="518" max="768" width="8.85546875" style="846"/>
    <col min="769" max="769" width="39.85546875" style="846" customWidth="1"/>
    <col min="770" max="770" width="14" style="846" customWidth="1"/>
    <col min="771" max="771" width="11.42578125" style="846" bestFit="1" customWidth="1"/>
    <col min="772" max="772" width="8.85546875" style="846"/>
    <col min="773" max="773" width="10.7109375" style="846" bestFit="1" customWidth="1"/>
    <col min="774" max="1024" width="8.85546875" style="846"/>
    <col min="1025" max="1025" width="39.85546875" style="846" customWidth="1"/>
    <col min="1026" max="1026" width="14" style="846" customWidth="1"/>
    <col min="1027" max="1027" width="11.42578125" style="846" bestFit="1" customWidth="1"/>
    <col min="1028" max="1028" width="8.85546875" style="846"/>
    <col min="1029" max="1029" width="10.7109375" style="846" bestFit="1" customWidth="1"/>
    <col min="1030" max="1280" width="8.85546875" style="846"/>
    <col min="1281" max="1281" width="39.85546875" style="846" customWidth="1"/>
    <col min="1282" max="1282" width="14" style="846" customWidth="1"/>
    <col min="1283" max="1283" width="11.42578125" style="846" bestFit="1" customWidth="1"/>
    <col min="1284" max="1284" width="8.85546875" style="846"/>
    <col min="1285" max="1285" width="10.7109375" style="846" bestFit="1" customWidth="1"/>
    <col min="1286" max="1536" width="8.85546875" style="846"/>
    <col min="1537" max="1537" width="39.85546875" style="846" customWidth="1"/>
    <col min="1538" max="1538" width="14" style="846" customWidth="1"/>
    <col min="1539" max="1539" width="11.42578125" style="846" bestFit="1" customWidth="1"/>
    <col min="1540" max="1540" width="8.85546875" style="846"/>
    <col min="1541" max="1541" width="10.7109375" style="846" bestFit="1" customWidth="1"/>
    <col min="1542" max="1792" width="8.85546875" style="846"/>
    <col min="1793" max="1793" width="39.85546875" style="846" customWidth="1"/>
    <col min="1794" max="1794" width="14" style="846" customWidth="1"/>
    <col min="1795" max="1795" width="11.42578125" style="846" bestFit="1" customWidth="1"/>
    <col min="1796" max="1796" width="8.85546875" style="846"/>
    <col min="1797" max="1797" width="10.7109375" style="846" bestFit="1" customWidth="1"/>
    <col min="1798" max="2048" width="8.85546875" style="846"/>
    <col min="2049" max="2049" width="39.85546875" style="846" customWidth="1"/>
    <col min="2050" max="2050" width="14" style="846" customWidth="1"/>
    <col min="2051" max="2051" width="11.42578125" style="846" bestFit="1" customWidth="1"/>
    <col min="2052" max="2052" width="8.85546875" style="846"/>
    <col min="2053" max="2053" width="10.7109375" style="846" bestFit="1" customWidth="1"/>
    <col min="2054" max="2304" width="8.85546875" style="846"/>
    <col min="2305" max="2305" width="39.85546875" style="846" customWidth="1"/>
    <col min="2306" max="2306" width="14" style="846" customWidth="1"/>
    <col min="2307" max="2307" width="11.42578125" style="846" bestFit="1" customWidth="1"/>
    <col min="2308" max="2308" width="8.85546875" style="846"/>
    <col min="2309" max="2309" width="10.7109375" style="846" bestFit="1" customWidth="1"/>
    <col min="2310" max="2560" width="8.85546875" style="846"/>
    <col min="2561" max="2561" width="39.85546875" style="846" customWidth="1"/>
    <col min="2562" max="2562" width="14" style="846" customWidth="1"/>
    <col min="2563" max="2563" width="11.42578125" style="846" bestFit="1" customWidth="1"/>
    <col min="2564" max="2564" width="8.85546875" style="846"/>
    <col min="2565" max="2565" width="10.7109375" style="846" bestFit="1" customWidth="1"/>
    <col min="2566" max="2816" width="8.85546875" style="846"/>
    <col min="2817" max="2817" width="39.85546875" style="846" customWidth="1"/>
    <col min="2818" max="2818" width="14" style="846" customWidth="1"/>
    <col min="2819" max="2819" width="11.42578125" style="846" bestFit="1" customWidth="1"/>
    <col min="2820" max="2820" width="8.85546875" style="846"/>
    <col min="2821" max="2821" width="10.7109375" style="846" bestFit="1" customWidth="1"/>
    <col min="2822" max="3072" width="8.85546875" style="846"/>
    <col min="3073" max="3073" width="39.85546875" style="846" customWidth="1"/>
    <col min="3074" max="3074" width="14" style="846" customWidth="1"/>
    <col min="3075" max="3075" width="11.42578125" style="846" bestFit="1" customWidth="1"/>
    <col min="3076" max="3076" width="8.85546875" style="846"/>
    <col min="3077" max="3077" width="10.7109375" style="846" bestFit="1" customWidth="1"/>
    <col min="3078" max="3328" width="8.85546875" style="846"/>
    <col min="3329" max="3329" width="39.85546875" style="846" customWidth="1"/>
    <col min="3330" max="3330" width="14" style="846" customWidth="1"/>
    <col min="3331" max="3331" width="11.42578125" style="846" bestFit="1" customWidth="1"/>
    <col min="3332" max="3332" width="8.85546875" style="846"/>
    <col min="3333" max="3333" width="10.7109375" style="846" bestFit="1" customWidth="1"/>
    <col min="3334" max="3584" width="8.85546875" style="846"/>
    <col min="3585" max="3585" width="39.85546875" style="846" customWidth="1"/>
    <col min="3586" max="3586" width="14" style="846" customWidth="1"/>
    <col min="3587" max="3587" width="11.42578125" style="846" bestFit="1" customWidth="1"/>
    <col min="3588" max="3588" width="8.85546875" style="846"/>
    <col min="3589" max="3589" width="10.7109375" style="846" bestFit="1" customWidth="1"/>
    <col min="3590" max="3840" width="8.85546875" style="846"/>
    <col min="3841" max="3841" width="39.85546875" style="846" customWidth="1"/>
    <col min="3842" max="3842" width="14" style="846" customWidth="1"/>
    <col min="3843" max="3843" width="11.42578125" style="846" bestFit="1" customWidth="1"/>
    <col min="3844" max="3844" width="8.85546875" style="846"/>
    <col min="3845" max="3845" width="10.7109375" style="846" bestFit="1" customWidth="1"/>
    <col min="3846" max="4096" width="8.85546875" style="846"/>
    <col min="4097" max="4097" width="39.85546875" style="846" customWidth="1"/>
    <col min="4098" max="4098" width="14" style="846" customWidth="1"/>
    <col min="4099" max="4099" width="11.42578125" style="846" bestFit="1" customWidth="1"/>
    <col min="4100" max="4100" width="8.85546875" style="846"/>
    <col min="4101" max="4101" width="10.7109375" style="846" bestFit="1" customWidth="1"/>
    <col min="4102" max="4352" width="8.85546875" style="846"/>
    <col min="4353" max="4353" width="39.85546875" style="846" customWidth="1"/>
    <col min="4354" max="4354" width="14" style="846" customWidth="1"/>
    <col min="4355" max="4355" width="11.42578125" style="846" bestFit="1" customWidth="1"/>
    <col min="4356" max="4356" width="8.85546875" style="846"/>
    <col min="4357" max="4357" width="10.7109375" style="846" bestFit="1" customWidth="1"/>
    <col min="4358" max="4608" width="8.85546875" style="846"/>
    <col min="4609" max="4609" width="39.85546875" style="846" customWidth="1"/>
    <col min="4610" max="4610" width="14" style="846" customWidth="1"/>
    <col min="4611" max="4611" width="11.42578125" style="846" bestFit="1" customWidth="1"/>
    <col min="4612" max="4612" width="8.85546875" style="846"/>
    <col min="4613" max="4613" width="10.7109375" style="846" bestFit="1" customWidth="1"/>
    <col min="4614" max="4864" width="8.85546875" style="846"/>
    <col min="4865" max="4865" width="39.85546875" style="846" customWidth="1"/>
    <col min="4866" max="4866" width="14" style="846" customWidth="1"/>
    <col min="4867" max="4867" width="11.42578125" style="846" bestFit="1" customWidth="1"/>
    <col min="4868" max="4868" width="8.85546875" style="846"/>
    <col min="4869" max="4869" width="10.7109375" style="846" bestFit="1" customWidth="1"/>
    <col min="4870" max="5120" width="8.85546875" style="846"/>
    <col min="5121" max="5121" width="39.85546875" style="846" customWidth="1"/>
    <col min="5122" max="5122" width="14" style="846" customWidth="1"/>
    <col min="5123" max="5123" width="11.42578125" style="846" bestFit="1" customWidth="1"/>
    <col min="5124" max="5124" width="8.85546875" style="846"/>
    <col min="5125" max="5125" width="10.7109375" style="846" bestFit="1" customWidth="1"/>
    <col min="5126" max="5376" width="8.85546875" style="846"/>
    <col min="5377" max="5377" width="39.85546875" style="846" customWidth="1"/>
    <col min="5378" max="5378" width="14" style="846" customWidth="1"/>
    <col min="5379" max="5379" width="11.42578125" style="846" bestFit="1" customWidth="1"/>
    <col min="5380" max="5380" width="8.85546875" style="846"/>
    <col min="5381" max="5381" width="10.7109375" style="846" bestFit="1" customWidth="1"/>
    <col min="5382" max="5632" width="8.85546875" style="846"/>
    <col min="5633" max="5633" width="39.85546875" style="846" customWidth="1"/>
    <col min="5634" max="5634" width="14" style="846" customWidth="1"/>
    <col min="5635" max="5635" width="11.42578125" style="846" bestFit="1" customWidth="1"/>
    <col min="5636" max="5636" width="8.85546875" style="846"/>
    <col min="5637" max="5637" width="10.7109375" style="846" bestFit="1" customWidth="1"/>
    <col min="5638" max="5888" width="8.85546875" style="846"/>
    <col min="5889" max="5889" width="39.85546875" style="846" customWidth="1"/>
    <col min="5890" max="5890" width="14" style="846" customWidth="1"/>
    <col min="5891" max="5891" width="11.42578125" style="846" bestFit="1" customWidth="1"/>
    <col min="5892" max="5892" width="8.85546875" style="846"/>
    <col min="5893" max="5893" width="10.7109375" style="846" bestFit="1" customWidth="1"/>
    <col min="5894" max="6144" width="8.85546875" style="846"/>
    <col min="6145" max="6145" width="39.85546875" style="846" customWidth="1"/>
    <col min="6146" max="6146" width="14" style="846" customWidth="1"/>
    <col min="6147" max="6147" width="11.42578125" style="846" bestFit="1" customWidth="1"/>
    <col min="6148" max="6148" width="8.85546875" style="846"/>
    <col min="6149" max="6149" width="10.7109375" style="846" bestFit="1" customWidth="1"/>
    <col min="6150" max="6400" width="8.85546875" style="846"/>
    <col min="6401" max="6401" width="39.85546875" style="846" customWidth="1"/>
    <col min="6402" max="6402" width="14" style="846" customWidth="1"/>
    <col min="6403" max="6403" width="11.42578125" style="846" bestFit="1" customWidth="1"/>
    <col min="6404" max="6404" width="8.85546875" style="846"/>
    <col min="6405" max="6405" width="10.7109375" style="846" bestFit="1" customWidth="1"/>
    <col min="6406" max="6656" width="8.85546875" style="846"/>
    <col min="6657" max="6657" width="39.85546875" style="846" customWidth="1"/>
    <col min="6658" max="6658" width="14" style="846" customWidth="1"/>
    <col min="6659" max="6659" width="11.42578125" style="846" bestFit="1" customWidth="1"/>
    <col min="6660" max="6660" width="8.85546875" style="846"/>
    <col min="6661" max="6661" width="10.7109375" style="846" bestFit="1" customWidth="1"/>
    <col min="6662" max="6912" width="8.85546875" style="846"/>
    <col min="6913" max="6913" width="39.85546875" style="846" customWidth="1"/>
    <col min="6914" max="6914" width="14" style="846" customWidth="1"/>
    <col min="6915" max="6915" width="11.42578125" style="846" bestFit="1" customWidth="1"/>
    <col min="6916" max="6916" width="8.85546875" style="846"/>
    <col min="6917" max="6917" width="10.7109375" style="846" bestFit="1" customWidth="1"/>
    <col min="6918" max="7168" width="8.85546875" style="846"/>
    <col min="7169" max="7169" width="39.85546875" style="846" customWidth="1"/>
    <col min="7170" max="7170" width="14" style="846" customWidth="1"/>
    <col min="7171" max="7171" width="11.42578125" style="846" bestFit="1" customWidth="1"/>
    <col min="7172" max="7172" width="8.85546875" style="846"/>
    <col min="7173" max="7173" width="10.7109375" style="846" bestFit="1" customWidth="1"/>
    <col min="7174" max="7424" width="8.85546875" style="846"/>
    <col min="7425" max="7425" width="39.85546875" style="846" customWidth="1"/>
    <col min="7426" max="7426" width="14" style="846" customWidth="1"/>
    <col min="7427" max="7427" width="11.42578125" style="846" bestFit="1" customWidth="1"/>
    <col min="7428" max="7428" width="8.85546875" style="846"/>
    <col min="7429" max="7429" width="10.7109375" style="846" bestFit="1" customWidth="1"/>
    <col min="7430" max="7680" width="8.85546875" style="846"/>
    <col min="7681" max="7681" width="39.85546875" style="846" customWidth="1"/>
    <col min="7682" max="7682" width="14" style="846" customWidth="1"/>
    <col min="7683" max="7683" width="11.42578125" style="846" bestFit="1" customWidth="1"/>
    <col min="7684" max="7684" width="8.85546875" style="846"/>
    <col min="7685" max="7685" width="10.7109375" style="846" bestFit="1" customWidth="1"/>
    <col min="7686" max="7936" width="8.85546875" style="846"/>
    <col min="7937" max="7937" width="39.85546875" style="846" customWidth="1"/>
    <col min="7938" max="7938" width="14" style="846" customWidth="1"/>
    <col min="7939" max="7939" width="11.42578125" style="846" bestFit="1" customWidth="1"/>
    <col min="7940" max="7940" width="8.85546875" style="846"/>
    <col min="7941" max="7941" width="10.7109375" style="846" bestFit="1" customWidth="1"/>
    <col min="7942" max="8192" width="8.85546875" style="846"/>
    <col min="8193" max="8193" width="39.85546875" style="846" customWidth="1"/>
    <col min="8194" max="8194" width="14" style="846" customWidth="1"/>
    <col min="8195" max="8195" width="11.42578125" style="846" bestFit="1" customWidth="1"/>
    <col min="8196" max="8196" width="8.85546875" style="846"/>
    <col min="8197" max="8197" width="10.7109375" style="846" bestFit="1" customWidth="1"/>
    <col min="8198" max="8448" width="8.85546875" style="846"/>
    <col min="8449" max="8449" width="39.85546875" style="846" customWidth="1"/>
    <col min="8450" max="8450" width="14" style="846" customWidth="1"/>
    <col min="8451" max="8451" width="11.42578125" style="846" bestFit="1" customWidth="1"/>
    <col min="8452" max="8452" width="8.85546875" style="846"/>
    <col min="8453" max="8453" width="10.7109375" style="846" bestFit="1" customWidth="1"/>
    <col min="8454" max="8704" width="8.85546875" style="846"/>
    <col min="8705" max="8705" width="39.85546875" style="846" customWidth="1"/>
    <col min="8706" max="8706" width="14" style="846" customWidth="1"/>
    <col min="8707" max="8707" width="11.42578125" style="846" bestFit="1" customWidth="1"/>
    <col min="8708" max="8708" width="8.85546875" style="846"/>
    <col min="8709" max="8709" width="10.7109375" style="846" bestFit="1" customWidth="1"/>
    <col min="8710" max="8960" width="8.85546875" style="846"/>
    <col min="8961" max="8961" width="39.85546875" style="846" customWidth="1"/>
    <col min="8962" max="8962" width="14" style="846" customWidth="1"/>
    <col min="8963" max="8963" width="11.42578125" style="846" bestFit="1" customWidth="1"/>
    <col min="8964" max="8964" width="8.85546875" style="846"/>
    <col min="8965" max="8965" width="10.7109375" style="846" bestFit="1" customWidth="1"/>
    <col min="8966" max="9216" width="8.85546875" style="846"/>
    <col min="9217" max="9217" width="39.85546875" style="846" customWidth="1"/>
    <col min="9218" max="9218" width="14" style="846" customWidth="1"/>
    <col min="9219" max="9219" width="11.42578125" style="846" bestFit="1" customWidth="1"/>
    <col min="9220" max="9220" width="8.85546875" style="846"/>
    <col min="9221" max="9221" width="10.7109375" style="846" bestFit="1" customWidth="1"/>
    <col min="9222" max="9472" width="8.85546875" style="846"/>
    <col min="9473" max="9473" width="39.85546875" style="846" customWidth="1"/>
    <col min="9474" max="9474" width="14" style="846" customWidth="1"/>
    <col min="9475" max="9475" width="11.42578125" style="846" bestFit="1" customWidth="1"/>
    <col min="9476" max="9476" width="8.85546875" style="846"/>
    <col min="9477" max="9477" width="10.7109375" style="846" bestFit="1" customWidth="1"/>
    <col min="9478" max="9728" width="8.85546875" style="846"/>
    <col min="9729" max="9729" width="39.85546875" style="846" customWidth="1"/>
    <col min="9730" max="9730" width="14" style="846" customWidth="1"/>
    <col min="9731" max="9731" width="11.42578125" style="846" bestFit="1" customWidth="1"/>
    <col min="9732" max="9732" width="8.85546875" style="846"/>
    <col min="9733" max="9733" width="10.7109375" style="846" bestFit="1" customWidth="1"/>
    <col min="9734" max="9984" width="8.85546875" style="846"/>
    <col min="9985" max="9985" width="39.85546875" style="846" customWidth="1"/>
    <col min="9986" max="9986" width="14" style="846" customWidth="1"/>
    <col min="9987" max="9987" width="11.42578125" style="846" bestFit="1" customWidth="1"/>
    <col min="9988" max="9988" width="8.85546875" style="846"/>
    <col min="9989" max="9989" width="10.7109375" style="846" bestFit="1" customWidth="1"/>
    <col min="9990" max="10240" width="8.85546875" style="846"/>
    <col min="10241" max="10241" width="39.85546875" style="846" customWidth="1"/>
    <col min="10242" max="10242" width="14" style="846" customWidth="1"/>
    <col min="10243" max="10243" width="11.42578125" style="846" bestFit="1" customWidth="1"/>
    <col min="10244" max="10244" width="8.85546875" style="846"/>
    <col min="10245" max="10245" width="10.7109375" style="846" bestFit="1" customWidth="1"/>
    <col min="10246" max="10496" width="8.85546875" style="846"/>
    <col min="10497" max="10497" width="39.85546875" style="846" customWidth="1"/>
    <col min="10498" max="10498" width="14" style="846" customWidth="1"/>
    <col min="10499" max="10499" width="11.42578125" style="846" bestFit="1" customWidth="1"/>
    <col min="10500" max="10500" width="8.85546875" style="846"/>
    <col min="10501" max="10501" width="10.7109375" style="846" bestFit="1" customWidth="1"/>
    <col min="10502" max="10752" width="8.85546875" style="846"/>
    <col min="10753" max="10753" width="39.85546875" style="846" customWidth="1"/>
    <col min="10754" max="10754" width="14" style="846" customWidth="1"/>
    <col min="10755" max="10755" width="11.42578125" style="846" bestFit="1" customWidth="1"/>
    <col min="10756" max="10756" width="8.85546875" style="846"/>
    <col min="10757" max="10757" width="10.7109375" style="846" bestFit="1" customWidth="1"/>
    <col min="10758" max="11008" width="8.85546875" style="846"/>
    <col min="11009" max="11009" width="39.85546875" style="846" customWidth="1"/>
    <col min="11010" max="11010" width="14" style="846" customWidth="1"/>
    <col min="11011" max="11011" width="11.42578125" style="846" bestFit="1" customWidth="1"/>
    <col min="11012" max="11012" width="8.85546875" style="846"/>
    <col min="11013" max="11013" width="10.7109375" style="846" bestFit="1" customWidth="1"/>
    <col min="11014" max="11264" width="8.85546875" style="846"/>
    <col min="11265" max="11265" width="39.85546875" style="846" customWidth="1"/>
    <col min="11266" max="11266" width="14" style="846" customWidth="1"/>
    <col min="11267" max="11267" width="11.42578125" style="846" bestFit="1" customWidth="1"/>
    <col min="11268" max="11268" width="8.85546875" style="846"/>
    <col min="11269" max="11269" width="10.7109375" style="846" bestFit="1" customWidth="1"/>
    <col min="11270" max="11520" width="8.85546875" style="846"/>
    <col min="11521" max="11521" width="39.85546875" style="846" customWidth="1"/>
    <col min="11522" max="11522" width="14" style="846" customWidth="1"/>
    <col min="11523" max="11523" width="11.42578125" style="846" bestFit="1" customWidth="1"/>
    <col min="11524" max="11524" width="8.85546875" style="846"/>
    <col min="11525" max="11525" width="10.7109375" style="846" bestFit="1" customWidth="1"/>
    <col min="11526" max="11776" width="8.85546875" style="846"/>
    <col min="11777" max="11777" width="39.85546875" style="846" customWidth="1"/>
    <col min="11778" max="11778" width="14" style="846" customWidth="1"/>
    <col min="11779" max="11779" width="11.42578125" style="846" bestFit="1" customWidth="1"/>
    <col min="11780" max="11780" width="8.85546875" style="846"/>
    <col min="11781" max="11781" width="10.7109375" style="846" bestFit="1" customWidth="1"/>
    <col min="11782" max="12032" width="8.85546875" style="846"/>
    <col min="12033" max="12033" width="39.85546875" style="846" customWidth="1"/>
    <col min="12034" max="12034" width="14" style="846" customWidth="1"/>
    <col min="12035" max="12035" width="11.42578125" style="846" bestFit="1" customWidth="1"/>
    <col min="12036" max="12036" width="8.85546875" style="846"/>
    <col min="12037" max="12037" width="10.7109375" style="846" bestFit="1" customWidth="1"/>
    <col min="12038" max="12288" width="8.85546875" style="846"/>
    <col min="12289" max="12289" width="39.85546875" style="846" customWidth="1"/>
    <col min="12290" max="12290" width="14" style="846" customWidth="1"/>
    <col min="12291" max="12291" width="11.42578125" style="846" bestFit="1" customWidth="1"/>
    <col min="12292" max="12292" width="8.85546875" style="846"/>
    <col min="12293" max="12293" width="10.7109375" style="846" bestFit="1" customWidth="1"/>
    <col min="12294" max="12544" width="8.85546875" style="846"/>
    <col min="12545" max="12545" width="39.85546875" style="846" customWidth="1"/>
    <col min="12546" max="12546" width="14" style="846" customWidth="1"/>
    <col min="12547" max="12547" width="11.42578125" style="846" bestFit="1" customWidth="1"/>
    <col min="12548" max="12548" width="8.85546875" style="846"/>
    <col min="12549" max="12549" width="10.7109375" style="846" bestFit="1" customWidth="1"/>
    <col min="12550" max="12800" width="8.85546875" style="846"/>
    <col min="12801" max="12801" width="39.85546875" style="846" customWidth="1"/>
    <col min="12802" max="12802" width="14" style="846" customWidth="1"/>
    <col min="12803" max="12803" width="11.42578125" style="846" bestFit="1" customWidth="1"/>
    <col min="12804" max="12804" width="8.85546875" style="846"/>
    <col min="12805" max="12805" width="10.7109375" style="846" bestFit="1" customWidth="1"/>
    <col min="12806" max="13056" width="8.85546875" style="846"/>
    <col min="13057" max="13057" width="39.85546875" style="846" customWidth="1"/>
    <col min="13058" max="13058" width="14" style="846" customWidth="1"/>
    <col min="13059" max="13059" width="11.42578125" style="846" bestFit="1" customWidth="1"/>
    <col min="13060" max="13060" width="8.85546875" style="846"/>
    <col min="13061" max="13061" width="10.7109375" style="846" bestFit="1" customWidth="1"/>
    <col min="13062" max="13312" width="8.85546875" style="846"/>
    <col min="13313" max="13313" width="39.85546875" style="846" customWidth="1"/>
    <col min="13314" max="13314" width="14" style="846" customWidth="1"/>
    <col min="13315" max="13315" width="11.42578125" style="846" bestFit="1" customWidth="1"/>
    <col min="13316" max="13316" width="8.85546875" style="846"/>
    <col min="13317" max="13317" width="10.7109375" style="846" bestFit="1" customWidth="1"/>
    <col min="13318" max="13568" width="8.85546875" style="846"/>
    <col min="13569" max="13569" width="39.85546875" style="846" customWidth="1"/>
    <col min="13570" max="13570" width="14" style="846" customWidth="1"/>
    <col min="13571" max="13571" width="11.42578125" style="846" bestFit="1" customWidth="1"/>
    <col min="13572" max="13572" width="8.85546875" style="846"/>
    <col min="13573" max="13573" width="10.7109375" style="846" bestFit="1" customWidth="1"/>
    <col min="13574" max="13824" width="8.85546875" style="846"/>
    <col min="13825" max="13825" width="39.85546875" style="846" customWidth="1"/>
    <col min="13826" max="13826" width="14" style="846" customWidth="1"/>
    <col min="13827" max="13827" width="11.42578125" style="846" bestFit="1" customWidth="1"/>
    <col min="13828" max="13828" width="8.85546875" style="846"/>
    <col min="13829" max="13829" width="10.7109375" style="846" bestFit="1" customWidth="1"/>
    <col min="13830" max="14080" width="8.85546875" style="846"/>
    <col min="14081" max="14081" width="39.85546875" style="846" customWidth="1"/>
    <col min="14082" max="14082" width="14" style="846" customWidth="1"/>
    <col min="14083" max="14083" width="11.42578125" style="846" bestFit="1" customWidth="1"/>
    <col min="14084" max="14084" width="8.85546875" style="846"/>
    <col min="14085" max="14085" width="10.7109375" style="846" bestFit="1" customWidth="1"/>
    <col min="14086" max="14336" width="8.85546875" style="846"/>
    <col min="14337" max="14337" width="39.85546875" style="846" customWidth="1"/>
    <col min="14338" max="14338" width="14" style="846" customWidth="1"/>
    <col min="14339" max="14339" width="11.42578125" style="846" bestFit="1" customWidth="1"/>
    <col min="14340" max="14340" width="8.85546875" style="846"/>
    <col min="14341" max="14341" width="10.7109375" style="846" bestFit="1" customWidth="1"/>
    <col min="14342" max="14592" width="8.85546875" style="846"/>
    <col min="14593" max="14593" width="39.85546875" style="846" customWidth="1"/>
    <col min="14594" max="14594" width="14" style="846" customWidth="1"/>
    <col min="14595" max="14595" width="11.42578125" style="846" bestFit="1" customWidth="1"/>
    <col min="14596" max="14596" width="8.85546875" style="846"/>
    <col min="14597" max="14597" width="10.7109375" style="846" bestFit="1" customWidth="1"/>
    <col min="14598" max="14848" width="8.85546875" style="846"/>
    <col min="14849" max="14849" width="39.85546875" style="846" customWidth="1"/>
    <col min="14850" max="14850" width="14" style="846" customWidth="1"/>
    <col min="14851" max="14851" width="11.42578125" style="846" bestFit="1" customWidth="1"/>
    <col min="14852" max="14852" width="8.85546875" style="846"/>
    <col min="14853" max="14853" width="10.7109375" style="846" bestFit="1" customWidth="1"/>
    <col min="14854" max="15104" width="8.85546875" style="846"/>
    <col min="15105" max="15105" width="39.85546875" style="846" customWidth="1"/>
    <col min="15106" max="15106" width="14" style="846" customWidth="1"/>
    <col min="15107" max="15107" width="11.42578125" style="846" bestFit="1" customWidth="1"/>
    <col min="15108" max="15108" width="8.85546875" style="846"/>
    <col min="15109" max="15109" width="10.7109375" style="846" bestFit="1" customWidth="1"/>
    <col min="15110" max="15360" width="8.85546875" style="846"/>
    <col min="15361" max="15361" width="39.85546875" style="846" customWidth="1"/>
    <col min="15362" max="15362" width="14" style="846" customWidth="1"/>
    <col min="15363" max="15363" width="11.42578125" style="846" bestFit="1" customWidth="1"/>
    <col min="15364" max="15364" width="8.85546875" style="846"/>
    <col min="15365" max="15365" width="10.7109375" style="846" bestFit="1" customWidth="1"/>
    <col min="15366" max="15616" width="8.85546875" style="846"/>
    <col min="15617" max="15617" width="39.85546875" style="846" customWidth="1"/>
    <col min="15618" max="15618" width="14" style="846" customWidth="1"/>
    <col min="15619" max="15619" width="11.42578125" style="846" bestFit="1" customWidth="1"/>
    <col min="15620" max="15620" width="8.85546875" style="846"/>
    <col min="15621" max="15621" width="10.7109375" style="846" bestFit="1" customWidth="1"/>
    <col min="15622" max="15872" width="8.85546875" style="846"/>
    <col min="15873" max="15873" width="39.85546875" style="846" customWidth="1"/>
    <col min="15874" max="15874" width="14" style="846" customWidth="1"/>
    <col min="15875" max="15875" width="11.42578125" style="846" bestFit="1" customWidth="1"/>
    <col min="15876" max="15876" width="8.85546875" style="846"/>
    <col min="15877" max="15877" width="10.7109375" style="846" bestFit="1" customWidth="1"/>
    <col min="15878" max="16128" width="8.85546875" style="846"/>
    <col min="16129" max="16129" width="39.85546875" style="846" customWidth="1"/>
    <col min="16130" max="16130" width="14" style="846" customWidth="1"/>
    <col min="16131" max="16131" width="11.42578125" style="846" bestFit="1" customWidth="1"/>
    <col min="16132" max="16132" width="8.85546875" style="846"/>
    <col min="16133" max="16133" width="10.7109375" style="846" bestFit="1" customWidth="1"/>
    <col min="16134" max="16384" width="8.85546875" style="846"/>
  </cols>
  <sheetData>
    <row r="1" spans="1:7">
      <c r="A1" s="2198" t="s">
        <v>1439</v>
      </c>
      <c r="B1" s="2198"/>
      <c r="C1" s="2198"/>
      <c r="D1" s="2198"/>
      <c r="E1" s="2198"/>
      <c r="F1" s="2198"/>
    </row>
    <row r="2" spans="1:7">
      <c r="A2" s="2188" t="s">
        <v>1291</v>
      </c>
      <c r="B2" s="2188"/>
      <c r="C2" s="2188"/>
      <c r="D2" s="2188"/>
      <c r="E2" s="2188"/>
      <c r="F2" s="2188"/>
    </row>
    <row r="3" spans="1:7">
      <c r="A3" s="2199" t="s">
        <v>1292</v>
      </c>
      <c r="B3" s="2199"/>
      <c r="C3" s="2199"/>
      <c r="D3" s="2199"/>
      <c r="E3" s="2199"/>
      <c r="F3" s="2199"/>
    </row>
    <row r="4" spans="1:7" ht="16.5" thickBot="1">
      <c r="A4" s="2200" t="s">
        <v>1293</v>
      </c>
      <c r="B4" s="2201"/>
      <c r="C4" s="2200"/>
      <c r="D4" s="2200"/>
      <c r="E4" s="2200"/>
      <c r="F4" s="2200"/>
    </row>
    <row r="5" spans="1:7" ht="32.25" thickTop="1">
      <c r="A5" s="1526" t="s">
        <v>1294</v>
      </c>
      <c r="B5" s="1527" t="s">
        <v>1295</v>
      </c>
      <c r="C5" s="1528" t="s">
        <v>1296</v>
      </c>
      <c r="D5" s="1529" t="s">
        <v>1294</v>
      </c>
      <c r="E5" s="1530" t="s">
        <v>1295</v>
      </c>
      <c r="F5" s="1531" t="s">
        <v>1296</v>
      </c>
    </row>
    <row r="6" spans="1:7">
      <c r="A6" s="1532" t="s">
        <v>1297</v>
      </c>
      <c r="B6" s="1533"/>
      <c r="C6" s="1534">
        <v>31487.373007000009</v>
      </c>
      <c r="D6" s="1535" t="s">
        <v>1298</v>
      </c>
      <c r="E6" s="1536"/>
      <c r="F6" s="1537">
        <v>17964.487000000001</v>
      </c>
    </row>
    <row r="7" spans="1:7">
      <c r="A7" s="1538" t="s">
        <v>1299</v>
      </c>
      <c r="B7" s="1539">
        <v>63646</v>
      </c>
      <c r="C7" s="1540">
        <v>617.08650399999999</v>
      </c>
      <c r="D7" s="1541" t="s">
        <v>1300</v>
      </c>
      <c r="E7" s="1542">
        <v>63664</v>
      </c>
      <c r="F7" s="1543">
        <v>18</v>
      </c>
    </row>
    <row r="8" spans="1:7">
      <c r="A8" s="1538" t="s">
        <v>1301</v>
      </c>
      <c r="B8" s="1539">
        <v>63648</v>
      </c>
      <c r="C8" s="1540">
        <v>288.95625000000001</v>
      </c>
      <c r="D8" s="1541" t="s">
        <v>1302</v>
      </c>
      <c r="E8" s="1542">
        <v>63667</v>
      </c>
      <c r="F8" s="1543">
        <v>97.5</v>
      </c>
      <c r="G8" s="864"/>
    </row>
    <row r="9" spans="1:7">
      <c r="A9" s="1538" t="s">
        <v>1303</v>
      </c>
      <c r="B9" s="1539">
        <v>63649</v>
      </c>
      <c r="C9" s="1540">
        <v>230</v>
      </c>
      <c r="D9" s="1544" t="s">
        <v>1304</v>
      </c>
      <c r="E9" s="1539">
        <v>63742</v>
      </c>
      <c r="F9" s="1543">
        <v>76.459999999999994</v>
      </c>
      <c r="G9" s="864"/>
    </row>
    <row r="10" spans="1:7">
      <c r="A10" s="1538" t="s">
        <v>1305</v>
      </c>
      <c r="B10" s="1539">
        <v>63650</v>
      </c>
      <c r="C10" s="1540">
        <v>165.285</v>
      </c>
      <c r="D10" s="1544" t="s">
        <v>1306</v>
      </c>
      <c r="E10" s="1539">
        <v>63771</v>
      </c>
      <c r="F10" s="1543">
        <v>110</v>
      </c>
      <c r="G10" s="864"/>
    </row>
    <row r="11" spans="1:7">
      <c r="A11" s="1538" t="s">
        <v>1307</v>
      </c>
      <c r="B11" s="1539">
        <v>63664</v>
      </c>
      <c r="C11" s="1540">
        <v>7.8</v>
      </c>
      <c r="D11" s="1544" t="s">
        <v>1308</v>
      </c>
      <c r="E11" s="1539">
        <v>63792</v>
      </c>
      <c r="F11" s="1543">
        <v>876</v>
      </c>
      <c r="G11" s="864"/>
    </row>
    <row r="12" spans="1:7">
      <c r="A12" s="1538" t="s">
        <v>1309</v>
      </c>
      <c r="B12" s="1539">
        <v>63667</v>
      </c>
      <c r="C12" s="1540">
        <v>72.5</v>
      </c>
      <c r="D12" s="1544" t="s">
        <v>1310</v>
      </c>
      <c r="E12" s="1539">
        <v>63795</v>
      </c>
      <c r="F12" s="1543">
        <v>16.5</v>
      </c>
      <c r="G12" s="864"/>
    </row>
    <row r="13" spans="1:7">
      <c r="A13" s="1538" t="s">
        <v>1311</v>
      </c>
      <c r="B13" s="1542">
        <v>63667</v>
      </c>
      <c r="C13" s="1540">
        <v>192.28125</v>
      </c>
      <c r="D13" s="1544" t="s">
        <v>1312</v>
      </c>
      <c r="E13" s="1539">
        <v>63784</v>
      </c>
      <c r="F13" s="1543">
        <v>526.99</v>
      </c>
      <c r="G13" s="1545"/>
    </row>
    <row r="14" spans="1:7">
      <c r="A14" s="1538" t="s">
        <v>1313</v>
      </c>
      <c r="B14" s="1542">
        <v>63670</v>
      </c>
      <c r="C14" s="1540">
        <v>2978.503463</v>
      </c>
      <c r="D14" s="1544" t="s">
        <v>1314</v>
      </c>
      <c r="E14" s="1539">
        <v>63784</v>
      </c>
      <c r="F14" s="1543">
        <v>2044.58</v>
      </c>
      <c r="G14" s="1545"/>
    </row>
    <row r="15" spans="1:7">
      <c r="A15" s="1538" t="s">
        <v>1315</v>
      </c>
      <c r="B15" s="1542" t="s">
        <v>1316</v>
      </c>
      <c r="C15" s="1540">
        <v>493.18349999999998</v>
      </c>
      <c r="D15" s="1544" t="s">
        <v>1317</v>
      </c>
      <c r="E15" s="1539">
        <v>63808</v>
      </c>
      <c r="F15" s="1543">
        <v>30</v>
      </c>
      <c r="G15" s="1545"/>
    </row>
    <row r="16" spans="1:7">
      <c r="A16" s="1538" t="s">
        <v>1318</v>
      </c>
      <c r="B16" s="1542">
        <v>63699</v>
      </c>
      <c r="C16" s="1540">
        <v>197.39</v>
      </c>
      <c r="D16" s="1544" t="s">
        <v>1319</v>
      </c>
      <c r="E16" s="1539">
        <v>63817</v>
      </c>
      <c r="F16" s="1543">
        <v>1642.1</v>
      </c>
      <c r="G16" s="1545"/>
    </row>
    <row r="17" spans="1:7">
      <c r="A17" s="1538" t="s">
        <v>1320</v>
      </c>
      <c r="B17" s="1542">
        <v>63699</v>
      </c>
      <c r="C17" s="1540">
        <v>264.35388</v>
      </c>
      <c r="D17" s="1544" t="s">
        <v>1321</v>
      </c>
      <c r="E17" s="1539">
        <v>63817</v>
      </c>
      <c r="F17" s="1543">
        <v>29.4</v>
      </c>
      <c r="G17" s="1545"/>
    </row>
    <row r="18" spans="1:7">
      <c r="A18" s="1538" t="s">
        <v>1322</v>
      </c>
      <c r="B18" s="1542">
        <v>63699</v>
      </c>
      <c r="C18" s="1540">
        <v>211.2</v>
      </c>
      <c r="D18" s="1544" t="s">
        <v>1323</v>
      </c>
      <c r="E18" s="1539">
        <v>63818</v>
      </c>
      <c r="F18" s="1543">
        <v>60</v>
      </c>
      <c r="G18" s="1545"/>
    </row>
    <row r="19" spans="1:7">
      <c r="A19" s="1538" t="s">
        <v>1324</v>
      </c>
      <c r="B19" s="1542">
        <v>63728</v>
      </c>
      <c r="C19" s="1540">
        <v>34.58</v>
      </c>
      <c r="D19" s="1544" t="s">
        <v>1325</v>
      </c>
      <c r="E19" s="1539">
        <v>63916</v>
      </c>
      <c r="F19" s="1543">
        <v>37.14</v>
      </c>
      <c r="G19" s="1545"/>
    </row>
    <row r="20" spans="1:7">
      <c r="A20" s="1538" t="s">
        <v>1326</v>
      </c>
      <c r="B20" s="1542">
        <v>63730</v>
      </c>
      <c r="C20" s="1540">
        <v>230.65716</v>
      </c>
      <c r="D20" s="1544" t="s">
        <v>1327</v>
      </c>
      <c r="E20" s="1539">
        <v>63916</v>
      </c>
      <c r="F20" s="1543">
        <v>20</v>
      </c>
      <c r="G20" s="1545"/>
    </row>
    <row r="21" spans="1:7">
      <c r="A21" s="1538" t="s">
        <v>1328</v>
      </c>
      <c r="B21" s="1542">
        <v>63736</v>
      </c>
      <c r="C21" s="1540">
        <v>2074.0880000000002</v>
      </c>
      <c r="D21" s="1544" t="s">
        <v>1329</v>
      </c>
      <c r="E21" s="1539">
        <v>63928</v>
      </c>
      <c r="F21" s="1543">
        <v>84</v>
      </c>
      <c r="G21" s="1545"/>
    </row>
    <row r="22" spans="1:7">
      <c r="A22" s="1538" t="s">
        <v>1330</v>
      </c>
      <c r="B22" s="1542">
        <v>63758</v>
      </c>
      <c r="C22" s="1540">
        <v>260.33</v>
      </c>
      <c r="D22" s="1544" t="s">
        <v>1331</v>
      </c>
      <c r="E22" s="1539">
        <v>63953</v>
      </c>
      <c r="F22" s="1543">
        <v>48</v>
      </c>
      <c r="G22" s="1545"/>
    </row>
    <row r="23" spans="1:7">
      <c r="A23" s="1538" t="s">
        <v>1332</v>
      </c>
      <c r="B23" s="1542">
        <v>63758</v>
      </c>
      <c r="C23" s="1540">
        <v>128.30000000000001</v>
      </c>
      <c r="D23" s="1544" t="s">
        <v>1333</v>
      </c>
      <c r="E23" s="1539">
        <v>63973</v>
      </c>
      <c r="F23" s="1543">
        <v>2647.5</v>
      </c>
      <c r="G23" s="1545"/>
    </row>
    <row r="24" spans="1:7">
      <c r="A24" s="1538" t="s">
        <v>1334</v>
      </c>
      <c r="B24" s="1542">
        <v>63758</v>
      </c>
      <c r="C24" s="1540">
        <v>1086.78</v>
      </c>
      <c r="D24" s="1544" t="s">
        <v>1335</v>
      </c>
      <c r="E24" s="1539">
        <v>63979</v>
      </c>
      <c r="F24" s="1543">
        <v>55</v>
      </c>
      <c r="G24" s="1545"/>
    </row>
    <row r="25" spans="1:7">
      <c r="A25" s="1538" t="s">
        <v>1336</v>
      </c>
      <c r="B25" s="1539">
        <v>63769</v>
      </c>
      <c r="C25" s="1540">
        <v>400</v>
      </c>
      <c r="D25" s="1544" t="s">
        <v>1337</v>
      </c>
      <c r="E25" s="1539">
        <v>63984</v>
      </c>
      <c r="F25" s="1543">
        <v>2024</v>
      </c>
      <c r="G25" s="1545"/>
    </row>
    <row r="26" spans="1:7">
      <c r="A26" s="1538" t="s">
        <v>1338</v>
      </c>
      <c r="B26" s="1539">
        <v>63770</v>
      </c>
      <c r="C26" s="1540">
        <v>2304.9</v>
      </c>
      <c r="D26" s="1544" t="s">
        <v>1339</v>
      </c>
      <c r="E26" s="1539">
        <v>63985</v>
      </c>
      <c r="F26" s="1543">
        <v>110</v>
      </c>
      <c r="G26" s="1545"/>
    </row>
    <row r="27" spans="1:7">
      <c r="A27" s="1538" t="s">
        <v>1340</v>
      </c>
      <c r="B27" s="1539">
        <v>63784</v>
      </c>
      <c r="C27" s="1540">
        <v>286.72000000000003</v>
      </c>
      <c r="D27" s="1544" t="s">
        <v>1341</v>
      </c>
      <c r="E27" s="1539">
        <v>63986</v>
      </c>
      <c r="F27" s="1543">
        <v>75</v>
      </c>
      <c r="G27" s="1545"/>
    </row>
    <row r="28" spans="1:7">
      <c r="A28" s="1538" t="s">
        <v>1342</v>
      </c>
      <c r="B28" s="1539">
        <v>63799</v>
      </c>
      <c r="C28" s="1540">
        <v>339.75</v>
      </c>
      <c r="D28" s="1544" t="s">
        <v>1343</v>
      </c>
      <c r="E28" s="1539">
        <v>64005</v>
      </c>
      <c r="F28" s="1543">
        <v>200</v>
      </c>
      <c r="G28" s="1545"/>
    </row>
    <row r="29" spans="1:7">
      <c r="A29" s="1538" t="s">
        <v>1344</v>
      </c>
      <c r="B29" s="1539">
        <v>63801</v>
      </c>
      <c r="C29" s="1540">
        <v>682.61</v>
      </c>
      <c r="D29" s="1544" t="s">
        <v>1323</v>
      </c>
      <c r="E29" s="1539">
        <v>64042</v>
      </c>
      <c r="F29" s="1543">
        <v>120</v>
      </c>
      <c r="G29" s="1545"/>
    </row>
    <row r="30" spans="1:7">
      <c r="A30" s="1538" t="s">
        <v>1345</v>
      </c>
      <c r="B30" s="1539">
        <v>63801</v>
      </c>
      <c r="C30" s="1540">
        <v>98.37</v>
      </c>
      <c r="D30" s="1544" t="s">
        <v>1346</v>
      </c>
      <c r="E30" s="1539">
        <v>64060</v>
      </c>
      <c r="F30" s="1543">
        <v>54</v>
      </c>
      <c r="G30" s="1545"/>
    </row>
    <row r="31" spans="1:7">
      <c r="A31" s="1538" t="s">
        <v>1347</v>
      </c>
      <c r="B31" s="1539">
        <v>63803</v>
      </c>
      <c r="C31" s="1540">
        <v>2352.56</v>
      </c>
      <c r="D31" s="1544" t="s">
        <v>1348</v>
      </c>
      <c r="E31" s="1539">
        <v>64072</v>
      </c>
      <c r="F31" s="1543">
        <v>0.99</v>
      </c>
      <c r="G31" s="1545"/>
    </row>
    <row r="32" spans="1:7">
      <c r="A32" s="1538" t="s">
        <v>1349</v>
      </c>
      <c r="B32" s="1539">
        <v>63810</v>
      </c>
      <c r="C32" s="1540">
        <v>200.89</v>
      </c>
      <c r="D32" s="1544" t="s">
        <v>1350</v>
      </c>
      <c r="E32" s="1539">
        <v>64099</v>
      </c>
      <c r="F32" s="1543">
        <v>1440</v>
      </c>
      <c r="G32" s="1545"/>
    </row>
    <row r="33" spans="1:7">
      <c r="A33" s="1538" t="s">
        <v>1351</v>
      </c>
      <c r="B33" s="1539">
        <v>63820</v>
      </c>
      <c r="C33" s="1540">
        <v>402.8</v>
      </c>
      <c r="D33" s="1544" t="s">
        <v>1325</v>
      </c>
      <c r="E33" s="1539">
        <v>64118</v>
      </c>
      <c r="F33" s="1543">
        <v>169</v>
      </c>
      <c r="G33" s="1545"/>
    </row>
    <row r="34" spans="1:7">
      <c r="A34" s="1538" t="s">
        <v>1352</v>
      </c>
      <c r="B34" s="1539">
        <v>63820</v>
      </c>
      <c r="C34" s="1540">
        <v>228.13</v>
      </c>
      <c r="D34" s="1544" t="s">
        <v>1337</v>
      </c>
      <c r="E34" s="1539">
        <v>64147</v>
      </c>
      <c r="F34" s="1543">
        <v>155.577</v>
      </c>
      <c r="G34" s="1545"/>
    </row>
    <row r="35" spans="1:7">
      <c r="A35" s="1538" t="s">
        <v>1353</v>
      </c>
      <c r="B35" s="1539">
        <v>63820</v>
      </c>
      <c r="C35" s="1540">
        <v>309.41000000000003</v>
      </c>
      <c r="D35" s="1544" t="s">
        <v>1354</v>
      </c>
      <c r="E35" s="1539">
        <v>64158</v>
      </c>
      <c r="F35" s="1543">
        <v>966.16</v>
      </c>
      <c r="G35" s="1545"/>
    </row>
    <row r="36" spans="1:7">
      <c r="A36" s="1538" t="s">
        <v>1355</v>
      </c>
      <c r="B36" s="1539">
        <v>63822</v>
      </c>
      <c r="C36" s="1540">
        <v>392.09</v>
      </c>
      <c r="D36" s="1544" t="s">
        <v>1356</v>
      </c>
      <c r="E36" s="1539">
        <v>64175</v>
      </c>
      <c r="F36" s="1543">
        <v>147.63999999999999</v>
      </c>
      <c r="G36" s="1545"/>
    </row>
    <row r="37" spans="1:7">
      <c r="A37" s="1538" t="s">
        <v>1357</v>
      </c>
      <c r="B37" s="1539">
        <v>63836</v>
      </c>
      <c r="C37" s="1540">
        <v>36.200000000000003</v>
      </c>
      <c r="D37" s="1544" t="s">
        <v>1358</v>
      </c>
      <c r="E37" s="1539">
        <v>64173</v>
      </c>
      <c r="F37" s="1543">
        <v>192.5</v>
      </c>
      <c r="G37" s="1545"/>
    </row>
    <row r="38" spans="1:7">
      <c r="A38" s="1538" t="s">
        <v>1359</v>
      </c>
      <c r="B38" s="1539">
        <v>63838</v>
      </c>
      <c r="C38" s="1540">
        <v>28</v>
      </c>
      <c r="D38" s="1544" t="s">
        <v>1360</v>
      </c>
      <c r="E38" s="1539">
        <v>64179</v>
      </c>
      <c r="F38" s="1543">
        <v>180</v>
      </c>
      <c r="G38" s="1545"/>
    </row>
    <row r="39" spans="1:7">
      <c r="A39" s="1538" t="s">
        <v>1361</v>
      </c>
      <c r="B39" s="1539">
        <v>63852</v>
      </c>
      <c r="C39" s="1540">
        <v>653.29999999999995</v>
      </c>
      <c r="D39" s="1544" t="s">
        <v>1362</v>
      </c>
      <c r="E39" s="1539">
        <v>64191</v>
      </c>
      <c r="F39" s="1543">
        <v>67.400000000000006</v>
      </c>
      <c r="G39" s="1545"/>
    </row>
    <row r="40" spans="1:7">
      <c r="A40" s="1538" t="s">
        <v>1363</v>
      </c>
      <c r="B40" s="1539">
        <v>63855</v>
      </c>
      <c r="C40" s="1540">
        <v>976.3</v>
      </c>
      <c r="D40" s="1544" t="s">
        <v>1364</v>
      </c>
      <c r="E40" s="1539">
        <v>64213</v>
      </c>
      <c r="F40" s="1543">
        <v>148.5</v>
      </c>
      <c r="G40" s="1545"/>
    </row>
    <row r="41" spans="1:7">
      <c r="A41" s="1538" t="s">
        <v>1365</v>
      </c>
      <c r="B41" s="1539">
        <v>63887</v>
      </c>
      <c r="C41" s="1540">
        <v>301.99</v>
      </c>
      <c r="D41" s="1544" t="s">
        <v>1341</v>
      </c>
      <c r="E41" s="1539">
        <v>64220</v>
      </c>
      <c r="F41" s="1543">
        <v>353.43</v>
      </c>
    </row>
    <row r="42" spans="1:7">
      <c r="A42" s="1538" t="s">
        <v>1366</v>
      </c>
      <c r="B42" s="1539">
        <v>63566</v>
      </c>
      <c r="C42" s="1540">
        <v>288.75</v>
      </c>
      <c r="D42" s="1544" t="s">
        <v>1335</v>
      </c>
      <c r="E42" s="1539">
        <v>63930</v>
      </c>
      <c r="F42" s="1543">
        <v>181.61</v>
      </c>
    </row>
    <row r="43" spans="1:7">
      <c r="A43" s="1538" t="s">
        <v>1367</v>
      </c>
      <c r="B43" s="1539">
        <v>63778</v>
      </c>
      <c r="C43" s="1540">
        <v>182.49</v>
      </c>
      <c r="D43" s="1544" t="s">
        <v>1368</v>
      </c>
      <c r="E43" s="1539">
        <v>63989</v>
      </c>
      <c r="F43" s="1543">
        <v>26.93</v>
      </c>
    </row>
    <row r="44" spans="1:7">
      <c r="A44" s="1538" t="s">
        <v>1369</v>
      </c>
      <c r="B44" s="1542" t="s">
        <v>1370</v>
      </c>
      <c r="C44" s="1540">
        <v>297.11</v>
      </c>
      <c r="D44" s="1544" t="s">
        <v>1371</v>
      </c>
      <c r="E44" s="1546" t="s">
        <v>1372</v>
      </c>
      <c r="F44" s="1543">
        <v>370.5</v>
      </c>
    </row>
    <row r="45" spans="1:7">
      <c r="A45" s="1538" t="s">
        <v>1373</v>
      </c>
      <c r="B45" s="1542" t="s">
        <v>1370</v>
      </c>
      <c r="C45" s="1540">
        <v>1193.99</v>
      </c>
      <c r="D45" s="1544" t="s">
        <v>1374</v>
      </c>
      <c r="E45" s="1539">
        <v>64112</v>
      </c>
      <c r="F45" s="1543">
        <v>33.5</v>
      </c>
    </row>
    <row r="46" spans="1:7">
      <c r="A46" s="1538" t="s">
        <v>1301</v>
      </c>
      <c r="B46" s="1542" t="s">
        <v>1375</v>
      </c>
      <c r="C46" s="1540">
        <v>231.16</v>
      </c>
      <c r="D46" s="1544" t="s">
        <v>1308</v>
      </c>
      <c r="E46" s="1539">
        <v>64204</v>
      </c>
      <c r="F46" s="1543">
        <v>547.5</v>
      </c>
    </row>
    <row r="47" spans="1:7">
      <c r="A47" s="1538" t="s">
        <v>1376</v>
      </c>
      <c r="B47" s="1542" t="s">
        <v>1377</v>
      </c>
      <c r="C47" s="1540">
        <v>224.49</v>
      </c>
      <c r="D47" s="1544" t="s">
        <v>1319</v>
      </c>
      <c r="E47" s="1539">
        <v>64204</v>
      </c>
      <c r="F47" s="1543">
        <v>1026.31</v>
      </c>
    </row>
    <row r="48" spans="1:7">
      <c r="A48" s="1538" t="s">
        <v>1378</v>
      </c>
      <c r="B48" s="1542" t="s">
        <v>1377</v>
      </c>
      <c r="C48" s="1540">
        <v>23.32</v>
      </c>
      <c r="D48" s="1544" t="s">
        <v>1379</v>
      </c>
      <c r="E48" s="1539" t="s">
        <v>1380</v>
      </c>
      <c r="F48" s="1543">
        <v>16.18</v>
      </c>
    </row>
    <row r="49" spans="1:6">
      <c r="A49" s="1538" t="s">
        <v>1303</v>
      </c>
      <c r="B49" s="1542" t="s">
        <v>1381</v>
      </c>
      <c r="C49" s="1540">
        <v>215.97</v>
      </c>
      <c r="D49" s="1544" t="s">
        <v>1382</v>
      </c>
      <c r="E49" s="1539" t="s">
        <v>1383</v>
      </c>
      <c r="F49" s="1543">
        <v>25</v>
      </c>
    </row>
    <row r="50" spans="1:6">
      <c r="A50" s="1538" t="s">
        <v>1384</v>
      </c>
      <c r="B50" s="1542" t="s">
        <v>1385</v>
      </c>
      <c r="C50" s="1540">
        <v>316.66000000000003</v>
      </c>
      <c r="D50" s="1544" t="s">
        <v>1386</v>
      </c>
      <c r="E50" s="1539">
        <v>64316</v>
      </c>
      <c r="F50" s="1543">
        <v>46.33</v>
      </c>
    </row>
    <row r="51" spans="1:6">
      <c r="A51" s="1538" t="s">
        <v>1387</v>
      </c>
      <c r="B51" s="1542" t="s">
        <v>1388</v>
      </c>
      <c r="C51" s="1540">
        <v>118.6</v>
      </c>
      <c r="D51" s="1544" t="s">
        <v>1389</v>
      </c>
      <c r="E51" s="1539">
        <v>64590</v>
      </c>
      <c r="F51" s="1543">
        <v>19.86</v>
      </c>
    </row>
    <row r="52" spans="1:6">
      <c r="A52" s="1538" t="s">
        <v>1390</v>
      </c>
      <c r="B52" s="1542">
        <v>63921</v>
      </c>
      <c r="C52" s="1540">
        <v>45</v>
      </c>
      <c r="D52" s="1544" t="s">
        <v>1391</v>
      </c>
      <c r="E52" s="1539" t="s">
        <v>1392</v>
      </c>
      <c r="F52" s="1543">
        <v>67.400000000000006</v>
      </c>
    </row>
    <row r="53" spans="1:6">
      <c r="A53" s="1538" t="s">
        <v>1393</v>
      </c>
      <c r="B53" s="1542">
        <v>64011</v>
      </c>
      <c r="C53" s="1540">
        <v>993.64</v>
      </c>
      <c r="D53" s="1544" t="s">
        <v>1394</v>
      </c>
      <c r="E53" s="1539" t="s">
        <v>1395</v>
      </c>
      <c r="F53" s="1543">
        <v>780</v>
      </c>
    </row>
    <row r="54" spans="1:6">
      <c r="A54" s="1538" t="s">
        <v>1396</v>
      </c>
      <c r="B54" s="1542">
        <v>64164</v>
      </c>
      <c r="C54" s="1540">
        <v>76.643000000000001</v>
      </c>
      <c r="D54" s="1547" t="s">
        <v>1397</v>
      </c>
      <c r="E54" s="1533"/>
      <c r="F54" s="1534">
        <v>7500</v>
      </c>
    </row>
    <row r="55" spans="1:6">
      <c r="A55" s="1538" t="s">
        <v>1398</v>
      </c>
      <c r="B55" s="1542" t="s">
        <v>1399</v>
      </c>
      <c r="C55" s="1540">
        <v>122.49</v>
      </c>
      <c r="D55" s="1544" t="s">
        <v>1400</v>
      </c>
      <c r="E55" s="1539">
        <v>63688</v>
      </c>
      <c r="F55" s="1548">
        <v>1500</v>
      </c>
    </row>
    <row r="56" spans="1:6">
      <c r="A56" s="1538" t="s">
        <v>1401</v>
      </c>
      <c r="B56" s="1542" t="s">
        <v>1399</v>
      </c>
      <c r="C56" s="1540">
        <v>18.96</v>
      </c>
      <c r="D56" s="1544" t="s">
        <v>1402</v>
      </c>
      <c r="E56" s="1539">
        <v>63762</v>
      </c>
      <c r="F56" s="1548">
        <v>1300</v>
      </c>
    </row>
    <row r="57" spans="1:6">
      <c r="A57" s="1538" t="s">
        <v>1403</v>
      </c>
      <c r="B57" s="1542">
        <v>64042</v>
      </c>
      <c r="C57" s="1540">
        <v>432</v>
      </c>
      <c r="D57" s="1544" t="s">
        <v>1404</v>
      </c>
      <c r="E57" s="1549">
        <v>63808</v>
      </c>
      <c r="F57" s="1548">
        <v>1000</v>
      </c>
    </row>
    <row r="58" spans="1:6">
      <c r="A58" s="1538" t="s">
        <v>1405</v>
      </c>
      <c r="B58" s="1542">
        <v>64073</v>
      </c>
      <c r="C58" s="1540">
        <v>590.1</v>
      </c>
      <c r="D58" s="1544" t="s">
        <v>1406</v>
      </c>
      <c r="E58" s="1549">
        <v>63824</v>
      </c>
      <c r="F58" s="1548">
        <v>1000</v>
      </c>
    </row>
    <row r="59" spans="1:6">
      <c r="A59" s="1538" t="s">
        <v>1407</v>
      </c>
      <c r="B59" s="1542" t="s">
        <v>1408</v>
      </c>
      <c r="C59" s="1540">
        <v>2339.52</v>
      </c>
      <c r="D59" s="1544" t="s">
        <v>1409</v>
      </c>
      <c r="E59" s="1549">
        <v>64204</v>
      </c>
      <c r="F59" s="1548">
        <v>1200</v>
      </c>
    </row>
    <row r="60" spans="1:6">
      <c r="A60" s="1538" t="s">
        <v>1410</v>
      </c>
      <c r="B60" s="1542" t="s">
        <v>1411</v>
      </c>
      <c r="C60" s="1540">
        <v>60</v>
      </c>
      <c r="D60" s="1544" t="s">
        <v>1412</v>
      </c>
      <c r="E60" s="1549">
        <v>64437</v>
      </c>
      <c r="F60" s="1548">
        <v>1000</v>
      </c>
    </row>
    <row r="61" spans="1:6">
      <c r="A61" s="1538" t="s">
        <v>1413</v>
      </c>
      <c r="B61" s="1542" t="s">
        <v>1411</v>
      </c>
      <c r="C61" s="1540">
        <v>250</v>
      </c>
      <c r="D61" s="1544" t="s">
        <v>1414</v>
      </c>
      <c r="E61" s="1539">
        <v>64529</v>
      </c>
      <c r="F61" s="1548">
        <v>500</v>
      </c>
    </row>
    <row r="62" spans="1:6">
      <c r="A62" s="1538" t="s">
        <v>1415</v>
      </c>
      <c r="B62" s="1542" t="s">
        <v>1416</v>
      </c>
      <c r="C62" s="1540">
        <v>115</v>
      </c>
      <c r="D62" s="1547" t="s">
        <v>1417</v>
      </c>
      <c r="E62" s="1533"/>
      <c r="F62" s="1534">
        <v>11765</v>
      </c>
    </row>
    <row r="63" spans="1:6">
      <c r="A63" s="1538" t="s">
        <v>1418</v>
      </c>
      <c r="B63" s="1542" t="s">
        <v>1419</v>
      </c>
      <c r="C63" s="1540">
        <v>30</v>
      </c>
      <c r="D63" s="1544" t="s">
        <v>1420</v>
      </c>
      <c r="E63" s="1539">
        <v>64044</v>
      </c>
      <c r="F63" s="1548">
        <v>1465</v>
      </c>
    </row>
    <row r="64" spans="1:6">
      <c r="A64" s="1538" t="s">
        <v>1307</v>
      </c>
      <c r="B64" s="1542" t="s">
        <v>1421</v>
      </c>
      <c r="C64" s="1540">
        <v>24.024999999999999</v>
      </c>
      <c r="D64" s="1544" t="s">
        <v>1422</v>
      </c>
      <c r="E64" s="1539">
        <v>64107</v>
      </c>
      <c r="F64" s="1548">
        <v>1600</v>
      </c>
    </row>
    <row r="65" spans="1:256">
      <c r="A65" s="1538" t="s">
        <v>1423</v>
      </c>
      <c r="B65" s="1542">
        <v>64016</v>
      </c>
      <c r="C65" s="1540">
        <v>140</v>
      </c>
      <c r="D65" s="1544" t="s">
        <v>1344</v>
      </c>
      <c r="E65" s="1539">
        <v>64137</v>
      </c>
      <c r="F65" s="1548">
        <v>1800</v>
      </c>
    </row>
    <row r="66" spans="1:256">
      <c r="A66" s="1538" t="s">
        <v>1331</v>
      </c>
      <c r="B66" s="1542" t="s">
        <v>1424</v>
      </c>
      <c r="C66" s="1540">
        <v>160</v>
      </c>
      <c r="D66" s="1544" t="s">
        <v>1425</v>
      </c>
      <c r="E66" s="1550">
        <v>64192</v>
      </c>
      <c r="F66" s="1548">
        <v>900</v>
      </c>
    </row>
    <row r="67" spans="1:256">
      <c r="A67" s="1538" t="s">
        <v>1366</v>
      </c>
      <c r="B67" s="1542">
        <v>64261</v>
      </c>
      <c r="C67" s="1540">
        <v>792.33</v>
      </c>
      <c r="D67" s="1544" t="s">
        <v>1420</v>
      </c>
      <c r="E67" s="1550">
        <v>64192</v>
      </c>
      <c r="F67" s="1548">
        <v>2400</v>
      </c>
    </row>
    <row r="68" spans="1:256">
      <c r="A68" s="1538" t="s">
        <v>1426</v>
      </c>
      <c r="B68" s="1542" t="s">
        <v>1427</v>
      </c>
      <c r="C68" s="1540">
        <v>32.979999999999997</v>
      </c>
      <c r="D68" s="1544" t="s">
        <v>1428</v>
      </c>
      <c r="E68" s="1550">
        <v>64237</v>
      </c>
      <c r="F68" s="1548">
        <v>1800</v>
      </c>
    </row>
    <row r="69" spans="1:256">
      <c r="A69" s="1538" t="s">
        <v>1310</v>
      </c>
      <c r="B69" s="1542" t="s">
        <v>1429</v>
      </c>
      <c r="C69" s="1540">
        <v>11</v>
      </c>
      <c r="D69" s="1544" t="s">
        <v>1430</v>
      </c>
      <c r="E69" s="1550">
        <v>63931</v>
      </c>
      <c r="F69" s="1548">
        <v>600</v>
      </c>
    </row>
    <row r="70" spans="1:256" ht="16.5" thickBot="1">
      <c r="A70" s="1551" t="s">
        <v>1431</v>
      </c>
      <c r="B70" s="1542" t="s">
        <v>1432</v>
      </c>
      <c r="C70" s="1552">
        <v>328.9</v>
      </c>
      <c r="D70" s="1553" t="s">
        <v>1433</v>
      </c>
      <c r="E70" s="1554">
        <v>64307</v>
      </c>
      <c r="F70" s="1555">
        <v>1200</v>
      </c>
    </row>
    <row r="71" spans="1:256" ht="16.5" thickTop="1">
      <c r="A71" s="1551" t="s">
        <v>1365</v>
      </c>
      <c r="B71" s="1542" t="s">
        <v>1432</v>
      </c>
      <c r="C71" s="1552">
        <v>401.46</v>
      </c>
      <c r="D71" s="2202" t="s">
        <v>1434</v>
      </c>
      <c r="E71" s="2202"/>
      <c r="F71" s="2202"/>
    </row>
    <row r="72" spans="1:256">
      <c r="A72" s="1551" t="s">
        <v>1351</v>
      </c>
      <c r="B72" s="1542" t="s">
        <v>1435</v>
      </c>
      <c r="C72" s="1552">
        <v>754.04</v>
      </c>
      <c r="D72" s="1556"/>
      <c r="E72" s="1556"/>
      <c r="F72" s="864"/>
      <c r="AR72" s="846">
        <v>5527.5299999999988</v>
      </c>
      <c r="AS72" s="846">
        <v>5527.5299999999988</v>
      </c>
      <c r="AT72" s="846">
        <v>5527.5299999999988</v>
      </c>
      <c r="AU72" s="846">
        <v>5527.5299999999988</v>
      </c>
      <c r="AV72" s="846">
        <v>5527.5299999999988</v>
      </c>
      <c r="AW72" s="846">
        <v>5527.5299999999988</v>
      </c>
      <c r="AX72" s="846">
        <v>5527.5299999999988</v>
      </c>
      <c r="AY72" s="846">
        <v>5527.5299999999988</v>
      </c>
      <c r="AZ72" s="846">
        <v>5527.5299999999988</v>
      </c>
      <c r="BA72" s="846">
        <v>5527.5299999999988</v>
      </c>
      <c r="BB72" s="846">
        <v>5527.5299999999988</v>
      </c>
      <c r="BC72" s="846">
        <v>5527.5299999999988</v>
      </c>
      <c r="BD72" s="846">
        <v>5527.5299999999988</v>
      </c>
      <c r="BE72" s="846">
        <v>5527.5299999999988</v>
      </c>
      <c r="BF72" s="846">
        <v>5527.5299999999988</v>
      </c>
      <c r="BG72" s="846">
        <v>5527.5299999999988</v>
      </c>
      <c r="BH72" s="846">
        <v>5527.5299999999988</v>
      </c>
      <c r="BI72" s="846">
        <v>5527.5299999999988</v>
      </c>
      <c r="BJ72" s="846">
        <v>5527.5299999999988</v>
      </c>
      <c r="BK72" s="846">
        <v>5527.5299999999988</v>
      </c>
      <c r="BL72" s="846">
        <v>5527.5299999999988</v>
      </c>
      <c r="BM72" s="846">
        <v>5527.5299999999988</v>
      </c>
      <c r="BN72" s="846">
        <v>5527.5299999999988</v>
      </c>
      <c r="BO72" s="846">
        <v>5527.5299999999988</v>
      </c>
      <c r="BP72" s="846">
        <v>5527.5299999999988</v>
      </c>
      <c r="BQ72" s="846">
        <v>5527.5299999999988</v>
      </c>
      <c r="BR72" s="846">
        <v>5527.5299999999988</v>
      </c>
      <c r="BS72" s="846">
        <v>5527.5299999999988</v>
      </c>
      <c r="BT72" s="846">
        <v>5527.5299999999988</v>
      </c>
      <c r="BU72" s="846">
        <v>5527.5299999999988</v>
      </c>
      <c r="BV72" s="846">
        <v>5527.5299999999988</v>
      </c>
      <c r="BW72" s="846">
        <v>5527.5299999999988</v>
      </c>
      <c r="BX72" s="846">
        <v>5527.5299999999988</v>
      </c>
      <c r="BY72" s="846">
        <v>5527.5299999999988</v>
      </c>
      <c r="BZ72" s="846">
        <v>5527.5299999999988</v>
      </c>
      <c r="CA72" s="846">
        <v>5527.5299999999988</v>
      </c>
      <c r="CB72" s="846">
        <v>5527.5299999999988</v>
      </c>
      <c r="CC72" s="846">
        <v>5527.5299999999988</v>
      </c>
      <c r="CD72" s="846">
        <v>5527.5299999999988</v>
      </c>
      <c r="CE72" s="846">
        <v>5527.5299999999988</v>
      </c>
      <c r="CF72" s="846">
        <v>5527.5299999999988</v>
      </c>
      <c r="CG72" s="846">
        <v>5527.5299999999988</v>
      </c>
      <c r="CH72" s="846">
        <v>5527.5299999999988</v>
      </c>
      <c r="CI72" s="846">
        <v>5527.5299999999988</v>
      </c>
      <c r="CJ72" s="846">
        <v>5527.5299999999988</v>
      </c>
      <c r="CK72" s="846">
        <v>5527.5299999999988</v>
      </c>
      <c r="CL72" s="846">
        <v>5527.5299999999988</v>
      </c>
      <c r="CM72" s="846">
        <v>5527.5299999999988</v>
      </c>
      <c r="CN72" s="846">
        <v>5527.5299999999988</v>
      </c>
      <c r="CO72" s="846">
        <v>5527.5299999999988</v>
      </c>
      <c r="CP72" s="846">
        <v>5527.5299999999988</v>
      </c>
      <c r="CQ72" s="846">
        <v>5527.5299999999988</v>
      </c>
      <c r="CR72" s="846">
        <v>5527.5299999999988</v>
      </c>
      <c r="CS72" s="846">
        <v>5527.5299999999988</v>
      </c>
      <c r="CT72" s="846">
        <v>5527.5299999999988</v>
      </c>
      <c r="CU72" s="846">
        <v>5527.5299999999988</v>
      </c>
      <c r="CV72" s="846">
        <v>5527.5299999999988</v>
      </c>
      <c r="CW72" s="846">
        <v>5527.5299999999988</v>
      </c>
      <c r="CX72" s="846">
        <v>5527.5299999999988</v>
      </c>
      <c r="CY72" s="846">
        <v>5527.5299999999988</v>
      </c>
      <c r="CZ72" s="846">
        <v>5527.5299999999988</v>
      </c>
      <c r="DA72" s="846">
        <v>5527.5299999999988</v>
      </c>
      <c r="DB72" s="846">
        <v>5527.5299999999988</v>
      </c>
      <c r="DC72" s="846">
        <v>5527.5299999999988</v>
      </c>
      <c r="DD72" s="846">
        <v>5527.5299999999988</v>
      </c>
      <c r="DE72" s="846">
        <v>5527.5299999999988</v>
      </c>
      <c r="DF72" s="846">
        <v>5527.5299999999988</v>
      </c>
      <c r="DG72" s="846">
        <v>5527.5299999999988</v>
      </c>
      <c r="DH72" s="846">
        <v>5527.5299999999988</v>
      </c>
      <c r="DI72" s="846">
        <v>5527.5299999999988</v>
      </c>
      <c r="DJ72" s="846">
        <v>5527.5299999999988</v>
      </c>
      <c r="DK72" s="846">
        <v>5527.5299999999988</v>
      </c>
      <c r="DL72" s="846">
        <v>5527.5299999999988</v>
      </c>
      <c r="DM72" s="846">
        <v>5527.5299999999988</v>
      </c>
      <c r="DN72" s="846">
        <v>5527.5299999999988</v>
      </c>
      <c r="DO72" s="846">
        <v>5527.5299999999988</v>
      </c>
      <c r="DP72" s="846">
        <v>5527.5299999999988</v>
      </c>
      <c r="DQ72" s="846">
        <v>5527.5299999999988</v>
      </c>
      <c r="DR72" s="846">
        <v>5527.5299999999988</v>
      </c>
      <c r="DS72" s="846">
        <v>5527.5299999999988</v>
      </c>
      <c r="DT72" s="846">
        <v>5527.5299999999988</v>
      </c>
      <c r="DU72" s="846">
        <v>5527.5299999999988</v>
      </c>
      <c r="DV72" s="846">
        <v>5527.5299999999988</v>
      </c>
      <c r="DW72" s="846">
        <v>5527.5299999999988</v>
      </c>
      <c r="DX72" s="846">
        <v>5527.5299999999988</v>
      </c>
      <c r="DY72" s="846">
        <v>5527.5299999999988</v>
      </c>
      <c r="DZ72" s="846">
        <v>5527.5299999999988</v>
      </c>
      <c r="EA72" s="846">
        <v>5527.5299999999988</v>
      </c>
      <c r="EB72" s="846">
        <v>5527.5299999999988</v>
      </c>
      <c r="EC72" s="846">
        <v>5527.5299999999988</v>
      </c>
      <c r="ED72" s="846">
        <v>5527.5299999999988</v>
      </c>
      <c r="EE72" s="846">
        <v>5527.5299999999988</v>
      </c>
      <c r="EF72" s="846">
        <v>5527.5299999999988</v>
      </c>
      <c r="EG72" s="846">
        <v>5527.5299999999988</v>
      </c>
      <c r="EH72" s="846">
        <v>5527.5299999999988</v>
      </c>
      <c r="EI72" s="846">
        <v>5527.5299999999988</v>
      </c>
      <c r="EJ72" s="846">
        <v>5527.5299999999988</v>
      </c>
      <c r="EK72" s="846">
        <v>5527.5299999999988</v>
      </c>
      <c r="EL72" s="846">
        <v>5527.5299999999988</v>
      </c>
      <c r="EM72" s="846">
        <v>5527.5299999999988</v>
      </c>
      <c r="EN72" s="846">
        <v>5527.5299999999988</v>
      </c>
      <c r="EO72" s="846">
        <v>5527.5299999999988</v>
      </c>
      <c r="EP72" s="846">
        <v>5527.5299999999988</v>
      </c>
      <c r="EQ72" s="846">
        <v>5527.5299999999988</v>
      </c>
      <c r="ER72" s="846">
        <v>5527.5299999999988</v>
      </c>
      <c r="ES72" s="846">
        <v>5527.5299999999988</v>
      </c>
      <c r="ET72" s="846">
        <v>5527.5299999999988</v>
      </c>
      <c r="EU72" s="846">
        <v>5527.5299999999988</v>
      </c>
      <c r="EV72" s="846">
        <v>5527.5299999999988</v>
      </c>
      <c r="EW72" s="846">
        <v>5527.5299999999988</v>
      </c>
      <c r="EX72" s="846">
        <v>5527.5299999999988</v>
      </c>
      <c r="EY72" s="846">
        <v>5527.5299999999988</v>
      </c>
      <c r="EZ72" s="846">
        <v>5527.5299999999988</v>
      </c>
      <c r="FA72" s="846">
        <v>5527.5299999999988</v>
      </c>
      <c r="FB72" s="846">
        <v>5527.5299999999988</v>
      </c>
      <c r="FC72" s="846">
        <v>5527.5299999999988</v>
      </c>
      <c r="FD72" s="846">
        <v>5527.5299999999988</v>
      </c>
      <c r="FE72" s="846">
        <v>5527.5299999999988</v>
      </c>
      <c r="FF72" s="846">
        <v>5527.5299999999988</v>
      </c>
      <c r="FG72" s="846">
        <v>5527.5299999999988</v>
      </c>
      <c r="FH72" s="846">
        <v>5527.5299999999988</v>
      </c>
      <c r="FI72" s="846">
        <v>5527.5299999999988</v>
      </c>
      <c r="FJ72" s="846">
        <v>5527.5299999999988</v>
      </c>
      <c r="FK72" s="846">
        <v>5527.5299999999988</v>
      </c>
      <c r="FL72" s="846">
        <v>5527.5299999999988</v>
      </c>
      <c r="FM72" s="846">
        <v>5527.5299999999988</v>
      </c>
      <c r="FN72" s="846">
        <v>5527.5299999999988</v>
      </c>
      <c r="FO72" s="846">
        <v>5527.5299999999988</v>
      </c>
      <c r="FP72" s="846">
        <v>5527.5299999999988</v>
      </c>
      <c r="FQ72" s="846">
        <v>5527.5299999999988</v>
      </c>
      <c r="FR72" s="846">
        <v>5527.5299999999988</v>
      </c>
      <c r="FS72" s="846">
        <v>5527.5299999999988</v>
      </c>
      <c r="FT72" s="846">
        <v>5527.5299999999988</v>
      </c>
      <c r="FU72" s="846">
        <v>5527.5299999999988</v>
      </c>
      <c r="FV72" s="846">
        <v>5527.5299999999988</v>
      </c>
      <c r="FW72" s="846">
        <v>5527.5299999999988</v>
      </c>
      <c r="FX72" s="846">
        <v>5527.5299999999988</v>
      </c>
      <c r="FY72" s="846">
        <v>5527.5299999999988</v>
      </c>
      <c r="FZ72" s="846">
        <v>5527.5299999999988</v>
      </c>
      <c r="GA72" s="846">
        <v>5527.5299999999988</v>
      </c>
      <c r="GB72" s="846">
        <v>5527.5299999999988</v>
      </c>
      <c r="GC72" s="846">
        <v>5527.5299999999988</v>
      </c>
      <c r="GD72" s="846">
        <v>5527.5299999999988</v>
      </c>
      <c r="GE72" s="846">
        <v>5527.5299999999988</v>
      </c>
      <c r="GF72" s="846">
        <v>5527.5299999999988</v>
      </c>
      <c r="GG72" s="846">
        <v>5527.5299999999988</v>
      </c>
      <c r="GH72" s="846">
        <v>5527.5299999999988</v>
      </c>
      <c r="GI72" s="846">
        <v>5527.5299999999988</v>
      </c>
      <c r="GJ72" s="846">
        <v>5527.5299999999988</v>
      </c>
      <c r="GK72" s="846">
        <v>5527.5299999999988</v>
      </c>
      <c r="GL72" s="846">
        <v>5527.5299999999988</v>
      </c>
      <c r="GM72" s="846">
        <v>5527.5299999999988</v>
      </c>
      <c r="GN72" s="846">
        <v>5527.5299999999988</v>
      </c>
      <c r="GO72" s="846">
        <v>5527.5299999999988</v>
      </c>
      <c r="GP72" s="846">
        <v>5527.5299999999988</v>
      </c>
      <c r="GQ72" s="846">
        <v>5527.5299999999988</v>
      </c>
      <c r="GR72" s="846">
        <v>5527.5299999999988</v>
      </c>
      <c r="GS72" s="846">
        <v>5527.5299999999988</v>
      </c>
      <c r="GT72" s="846">
        <v>5527.5299999999988</v>
      </c>
      <c r="GU72" s="846">
        <v>5527.5299999999988</v>
      </c>
      <c r="GV72" s="846">
        <v>5527.5299999999988</v>
      </c>
      <c r="GW72" s="846">
        <v>5527.5299999999988</v>
      </c>
      <c r="GX72" s="846">
        <v>5527.5299999999988</v>
      </c>
      <c r="GY72" s="846">
        <v>5527.5299999999988</v>
      </c>
      <c r="GZ72" s="846">
        <v>5527.5299999999988</v>
      </c>
      <c r="HA72" s="846">
        <v>5527.5299999999988</v>
      </c>
      <c r="HB72" s="846">
        <v>5527.5299999999988</v>
      </c>
      <c r="HC72" s="846">
        <v>5527.5299999999988</v>
      </c>
      <c r="HD72" s="846">
        <v>5527.5299999999988</v>
      </c>
      <c r="HE72" s="846">
        <v>5527.5299999999988</v>
      </c>
      <c r="HF72" s="846">
        <v>5527.5299999999988</v>
      </c>
      <c r="HG72" s="846">
        <v>5527.5299999999988</v>
      </c>
      <c r="HH72" s="846">
        <v>5527.5299999999988</v>
      </c>
      <c r="HI72" s="846">
        <v>5527.5299999999988</v>
      </c>
      <c r="HJ72" s="846">
        <v>5527.5299999999988</v>
      </c>
      <c r="HK72" s="846">
        <v>5527.5299999999988</v>
      </c>
      <c r="HL72" s="846">
        <v>5527.5299999999988</v>
      </c>
      <c r="HM72" s="846">
        <v>5527.5299999999988</v>
      </c>
      <c r="HN72" s="846">
        <v>5527.5299999999988</v>
      </c>
      <c r="HO72" s="846">
        <v>5527.5299999999988</v>
      </c>
      <c r="HP72" s="846">
        <v>5527.5299999999988</v>
      </c>
      <c r="HQ72" s="846">
        <v>5527.5299999999988</v>
      </c>
      <c r="HR72" s="846">
        <v>5527.5299999999988</v>
      </c>
      <c r="HS72" s="846">
        <v>5527.5299999999988</v>
      </c>
      <c r="HT72" s="846">
        <v>5527.5299999999988</v>
      </c>
      <c r="HU72" s="846">
        <v>5527.5299999999988</v>
      </c>
      <c r="HV72" s="846">
        <v>5527.5299999999988</v>
      </c>
      <c r="HW72" s="846">
        <v>5527.5299999999988</v>
      </c>
      <c r="HX72" s="846">
        <v>5527.5299999999988</v>
      </c>
      <c r="HY72" s="846">
        <v>5527.5299999999988</v>
      </c>
      <c r="HZ72" s="846">
        <v>5527.5299999999988</v>
      </c>
      <c r="IA72" s="846">
        <v>5527.5299999999988</v>
      </c>
      <c r="IB72" s="846">
        <v>5527.5299999999988</v>
      </c>
      <c r="IC72" s="846">
        <v>5527.5299999999988</v>
      </c>
      <c r="ID72" s="846">
        <v>5527.5299999999988</v>
      </c>
      <c r="IE72" s="846">
        <v>5527.5299999999988</v>
      </c>
      <c r="IF72" s="846">
        <v>5527.5299999999988</v>
      </c>
      <c r="IG72" s="846">
        <v>5527.5299999999988</v>
      </c>
      <c r="IH72" s="846">
        <v>5527.5299999999988</v>
      </c>
      <c r="II72" s="846">
        <v>5527.5299999999988</v>
      </c>
      <c r="IJ72" s="846">
        <v>5527.5299999999988</v>
      </c>
      <c r="IK72" s="846">
        <v>5527.5299999999988</v>
      </c>
      <c r="IL72" s="846">
        <v>5527.5299999999988</v>
      </c>
      <c r="IM72" s="846">
        <v>5527.5299999999988</v>
      </c>
      <c r="IN72" s="846">
        <v>5527.5299999999988</v>
      </c>
      <c r="IO72" s="846">
        <v>5527.5299999999988</v>
      </c>
      <c r="IP72" s="846">
        <v>5527.5299999999988</v>
      </c>
      <c r="IQ72" s="846">
        <v>5527.5299999999988</v>
      </c>
      <c r="IR72" s="846">
        <v>5527.5299999999988</v>
      </c>
      <c r="IS72" s="846">
        <v>5527.5299999999988</v>
      </c>
      <c r="IT72" s="846">
        <v>5527.5299999999988</v>
      </c>
      <c r="IU72" s="846">
        <v>5527.5299999999988</v>
      </c>
      <c r="IV72" s="846">
        <v>5527.5299999999988</v>
      </c>
    </row>
    <row r="73" spans="1:256">
      <c r="A73" s="1551" t="s">
        <v>1436</v>
      </c>
      <c r="B73" s="1542" t="s">
        <v>1437</v>
      </c>
      <c r="C73" s="1552">
        <v>327.5</v>
      </c>
      <c r="D73" s="1556"/>
      <c r="E73" s="1556"/>
      <c r="F73" s="864"/>
    </row>
    <row r="74" spans="1:256" ht="16.5" thickBot="1">
      <c r="A74" s="1557" t="s">
        <v>1423</v>
      </c>
      <c r="B74" s="1558" t="s">
        <v>1438</v>
      </c>
      <c r="C74" s="1559">
        <v>821.95</v>
      </c>
      <c r="E74" s="1556"/>
      <c r="F74" s="864"/>
    </row>
    <row r="75" spans="1:256" ht="16.5" thickTop="1">
      <c r="D75" s="1556"/>
      <c r="E75" s="1556"/>
      <c r="F75" s="864"/>
    </row>
    <row r="76" spans="1:256">
      <c r="D76" s="1556"/>
      <c r="E76" s="1556"/>
      <c r="F76" s="864"/>
    </row>
    <row r="77" spans="1:256">
      <c r="D77" s="1556"/>
      <c r="E77" s="1556"/>
      <c r="F77" s="864"/>
    </row>
    <row r="78" spans="1:256">
      <c r="D78" s="1556"/>
      <c r="E78" s="1556"/>
      <c r="F78" s="864"/>
    </row>
    <row r="79" spans="1:256">
      <c r="D79" s="1556"/>
      <c r="E79" s="1556"/>
      <c r="F79" s="864"/>
    </row>
    <row r="80" spans="1:256">
      <c r="D80" s="1556"/>
      <c r="E80" s="1556"/>
      <c r="F80" s="864"/>
    </row>
    <row r="81" spans="4:7">
      <c r="D81" s="1556"/>
      <c r="E81" s="1556"/>
      <c r="F81" s="1545"/>
    </row>
    <row r="82" spans="4:7">
      <c r="D82" s="1556"/>
      <c r="E82" s="1556"/>
      <c r="F82" s="1545"/>
    </row>
    <row r="83" spans="4:7">
      <c r="D83" s="1556"/>
      <c r="E83" s="1556"/>
      <c r="F83" s="1545"/>
    </row>
    <row r="84" spans="4:7">
      <c r="D84" s="1556"/>
      <c r="E84" s="1556"/>
      <c r="F84" s="1545"/>
    </row>
    <row r="85" spans="4:7">
      <c r="D85" s="1556"/>
      <c r="E85" s="1556"/>
      <c r="F85" s="1545"/>
      <c r="G85" s="1560"/>
    </row>
    <row r="86" spans="4:7">
      <c r="D86" s="1556"/>
      <c r="E86" s="1556"/>
      <c r="F86" s="1545"/>
    </row>
    <row r="87" spans="4:7">
      <c r="D87" s="1556"/>
      <c r="E87" s="1556"/>
      <c r="F87" s="1545"/>
    </row>
    <row r="88" spans="4:7">
      <c r="D88" s="1556"/>
      <c r="E88" s="1556"/>
      <c r="F88" s="1545"/>
    </row>
    <row r="89" spans="4:7">
      <c r="D89" s="1556"/>
      <c r="E89" s="1556"/>
      <c r="F89" s="1545"/>
    </row>
    <row r="90" spans="4:7">
      <c r="D90" s="1556"/>
      <c r="E90" s="1556"/>
      <c r="F90" s="1545"/>
    </row>
    <row r="91" spans="4:7">
      <c r="D91" s="1556"/>
      <c r="E91" s="1556"/>
      <c r="F91" s="1545"/>
    </row>
    <row r="92" spans="4:7">
      <c r="D92" s="1556"/>
      <c r="E92" s="1556"/>
      <c r="F92" s="1545"/>
    </row>
    <row r="93" spans="4:7">
      <c r="D93" s="1556"/>
      <c r="E93" s="1556"/>
      <c r="F93" s="1545"/>
    </row>
    <row r="94" spans="4:7">
      <c r="D94" s="1556"/>
      <c r="E94" s="1556"/>
      <c r="F94" s="1545"/>
    </row>
    <row r="95" spans="4:7">
      <c r="D95" s="1556"/>
      <c r="E95" s="1556"/>
      <c r="F95" s="1545"/>
    </row>
    <row r="96" spans="4:7">
      <c r="D96" s="1556"/>
      <c r="E96" s="1556"/>
      <c r="F96" s="1560"/>
    </row>
    <row r="97" spans="4:6">
      <c r="D97" s="1556"/>
      <c r="E97" s="1556"/>
    </row>
    <row r="98" spans="4:6">
      <c r="D98" s="1556"/>
      <c r="E98" s="1556"/>
    </row>
    <row r="99" spans="4:6">
      <c r="D99" s="1556"/>
      <c r="E99" s="1556"/>
    </row>
    <row r="100" spans="4:6">
      <c r="D100" s="1556"/>
      <c r="E100" s="1556"/>
    </row>
    <row r="101" spans="4:6">
      <c r="D101" s="1556"/>
      <c r="E101" s="1556"/>
    </row>
    <row r="102" spans="4:6">
      <c r="D102" s="1556"/>
      <c r="E102" s="1556"/>
    </row>
    <row r="103" spans="4:6">
      <c r="D103" s="1556"/>
      <c r="E103" s="1556"/>
      <c r="F103" s="1560"/>
    </row>
    <row r="104" spans="4:6">
      <c r="D104" s="1556"/>
      <c r="E104" s="1556"/>
    </row>
    <row r="105" spans="4:6">
      <c r="D105" s="1556"/>
      <c r="E105" s="1556"/>
      <c r="F105" s="1560"/>
    </row>
    <row r="106" spans="4:6">
      <c r="D106" s="1556"/>
      <c r="E106" s="1556"/>
    </row>
    <row r="107" spans="4:6">
      <c r="D107" s="1556"/>
      <c r="E107" s="1556"/>
    </row>
    <row r="108" spans="4:6">
      <c r="D108" s="1556"/>
      <c r="E108" s="1556"/>
    </row>
    <row r="109" spans="4:6">
      <c r="D109" s="1556"/>
      <c r="E109" s="1556"/>
    </row>
    <row r="110" spans="4:6">
      <c r="D110" s="1556"/>
      <c r="E110" s="1556"/>
    </row>
    <row r="111" spans="4:6">
      <c r="D111" s="1556"/>
      <c r="E111" s="1556"/>
    </row>
    <row r="112" spans="4:6">
      <c r="D112" s="1556"/>
      <c r="E112" s="1556"/>
    </row>
    <row r="113" spans="4:5">
      <c r="D113" s="1556"/>
      <c r="E113" s="1556"/>
    </row>
    <row r="114" spans="4:5">
      <c r="D114" s="1556"/>
      <c r="E114" s="1556"/>
    </row>
    <row r="115" spans="4:5">
      <c r="D115" s="1556"/>
      <c r="E115" s="1556"/>
    </row>
    <row r="116" spans="4:5">
      <c r="D116" s="1556"/>
      <c r="E116" s="1556"/>
    </row>
    <row r="117" spans="4:5">
      <c r="D117" s="1556"/>
      <c r="E117" s="1556"/>
    </row>
    <row r="118" spans="4:5">
      <c r="D118" s="1556"/>
      <c r="E118" s="1556"/>
    </row>
    <row r="119" spans="4:5">
      <c r="D119" s="1556"/>
      <c r="E119" s="1556"/>
    </row>
    <row r="120" spans="4:5">
      <c r="D120" s="1556"/>
      <c r="E120" s="1556"/>
    </row>
    <row r="121" spans="4:5">
      <c r="D121" s="1556"/>
      <c r="E121" s="1556"/>
    </row>
    <row r="122" spans="4:5">
      <c r="D122" s="1556"/>
      <c r="E122" s="1556"/>
    </row>
    <row r="123" spans="4:5">
      <c r="D123" s="1556"/>
      <c r="E123" s="1556"/>
    </row>
    <row r="124" spans="4:5">
      <c r="D124" s="1556"/>
      <c r="E124" s="1556"/>
    </row>
    <row r="125" spans="4:5">
      <c r="D125" s="1556"/>
      <c r="E125" s="1556"/>
    </row>
    <row r="126" spans="4:5">
      <c r="D126" s="1556"/>
      <c r="E126" s="1556"/>
    </row>
    <row r="127" spans="4:5">
      <c r="D127" s="1556"/>
      <c r="E127" s="1556"/>
    </row>
    <row r="128" spans="4:5">
      <c r="D128" s="1556"/>
      <c r="E128" s="1556"/>
    </row>
    <row r="129" spans="4:5">
      <c r="D129" s="1556"/>
      <c r="E129" s="1556"/>
    </row>
    <row r="130" spans="4:5">
      <c r="D130" s="1556"/>
      <c r="E130" s="1556"/>
    </row>
    <row r="131" spans="4:5">
      <c r="D131" s="1556"/>
      <c r="E131" s="1556"/>
    </row>
    <row r="132" spans="4:5">
      <c r="D132" s="1556"/>
      <c r="E132" s="1556"/>
    </row>
    <row r="133" spans="4:5">
      <c r="D133" s="1556"/>
      <c r="E133" s="1556"/>
    </row>
    <row r="134" spans="4:5">
      <c r="D134" s="1556"/>
      <c r="E134" s="1556"/>
    </row>
    <row r="135" spans="4:5">
      <c r="D135" s="1556"/>
      <c r="E135" s="1556"/>
    </row>
    <row r="136" spans="4:5">
      <c r="D136" s="1556"/>
      <c r="E136" s="1556"/>
    </row>
    <row r="137" spans="4:5">
      <c r="D137" s="1556"/>
      <c r="E137" s="1556"/>
    </row>
    <row r="138" spans="4:5">
      <c r="D138" s="1556"/>
      <c r="E138" s="1556"/>
    </row>
    <row r="139" spans="4:5">
      <c r="D139" s="1556"/>
      <c r="E139" s="1556"/>
    </row>
    <row r="140" spans="4:5">
      <c r="D140" s="1556"/>
      <c r="E140" s="1556"/>
    </row>
    <row r="141" spans="4:5">
      <c r="D141" s="1556"/>
      <c r="E141" s="1556"/>
    </row>
    <row r="142" spans="4:5">
      <c r="D142" s="1556"/>
      <c r="E142" s="1556"/>
    </row>
    <row r="143" spans="4:5">
      <c r="D143" s="1556"/>
      <c r="E143" s="1556"/>
    </row>
    <row r="144" spans="4:5">
      <c r="D144" s="1556"/>
      <c r="E144" s="1556"/>
    </row>
    <row r="145" spans="4:5">
      <c r="D145" s="1556"/>
      <c r="E145" s="1556"/>
    </row>
    <row r="146" spans="4:5">
      <c r="D146" s="1556"/>
      <c r="E146" s="1556"/>
    </row>
    <row r="147" spans="4:5">
      <c r="D147" s="1556"/>
      <c r="E147" s="1556"/>
    </row>
    <row r="148" spans="4:5">
      <c r="D148" s="1556"/>
      <c r="E148" s="1556"/>
    </row>
    <row r="149" spans="4:5">
      <c r="D149" s="1556"/>
      <c r="E149" s="1556"/>
    </row>
    <row r="150" spans="4:5">
      <c r="D150" s="1556"/>
      <c r="E150" s="1556"/>
    </row>
    <row r="151" spans="4:5">
      <c r="D151" s="1556"/>
      <c r="E151" s="1556"/>
    </row>
    <row r="152" spans="4:5">
      <c r="D152" s="1556"/>
      <c r="E152" s="1556"/>
    </row>
    <row r="153" spans="4:5">
      <c r="D153" s="1556"/>
      <c r="E153" s="1556"/>
    </row>
    <row r="154" spans="4:5">
      <c r="D154" s="1556"/>
      <c r="E154" s="1556"/>
    </row>
    <row r="155" spans="4:5">
      <c r="D155" s="1556"/>
      <c r="E155" s="1556"/>
    </row>
    <row r="156" spans="4:5">
      <c r="D156" s="1556"/>
      <c r="E156" s="1556"/>
    </row>
    <row r="157" spans="4:5">
      <c r="D157" s="1556"/>
      <c r="E157" s="1556"/>
    </row>
    <row r="158" spans="4:5">
      <c r="D158" s="1556"/>
      <c r="E158" s="1556"/>
    </row>
    <row r="159" spans="4:5">
      <c r="D159" s="1556"/>
      <c r="E159" s="1556"/>
    </row>
    <row r="160" spans="4:5">
      <c r="D160" s="1556"/>
      <c r="E160" s="1556"/>
    </row>
  </sheetData>
  <mergeCells count="5">
    <mergeCell ref="A1:F1"/>
    <mergeCell ref="A2:F2"/>
    <mergeCell ref="A3:F3"/>
    <mergeCell ref="A4:F4"/>
    <mergeCell ref="D71:F71"/>
  </mergeCells>
  <pageMargins left="0.39370078740157483" right="0.39370078740157483" top="0.7" bottom="0.8" header="0.31496062992125984" footer="0.31496062992125984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zoomScaleSheetLayoutView="96" workbookViewId="0">
      <selection activeCell="O3" sqref="O3"/>
    </sheetView>
  </sheetViews>
  <sheetFormatPr defaultRowHeight="15"/>
  <cols>
    <col min="1" max="1" width="11.7109375" style="87" bestFit="1" customWidth="1"/>
    <col min="2" max="3" width="9.140625" style="87" customWidth="1"/>
    <col min="4" max="4" width="10.28515625" style="87" bestFit="1" customWidth="1"/>
    <col min="5" max="5" width="9.7109375" style="87" customWidth="1"/>
    <col min="6" max="6" width="9.140625" style="87" customWidth="1"/>
    <col min="7" max="7" width="10.28515625" style="87" bestFit="1" customWidth="1"/>
    <col min="8" max="8" width="9.28515625" style="87" bestFit="1" customWidth="1"/>
    <col min="9" max="9" width="10.85546875" style="87" bestFit="1" customWidth="1"/>
    <col min="10" max="10" width="10.28515625" style="87" bestFit="1" customWidth="1"/>
    <col min="11" max="244" width="9.140625" style="87"/>
    <col min="245" max="245" width="11.7109375" style="87" bestFit="1" customWidth="1"/>
    <col min="246" max="248" width="0" style="87" hidden="1" customWidth="1"/>
    <col min="249" max="251" width="9.140625" style="87" customWidth="1"/>
    <col min="252" max="252" width="9.7109375" style="87" customWidth="1"/>
    <col min="253" max="253" width="9.140625" style="87" customWidth="1"/>
    <col min="254" max="255" width="9.28515625" style="87" bestFit="1" customWidth="1"/>
    <col min="256" max="256" width="10.85546875" style="87" bestFit="1" customWidth="1"/>
    <col min="257" max="257" width="9.28515625" style="87" customWidth="1"/>
    <col min="258" max="500" width="9.140625" style="87"/>
    <col min="501" max="501" width="11.7109375" style="87" bestFit="1" customWidth="1"/>
    <col min="502" max="504" width="0" style="87" hidden="1" customWidth="1"/>
    <col min="505" max="507" width="9.140625" style="87" customWidth="1"/>
    <col min="508" max="508" width="9.7109375" style="87" customWidth="1"/>
    <col min="509" max="509" width="9.140625" style="87" customWidth="1"/>
    <col min="510" max="511" width="9.28515625" style="87" bestFit="1" customWidth="1"/>
    <col min="512" max="512" width="10.85546875" style="87" bestFit="1" customWidth="1"/>
    <col min="513" max="513" width="9.28515625" style="87" customWidth="1"/>
    <col min="514" max="756" width="9.140625" style="87"/>
    <col min="757" max="757" width="11.7109375" style="87" bestFit="1" customWidth="1"/>
    <col min="758" max="760" width="0" style="87" hidden="1" customWidth="1"/>
    <col min="761" max="763" width="9.140625" style="87" customWidth="1"/>
    <col min="764" max="764" width="9.7109375" style="87" customWidth="1"/>
    <col min="765" max="765" width="9.140625" style="87" customWidth="1"/>
    <col min="766" max="767" width="9.28515625" style="87" bestFit="1" customWidth="1"/>
    <col min="768" max="768" width="10.85546875" style="87" bestFit="1" customWidth="1"/>
    <col min="769" max="769" width="9.28515625" style="87" customWidth="1"/>
    <col min="770" max="1012" width="9.140625" style="87"/>
    <col min="1013" max="1013" width="11.7109375" style="87" bestFit="1" customWidth="1"/>
    <col min="1014" max="1016" width="0" style="87" hidden="1" customWidth="1"/>
    <col min="1017" max="1019" width="9.140625" style="87" customWidth="1"/>
    <col min="1020" max="1020" width="9.7109375" style="87" customWidth="1"/>
    <col min="1021" max="1021" width="9.140625" style="87" customWidth="1"/>
    <col min="1022" max="1023" width="9.28515625" style="87" bestFit="1" customWidth="1"/>
    <col min="1024" max="1024" width="10.85546875" style="87" bestFit="1" customWidth="1"/>
    <col min="1025" max="1025" width="9.28515625" style="87" customWidth="1"/>
    <col min="1026" max="1268" width="9.140625" style="87"/>
    <col min="1269" max="1269" width="11.7109375" style="87" bestFit="1" customWidth="1"/>
    <col min="1270" max="1272" width="0" style="87" hidden="1" customWidth="1"/>
    <col min="1273" max="1275" width="9.140625" style="87" customWidth="1"/>
    <col min="1276" max="1276" width="9.7109375" style="87" customWidth="1"/>
    <col min="1277" max="1277" width="9.140625" style="87" customWidth="1"/>
    <col min="1278" max="1279" width="9.28515625" style="87" bestFit="1" customWidth="1"/>
    <col min="1280" max="1280" width="10.85546875" style="87" bestFit="1" customWidth="1"/>
    <col min="1281" max="1281" width="9.28515625" style="87" customWidth="1"/>
    <col min="1282" max="1524" width="9.140625" style="87"/>
    <col min="1525" max="1525" width="11.7109375" style="87" bestFit="1" customWidth="1"/>
    <col min="1526" max="1528" width="0" style="87" hidden="1" customWidth="1"/>
    <col min="1529" max="1531" width="9.140625" style="87" customWidth="1"/>
    <col min="1532" max="1532" width="9.7109375" style="87" customWidth="1"/>
    <col min="1533" max="1533" width="9.140625" style="87" customWidth="1"/>
    <col min="1534" max="1535" width="9.28515625" style="87" bestFit="1" customWidth="1"/>
    <col min="1536" max="1536" width="10.85546875" style="87" bestFit="1" customWidth="1"/>
    <col min="1537" max="1537" width="9.28515625" style="87" customWidth="1"/>
    <col min="1538" max="1780" width="9.140625" style="87"/>
    <col min="1781" max="1781" width="11.7109375" style="87" bestFit="1" customWidth="1"/>
    <col min="1782" max="1784" width="0" style="87" hidden="1" customWidth="1"/>
    <col min="1785" max="1787" width="9.140625" style="87" customWidth="1"/>
    <col min="1788" max="1788" width="9.7109375" style="87" customWidth="1"/>
    <col min="1789" max="1789" width="9.140625" style="87" customWidth="1"/>
    <col min="1790" max="1791" width="9.28515625" style="87" bestFit="1" customWidth="1"/>
    <col min="1792" max="1792" width="10.85546875" style="87" bestFit="1" customWidth="1"/>
    <col min="1793" max="1793" width="9.28515625" style="87" customWidth="1"/>
    <col min="1794" max="2036" width="9.140625" style="87"/>
    <col min="2037" max="2037" width="11.7109375" style="87" bestFit="1" customWidth="1"/>
    <col min="2038" max="2040" width="0" style="87" hidden="1" customWidth="1"/>
    <col min="2041" max="2043" width="9.140625" style="87" customWidth="1"/>
    <col min="2044" max="2044" width="9.7109375" style="87" customWidth="1"/>
    <col min="2045" max="2045" width="9.140625" style="87" customWidth="1"/>
    <col min="2046" max="2047" width="9.28515625" style="87" bestFit="1" customWidth="1"/>
    <col min="2048" max="2048" width="10.85546875" style="87" bestFit="1" customWidth="1"/>
    <col min="2049" max="2049" width="9.28515625" style="87" customWidth="1"/>
    <col min="2050" max="2292" width="9.140625" style="87"/>
    <col min="2293" max="2293" width="11.7109375" style="87" bestFit="1" customWidth="1"/>
    <col min="2294" max="2296" width="0" style="87" hidden="1" customWidth="1"/>
    <col min="2297" max="2299" width="9.140625" style="87" customWidth="1"/>
    <col min="2300" max="2300" width="9.7109375" style="87" customWidth="1"/>
    <col min="2301" max="2301" width="9.140625" style="87" customWidth="1"/>
    <col min="2302" max="2303" width="9.28515625" style="87" bestFit="1" customWidth="1"/>
    <col min="2304" max="2304" width="10.85546875" style="87" bestFit="1" customWidth="1"/>
    <col min="2305" max="2305" width="9.28515625" style="87" customWidth="1"/>
    <col min="2306" max="2548" width="9.140625" style="87"/>
    <col min="2549" max="2549" width="11.7109375" style="87" bestFit="1" customWidth="1"/>
    <col min="2550" max="2552" width="0" style="87" hidden="1" customWidth="1"/>
    <col min="2553" max="2555" width="9.140625" style="87" customWidth="1"/>
    <col min="2556" max="2556" width="9.7109375" style="87" customWidth="1"/>
    <col min="2557" max="2557" width="9.140625" style="87" customWidth="1"/>
    <col min="2558" max="2559" width="9.28515625" style="87" bestFit="1" customWidth="1"/>
    <col min="2560" max="2560" width="10.85546875" style="87" bestFit="1" customWidth="1"/>
    <col min="2561" max="2561" width="9.28515625" style="87" customWidth="1"/>
    <col min="2562" max="2804" width="9.140625" style="87"/>
    <col min="2805" max="2805" width="11.7109375" style="87" bestFit="1" customWidth="1"/>
    <col min="2806" max="2808" width="0" style="87" hidden="1" customWidth="1"/>
    <col min="2809" max="2811" width="9.140625" style="87" customWidth="1"/>
    <col min="2812" max="2812" width="9.7109375" style="87" customWidth="1"/>
    <col min="2813" max="2813" width="9.140625" style="87" customWidth="1"/>
    <col min="2814" max="2815" width="9.28515625" style="87" bestFit="1" customWidth="1"/>
    <col min="2816" max="2816" width="10.85546875" style="87" bestFit="1" customWidth="1"/>
    <col min="2817" max="2817" width="9.28515625" style="87" customWidth="1"/>
    <col min="2818" max="3060" width="9.140625" style="87"/>
    <col min="3061" max="3061" width="11.7109375" style="87" bestFit="1" customWidth="1"/>
    <col min="3062" max="3064" width="0" style="87" hidden="1" customWidth="1"/>
    <col min="3065" max="3067" width="9.140625" style="87" customWidth="1"/>
    <col min="3068" max="3068" width="9.7109375" style="87" customWidth="1"/>
    <col min="3069" max="3069" width="9.140625" style="87" customWidth="1"/>
    <col min="3070" max="3071" width="9.28515625" style="87" bestFit="1" customWidth="1"/>
    <col min="3072" max="3072" width="10.85546875" style="87" bestFit="1" customWidth="1"/>
    <col min="3073" max="3073" width="9.28515625" style="87" customWidth="1"/>
    <col min="3074" max="3316" width="9.140625" style="87"/>
    <col min="3317" max="3317" width="11.7109375" style="87" bestFit="1" customWidth="1"/>
    <col min="3318" max="3320" width="0" style="87" hidden="1" customWidth="1"/>
    <col min="3321" max="3323" width="9.140625" style="87" customWidth="1"/>
    <col min="3324" max="3324" width="9.7109375" style="87" customWidth="1"/>
    <col min="3325" max="3325" width="9.140625" style="87" customWidth="1"/>
    <col min="3326" max="3327" width="9.28515625" style="87" bestFit="1" customWidth="1"/>
    <col min="3328" max="3328" width="10.85546875" style="87" bestFit="1" customWidth="1"/>
    <col min="3329" max="3329" width="9.28515625" style="87" customWidth="1"/>
    <col min="3330" max="3572" width="9.140625" style="87"/>
    <col min="3573" max="3573" width="11.7109375" style="87" bestFit="1" customWidth="1"/>
    <col min="3574" max="3576" width="0" style="87" hidden="1" customWidth="1"/>
    <col min="3577" max="3579" width="9.140625" style="87" customWidth="1"/>
    <col min="3580" max="3580" width="9.7109375" style="87" customWidth="1"/>
    <col min="3581" max="3581" width="9.140625" style="87" customWidth="1"/>
    <col min="3582" max="3583" width="9.28515625" style="87" bestFit="1" customWidth="1"/>
    <col min="3584" max="3584" width="10.85546875" style="87" bestFit="1" customWidth="1"/>
    <col min="3585" max="3585" width="9.28515625" style="87" customWidth="1"/>
    <col min="3586" max="3828" width="9.140625" style="87"/>
    <col min="3829" max="3829" width="11.7109375" style="87" bestFit="1" customWidth="1"/>
    <col min="3830" max="3832" width="0" style="87" hidden="1" customWidth="1"/>
    <col min="3833" max="3835" width="9.140625" style="87" customWidth="1"/>
    <col min="3836" max="3836" width="9.7109375" style="87" customWidth="1"/>
    <col min="3837" max="3837" width="9.140625" style="87" customWidth="1"/>
    <col min="3838" max="3839" width="9.28515625" style="87" bestFit="1" customWidth="1"/>
    <col min="3840" max="3840" width="10.85546875" style="87" bestFit="1" customWidth="1"/>
    <col min="3841" max="3841" width="9.28515625" style="87" customWidth="1"/>
    <col min="3842" max="4084" width="9.140625" style="87"/>
    <col min="4085" max="4085" width="11.7109375" style="87" bestFit="1" customWidth="1"/>
    <col min="4086" max="4088" width="0" style="87" hidden="1" customWidth="1"/>
    <col min="4089" max="4091" width="9.140625" style="87" customWidth="1"/>
    <col min="4092" max="4092" width="9.7109375" style="87" customWidth="1"/>
    <col min="4093" max="4093" width="9.140625" style="87" customWidth="1"/>
    <col min="4094" max="4095" width="9.28515625" style="87" bestFit="1" customWidth="1"/>
    <col min="4096" max="4096" width="10.85546875" style="87" bestFit="1" customWidth="1"/>
    <col min="4097" max="4097" width="9.28515625" style="87" customWidth="1"/>
    <col min="4098" max="4340" width="9.140625" style="87"/>
    <col min="4341" max="4341" width="11.7109375" style="87" bestFit="1" customWidth="1"/>
    <col min="4342" max="4344" width="0" style="87" hidden="1" customWidth="1"/>
    <col min="4345" max="4347" width="9.140625" style="87" customWidth="1"/>
    <col min="4348" max="4348" width="9.7109375" style="87" customWidth="1"/>
    <col min="4349" max="4349" width="9.140625" style="87" customWidth="1"/>
    <col min="4350" max="4351" width="9.28515625" style="87" bestFit="1" customWidth="1"/>
    <col min="4352" max="4352" width="10.85546875" style="87" bestFit="1" customWidth="1"/>
    <col min="4353" max="4353" width="9.28515625" style="87" customWidth="1"/>
    <col min="4354" max="4596" width="9.140625" style="87"/>
    <col min="4597" max="4597" width="11.7109375" style="87" bestFit="1" customWidth="1"/>
    <col min="4598" max="4600" width="0" style="87" hidden="1" customWidth="1"/>
    <col min="4601" max="4603" width="9.140625" style="87" customWidth="1"/>
    <col min="4604" max="4604" width="9.7109375" style="87" customWidth="1"/>
    <col min="4605" max="4605" width="9.140625" style="87" customWidth="1"/>
    <col min="4606" max="4607" width="9.28515625" style="87" bestFit="1" customWidth="1"/>
    <col min="4608" max="4608" width="10.85546875" style="87" bestFit="1" customWidth="1"/>
    <col min="4609" max="4609" width="9.28515625" style="87" customWidth="1"/>
    <col min="4610" max="4852" width="9.140625" style="87"/>
    <col min="4853" max="4853" width="11.7109375" style="87" bestFit="1" customWidth="1"/>
    <col min="4854" max="4856" width="0" style="87" hidden="1" customWidth="1"/>
    <col min="4857" max="4859" width="9.140625" style="87" customWidth="1"/>
    <col min="4860" max="4860" width="9.7109375" style="87" customWidth="1"/>
    <col min="4861" max="4861" width="9.140625" style="87" customWidth="1"/>
    <col min="4862" max="4863" width="9.28515625" style="87" bestFit="1" customWidth="1"/>
    <col min="4864" max="4864" width="10.85546875" style="87" bestFit="1" customWidth="1"/>
    <col min="4865" max="4865" width="9.28515625" style="87" customWidth="1"/>
    <col min="4866" max="5108" width="9.140625" style="87"/>
    <col min="5109" max="5109" width="11.7109375" style="87" bestFit="1" customWidth="1"/>
    <col min="5110" max="5112" width="0" style="87" hidden="1" customWidth="1"/>
    <col min="5113" max="5115" width="9.140625" style="87" customWidth="1"/>
    <col min="5116" max="5116" width="9.7109375" style="87" customWidth="1"/>
    <col min="5117" max="5117" width="9.140625" style="87" customWidth="1"/>
    <col min="5118" max="5119" width="9.28515625" style="87" bestFit="1" customWidth="1"/>
    <col min="5120" max="5120" width="10.85546875" style="87" bestFit="1" customWidth="1"/>
    <col min="5121" max="5121" width="9.28515625" style="87" customWidth="1"/>
    <col min="5122" max="5364" width="9.140625" style="87"/>
    <col min="5365" max="5365" width="11.7109375" style="87" bestFit="1" customWidth="1"/>
    <col min="5366" max="5368" width="0" style="87" hidden="1" customWidth="1"/>
    <col min="5369" max="5371" width="9.140625" style="87" customWidth="1"/>
    <col min="5372" max="5372" width="9.7109375" style="87" customWidth="1"/>
    <col min="5373" max="5373" width="9.140625" style="87" customWidth="1"/>
    <col min="5374" max="5375" width="9.28515625" style="87" bestFit="1" customWidth="1"/>
    <col min="5376" max="5376" width="10.85546875" style="87" bestFit="1" customWidth="1"/>
    <col min="5377" max="5377" width="9.28515625" style="87" customWidth="1"/>
    <col min="5378" max="5620" width="9.140625" style="87"/>
    <col min="5621" max="5621" width="11.7109375" style="87" bestFit="1" customWidth="1"/>
    <col min="5622" max="5624" width="0" style="87" hidden="1" customWidth="1"/>
    <col min="5625" max="5627" width="9.140625" style="87" customWidth="1"/>
    <col min="5628" max="5628" width="9.7109375" style="87" customWidth="1"/>
    <col min="5629" max="5629" width="9.140625" style="87" customWidth="1"/>
    <col min="5630" max="5631" width="9.28515625" style="87" bestFit="1" customWidth="1"/>
    <col min="5632" max="5632" width="10.85546875" style="87" bestFit="1" customWidth="1"/>
    <col min="5633" max="5633" width="9.28515625" style="87" customWidth="1"/>
    <col min="5634" max="5876" width="9.140625" style="87"/>
    <col min="5877" max="5877" width="11.7109375" style="87" bestFit="1" customWidth="1"/>
    <col min="5878" max="5880" width="0" style="87" hidden="1" customWidth="1"/>
    <col min="5881" max="5883" width="9.140625" style="87" customWidth="1"/>
    <col min="5884" max="5884" width="9.7109375" style="87" customWidth="1"/>
    <col min="5885" max="5885" width="9.140625" style="87" customWidth="1"/>
    <col min="5886" max="5887" width="9.28515625" style="87" bestFit="1" customWidth="1"/>
    <col min="5888" max="5888" width="10.85546875" style="87" bestFit="1" customWidth="1"/>
    <col min="5889" max="5889" width="9.28515625" style="87" customWidth="1"/>
    <col min="5890" max="6132" width="9.140625" style="87"/>
    <col min="6133" max="6133" width="11.7109375" style="87" bestFit="1" customWidth="1"/>
    <col min="6134" max="6136" width="0" style="87" hidden="1" customWidth="1"/>
    <col min="6137" max="6139" width="9.140625" style="87" customWidth="1"/>
    <col min="6140" max="6140" width="9.7109375" style="87" customWidth="1"/>
    <col min="6141" max="6141" width="9.140625" style="87" customWidth="1"/>
    <col min="6142" max="6143" width="9.28515625" style="87" bestFit="1" customWidth="1"/>
    <col min="6144" max="6144" width="10.85546875" style="87" bestFit="1" customWidth="1"/>
    <col min="6145" max="6145" width="9.28515625" style="87" customWidth="1"/>
    <col min="6146" max="6388" width="9.140625" style="87"/>
    <col min="6389" max="6389" width="11.7109375" style="87" bestFit="1" customWidth="1"/>
    <col min="6390" max="6392" width="0" style="87" hidden="1" customWidth="1"/>
    <col min="6393" max="6395" width="9.140625" style="87" customWidth="1"/>
    <col min="6396" max="6396" width="9.7109375" style="87" customWidth="1"/>
    <col min="6397" max="6397" width="9.140625" style="87" customWidth="1"/>
    <col min="6398" max="6399" width="9.28515625" style="87" bestFit="1" customWidth="1"/>
    <col min="6400" max="6400" width="10.85546875" style="87" bestFit="1" customWidth="1"/>
    <col min="6401" max="6401" width="9.28515625" style="87" customWidth="1"/>
    <col min="6402" max="6644" width="9.140625" style="87"/>
    <col min="6645" max="6645" width="11.7109375" style="87" bestFit="1" customWidth="1"/>
    <col min="6646" max="6648" width="0" style="87" hidden="1" customWidth="1"/>
    <col min="6649" max="6651" width="9.140625" style="87" customWidth="1"/>
    <col min="6652" max="6652" width="9.7109375" style="87" customWidth="1"/>
    <col min="6653" max="6653" width="9.140625" style="87" customWidth="1"/>
    <col min="6654" max="6655" width="9.28515625" style="87" bestFit="1" customWidth="1"/>
    <col min="6656" max="6656" width="10.85546875" style="87" bestFit="1" customWidth="1"/>
    <col min="6657" max="6657" width="9.28515625" style="87" customWidth="1"/>
    <col min="6658" max="6900" width="9.140625" style="87"/>
    <col min="6901" max="6901" width="11.7109375" style="87" bestFit="1" customWidth="1"/>
    <col min="6902" max="6904" width="0" style="87" hidden="1" customWidth="1"/>
    <col min="6905" max="6907" width="9.140625" style="87" customWidth="1"/>
    <col min="6908" max="6908" width="9.7109375" style="87" customWidth="1"/>
    <col min="6909" max="6909" width="9.140625" style="87" customWidth="1"/>
    <col min="6910" max="6911" width="9.28515625" style="87" bestFit="1" customWidth="1"/>
    <col min="6912" max="6912" width="10.85546875" style="87" bestFit="1" customWidth="1"/>
    <col min="6913" max="6913" width="9.28515625" style="87" customWidth="1"/>
    <col min="6914" max="7156" width="9.140625" style="87"/>
    <col min="7157" max="7157" width="11.7109375" style="87" bestFit="1" customWidth="1"/>
    <col min="7158" max="7160" width="0" style="87" hidden="1" customWidth="1"/>
    <col min="7161" max="7163" width="9.140625" style="87" customWidth="1"/>
    <col min="7164" max="7164" width="9.7109375" style="87" customWidth="1"/>
    <col min="7165" max="7165" width="9.140625" style="87" customWidth="1"/>
    <col min="7166" max="7167" width="9.28515625" style="87" bestFit="1" customWidth="1"/>
    <col min="7168" max="7168" width="10.85546875" style="87" bestFit="1" customWidth="1"/>
    <col min="7169" max="7169" width="9.28515625" style="87" customWidth="1"/>
    <col min="7170" max="7412" width="9.140625" style="87"/>
    <col min="7413" max="7413" width="11.7109375" style="87" bestFit="1" customWidth="1"/>
    <col min="7414" max="7416" width="0" style="87" hidden="1" customWidth="1"/>
    <col min="7417" max="7419" width="9.140625" style="87" customWidth="1"/>
    <col min="7420" max="7420" width="9.7109375" style="87" customWidth="1"/>
    <col min="7421" max="7421" width="9.140625" style="87" customWidth="1"/>
    <col min="7422" max="7423" width="9.28515625" style="87" bestFit="1" customWidth="1"/>
    <col min="7424" max="7424" width="10.85546875" style="87" bestFit="1" customWidth="1"/>
    <col min="7425" max="7425" width="9.28515625" style="87" customWidth="1"/>
    <col min="7426" max="7668" width="9.140625" style="87"/>
    <col min="7669" max="7669" width="11.7109375" style="87" bestFit="1" customWidth="1"/>
    <col min="7670" max="7672" width="0" style="87" hidden="1" customWidth="1"/>
    <col min="7673" max="7675" width="9.140625" style="87" customWidth="1"/>
    <col min="7676" max="7676" width="9.7109375" style="87" customWidth="1"/>
    <col min="7677" max="7677" width="9.140625" style="87" customWidth="1"/>
    <col min="7678" max="7679" width="9.28515625" style="87" bestFit="1" customWidth="1"/>
    <col min="7680" max="7680" width="10.85546875" style="87" bestFit="1" customWidth="1"/>
    <col min="7681" max="7681" width="9.28515625" style="87" customWidth="1"/>
    <col min="7682" max="7924" width="9.140625" style="87"/>
    <col min="7925" max="7925" width="11.7109375" style="87" bestFit="1" customWidth="1"/>
    <col min="7926" max="7928" width="0" style="87" hidden="1" customWidth="1"/>
    <col min="7929" max="7931" width="9.140625" style="87" customWidth="1"/>
    <col min="7932" max="7932" width="9.7109375" style="87" customWidth="1"/>
    <col min="7933" max="7933" width="9.140625" style="87" customWidth="1"/>
    <col min="7934" max="7935" width="9.28515625" style="87" bestFit="1" customWidth="1"/>
    <col min="7936" max="7936" width="10.85546875" style="87" bestFit="1" customWidth="1"/>
    <col min="7937" max="7937" width="9.28515625" style="87" customWidth="1"/>
    <col min="7938" max="8180" width="9.140625" style="87"/>
    <col min="8181" max="8181" width="11.7109375" style="87" bestFit="1" customWidth="1"/>
    <col min="8182" max="8184" width="0" style="87" hidden="1" customWidth="1"/>
    <col min="8185" max="8187" width="9.140625" style="87" customWidth="1"/>
    <col min="8188" max="8188" width="9.7109375" style="87" customWidth="1"/>
    <col min="8189" max="8189" width="9.140625" style="87" customWidth="1"/>
    <col min="8190" max="8191" width="9.28515625" style="87" bestFit="1" customWidth="1"/>
    <col min="8192" max="8192" width="10.85546875" style="87" bestFit="1" customWidth="1"/>
    <col min="8193" max="8193" width="9.28515625" style="87" customWidth="1"/>
    <col min="8194" max="8436" width="9.140625" style="87"/>
    <col min="8437" max="8437" width="11.7109375" style="87" bestFit="1" customWidth="1"/>
    <col min="8438" max="8440" width="0" style="87" hidden="1" customWidth="1"/>
    <col min="8441" max="8443" width="9.140625" style="87" customWidth="1"/>
    <col min="8444" max="8444" width="9.7109375" style="87" customWidth="1"/>
    <col min="8445" max="8445" width="9.140625" style="87" customWidth="1"/>
    <col min="8446" max="8447" width="9.28515625" style="87" bestFit="1" customWidth="1"/>
    <col min="8448" max="8448" width="10.85546875" style="87" bestFit="1" customWidth="1"/>
    <col min="8449" max="8449" width="9.28515625" style="87" customWidth="1"/>
    <col min="8450" max="8692" width="9.140625" style="87"/>
    <col min="8693" max="8693" width="11.7109375" style="87" bestFit="1" customWidth="1"/>
    <col min="8694" max="8696" width="0" style="87" hidden="1" customWidth="1"/>
    <col min="8697" max="8699" width="9.140625" style="87" customWidth="1"/>
    <col min="8700" max="8700" width="9.7109375" style="87" customWidth="1"/>
    <col min="8701" max="8701" width="9.140625" style="87" customWidth="1"/>
    <col min="8702" max="8703" width="9.28515625" style="87" bestFit="1" customWidth="1"/>
    <col min="8704" max="8704" width="10.85546875" style="87" bestFit="1" customWidth="1"/>
    <col min="8705" max="8705" width="9.28515625" style="87" customWidth="1"/>
    <col min="8706" max="8948" width="9.140625" style="87"/>
    <col min="8949" max="8949" width="11.7109375" style="87" bestFit="1" customWidth="1"/>
    <col min="8950" max="8952" width="0" style="87" hidden="1" customWidth="1"/>
    <col min="8953" max="8955" width="9.140625" style="87" customWidth="1"/>
    <col min="8956" max="8956" width="9.7109375" style="87" customWidth="1"/>
    <col min="8957" max="8957" width="9.140625" style="87" customWidth="1"/>
    <col min="8958" max="8959" width="9.28515625" style="87" bestFit="1" customWidth="1"/>
    <col min="8960" max="8960" width="10.85546875" style="87" bestFit="1" customWidth="1"/>
    <col min="8961" max="8961" width="9.28515625" style="87" customWidth="1"/>
    <col min="8962" max="9204" width="9.140625" style="87"/>
    <col min="9205" max="9205" width="11.7109375" style="87" bestFit="1" customWidth="1"/>
    <col min="9206" max="9208" width="0" style="87" hidden="1" customWidth="1"/>
    <col min="9209" max="9211" width="9.140625" style="87" customWidth="1"/>
    <col min="9212" max="9212" width="9.7109375" style="87" customWidth="1"/>
    <col min="9213" max="9213" width="9.140625" style="87" customWidth="1"/>
    <col min="9214" max="9215" width="9.28515625" style="87" bestFit="1" customWidth="1"/>
    <col min="9216" max="9216" width="10.85546875" style="87" bestFit="1" customWidth="1"/>
    <col min="9217" max="9217" width="9.28515625" style="87" customWidth="1"/>
    <col min="9218" max="9460" width="9.140625" style="87"/>
    <col min="9461" max="9461" width="11.7109375" style="87" bestFit="1" customWidth="1"/>
    <col min="9462" max="9464" width="0" style="87" hidden="1" customWidth="1"/>
    <col min="9465" max="9467" width="9.140625" style="87" customWidth="1"/>
    <col min="9468" max="9468" width="9.7109375" style="87" customWidth="1"/>
    <col min="9469" max="9469" width="9.140625" style="87" customWidth="1"/>
    <col min="9470" max="9471" width="9.28515625" style="87" bestFit="1" customWidth="1"/>
    <col min="9472" max="9472" width="10.85546875" style="87" bestFit="1" customWidth="1"/>
    <col min="9473" max="9473" width="9.28515625" style="87" customWidth="1"/>
    <col min="9474" max="9716" width="9.140625" style="87"/>
    <col min="9717" max="9717" width="11.7109375" style="87" bestFit="1" customWidth="1"/>
    <col min="9718" max="9720" width="0" style="87" hidden="1" customWidth="1"/>
    <col min="9721" max="9723" width="9.140625" style="87" customWidth="1"/>
    <col min="9724" max="9724" width="9.7109375" style="87" customWidth="1"/>
    <col min="9725" max="9725" width="9.140625" style="87" customWidth="1"/>
    <col min="9726" max="9727" width="9.28515625" style="87" bestFit="1" customWidth="1"/>
    <col min="9728" max="9728" width="10.85546875" style="87" bestFit="1" customWidth="1"/>
    <col min="9729" max="9729" width="9.28515625" style="87" customWidth="1"/>
    <col min="9730" max="9972" width="9.140625" style="87"/>
    <col min="9973" max="9973" width="11.7109375" style="87" bestFit="1" customWidth="1"/>
    <col min="9974" max="9976" width="0" style="87" hidden="1" customWidth="1"/>
    <col min="9977" max="9979" width="9.140625" style="87" customWidth="1"/>
    <col min="9980" max="9980" width="9.7109375" style="87" customWidth="1"/>
    <col min="9981" max="9981" width="9.140625" style="87" customWidth="1"/>
    <col min="9982" max="9983" width="9.28515625" style="87" bestFit="1" customWidth="1"/>
    <col min="9984" max="9984" width="10.85546875" style="87" bestFit="1" customWidth="1"/>
    <col min="9985" max="9985" width="9.28515625" style="87" customWidth="1"/>
    <col min="9986" max="10228" width="9.140625" style="87"/>
    <col min="10229" max="10229" width="11.7109375" style="87" bestFit="1" customWidth="1"/>
    <col min="10230" max="10232" width="0" style="87" hidden="1" customWidth="1"/>
    <col min="10233" max="10235" width="9.140625" style="87" customWidth="1"/>
    <col min="10236" max="10236" width="9.7109375" style="87" customWidth="1"/>
    <col min="10237" max="10237" width="9.140625" style="87" customWidth="1"/>
    <col min="10238" max="10239" width="9.28515625" style="87" bestFit="1" customWidth="1"/>
    <col min="10240" max="10240" width="10.85546875" style="87" bestFit="1" customWidth="1"/>
    <col min="10241" max="10241" width="9.28515625" style="87" customWidth="1"/>
    <col min="10242" max="10484" width="9.140625" style="87"/>
    <col min="10485" max="10485" width="11.7109375" style="87" bestFit="1" customWidth="1"/>
    <col min="10486" max="10488" width="0" style="87" hidden="1" customWidth="1"/>
    <col min="10489" max="10491" width="9.140625" style="87" customWidth="1"/>
    <col min="10492" max="10492" width="9.7109375" style="87" customWidth="1"/>
    <col min="10493" max="10493" width="9.140625" style="87" customWidth="1"/>
    <col min="10494" max="10495" width="9.28515625" style="87" bestFit="1" customWidth="1"/>
    <col min="10496" max="10496" width="10.85546875" style="87" bestFit="1" customWidth="1"/>
    <col min="10497" max="10497" width="9.28515625" style="87" customWidth="1"/>
    <col min="10498" max="10740" width="9.140625" style="87"/>
    <col min="10741" max="10741" width="11.7109375" style="87" bestFit="1" customWidth="1"/>
    <col min="10742" max="10744" width="0" style="87" hidden="1" customWidth="1"/>
    <col min="10745" max="10747" width="9.140625" style="87" customWidth="1"/>
    <col min="10748" max="10748" width="9.7109375" style="87" customWidth="1"/>
    <col min="10749" max="10749" width="9.140625" style="87" customWidth="1"/>
    <col min="10750" max="10751" width="9.28515625" style="87" bestFit="1" customWidth="1"/>
    <col min="10752" max="10752" width="10.85546875" style="87" bestFit="1" customWidth="1"/>
    <col min="10753" max="10753" width="9.28515625" style="87" customWidth="1"/>
    <col min="10754" max="10996" width="9.140625" style="87"/>
    <col min="10997" max="10997" width="11.7109375" style="87" bestFit="1" customWidth="1"/>
    <col min="10998" max="11000" width="0" style="87" hidden="1" customWidth="1"/>
    <col min="11001" max="11003" width="9.140625" style="87" customWidth="1"/>
    <col min="11004" max="11004" width="9.7109375" style="87" customWidth="1"/>
    <col min="11005" max="11005" width="9.140625" style="87" customWidth="1"/>
    <col min="11006" max="11007" width="9.28515625" style="87" bestFit="1" customWidth="1"/>
    <col min="11008" max="11008" width="10.85546875" style="87" bestFit="1" customWidth="1"/>
    <col min="11009" max="11009" width="9.28515625" style="87" customWidth="1"/>
    <col min="11010" max="11252" width="9.140625" style="87"/>
    <col min="11253" max="11253" width="11.7109375" style="87" bestFit="1" customWidth="1"/>
    <col min="11254" max="11256" width="0" style="87" hidden="1" customWidth="1"/>
    <col min="11257" max="11259" width="9.140625" style="87" customWidth="1"/>
    <col min="11260" max="11260" width="9.7109375" style="87" customWidth="1"/>
    <col min="11261" max="11261" width="9.140625" style="87" customWidth="1"/>
    <col min="11262" max="11263" width="9.28515625" style="87" bestFit="1" customWidth="1"/>
    <col min="11264" max="11264" width="10.85546875" style="87" bestFit="1" customWidth="1"/>
    <col min="11265" max="11265" width="9.28515625" style="87" customWidth="1"/>
    <col min="11266" max="11508" width="9.140625" style="87"/>
    <col min="11509" max="11509" width="11.7109375" style="87" bestFit="1" customWidth="1"/>
    <col min="11510" max="11512" width="0" style="87" hidden="1" customWidth="1"/>
    <col min="11513" max="11515" width="9.140625" style="87" customWidth="1"/>
    <col min="11516" max="11516" width="9.7109375" style="87" customWidth="1"/>
    <col min="11517" max="11517" width="9.140625" style="87" customWidth="1"/>
    <col min="11518" max="11519" width="9.28515625" style="87" bestFit="1" customWidth="1"/>
    <col min="11520" max="11520" width="10.85546875" style="87" bestFit="1" customWidth="1"/>
    <col min="11521" max="11521" width="9.28515625" style="87" customWidth="1"/>
    <col min="11522" max="11764" width="9.140625" style="87"/>
    <col min="11765" max="11765" width="11.7109375" style="87" bestFit="1" customWidth="1"/>
    <col min="11766" max="11768" width="0" style="87" hidden="1" customWidth="1"/>
    <col min="11769" max="11771" width="9.140625" style="87" customWidth="1"/>
    <col min="11772" max="11772" width="9.7109375" style="87" customWidth="1"/>
    <col min="11773" max="11773" width="9.140625" style="87" customWidth="1"/>
    <col min="11774" max="11775" width="9.28515625" style="87" bestFit="1" customWidth="1"/>
    <col min="11776" max="11776" width="10.85546875" style="87" bestFit="1" customWidth="1"/>
    <col min="11777" max="11777" width="9.28515625" style="87" customWidth="1"/>
    <col min="11778" max="12020" width="9.140625" style="87"/>
    <col min="12021" max="12021" width="11.7109375" style="87" bestFit="1" customWidth="1"/>
    <col min="12022" max="12024" width="0" style="87" hidden="1" customWidth="1"/>
    <col min="12025" max="12027" width="9.140625" style="87" customWidth="1"/>
    <col min="12028" max="12028" width="9.7109375" style="87" customWidth="1"/>
    <col min="12029" max="12029" width="9.140625" style="87" customWidth="1"/>
    <col min="12030" max="12031" width="9.28515625" style="87" bestFit="1" customWidth="1"/>
    <col min="12032" max="12032" width="10.85546875" style="87" bestFit="1" customWidth="1"/>
    <col min="12033" max="12033" width="9.28515625" style="87" customWidth="1"/>
    <col min="12034" max="12276" width="9.140625" style="87"/>
    <col min="12277" max="12277" width="11.7109375" style="87" bestFit="1" customWidth="1"/>
    <col min="12278" max="12280" width="0" style="87" hidden="1" customWidth="1"/>
    <col min="12281" max="12283" width="9.140625" style="87" customWidth="1"/>
    <col min="12284" max="12284" width="9.7109375" style="87" customWidth="1"/>
    <col min="12285" max="12285" width="9.140625" style="87" customWidth="1"/>
    <col min="12286" max="12287" width="9.28515625" style="87" bestFit="1" customWidth="1"/>
    <col min="12288" max="12288" width="10.85546875" style="87" bestFit="1" customWidth="1"/>
    <col min="12289" max="12289" width="9.28515625" style="87" customWidth="1"/>
    <col min="12290" max="12532" width="9.140625" style="87"/>
    <col min="12533" max="12533" width="11.7109375" style="87" bestFit="1" customWidth="1"/>
    <col min="12534" max="12536" width="0" style="87" hidden="1" customWidth="1"/>
    <col min="12537" max="12539" width="9.140625" style="87" customWidth="1"/>
    <col min="12540" max="12540" width="9.7109375" style="87" customWidth="1"/>
    <col min="12541" max="12541" width="9.140625" style="87" customWidth="1"/>
    <col min="12542" max="12543" width="9.28515625" style="87" bestFit="1" customWidth="1"/>
    <col min="12544" max="12544" width="10.85546875" style="87" bestFit="1" customWidth="1"/>
    <col min="12545" max="12545" width="9.28515625" style="87" customWidth="1"/>
    <col min="12546" max="12788" width="9.140625" style="87"/>
    <col min="12789" max="12789" width="11.7109375" style="87" bestFit="1" customWidth="1"/>
    <col min="12790" max="12792" width="0" style="87" hidden="1" customWidth="1"/>
    <col min="12793" max="12795" width="9.140625" style="87" customWidth="1"/>
    <col min="12796" max="12796" width="9.7109375" style="87" customWidth="1"/>
    <col min="12797" max="12797" width="9.140625" style="87" customWidth="1"/>
    <col min="12798" max="12799" width="9.28515625" style="87" bestFit="1" customWidth="1"/>
    <col min="12800" max="12800" width="10.85546875" style="87" bestFit="1" customWidth="1"/>
    <col min="12801" max="12801" width="9.28515625" style="87" customWidth="1"/>
    <col min="12802" max="13044" width="9.140625" style="87"/>
    <col min="13045" max="13045" width="11.7109375" style="87" bestFit="1" customWidth="1"/>
    <col min="13046" max="13048" width="0" style="87" hidden="1" customWidth="1"/>
    <col min="13049" max="13051" width="9.140625" style="87" customWidth="1"/>
    <col min="13052" max="13052" width="9.7109375" style="87" customWidth="1"/>
    <col min="13053" max="13053" width="9.140625" style="87" customWidth="1"/>
    <col min="13054" max="13055" width="9.28515625" style="87" bestFit="1" customWidth="1"/>
    <col min="13056" max="13056" width="10.85546875" style="87" bestFit="1" customWidth="1"/>
    <col min="13057" max="13057" width="9.28515625" style="87" customWidth="1"/>
    <col min="13058" max="13300" width="9.140625" style="87"/>
    <col min="13301" max="13301" width="11.7109375" style="87" bestFit="1" customWidth="1"/>
    <col min="13302" max="13304" width="0" style="87" hidden="1" customWidth="1"/>
    <col min="13305" max="13307" width="9.140625" style="87" customWidth="1"/>
    <col min="13308" max="13308" width="9.7109375" style="87" customWidth="1"/>
    <col min="13309" max="13309" width="9.140625" style="87" customWidth="1"/>
    <col min="13310" max="13311" width="9.28515625" style="87" bestFit="1" customWidth="1"/>
    <col min="13312" max="13312" width="10.85546875" style="87" bestFit="1" customWidth="1"/>
    <col min="13313" max="13313" width="9.28515625" style="87" customWidth="1"/>
    <col min="13314" max="13556" width="9.140625" style="87"/>
    <col min="13557" max="13557" width="11.7109375" style="87" bestFit="1" customWidth="1"/>
    <col min="13558" max="13560" width="0" style="87" hidden="1" customWidth="1"/>
    <col min="13561" max="13563" width="9.140625" style="87" customWidth="1"/>
    <col min="13564" max="13564" width="9.7109375" style="87" customWidth="1"/>
    <col min="13565" max="13565" width="9.140625" style="87" customWidth="1"/>
    <col min="13566" max="13567" width="9.28515625" style="87" bestFit="1" customWidth="1"/>
    <col min="13568" max="13568" width="10.85546875" style="87" bestFit="1" customWidth="1"/>
    <col min="13569" max="13569" width="9.28515625" style="87" customWidth="1"/>
    <col min="13570" max="13812" width="9.140625" style="87"/>
    <col min="13813" max="13813" width="11.7109375" style="87" bestFit="1" customWidth="1"/>
    <col min="13814" max="13816" width="0" style="87" hidden="1" customWidth="1"/>
    <col min="13817" max="13819" width="9.140625" style="87" customWidth="1"/>
    <col min="13820" max="13820" width="9.7109375" style="87" customWidth="1"/>
    <col min="13821" max="13821" width="9.140625" style="87" customWidth="1"/>
    <col min="13822" max="13823" width="9.28515625" style="87" bestFit="1" customWidth="1"/>
    <col min="13824" max="13824" width="10.85546875" style="87" bestFit="1" customWidth="1"/>
    <col min="13825" max="13825" width="9.28515625" style="87" customWidth="1"/>
    <col min="13826" max="14068" width="9.140625" style="87"/>
    <col min="14069" max="14069" width="11.7109375" style="87" bestFit="1" customWidth="1"/>
    <col min="14070" max="14072" width="0" style="87" hidden="1" customWidth="1"/>
    <col min="14073" max="14075" width="9.140625" style="87" customWidth="1"/>
    <col min="14076" max="14076" width="9.7109375" style="87" customWidth="1"/>
    <col min="14077" max="14077" width="9.140625" style="87" customWidth="1"/>
    <col min="14078" max="14079" width="9.28515625" style="87" bestFit="1" customWidth="1"/>
    <col min="14080" max="14080" width="10.85546875" style="87" bestFit="1" customWidth="1"/>
    <col min="14081" max="14081" width="9.28515625" style="87" customWidth="1"/>
    <col min="14082" max="14324" width="9.140625" style="87"/>
    <col min="14325" max="14325" width="11.7109375" style="87" bestFit="1" customWidth="1"/>
    <col min="14326" max="14328" width="0" style="87" hidden="1" customWidth="1"/>
    <col min="14329" max="14331" width="9.140625" style="87" customWidth="1"/>
    <col min="14332" max="14332" width="9.7109375" style="87" customWidth="1"/>
    <col min="14333" max="14333" width="9.140625" style="87" customWidth="1"/>
    <col min="14334" max="14335" width="9.28515625" style="87" bestFit="1" customWidth="1"/>
    <col min="14336" max="14336" width="10.85546875" style="87" bestFit="1" customWidth="1"/>
    <col min="14337" max="14337" width="9.28515625" style="87" customWidth="1"/>
    <col min="14338" max="14580" width="9.140625" style="87"/>
    <col min="14581" max="14581" width="11.7109375" style="87" bestFit="1" customWidth="1"/>
    <col min="14582" max="14584" width="0" style="87" hidden="1" customWidth="1"/>
    <col min="14585" max="14587" width="9.140625" style="87" customWidth="1"/>
    <col min="14588" max="14588" width="9.7109375" style="87" customWidth="1"/>
    <col min="14589" max="14589" width="9.140625" style="87" customWidth="1"/>
    <col min="14590" max="14591" width="9.28515625" style="87" bestFit="1" customWidth="1"/>
    <col min="14592" max="14592" width="10.85546875" style="87" bestFit="1" customWidth="1"/>
    <col min="14593" max="14593" width="9.28515625" style="87" customWidth="1"/>
    <col min="14594" max="14836" width="9.140625" style="87"/>
    <col min="14837" max="14837" width="11.7109375" style="87" bestFit="1" customWidth="1"/>
    <col min="14838" max="14840" width="0" style="87" hidden="1" customWidth="1"/>
    <col min="14841" max="14843" width="9.140625" style="87" customWidth="1"/>
    <col min="14844" max="14844" width="9.7109375" style="87" customWidth="1"/>
    <col min="14845" max="14845" width="9.140625" style="87" customWidth="1"/>
    <col min="14846" max="14847" width="9.28515625" style="87" bestFit="1" customWidth="1"/>
    <col min="14848" max="14848" width="10.85546875" style="87" bestFit="1" customWidth="1"/>
    <col min="14849" max="14849" width="9.28515625" style="87" customWidth="1"/>
    <col min="14850" max="15092" width="9.140625" style="87"/>
    <col min="15093" max="15093" width="11.7109375" style="87" bestFit="1" customWidth="1"/>
    <col min="15094" max="15096" width="0" style="87" hidden="1" customWidth="1"/>
    <col min="15097" max="15099" width="9.140625" style="87" customWidth="1"/>
    <col min="15100" max="15100" width="9.7109375" style="87" customWidth="1"/>
    <col min="15101" max="15101" width="9.140625" style="87" customWidth="1"/>
    <col min="15102" max="15103" width="9.28515625" style="87" bestFit="1" customWidth="1"/>
    <col min="15104" max="15104" width="10.85546875" style="87" bestFit="1" customWidth="1"/>
    <col min="15105" max="15105" width="9.28515625" style="87" customWidth="1"/>
    <col min="15106" max="15348" width="9.140625" style="87"/>
    <col min="15349" max="15349" width="11.7109375" style="87" bestFit="1" customWidth="1"/>
    <col min="15350" max="15352" width="0" style="87" hidden="1" customWidth="1"/>
    <col min="15353" max="15355" width="9.140625" style="87" customWidth="1"/>
    <col min="15356" max="15356" width="9.7109375" style="87" customWidth="1"/>
    <col min="15357" max="15357" width="9.140625" style="87" customWidth="1"/>
    <col min="15358" max="15359" width="9.28515625" style="87" bestFit="1" customWidth="1"/>
    <col min="15360" max="15360" width="10.85546875" style="87" bestFit="1" customWidth="1"/>
    <col min="15361" max="15361" width="9.28515625" style="87" customWidth="1"/>
    <col min="15362" max="15604" width="9.140625" style="87"/>
    <col min="15605" max="15605" width="11.7109375" style="87" bestFit="1" customWidth="1"/>
    <col min="15606" max="15608" width="0" style="87" hidden="1" customWidth="1"/>
    <col min="15609" max="15611" width="9.140625" style="87" customWidth="1"/>
    <col min="15612" max="15612" width="9.7109375" style="87" customWidth="1"/>
    <col min="15613" max="15613" width="9.140625" style="87" customWidth="1"/>
    <col min="15614" max="15615" width="9.28515625" style="87" bestFit="1" customWidth="1"/>
    <col min="15616" max="15616" width="10.85546875" style="87" bestFit="1" customWidth="1"/>
    <col min="15617" max="15617" width="9.28515625" style="87" customWidth="1"/>
    <col min="15618" max="15860" width="9.140625" style="87"/>
    <col min="15861" max="15861" width="11.7109375" style="87" bestFit="1" customWidth="1"/>
    <col min="15862" max="15864" width="0" style="87" hidden="1" customWidth="1"/>
    <col min="15865" max="15867" width="9.140625" style="87" customWidth="1"/>
    <col min="15868" max="15868" width="9.7109375" style="87" customWidth="1"/>
    <col min="15869" max="15869" width="9.140625" style="87" customWidth="1"/>
    <col min="15870" max="15871" width="9.28515625" style="87" bestFit="1" customWidth="1"/>
    <col min="15872" max="15872" width="10.85546875" style="87" bestFit="1" customWidth="1"/>
    <col min="15873" max="15873" width="9.28515625" style="87" customWidth="1"/>
    <col min="15874" max="16116" width="9.140625" style="87"/>
    <col min="16117" max="16117" width="11.7109375" style="87" bestFit="1" customWidth="1"/>
    <col min="16118" max="16120" width="0" style="87" hidden="1" customWidth="1"/>
    <col min="16121" max="16123" width="9.140625" style="87" customWidth="1"/>
    <col min="16124" max="16124" width="9.7109375" style="87" customWidth="1"/>
    <col min="16125" max="16125" width="9.140625" style="87" customWidth="1"/>
    <col min="16126" max="16127" width="9.28515625" style="87" bestFit="1" customWidth="1"/>
    <col min="16128" max="16128" width="10.85546875" style="87" bestFit="1" customWidth="1"/>
    <col min="16129" max="16129" width="9.28515625" style="87" customWidth="1"/>
    <col min="16130" max="16384" width="9.140625" style="87"/>
  </cols>
  <sheetData>
    <row r="1" spans="1:10" ht="15.75">
      <c r="A1" s="1732" t="s">
        <v>135</v>
      </c>
      <c r="B1" s="1732"/>
      <c r="C1" s="1732"/>
      <c r="D1" s="1732"/>
      <c r="E1" s="1732"/>
      <c r="F1" s="1732"/>
      <c r="G1" s="1732"/>
      <c r="H1" s="1732"/>
      <c r="I1" s="1732"/>
      <c r="J1" s="1732"/>
    </row>
    <row r="2" spans="1:10" ht="15.75">
      <c r="A2" s="1733" t="s">
        <v>136</v>
      </c>
      <c r="B2" s="1733"/>
      <c r="C2" s="1733"/>
      <c r="D2" s="1733"/>
      <c r="E2" s="1733"/>
      <c r="F2" s="1733"/>
      <c r="G2" s="1733"/>
      <c r="H2" s="1733"/>
      <c r="I2" s="1733"/>
      <c r="J2" s="1733"/>
    </row>
    <row r="3" spans="1:10" ht="15.75">
      <c r="A3" s="1734" t="s">
        <v>118</v>
      </c>
      <c r="B3" s="1734"/>
      <c r="C3" s="1734"/>
      <c r="D3" s="1734"/>
      <c r="E3" s="1734"/>
      <c r="F3" s="1734"/>
      <c r="G3" s="1734"/>
      <c r="H3" s="1734"/>
      <c r="I3" s="1734"/>
      <c r="J3" s="1734"/>
    </row>
    <row r="4" spans="1:10" ht="16.5" thickBot="1">
      <c r="A4" s="88"/>
      <c r="B4" s="88"/>
      <c r="C4" s="88"/>
      <c r="D4" s="88"/>
    </row>
    <row r="5" spans="1:10" ht="28.5" customHeight="1" thickTop="1">
      <c r="A5" s="1735" t="s">
        <v>137</v>
      </c>
      <c r="B5" s="1737" t="s">
        <v>9</v>
      </c>
      <c r="C5" s="1737"/>
      <c r="D5" s="1738"/>
      <c r="E5" s="1737" t="s">
        <v>10</v>
      </c>
      <c r="F5" s="1737"/>
      <c r="G5" s="1738"/>
      <c r="H5" s="1737" t="s">
        <v>11</v>
      </c>
      <c r="I5" s="1737"/>
      <c r="J5" s="1739"/>
    </row>
    <row r="6" spans="1:10" ht="28.5" customHeight="1">
      <c r="A6" s="1736"/>
      <c r="B6" s="89" t="s">
        <v>138</v>
      </c>
      <c r="C6" s="89" t="s">
        <v>139</v>
      </c>
      <c r="D6" s="89" t="s">
        <v>140</v>
      </c>
      <c r="E6" s="89" t="s">
        <v>138</v>
      </c>
      <c r="F6" s="89" t="s">
        <v>139</v>
      </c>
      <c r="G6" s="89" t="s">
        <v>140</v>
      </c>
      <c r="H6" s="89" t="s">
        <v>138</v>
      </c>
      <c r="I6" s="89" t="s">
        <v>139</v>
      </c>
      <c r="J6" s="90" t="s">
        <v>140</v>
      </c>
    </row>
    <row r="7" spans="1:10" ht="28.5" customHeight="1">
      <c r="A7" s="91" t="s">
        <v>122</v>
      </c>
      <c r="B7" s="92">
        <v>8.6</v>
      </c>
      <c r="C7" s="93">
        <v>5.0999999999999996</v>
      </c>
      <c r="D7" s="94">
        <f t="shared" ref="D7:D18" si="0">B7-C7</f>
        <v>3.5</v>
      </c>
      <c r="E7" s="92">
        <v>2.29</v>
      </c>
      <c r="F7" s="95">
        <v>3.4</v>
      </c>
      <c r="G7" s="96">
        <f t="shared" ref="G7:G18" si="1">E7-F7</f>
        <v>-1.1099999999999999</v>
      </c>
      <c r="H7" s="92">
        <v>4.17</v>
      </c>
      <c r="I7" s="93">
        <v>3.69</v>
      </c>
      <c r="J7" s="97">
        <f t="shared" ref="J7:J16" si="2">H7-I7</f>
        <v>0.48</v>
      </c>
    </row>
    <row r="8" spans="1:10" ht="28.5" customHeight="1">
      <c r="A8" s="91" t="s">
        <v>123</v>
      </c>
      <c r="B8" s="98">
        <v>7.9</v>
      </c>
      <c r="C8" s="99">
        <v>4.3</v>
      </c>
      <c r="D8" s="94">
        <f t="shared" si="0"/>
        <v>3.6000000000000005</v>
      </c>
      <c r="E8" s="100">
        <v>3.39</v>
      </c>
      <c r="F8" s="101">
        <v>3.3</v>
      </c>
      <c r="G8" s="94">
        <f t="shared" si="1"/>
        <v>9.0000000000000302E-2</v>
      </c>
      <c r="H8" s="98">
        <v>3.9</v>
      </c>
      <c r="I8" s="99">
        <v>3.7</v>
      </c>
      <c r="J8" s="102">
        <f t="shared" si="2"/>
        <v>0.19999999999999973</v>
      </c>
    </row>
    <row r="9" spans="1:10" ht="28.5" customHeight="1">
      <c r="A9" s="91" t="s">
        <v>124</v>
      </c>
      <c r="B9" s="103">
        <v>6.7</v>
      </c>
      <c r="C9" s="99">
        <v>4.2</v>
      </c>
      <c r="D9" s="94">
        <f t="shared" si="0"/>
        <v>2.5</v>
      </c>
      <c r="E9" s="103">
        <v>3.1</v>
      </c>
      <c r="F9" s="101">
        <v>3.6</v>
      </c>
      <c r="G9" s="94">
        <f t="shared" si="1"/>
        <v>-0.5</v>
      </c>
      <c r="H9" s="103">
        <v>4.7</v>
      </c>
      <c r="I9" s="99">
        <v>3.38</v>
      </c>
      <c r="J9" s="102">
        <f t="shared" si="2"/>
        <v>1.3200000000000003</v>
      </c>
    </row>
    <row r="10" spans="1:10" ht="28.5" customHeight="1">
      <c r="A10" s="91" t="s">
        <v>125</v>
      </c>
      <c r="B10" s="103">
        <v>4.8</v>
      </c>
      <c r="C10" s="99">
        <v>3.6</v>
      </c>
      <c r="D10" s="94">
        <f t="shared" si="0"/>
        <v>1.1999999999999997</v>
      </c>
      <c r="E10" s="103">
        <v>3.85</v>
      </c>
      <c r="F10" s="101">
        <v>4.88</v>
      </c>
      <c r="G10" s="94">
        <f t="shared" si="1"/>
        <v>-1.0299999999999998</v>
      </c>
      <c r="H10" s="103">
        <v>4.2</v>
      </c>
      <c r="I10" s="99">
        <v>2.33</v>
      </c>
      <c r="J10" s="102">
        <f t="shared" si="2"/>
        <v>1.87</v>
      </c>
    </row>
    <row r="11" spans="1:10" ht="28.5" customHeight="1">
      <c r="A11" s="91" t="s">
        <v>126</v>
      </c>
      <c r="B11" s="103">
        <v>3.8</v>
      </c>
      <c r="C11" s="99">
        <v>3.4</v>
      </c>
      <c r="D11" s="94">
        <f t="shared" si="0"/>
        <v>0.39999999999999991</v>
      </c>
      <c r="E11" s="103">
        <v>4.16</v>
      </c>
      <c r="F11" s="101">
        <v>5.2</v>
      </c>
      <c r="G11" s="94">
        <f t="shared" si="1"/>
        <v>-1.04</v>
      </c>
      <c r="H11" s="103">
        <v>3.7</v>
      </c>
      <c r="I11" s="99">
        <v>2.11</v>
      </c>
      <c r="J11" s="102">
        <f t="shared" si="2"/>
        <v>1.5900000000000003</v>
      </c>
    </row>
    <row r="12" spans="1:10" ht="28.5" customHeight="1">
      <c r="A12" s="91" t="s">
        <v>127</v>
      </c>
      <c r="B12" s="103">
        <v>3.2</v>
      </c>
      <c r="C12" s="99">
        <v>3.2</v>
      </c>
      <c r="D12" s="94">
        <f t="shared" si="0"/>
        <v>0</v>
      </c>
      <c r="E12" s="103">
        <v>4</v>
      </c>
      <c r="F12" s="101">
        <v>5.07</v>
      </c>
      <c r="G12" s="94">
        <f t="shared" si="1"/>
        <v>-1.0700000000000003</v>
      </c>
      <c r="H12" s="103">
        <v>4.5999999999999996</v>
      </c>
      <c r="I12" s="99">
        <v>2.0499999999999998</v>
      </c>
      <c r="J12" s="104">
        <f t="shared" si="2"/>
        <v>2.5499999999999998</v>
      </c>
    </row>
    <row r="13" spans="1:10" ht="28.5" customHeight="1">
      <c r="A13" s="91" t="s">
        <v>128</v>
      </c>
      <c r="B13" s="105">
        <v>3.26</v>
      </c>
      <c r="C13" s="99">
        <v>3.7</v>
      </c>
      <c r="D13" s="94">
        <f t="shared" si="0"/>
        <v>-0.44000000000000039</v>
      </c>
      <c r="E13" s="103">
        <v>4.99</v>
      </c>
      <c r="F13" s="101">
        <v>4.4000000000000004</v>
      </c>
      <c r="G13" s="94">
        <f t="shared" si="1"/>
        <v>0.58999999999999986</v>
      </c>
      <c r="H13" s="106">
        <v>4.4000000000000004</v>
      </c>
      <c r="I13" s="107">
        <v>2.57</v>
      </c>
      <c r="J13" s="102">
        <f t="shared" si="2"/>
        <v>1.8300000000000005</v>
      </c>
    </row>
    <row r="14" spans="1:10" ht="28.5" customHeight="1">
      <c r="A14" s="91" t="s">
        <v>129</v>
      </c>
      <c r="B14" s="105">
        <v>2.9</v>
      </c>
      <c r="C14" s="99">
        <v>3.8</v>
      </c>
      <c r="D14" s="94">
        <f t="shared" si="0"/>
        <v>-0.89999999999999991</v>
      </c>
      <c r="E14" s="103">
        <v>5.96</v>
      </c>
      <c r="F14" s="101">
        <v>4.28</v>
      </c>
      <c r="G14" s="94">
        <f t="shared" si="1"/>
        <v>1.6799999999999997</v>
      </c>
      <c r="H14" s="106">
        <v>4.2</v>
      </c>
      <c r="I14" s="107">
        <v>2.86</v>
      </c>
      <c r="J14" s="102">
        <f t="shared" si="2"/>
        <v>1.3400000000000003</v>
      </c>
    </row>
    <row r="15" spans="1:10" ht="28.5" customHeight="1">
      <c r="A15" s="91" t="s">
        <v>130</v>
      </c>
      <c r="B15" s="103">
        <v>3.8</v>
      </c>
      <c r="C15" s="99">
        <v>3</v>
      </c>
      <c r="D15" s="94">
        <f t="shared" si="0"/>
        <v>0.79999999999999982</v>
      </c>
      <c r="E15" s="103">
        <v>5.33</v>
      </c>
      <c r="F15" s="101">
        <v>4.5999999999999996</v>
      </c>
      <c r="G15" s="94">
        <f t="shared" si="1"/>
        <v>0.73000000000000043</v>
      </c>
      <c r="H15" s="103">
        <v>4.4000000000000004</v>
      </c>
      <c r="I15" s="99">
        <v>2.92</v>
      </c>
      <c r="J15" s="102">
        <f t="shared" si="2"/>
        <v>1.4800000000000004</v>
      </c>
    </row>
    <row r="16" spans="1:10" ht="28.5" customHeight="1">
      <c r="A16" s="91" t="s">
        <v>131</v>
      </c>
      <c r="B16" s="103">
        <v>3.36</v>
      </c>
      <c r="C16" s="99">
        <v>2.2000000000000002</v>
      </c>
      <c r="D16" s="94">
        <f t="shared" si="0"/>
        <v>1.1599999999999997</v>
      </c>
      <c r="E16" s="103">
        <v>4.0999999999999996</v>
      </c>
      <c r="F16" s="101">
        <v>4.9000000000000004</v>
      </c>
      <c r="G16" s="94">
        <f t="shared" si="1"/>
        <v>-0.80000000000000071</v>
      </c>
      <c r="H16" s="103">
        <v>5.3</v>
      </c>
      <c r="I16" s="99">
        <v>3.05</v>
      </c>
      <c r="J16" s="102">
        <f t="shared" si="2"/>
        <v>2.25</v>
      </c>
    </row>
    <row r="17" spans="1:10" ht="28.5" customHeight="1">
      <c r="A17" s="91" t="s">
        <v>132</v>
      </c>
      <c r="B17" s="103">
        <v>2.78</v>
      </c>
      <c r="C17" s="99">
        <v>1.54</v>
      </c>
      <c r="D17" s="94">
        <f t="shared" si="0"/>
        <v>1.2399999999999998</v>
      </c>
      <c r="E17" s="103">
        <v>4.0999999999999996</v>
      </c>
      <c r="F17" s="101">
        <v>5</v>
      </c>
      <c r="G17" s="94">
        <f t="shared" si="1"/>
        <v>-0.90000000000000036</v>
      </c>
      <c r="H17" s="103"/>
      <c r="I17" s="99"/>
      <c r="J17" s="102"/>
    </row>
    <row r="18" spans="1:10" ht="28.5" customHeight="1">
      <c r="A18" s="91" t="s">
        <v>133</v>
      </c>
      <c r="B18" s="92">
        <v>2.71</v>
      </c>
      <c r="C18" s="108">
        <v>2.36</v>
      </c>
      <c r="D18" s="94">
        <f t="shared" si="0"/>
        <v>0.35000000000000009</v>
      </c>
      <c r="E18" s="92">
        <v>4.5999999999999996</v>
      </c>
      <c r="F18" s="109">
        <v>4.17</v>
      </c>
      <c r="G18" s="110">
        <f t="shared" si="1"/>
        <v>0.42999999999999972</v>
      </c>
      <c r="H18" s="92"/>
      <c r="I18" s="108"/>
      <c r="J18" s="111"/>
    </row>
    <row r="19" spans="1:10" ht="28.5" customHeight="1" thickBot="1">
      <c r="A19" s="112" t="s">
        <v>134</v>
      </c>
      <c r="B19" s="113">
        <f t="shared" ref="B19:J19" si="3">AVERAGE(B7:B18)</f>
        <v>4.484166666666666</v>
      </c>
      <c r="C19" s="113">
        <f t="shared" si="3"/>
        <v>3.3666666666666667</v>
      </c>
      <c r="D19" s="113">
        <f t="shared" si="3"/>
        <v>1.1174999999999999</v>
      </c>
      <c r="E19" s="113">
        <f t="shared" si="3"/>
        <v>4.1558333333333337</v>
      </c>
      <c r="F19" s="113">
        <f t="shared" si="3"/>
        <v>4.4000000000000004</v>
      </c>
      <c r="G19" s="113">
        <f t="shared" si="3"/>
        <v>-0.24416666666666678</v>
      </c>
      <c r="H19" s="113">
        <f t="shared" si="3"/>
        <v>4.3569999999999993</v>
      </c>
      <c r="I19" s="114">
        <f t="shared" si="3"/>
        <v>2.8660000000000001</v>
      </c>
      <c r="J19" s="115">
        <f t="shared" si="3"/>
        <v>1.4910000000000001</v>
      </c>
    </row>
    <row r="20" spans="1:10" ht="16.5" thickTop="1">
      <c r="A20" s="116"/>
      <c r="B20" s="116"/>
      <c r="C20" s="116"/>
      <c r="D20" s="116"/>
    </row>
  </sheetData>
  <mergeCells count="7">
    <mergeCell ref="A1:J1"/>
    <mergeCell ref="A2:J2"/>
    <mergeCell ref="A3:J3"/>
    <mergeCell ref="A5:A6"/>
    <mergeCell ref="B5:D5"/>
    <mergeCell ref="E5:G5"/>
    <mergeCell ref="H5:J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selection activeCell="M23" sqref="M23"/>
    </sheetView>
  </sheetViews>
  <sheetFormatPr defaultColWidth="12" defaultRowHeight="15.75"/>
  <cols>
    <col min="1" max="1" width="26" style="846" bestFit="1" customWidth="1"/>
    <col min="2" max="4" width="9.7109375" style="846" customWidth="1"/>
    <col min="5" max="5" width="13" style="846" customWidth="1"/>
    <col min="6" max="6" width="10.7109375" style="846" customWidth="1"/>
    <col min="7" max="7" width="13" style="846" customWidth="1"/>
    <col min="8" max="8" width="10.7109375" style="846" customWidth="1"/>
    <col min="9" max="9" width="10.7109375" style="846" bestFit="1" customWidth="1"/>
    <col min="10" max="10" width="10.5703125" style="846" customWidth="1"/>
    <col min="11" max="12" width="8.7109375" style="846" customWidth="1"/>
    <col min="13" max="256" width="12" style="846"/>
    <col min="257" max="257" width="24.85546875" style="846" customWidth="1"/>
    <col min="258" max="258" width="10.140625" style="846" customWidth="1"/>
    <col min="259" max="259" width="6.7109375" style="846" customWidth="1"/>
    <col min="260" max="260" width="7.140625" style="846" customWidth="1"/>
    <col min="261" max="261" width="9.140625" style="846" customWidth="1"/>
    <col min="262" max="262" width="8.28515625" style="846" bestFit="1" customWidth="1"/>
    <col min="263" max="263" width="10.42578125" style="846" customWidth="1"/>
    <col min="264" max="264" width="8.28515625" style="846" bestFit="1" customWidth="1"/>
    <col min="265" max="265" width="9" style="846" customWidth="1"/>
    <col min="266" max="266" width="8.28515625" style="846" bestFit="1" customWidth="1"/>
    <col min="267" max="267" width="8.140625" style="846" customWidth="1"/>
    <col min="268" max="268" width="7" style="846" bestFit="1" customWidth="1"/>
    <col min="269" max="512" width="12" style="846"/>
    <col min="513" max="513" width="24.85546875" style="846" customWidth="1"/>
    <col min="514" max="514" width="10.140625" style="846" customWidth="1"/>
    <col min="515" max="515" width="6.7109375" style="846" customWidth="1"/>
    <col min="516" max="516" width="7.140625" style="846" customWidth="1"/>
    <col min="517" max="517" width="9.140625" style="846" customWidth="1"/>
    <col min="518" max="518" width="8.28515625" style="846" bestFit="1" customWidth="1"/>
    <col min="519" max="519" width="10.42578125" style="846" customWidth="1"/>
    <col min="520" max="520" width="8.28515625" style="846" bestFit="1" customWidth="1"/>
    <col min="521" max="521" width="9" style="846" customWidth="1"/>
    <col min="522" max="522" width="8.28515625" style="846" bestFit="1" customWidth="1"/>
    <col min="523" max="523" width="8.140625" style="846" customWidth="1"/>
    <col min="524" max="524" width="7" style="846" bestFit="1" customWidth="1"/>
    <col min="525" max="768" width="12" style="846"/>
    <col min="769" max="769" width="24.85546875" style="846" customWidth="1"/>
    <col min="770" max="770" width="10.140625" style="846" customWidth="1"/>
    <col min="771" max="771" width="6.7109375" style="846" customWidth="1"/>
    <col min="772" max="772" width="7.140625" style="846" customWidth="1"/>
    <col min="773" max="773" width="9.140625" style="846" customWidth="1"/>
    <col min="774" max="774" width="8.28515625" style="846" bestFit="1" customWidth="1"/>
    <col min="775" max="775" width="10.42578125" style="846" customWidth="1"/>
    <col min="776" max="776" width="8.28515625" style="846" bestFit="1" customWidth="1"/>
    <col min="777" max="777" width="9" style="846" customWidth="1"/>
    <col min="778" max="778" width="8.28515625" style="846" bestFit="1" customWidth="1"/>
    <col min="779" max="779" width="8.140625" style="846" customWidth="1"/>
    <col min="780" max="780" width="7" style="846" bestFit="1" customWidth="1"/>
    <col min="781" max="1024" width="12" style="846"/>
    <col min="1025" max="1025" width="24.85546875" style="846" customWidth="1"/>
    <col min="1026" max="1026" width="10.140625" style="846" customWidth="1"/>
    <col min="1027" max="1027" width="6.7109375" style="846" customWidth="1"/>
    <col min="1028" max="1028" width="7.140625" style="846" customWidth="1"/>
    <col min="1029" max="1029" width="9.140625" style="846" customWidth="1"/>
    <col min="1030" max="1030" width="8.28515625" style="846" bestFit="1" customWidth="1"/>
    <col min="1031" max="1031" width="10.42578125" style="846" customWidth="1"/>
    <col min="1032" max="1032" width="8.28515625" style="846" bestFit="1" customWidth="1"/>
    <col min="1033" max="1033" width="9" style="846" customWidth="1"/>
    <col min="1034" max="1034" width="8.28515625" style="846" bestFit="1" customWidth="1"/>
    <col min="1035" max="1035" width="8.140625" style="846" customWidth="1"/>
    <col min="1036" max="1036" width="7" style="846" bestFit="1" customWidth="1"/>
    <col min="1037" max="1280" width="12" style="846"/>
    <col min="1281" max="1281" width="24.85546875" style="846" customWidth="1"/>
    <col min="1282" max="1282" width="10.140625" style="846" customWidth="1"/>
    <col min="1283" max="1283" width="6.7109375" style="846" customWidth="1"/>
    <col min="1284" max="1284" width="7.140625" style="846" customWidth="1"/>
    <col min="1285" max="1285" width="9.140625" style="846" customWidth="1"/>
    <col min="1286" max="1286" width="8.28515625" style="846" bestFit="1" customWidth="1"/>
    <col min="1287" max="1287" width="10.42578125" style="846" customWidth="1"/>
    <col min="1288" max="1288" width="8.28515625" style="846" bestFit="1" customWidth="1"/>
    <col min="1289" max="1289" width="9" style="846" customWidth="1"/>
    <col min="1290" max="1290" width="8.28515625" style="846" bestFit="1" customWidth="1"/>
    <col min="1291" max="1291" width="8.140625" style="846" customWidth="1"/>
    <col min="1292" max="1292" width="7" style="846" bestFit="1" customWidth="1"/>
    <col min="1293" max="1536" width="12" style="846"/>
    <col min="1537" max="1537" width="24.85546875" style="846" customWidth="1"/>
    <col min="1538" max="1538" width="10.140625" style="846" customWidth="1"/>
    <col min="1539" max="1539" width="6.7109375" style="846" customWidth="1"/>
    <col min="1540" max="1540" width="7.140625" style="846" customWidth="1"/>
    <col min="1541" max="1541" width="9.140625" style="846" customWidth="1"/>
    <col min="1542" max="1542" width="8.28515625" style="846" bestFit="1" customWidth="1"/>
    <col min="1543" max="1543" width="10.42578125" style="846" customWidth="1"/>
    <col min="1544" max="1544" width="8.28515625" style="846" bestFit="1" customWidth="1"/>
    <col min="1545" max="1545" width="9" style="846" customWidth="1"/>
    <col min="1546" max="1546" width="8.28515625" style="846" bestFit="1" customWidth="1"/>
    <col min="1547" max="1547" width="8.140625" style="846" customWidth="1"/>
    <col min="1548" max="1548" width="7" style="846" bestFit="1" customWidth="1"/>
    <col min="1549" max="1792" width="12" style="846"/>
    <col min="1793" max="1793" width="24.85546875" style="846" customWidth="1"/>
    <col min="1794" max="1794" width="10.140625" style="846" customWidth="1"/>
    <col min="1795" max="1795" width="6.7109375" style="846" customWidth="1"/>
    <col min="1796" max="1796" width="7.140625" style="846" customWidth="1"/>
    <col min="1797" max="1797" width="9.140625" style="846" customWidth="1"/>
    <col min="1798" max="1798" width="8.28515625" style="846" bestFit="1" customWidth="1"/>
    <col min="1799" max="1799" width="10.42578125" style="846" customWidth="1"/>
    <col min="1800" max="1800" width="8.28515625" style="846" bestFit="1" customWidth="1"/>
    <col min="1801" max="1801" width="9" style="846" customWidth="1"/>
    <col min="1802" max="1802" width="8.28515625" style="846" bestFit="1" customWidth="1"/>
    <col min="1803" max="1803" width="8.140625" style="846" customWidth="1"/>
    <col min="1804" max="1804" width="7" style="846" bestFit="1" customWidth="1"/>
    <col min="1805" max="2048" width="12" style="846"/>
    <col min="2049" max="2049" width="24.85546875" style="846" customWidth="1"/>
    <col min="2050" max="2050" width="10.140625" style="846" customWidth="1"/>
    <col min="2051" max="2051" width="6.7109375" style="846" customWidth="1"/>
    <col min="2052" max="2052" width="7.140625" style="846" customWidth="1"/>
    <col min="2053" max="2053" width="9.140625" style="846" customWidth="1"/>
    <col min="2054" max="2054" width="8.28515625" style="846" bestFit="1" customWidth="1"/>
    <col min="2055" max="2055" width="10.42578125" style="846" customWidth="1"/>
    <col min="2056" max="2056" width="8.28515625" style="846" bestFit="1" customWidth="1"/>
    <col min="2057" max="2057" width="9" style="846" customWidth="1"/>
    <col min="2058" max="2058" width="8.28515625" style="846" bestFit="1" customWidth="1"/>
    <col min="2059" max="2059" width="8.140625" style="846" customWidth="1"/>
    <col min="2060" max="2060" width="7" style="846" bestFit="1" customWidth="1"/>
    <col min="2061" max="2304" width="12" style="846"/>
    <col min="2305" max="2305" width="24.85546875" style="846" customWidth="1"/>
    <col min="2306" max="2306" width="10.140625" style="846" customWidth="1"/>
    <col min="2307" max="2307" width="6.7109375" style="846" customWidth="1"/>
    <col min="2308" max="2308" width="7.140625" style="846" customWidth="1"/>
    <col min="2309" max="2309" width="9.140625" style="846" customWidth="1"/>
    <col min="2310" max="2310" width="8.28515625" style="846" bestFit="1" customWidth="1"/>
    <col min="2311" max="2311" width="10.42578125" style="846" customWidth="1"/>
    <col min="2312" max="2312" width="8.28515625" style="846" bestFit="1" customWidth="1"/>
    <col min="2313" max="2313" width="9" style="846" customWidth="1"/>
    <col min="2314" max="2314" width="8.28515625" style="846" bestFit="1" customWidth="1"/>
    <col min="2315" max="2315" width="8.140625" style="846" customWidth="1"/>
    <col min="2316" max="2316" width="7" style="846" bestFit="1" customWidth="1"/>
    <col min="2317" max="2560" width="12" style="846"/>
    <col min="2561" max="2561" width="24.85546875" style="846" customWidth="1"/>
    <col min="2562" max="2562" width="10.140625" style="846" customWidth="1"/>
    <col min="2563" max="2563" width="6.7109375" style="846" customWidth="1"/>
    <col min="2564" max="2564" width="7.140625" style="846" customWidth="1"/>
    <col min="2565" max="2565" width="9.140625" style="846" customWidth="1"/>
    <col min="2566" max="2566" width="8.28515625" style="846" bestFit="1" customWidth="1"/>
    <col min="2567" max="2567" width="10.42578125" style="846" customWidth="1"/>
    <col min="2568" max="2568" width="8.28515625" style="846" bestFit="1" customWidth="1"/>
    <col min="2569" max="2569" width="9" style="846" customWidth="1"/>
    <col min="2570" max="2570" width="8.28515625" style="846" bestFit="1" customWidth="1"/>
    <col min="2571" max="2571" width="8.140625" style="846" customWidth="1"/>
    <col min="2572" max="2572" width="7" style="846" bestFit="1" customWidth="1"/>
    <col min="2573" max="2816" width="12" style="846"/>
    <col min="2817" max="2817" width="24.85546875" style="846" customWidth="1"/>
    <col min="2818" max="2818" width="10.140625" style="846" customWidth="1"/>
    <col min="2819" max="2819" width="6.7109375" style="846" customWidth="1"/>
    <col min="2820" max="2820" width="7.140625" style="846" customWidth="1"/>
    <col min="2821" max="2821" width="9.140625" style="846" customWidth="1"/>
    <col min="2822" max="2822" width="8.28515625" style="846" bestFit="1" customWidth="1"/>
    <col min="2823" max="2823" width="10.42578125" style="846" customWidth="1"/>
    <col min="2824" max="2824" width="8.28515625" style="846" bestFit="1" customWidth="1"/>
    <col min="2825" max="2825" width="9" style="846" customWidth="1"/>
    <col min="2826" max="2826" width="8.28515625" style="846" bestFit="1" customWidth="1"/>
    <col min="2827" max="2827" width="8.140625" style="846" customWidth="1"/>
    <col min="2828" max="2828" width="7" style="846" bestFit="1" customWidth="1"/>
    <col min="2829" max="3072" width="12" style="846"/>
    <col min="3073" max="3073" width="24.85546875" style="846" customWidth="1"/>
    <col min="3074" max="3074" width="10.140625" style="846" customWidth="1"/>
    <col min="3075" max="3075" width="6.7109375" style="846" customWidth="1"/>
    <col min="3076" max="3076" width="7.140625" style="846" customWidth="1"/>
    <col min="3077" max="3077" width="9.140625" style="846" customWidth="1"/>
    <col min="3078" max="3078" width="8.28515625" style="846" bestFit="1" customWidth="1"/>
    <col min="3079" max="3079" width="10.42578125" style="846" customWidth="1"/>
    <col min="3080" max="3080" width="8.28515625" style="846" bestFit="1" customWidth="1"/>
    <col min="3081" max="3081" width="9" style="846" customWidth="1"/>
    <col min="3082" max="3082" width="8.28515625" style="846" bestFit="1" customWidth="1"/>
    <col min="3083" max="3083" width="8.140625" style="846" customWidth="1"/>
    <col min="3084" max="3084" width="7" style="846" bestFit="1" customWidth="1"/>
    <col min="3085" max="3328" width="12" style="846"/>
    <col min="3329" max="3329" width="24.85546875" style="846" customWidth="1"/>
    <col min="3330" max="3330" width="10.140625" style="846" customWidth="1"/>
    <col min="3331" max="3331" width="6.7109375" style="846" customWidth="1"/>
    <col min="3332" max="3332" width="7.140625" style="846" customWidth="1"/>
    <col min="3333" max="3333" width="9.140625" style="846" customWidth="1"/>
    <col min="3334" max="3334" width="8.28515625" style="846" bestFit="1" customWidth="1"/>
    <col min="3335" max="3335" width="10.42578125" style="846" customWidth="1"/>
    <col min="3336" max="3336" width="8.28515625" style="846" bestFit="1" customWidth="1"/>
    <col min="3337" max="3337" width="9" style="846" customWidth="1"/>
    <col min="3338" max="3338" width="8.28515625" style="846" bestFit="1" customWidth="1"/>
    <col min="3339" max="3339" width="8.140625" style="846" customWidth="1"/>
    <col min="3340" max="3340" width="7" style="846" bestFit="1" customWidth="1"/>
    <col min="3341" max="3584" width="12" style="846"/>
    <col min="3585" max="3585" width="24.85546875" style="846" customWidth="1"/>
    <col min="3586" max="3586" width="10.140625" style="846" customWidth="1"/>
    <col min="3587" max="3587" width="6.7109375" style="846" customWidth="1"/>
    <col min="3588" max="3588" width="7.140625" style="846" customWidth="1"/>
    <col min="3589" max="3589" width="9.140625" style="846" customWidth="1"/>
    <col min="3590" max="3590" width="8.28515625" style="846" bestFit="1" customWidth="1"/>
    <col min="3591" max="3591" width="10.42578125" style="846" customWidth="1"/>
    <col min="3592" max="3592" width="8.28515625" style="846" bestFit="1" customWidth="1"/>
    <col min="3593" max="3593" width="9" style="846" customWidth="1"/>
    <col min="3594" max="3594" width="8.28515625" style="846" bestFit="1" customWidth="1"/>
    <col min="3595" max="3595" width="8.140625" style="846" customWidth="1"/>
    <col min="3596" max="3596" width="7" style="846" bestFit="1" customWidth="1"/>
    <col min="3597" max="3840" width="12" style="846"/>
    <col min="3841" max="3841" width="24.85546875" style="846" customWidth="1"/>
    <col min="3842" max="3842" width="10.140625" style="846" customWidth="1"/>
    <col min="3843" max="3843" width="6.7109375" style="846" customWidth="1"/>
    <col min="3844" max="3844" width="7.140625" style="846" customWidth="1"/>
    <col min="3845" max="3845" width="9.140625" style="846" customWidth="1"/>
    <col min="3846" max="3846" width="8.28515625" style="846" bestFit="1" customWidth="1"/>
    <col min="3847" max="3847" width="10.42578125" style="846" customWidth="1"/>
    <col min="3848" max="3848" width="8.28515625" style="846" bestFit="1" customWidth="1"/>
    <col min="3849" max="3849" width="9" style="846" customWidth="1"/>
    <col min="3850" max="3850" width="8.28515625" style="846" bestFit="1" customWidth="1"/>
    <col min="3851" max="3851" width="8.140625" style="846" customWidth="1"/>
    <col min="3852" max="3852" width="7" style="846" bestFit="1" customWidth="1"/>
    <col min="3853" max="4096" width="12" style="846"/>
    <col min="4097" max="4097" width="24.85546875" style="846" customWidth="1"/>
    <col min="4098" max="4098" width="10.140625" style="846" customWidth="1"/>
    <col min="4099" max="4099" width="6.7109375" style="846" customWidth="1"/>
    <col min="4100" max="4100" width="7.140625" style="846" customWidth="1"/>
    <col min="4101" max="4101" width="9.140625" style="846" customWidth="1"/>
    <col min="4102" max="4102" width="8.28515625" style="846" bestFit="1" customWidth="1"/>
    <col min="4103" max="4103" width="10.42578125" style="846" customWidth="1"/>
    <col min="4104" max="4104" width="8.28515625" style="846" bestFit="1" customWidth="1"/>
    <col min="4105" max="4105" width="9" style="846" customWidth="1"/>
    <col min="4106" max="4106" width="8.28515625" style="846" bestFit="1" customWidth="1"/>
    <col min="4107" max="4107" width="8.140625" style="846" customWidth="1"/>
    <col min="4108" max="4108" width="7" style="846" bestFit="1" customWidth="1"/>
    <col min="4109" max="4352" width="12" style="846"/>
    <col min="4353" max="4353" width="24.85546875" style="846" customWidth="1"/>
    <col min="4354" max="4354" width="10.140625" style="846" customWidth="1"/>
    <col min="4355" max="4355" width="6.7109375" style="846" customWidth="1"/>
    <col min="4356" max="4356" width="7.140625" style="846" customWidth="1"/>
    <col min="4357" max="4357" width="9.140625" style="846" customWidth="1"/>
    <col min="4358" max="4358" width="8.28515625" style="846" bestFit="1" customWidth="1"/>
    <col min="4359" max="4359" width="10.42578125" style="846" customWidth="1"/>
    <col min="4360" max="4360" width="8.28515625" style="846" bestFit="1" customWidth="1"/>
    <col min="4361" max="4361" width="9" style="846" customWidth="1"/>
    <col min="4362" max="4362" width="8.28515625" style="846" bestFit="1" customWidth="1"/>
    <col min="4363" max="4363" width="8.140625" style="846" customWidth="1"/>
    <col min="4364" max="4364" width="7" style="846" bestFit="1" customWidth="1"/>
    <col min="4365" max="4608" width="12" style="846"/>
    <col min="4609" max="4609" width="24.85546875" style="846" customWidth="1"/>
    <col min="4610" max="4610" width="10.140625" style="846" customWidth="1"/>
    <col min="4611" max="4611" width="6.7109375" style="846" customWidth="1"/>
    <col min="4612" max="4612" width="7.140625" style="846" customWidth="1"/>
    <col min="4613" max="4613" width="9.140625" style="846" customWidth="1"/>
    <col min="4614" max="4614" width="8.28515625" style="846" bestFit="1" customWidth="1"/>
    <col min="4615" max="4615" width="10.42578125" style="846" customWidth="1"/>
    <col min="4616" max="4616" width="8.28515625" style="846" bestFit="1" customWidth="1"/>
    <col min="4617" max="4617" width="9" style="846" customWidth="1"/>
    <col min="4618" max="4618" width="8.28515625" style="846" bestFit="1" customWidth="1"/>
    <col min="4619" max="4619" width="8.140625" style="846" customWidth="1"/>
    <col min="4620" max="4620" width="7" style="846" bestFit="1" customWidth="1"/>
    <col min="4621" max="4864" width="12" style="846"/>
    <col min="4865" max="4865" width="24.85546875" style="846" customWidth="1"/>
    <col min="4866" max="4866" width="10.140625" style="846" customWidth="1"/>
    <col min="4867" max="4867" width="6.7109375" style="846" customWidth="1"/>
    <col min="4868" max="4868" width="7.140625" style="846" customWidth="1"/>
    <col min="4869" max="4869" width="9.140625" style="846" customWidth="1"/>
    <col min="4870" max="4870" width="8.28515625" style="846" bestFit="1" customWidth="1"/>
    <col min="4871" max="4871" width="10.42578125" style="846" customWidth="1"/>
    <col min="4872" max="4872" width="8.28515625" style="846" bestFit="1" customWidth="1"/>
    <col min="4873" max="4873" width="9" style="846" customWidth="1"/>
    <col min="4874" max="4874" width="8.28515625" style="846" bestFit="1" customWidth="1"/>
    <col min="4875" max="4875" width="8.140625" style="846" customWidth="1"/>
    <col min="4876" max="4876" width="7" style="846" bestFit="1" customWidth="1"/>
    <col min="4877" max="5120" width="12" style="846"/>
    <col min="5121" max="5121" width="24.85546875" style="846" customWidth="1"/>
    <col min="5122" max="5122" width="10.140625" style="846" customWidth="1"/>
    <col min="5123" max="5123" width="6.7109375" style="846" customWidth="1"/>
    <col min="5124" max="5124" width="7.140625" style="846" customWidth="1"/>
    <col min="5125" max="5125" width="9.140625" style="846" customWidth="1"/>
    <col min="5126" max="5126" width="8.28515625" style="846" bestFit="1" customWidth="1"/>
    <col min="5127" max="5127" width="10.42578125" style="846" customWidth="1"/>
    <col min="5128" max="5128" width="8.28515625" style="846" bestFit="1" customWidth="1"/>
    <col min="5129" max="5129" width="9" style="846" customWidth="1"/>
    <col min="5130" max="5130" width="8.28515625" style="846" bestFit="1" customWidth="1"/>
    <col min="5131" max="5131" width="8.140625" style="846" customWidth="1"/>
    <col min="5132" max="5132" width="7" style="846" bestFit="1" customWidth="1"/>
    <col min="5133" max="5376" width="12" style="846"/>
    <col min="5377" max="5377" width="24.85546875" style="846" customWidth="1"/>
    <col min="5378" max="5378" width="10.140625" style="846" customWidth="1"/>
    <col min="5379" max="5379" width="6.7109375" style="846" customWidth="1"/>
    <col min="5380" max="5380" width="7.140625" style="846" customWidth="1"/>
    <col min="5381" max="5381" width="9.140625" style="846" customWidth="1"/>
    <col min="5382" max="5382" width="8.28515625" style="846" bestFit="1" customWidth="1"/>
    <col min="5383" max="5383" width="10.42578125" style="846" customWidth="1"/>
    <col min="5384" max="5384" width="8.28515625" style="846" bestFit="1" customWidth="1"/>
    <col min="5385" max="5385" width="9" style="846" customWidth="1"/>
    <col min="5386" max="5386" width="8.28515625" style="846" bestFit="1" customWidth="1"/>
    <col min="5387" max="5387" width="8.140625" style="846" customWidth="1"/>
    <col min="5388" max="5388" width="7" style="846" bestFit="1" customWidth="1"/>
    <col min="5389" max="5632" width="12" style="846"/>
    <col min="5633" max="5633" width="24.85546875" style="846" customWidth="1"/>
    <col min="5634" max="5634" width="10.140625" style="846" customWidth="1"/>
    <col min="5635" max="5635" width="6.7109375" style="846" customWidth="1"/>
    <col min="5636" max="5636" width="7.140625" style="846" customWidth="1"/>
    <col min="5637" max="5637" width="9.140625" style="846" customWidth="1"/>
    <col min="5638" max="5638" width="8.28515625" style="846" bestFit="1" customWidth="1"/>
    <col min="5639" max="5639" width="10.42578125" style="846" customWidth="1"/>
    <col min="5640" max="5640" width="8.28515625" style="846" bestFit="1" customWidth="1"/>
    <col min="5641" max="5641" width="9" style="846" customWidth="1"/>
    <col min="5642" max="5642" width="8.28515625" style="846" bestFit="1" customWidth="1"/>
    <col min="5643" max="5643" width="8.140625" style="846" customWidth="1"/>
    <col min="5644" max="5644" width="7" style="846" bestFit="1" customWidth="1"/>
    <col min="5645" max="5888" width="12" style="846"/>
    <col min="5889" max="5889" width="24.85546875" style="846" customWidth="1"/>
    <col min="5890" max="5890" width="10.140625" style="846" customWidth="1"/>
    <col min="5891" max="5891" width="6.7109375" style="846" customWidth="1"/>
    <col min="5892" max="5892" width="7.140625" style="846" customWidth="1"/>
    <col min="5893" max="5893" width="9.140625" style="846" customWidth="1"/>
    <col min="5894" max="5894" width="8.28515625" style="846" bestFit="1" customWidth="1"/>
    <col min="5895" max="5895" width="10.42578125" style="846" customWidth="1"/>
    <col min="5896" max="5896" width="8.28515625" style="846" bestFit="1" customWidth="1"/>
    <col min="5897" max="5897" width="9" style="846" customWidth="1"/>
    <col min="5898" max="5898" width="8.28515625" style="846" bestFit="1" customWidth="1"/>
    <col min="5899" max="5899" width="8.140625" style="846" customWidth="1"/>
    <col min="5900" max="5900" width="7" style="846" bestFit="1" customWidth="1"/>
    <col min="5901" max="6144" width="12" style="846"/>
    <col min="6145" max="6145" width="24.85546875" style="846" customWidth="1"/>
    <col min="6146" max="6146" width="10.140625" style="846" customWidth="1"/>
    <col min="6147" max="6147" width="6.7109375" style="846" customWidth="1"/>
    <col min="6148" max="6148" width="7.140625" style="846" customWidth="1"/>
    <col min="6149" max="6149" width="9.140625" style="846" customWidth="1"/>
    <col min="6150" max="6150" width="8.28515625" style="846" bestFit="1" customWidth="1"/>
    <col min="6151" max="6151" width="10.42578125" style="846" customWidth="1"/>
    <col min="6152" max="6152" width="8.28515625" style="846" bestFit="1" customWidth="1"/>
    <col min="6153" max="6153" width="9" style="846" customWidth="1"/>
    <col min="6154" max="6154" width="8.28515625" style="846" bestFit="1" customWidth="1"/>
    <col min="6155" max="6155" width="8.140625" style="846" customWidth="1"/>
    <col min="6156" max="6156" width="7" style="846" bestFit="1" customWidth="1"/>
    <col min="6157" max="6400" width="12" style="846"/>
    <col min="6401" max="6401" width="24.85546875" style="846" customWidth="1"/>
    <col min="6402" max="6402" width="10.140625" style="846" customWidth="1"/>
    <col min="6403" max="6403" width="6.7109375" style="846" customWidth="1"/>
    <col min="6404" max="6404" width="7.140625" style="846" customWidth="1"/>
    <col min="6405" max="6405" width="9.140625" style="846" customWidth="1"/>
    <col min="6406" max="6406" width="8.28515625" style="846" bestFit="1" customWidth="1"/>
    <col min="6407" max="6407" width="10.42578125" style="846" customWidth="1"/>
    <col min="6408" max="6408" width="8.28515625" style="846" bestFit="1" customWidth="1"/>
    <col min="6409" max="6409" width="9" style="846" customWidth="1"/>
    <col min="6410" max="6410" width="8.28515625" style="846" bestFit="1" customWidth="1"/>
    <col min="6411" max="6411" width="8.140625" style="846" customWidth="1"/>
    <col min="6412" max="6412" width="7" style="846" bestFit="1" customWidth="1"/>
    <col min="6413" max="6656" width="12" style="846"/>
    <col min="6657" max="6657" width="24.85546875" style="846" customWidth="1"/>
    <col min="6658" max="6658" width="10.140625" style="846" customWidth="1"/>
    <col min="6659" max="6659" width="6.7109375" style="846" customWidth="1"/>
    <col min="6660" max="6660" width="7.140625" style="846" customWidth="1"/>
    <col min="6661" max="6661" width="9.140625" style="846" customWidth="1"/>
    <col min="6662" max="6662" width="8.28515625" style="846" bestFit="1" customWidth="1"/>
    <col min="6663" max="6663" width="10.42578125" style="846" customWidth="1"/>
    <col min="6664" max="6664" width="8.28515625" style="846" bestFit="1" customWidth="1"/>
    <col min="6665" max="6665" width="9" style="846" customWidth="1"/>
    <col min="6666" max="6666" width="8.28515625" style="846" bestFit="1" customWidth="1"/>
    <col min="6667" max="6667" width="8.140625" style="846" customWidth="1"/>
    <col min="6668" max="6668" width="7" style="846" bestFit="1" customWidth="1"/>
    <col min="6669" max="6912" width="12" style="846"/>
    <col min="6913" max="6913" width="24.85546875" style="846" customWidth="1"/>
    <col min="6914" max="6914" width="10.140625" style="846" customWidth="1"/>
    <col min="6915" max="6915" width="6.7109375" style="846" customWidth="1"/>
    <col min="6916" max="6916" width="7.140625" style="846" customWidth="1"/>
    <col min="6917" max="6917" width="9.140625" style="846" customWidth="1"/>
    <col min="6918" max="6918" width="8.28515625" style="846" bestFit="1" customWidth="1"/>
    <col min="6919" max="6919" width="10.42578125" style="846" customWidth="1"/>
    <col min="6920" max="6920" width="8.28515625" style="846" bestFit="1" customWidth="1"/>
    <col min="6921" max="6921" width="9" style="846" customWidth="1"/>
    <col min="6922" max="6922" width="8.28515625" style="846" bestFit="1" customWidth="1"/>
    <col min="6923" max="6923" width="8.140625" style="846" customWidth="1"/>
    <col min="6924" max="6924" width="7" style="846" bestFit="1" customWidth="1"/>
    <col min="6925" max="7168" width="12" style="846"/>
    <col min="7169" max="7169" width="24.85546875" style="846" customWidth="1"/>
    <col min="7170" max="7170" width="10.140625" style="846" customWidth="1"/>
    <col min="7171" max="7171" width="6.7109375" style="846" customWidth="1"/>
    <col min="7172" max="7172" width="7.140625" style="846" customWidth="1"/>
    <col min="7173" max="7173" width="9.140625" style="846" customWidth="1"/>
    <col min="7174" max="7174" width="8.28515625" style="846" bestFit="1" customWidth="1"/>
    <col min="7175" max="7175" width="10.42578125" style="846" customWidth="1"/>
    <col min="7176" max="7176" width="8.28515625" style="846" bestFit="1" customWidth="1"/>
    <col min="7177" max="7177" width="9" style="846" customWidth="1"/>
    <col min="7178" max="7178" width="8.28515625" style="846" bestFit="1" customWidth="1"/>
    <col min="7179" max="7179" width="8.140625" style="846" customWidth="1"/>
    <col min="7180" max="7180" width="7" style="846" bestFit="1" customWidth="1"/>
    <col min="7181" max="7424" width="12" style="846"/>
    <col min="7425" max="7425" width="24.85546875" style="846" customWidth="1"/>
    <col min="7426" max="7426" width="10.140625" style="846" customWidth="1"/>
    <col min="7427" max="7427" width="6.7109375" style="846" customWidth="1"/>
    <col min="7428" max="7428" width="7.140625" style="846" customWidth="1"/>
    <col min="7429" max="7429" width="9.140625" style="846" customWidth="1"/>
    <col min="7430" max="7430" width="8.28515625" style="846" bestFit="1" customWidth="1"/>
    <col min="7431" max="7431" width="10.42578125" style="846" customWidth="1"/>
    <col min="7432" max="7432" width="8.28515625" style="846" bestFit="1" customWidth="1"/>
    <col min="7433" max="7433" width="9" style="846" customWidth="1"/>
    <col min="7434" max="7434" width="8.28515625" style="846" bestFit="1" customWidth="1"/>
    <col min="7435" max="7435" width="8.140625" style="846" customWidth="1"/>
    <col min="7436" max="7436" width="7" style="846" bestFit="1" customWidth="1"/>
    <col min="7437" max="7680" width="12" style="846"/>
    <col min="7681" max="7681" width="24.85546875" style="846" customWidth="1"/>
    <col min="7682" max="7682" width="10.140625" style="846" customWidth="1"/>
    <col min="7683" max="7683" width="6.7109375" style="846" customWidth="1"/>
    <col min="7684" max="7684" width="7.140625" style="846" customWidth="1"/>
    <col min="7685" max="7685" width="9.140625" style="846" customWidth="1"/>
    <col min="7686" max="7686" width="8.28515625" style="846" bestFit="1" customWidth="1"/>
    <col min="7687" max="7687" width="10.42578125" style="846" customWidth="1"/>
    <col min="7688" max="7688" width="8.28515625" style="846" bestFit="1" customWidth="1"/>
    <col min="7689" max="7689" width="9" style="846" customWidth="1"/>
    <col min="7690" max="7690" width="8.28515625" style="846" bestFit="1" customWidth="1"/>
    <col min="7691" max="7691" width="8.140625" style="846" customWidth="1"/>
    <col min="7692" max="7692" width="7" style="846" bestFit="1" customWidth="1"/>
    <col min="7693" max="7936" width="12" style="846"/>
    <col min="7937" max="7937" width="24.85546875" style="846" customWidth="1"/>
    <col min="7938" max="7938" width="10.140625" style="846" customWidth="1"/>
    <col min="7939" max="7939" width="6.7109375" style="846" customWidth="1"/>
    <col min="7940" max="7940" width="7.140625" style="846" customWidth="1"/>
    <col min="7941" max="7941" width="9.140625" style="846" customWidth="1"/>
    <col min="7942" max="7942" width="8.28515625" style="846" bestFit="1" customWidth="1"/>
    <col min="7943" max="7943" width="10.42578125" style="846" customWidth="1"/>
    <col min="7944" max="7944" width="8.28515625" style="846" bestFit="1" customWidth="1"/>
    <col min="7945" max="7945" width="9" style="846" customWidth="1"/>
    <col min="7946" max="7946" width="8.28515625" style="846" bestFit="1" customWidth="1"/>
    <col min="7947" max="7947" width="8.140625" style="846" customWidth="1"/>
    <col min="7948" max="7948" width="7" style="846" bestFit="1" customWidth="1"/>
    <col min="7949" max="8192" width="12" style="846"/>
    <col min="8193" max="8193" width="24.85546875" style="846" customWidth="1"/>
    <col min="8194" max="8194" width="10.140625" style="846" customWidth="1"/>
    <col min="8195" max="8195" width="6.7109375" style="846" customWidth="1"/>
    <col min="8196" max="8196" width="7.140625" style="846" customWidth="1"/>
    <col min="8197" max="8197" width="9.140625" style="846" customWidth="1"/>
    <col min="8198" max="8198" width="8.28515625" style="846" bestFit="1" customWidth="1"/>
    <col min="8199" max="8199" width="10.42578125" style="846" customWidth="1"/>
    <col min="8200" max="8200" width="8.28515625" style="846" bestFit="1" customWidth="1"/>
    <col min="8201" max="8201" width="9" style="846" customWidth="1"/>
    <col min="8202" max="8202" width="8.28515625" style="846" bestFit="1" customWidth="1"/>
    <col min="8203" max="8203" width="8.140625" style="846" customWidth="1"/>
    <col min="8204" max="8204" width="7" style="846" bestFit="1" customWidth="1"/>
    <col min="8205" max="8448" width="12" style="846"/>
    <col min="8449" max="8449" width="24.85546875" style="846" customWidth="1"/>
    <col min="8450" max="8450" width="10.140625" style="846" customWidth="1"/>
    <col min="8451" max="8451" width="6.7109375" style="846" customWidth="1"/>
    <col min="8452" max="8452" width="7.140625" style="846" customWidth="1"/>
    <col min="8453" max="8453" width="9.140625" style="846" customWidth="1"/>
    <col min="8454" max="8454" width="8.28515625" style="846" bestFit="1" customWidth="1"/>
    <col min="8455" max="8455" width="10.42578125" style="846" customWidth="1"/>
    <col min="8456" max="8456" width="8.28515625" style="846" bestFit="1" customWidth="1"/>
    <col min="8457" max="8457" width="9" style="846" customWidth="1"/>
    <col min="8458" max="8458" width="8.28515625" style="846" bestFit="1" customWidth="1"/>
    <col min="8459" max="8459" width="8.140625" style="846" customWidth="1"/>
    <col min="8460" max="8460" width="7" style="846" bestFit="1" customWidth="1"/>
    <col min="8461" max="8704" width="12" style="846"/>
    <col min="8705" max="8705" width="24.85546875" style="846" customWidth="1"/>
    <col min="8706" max="8706" width="10.140625" style="846" customWidth="1"/>
    <col min="8707" max="8707" width="6.7109375" style="846" customWidth="1"/>
    <col min="8708" max="8708" width="7.140625" style="846" customWidth="1"/>
    <col min="8709" max="8709" width="9.140625" style="846" customWidth="1"/>
    <col min="8710" max="8710" width="8.28515625" style="846" bestFit="1" customWidth="1"/>
    <col min="8711" max="8711" width="10.42578125" style="846" customWidth="1"/>
    <col min="8712" max="8712" width="8.28515625" style="846" bestFit="1" customWidth="1"/>
    <col min="8713" max="8713" width="9" style="846" customWidth="1"/>
    <col min="8714" max="8714" width="8.28515625" style="846" bestFit="1" customWidth="1"/>
    <col min="8715" max="8715" width="8.140625" style="846" customWidth="1"/>
    <col min="8716" max="8716" width="7" style="846" bestFit="1" customWidth="1"/>
    <col min="8717" max="8960" width="12" style="846"/>
    <col min="8961" max="8961" width="24.85546875" style="846" customWidth="1"/>
    <col min="8962" max="8962" width="10.140625" style="846" customWidth="1"/>
    <col min="8963" max="8963" width="6.7109375" style="846" customWidth="1"/>
    <col min="8964" max="8964" width="7.140625" style="846" customWidth="1"/>
    <col min="8965" max="8965" width="9.140625" style="846" customWidth="1"/>
    <col min="8966" max="8966" width="8.28515625" style="846" bestFit="1" customWidth="1"/>
    <col min="8967" max="8967" width="10.42578125" style="846" customWidth="1"/>
    <col min="8968" max="8968" width="8.28515625" style="846" bestFit="1" customWidth="1"/>
    <col min="8969" max="8969" width="9" style="846" customWidth="1"/>
    <col min="8970" max="8970" width="8.28515625" style="846" bestFit="1" customWidth="1"/>
    <col min="8971" max="8971" width="8.140625" style="846" customWidth="1"/>
    <col min="8972" max="8972" width="7" style="846" bestFit="1" customWidth="1"/>
    <col min="8973" max="9216" width="12" style="846"/>
    <col min="9217" max="9217" width="24.85546875" style="846" customWidth="1"/>
    <col min="9218" max="9218" width="10.140625" style="846" customWidth="1"/>
    <col min="9219" max="9219" width="6.7109375" style="846" customWidth="1"/>
    <col min="9220" max="9220" width="7.140625" style="846" customWidth="1"/>
    <col min="9221" max="9221" width="9.140625" style="846" customWidth="1"/>
    <col min="9222" max="9222" width="8.28515625" style="846" bestFit="1" customWidth="1"/>
    <col min="9223" max="9223" width="10.42578125" style="846" customWidth="1"/>
    <col min="9224" max="9224" width="8.28515625" style="846" bestFit="1" customWidth="1"/>
    <col min="9225" max="9225" width="9" style="846" customWidth="1"/>
    <col min="9226" max="9226" width="8.28515625" style="846" bestFit="1" customWidth="1"/>
    <col min="9227" max="9227" width="8.140625" style="846" customWidth="1"/>
    <col min="9228" max="9228" width="7" style="846" bestFit="1" customWidth="1"/>
    <col min="9229" max="9472" width="12" style="846"/>
    <col min="9473" max="9473" width="24.85546875" style="846" customWidth="1"/>
    <col min="9474" max="9474" width="10.140625" style="846" customWidth="1"/>
    <col min="9475" max="9475" width="6.7109375" style="846" customWidth="1"/>
    <col min="9476" max="9476" width="7.140625" style="846" customWidth="1"/>
    <col min="9477" max="9477" width="9.140625" style="846" customWidth="1"/>
    <col min="9478" max="9478" width="8.28515625" style="846" bestFit="1" customWidth="1"/>
    <col min="9479" max="9479" width="10.42578125" style="846" customWidth="1"/>
    <col min="9480" max="9480" width="8.28515625" style="846" bestFit="1" customWidth="1"/>
    <col min="9481" max="9481" width="9" style="846" customWidth="1"/>
    <col min="9482" max="9482" width="8.28515625" style="846" bestFit="1" customWidth="1"/>
    <col min="9483" max="9483" width="8.140625" style="846" customWidth="1"/>
    <col min="9484" max="9484" width="7" style="846" bestFit="1" customWidth="1"/>
    <col min="9485" max="9728" width="12" style="846"/>
    <col min="9729" max="9729" width="24.85546875" style="846" customWidth="1"/>
    <col min="9730" max="9730" width="10.140625" style="846" customWidth="1"/>
    <col min="9731" max="9731" width="6.7109375" style="846" customWidth="1"/>
    <col min="9732" max="9732" width="7.140625" style="846" customWidth="1"/>
    <col min="9733" max="9733" width="9.140625" style="846" customWidth="1"/>
    <col min="9734" max="9734" width="8.28515625" style="846" bestFit="1" customWidth="1"/>
    <col min="9735" max="9735" width="10.42578125" style="846" customWidth="1"/>
    <col min="9736" max="9736" width="8.28515625" style="846" bestFit="1" customWidth="1"/>
    <col min="9737" max="9737" width="9" style="846" customWidth="1"/>
    <col min="9738" max="9738" width="8.28515625" style="846" bestFit="1" customWidth="1"/>
    <col min="9739" max="9739" width="8.140625" style="846" customWidth="1"/>
    <col min="9740" max="9740" width="7" style="846" bestFit="1" customWidth="1"/>
    <col min="9741" max="9984" width="12" style="846"/>
    <col min="9985" max="9985" width="24.85546875" style="846" customWidth="1"/>
    <col min="9986" max="9986" width="10.140625" style="846" customWidth="1"/>
    <col min="9987" max="9987" width="6.7109375" style="846" customWidth="1"/>
    <col min="9988" max="9988" width="7.140625" style="846" customWidth="1"/>
    <col min="9989" max="9989" width="9.140625" style="846" customWidth="1"/>
    <col min="9990" max="9990" width="8.28515625" style="846" bestFit="1" customWidth="1"/>
    <col min="9991" max="9991" width="10.42578125" style="846" customWidth="1"/>
    <col min="9992" max="9992" width="8.28515625" style="846" bestFit="1" customWidth="1"/>
    <col min="9993" max="9993" width="9" style="846" customWidth="1"/>
    <col min="9994" max="9994" width="8.28515625" style="846" bestFit="1" customWidth="1"/>
    <col min="9995" max="9995" width="8.140625" style="846" customWidth="1"/>
    <col min="9996" max="9996" width="7" style="846" bestFit="1" customWidth="1"/>
    <col min="9997" max="10240" width="12" style="846"/>
    <col min="10241" max="10241" width="24.85546875" style="846" customWidth="1"/>
    <col min="10242" max="10242" width="10.140625" style="846" customWidth="1"/>
    <col min="10243" max="10243" width="6.7109375" style="846" customWidth="1"/>
    <col min="10244" max="10244" width="7.140625" style="846" customWidth="1"/>
    <col min="10245" max="10245" width="9.140625" style="846" customWidth="1"/>
    <col min="10246" max="10246" width="8.28515625" style="846" bestFit="1" customWidth="1"/>
    <col min="10247" max="10247" width="10.42578125" style="846" customWidth="1"/>
    <col min="10248" max="10248" width="8.28515625" style="846" bestFit="1" customWidth="1"/>
    <col min="10249" max="10249" width="9" style="846" customWidth="1"/>
    <col min="10250" max="10250" width="8.28515625" style="846" bestFit="1" customWidth="1"/>
    <col min="10251" max="10251" width="8.140625" style="846" customWidth="1"/>
    <col min="10252" max="10252" width="7" style="846" bestFit="1" customWidth="1"/>
    <col min="10253" max="10496" width="12" style="846"/>
    <col min="10497" max="10497" width="24.85546875" style="846" customWidth="1"/>
    <col min="10498" max="10498" width="10.140625" style="846" customWidth="1"/>
    <col min="10499" max="10499" width="6.7109375" style="846" customWidth="1"/>
    <col min="10500" max="10500" width="7.140625" style="846" customWidth="1"/>
    <col min="10501" max="10501" width="9.140625" style="846" customWidth="1"/>
    <col min="10502" max="10502" width="8.28515625" style="846" bestFit="1" customWidth="1"/>
    <col min="10503" max="10503" width="10.42578125" style="846" customWidth="1"/>
    <col min="10504" max="10504" width="8.28515625" style="846" bestFit="1" customWidth="1"/>
    <col min="10505" max="10505" width="9" style="846" customWidth="1"/>
    <col min="10506" max="10506" width="8.28515625" style="846" bestFit="1" customWidth="1"/>
    <col min="10507" max="10507" width="8.140625" style="846" customWidth="1"/>
    <col min="10508" max="10508" width="7" style="846" bestFit="1" customWidth="1"/>
    <col min="10509" max="10752" width="12" style="846"/>
    <col min="10753" max="10753" width="24.85546875" style="846" customWidth="1"/>
    <col min="10754" max="10754" width="10.140625" style="846" customWidth="1"/>
    <col min="10755" max="10755" width="6.7109375" style="846" customWidth="1"/>
    <col min="10756" max="10756" width="7.140625" style="846" customWidth="1"/>
    <col min="10757" max="10757" width="9.140625" style="846" customWidth="1"/>
    <col min="10758" max="10758" width="8.28515625" style="846" bestFit="1" customWidth="1"/>
    <col min="10759" max="10759" width="10.42578125" style="846" customWidth="1"/>
    <col min="10760" max="10760" width="8.28515625" style="846" bestFit="1" customWidth="1"/>
    <col min="10761" max="10761" width="9" style="846" customWidth="1"/>
    <col min="10762" max="10762" width="8.28515625" style="846" bestFit="1" customWidth="1"/>
    <col min="10763" max="10763" width="8.140625" style="846" customWidth="1"/>
    <col min="10764" max="10764" width="7" style="846" bestFit="1" customWidth="1"/>
    <col min="10765" max="11008" width="12" style="846"/>
    <col min="11009" max="11009" width="24.85546875" style="846" customWidth="1"/>
    <col min="11010" max="11010" width="10.140625" style="846" customWidth="1"/>
    <col min="11011" max="11011" width="6.7109375" style="846" customWidth="1"/>
    <col min="11012" max="11012" width="7.140625" style="846" customWidth="1"/>
    <col min="11013" max="11013" width="9.140625" style="846" customWidth="1"/>
    <col min="11014" max="11014" width="8.28515625" style="846" bestFit="1" customWidth="1"/>
    <col min="11015" max="11015" width="10.42578125" style="846" customWidth="1"/>
    <col min="11016" max="11016" width="8.28515625" style="846" bestFit="1" customWidth="1"/>
    <col min="11017" max="11017" width="9" style="846" customWidth="1"/>
    <col min="11018" max="11018" width="8.28515625" style="846" bestFit="1" customWidth="1"/>
    <col min="11019" max="11019" width="8.140625" style="846" customWidth="1"/>
    <col min="11020" max="11020" width="7" style="846" bestFit="1" customWidth="1"/>
    <col min="11021" max="11264" width="12" style="846"/>
    <col min="11265" max="11265" width="24.85546875" style="846" customWidth="1"/>
    <col min="11266" max="11266" width="10.140625" style="846" customWidth="1"/>
    <col min="11267" max="11267" width="6.7109375" style="846" customWidth="1"/>
    <col min="11268" max="11268" width="7.140625" style="846" customWidth="1"/>
    <col min="11269" max="11269" width="9.140625" style="846" customWidth="1"/>
    <col min="11270" max="11270" width="8.28515625" style="846" bestFit="1" customWidth="1"/>
    <col min="11271" max="11271" width="10.42578125" style="846" customWidth="1"/>
    <col min="11272" max="11272" width="8.28515625" style="846" bestFit="1" customWidth="1"/>
    <col min="11273" max="11273" width="9" style="846" customWidth="1"/>
    <col min="11274" max="11274" width="8.28515625" style="846" bestFit="1" customWidth="1"/>
    <col min="11275" max="11275" width="8.140625" style="846" customWidth="1"/>
    <col min="11276" max="11276" width="7" style="846" bestFit="1" customWidth="1"/>
    <col min="11277" max="11520" width="12" style="846"/>
    <col min="11521" max="11521" width="24.85546875" style="846" customWidth="1"/>
    <col min="11522" max="11522" width="10.140625" style="846" customWidth="1"/>
    <col min="11523" max="11523" width="6.7109375" style="846" customWidth="1"/>
    <col min="11524" max="11524" width="7.140625" style="846" customWidth="1"/>
    <col min="11525" max="11525" width="9.140625" style="846" customWidth="1"/>
    <col min="11526" max="11526" width="8.28515625" style="846" bestFit="1" customWidth="1"/>
    <col min="11527" max="11527" width="10.42578125" style="846" customWidth="1"/>
    <col min="11528" max="11528" width="8.28515625" style="846" bestFit="1" customWidth="1"/>
    <col min="11529" max="11529" width="9" style="846" customWidth="1"/>
    <col min="11530" max="11530" width="8.28515625" style="846" bestFit="1" customWidth="1"/>
    <col min="11531" max="11531" width="8.140625" style="846" customWidth="1"/>
    <col min="11532" max="11532" width="7" style="846" bestFit="1" customWidth="1"/>
    <col min="11533" max="11776" width="12" style="846"/>
    <col min="11777" max="11777" width="24.85546875" style="846" customWidth="1"/>
    <col min="11778" max="11778" width="10.140625" style="846" customWidth="1"/>
    <col min="11779" max="11779" width="6.7109375" style="846" customWidth="1"/>
    <col min="11780" max="11780" width="7.140625" style="846" customWidth="1"/>
    <col min="11781" max="11781" width="9.140625" style="846" customWidth="1"/>
    <col min="11782" max="11782" width="8.28515625" style="846" bestFit="1" customWidth="1"/>
    <col min="11783" max="11783" width="10.42578125" style="846" customWidth="1"/>
    <col min="11784" max="11784" width="8.28515625" style="846" bestFit="1" customWidth="1"/>
    <col min="11785" max="11785" width="9" style="846" customWidth="1"/>
    <col min="11786" max="11786" width="8.28515625" style="846" bestFit="1" customWidth="1"/>
    <col min="11787" max="11787" width="8.140625" style="846" customWidth="1"/>
    <col min="11788" max="11788" width="7" style="846" bestFit="1" customWidth="1"/>
    <col min="11789" max="12032" width="12" style="846"/>
    <col min="12033" max="12033" width="24.85546875" style="846" customWidth="1"/>
    <col min="12034" max="12034" width="10.140625" style="846" customWidth="1"/>
    <col min="12035" max="12035" width="6.7109375" style="846" customWidth="1"/>
    <col min="12036" max="12036" width="7.140625" style="846" customWidth="1"/>
    <col min="12037" max="12037" width="9.140625" style="846" customWidth="1"/>
    <col min="12038" max="12038" width="8.28515625" style="846" bestFit="1" customWidth="1"/>
    <col min="12039" max="12039" width="10.42578125" style="846" customWidth="1"/>
    <col min="12040" max="12040" width="8.28515625" style="846" bestFit="1" customWidth="1"/>
    <col min="12041" max="12041" width="9" style="846" customWidth="1"/>
    <col min="12042" max="12042" width="8.28515625" style="846" bestFit="1" customWidth="1"/>
    <col min="12043" max="12043" width="8.140625" style="846" customWidth="1"/>
    <col min="12044" max="12044" width="7" style="846" bestFit="1" customWidth="1"/>
    <col min="12045" max="12288" width="12" style="846"/>
    <col min="12289" max="12289" width="24.85546875" style="846" customWidth="1"/>
    <col min="12290" max="12290" width="10.140625" style="846" customWidth="1"/>
    <col min="12291" max="12291" width="6.7109375" style="846" customWidth="1"/>
    <col min="12292" max="12292" width="7.140625" style="846" customWidth="1"/>
    <col min="12293" max="12293" width="9.140625" style="846" customWidth="1"/>
    <col min="12294" max="12294" width="8.28515625" style="846" bestFit="1" customWidth="1"/>
    <col min="12295" max="12295" width="10.42578125" style="846" customWidth="1"/>
    <col min="12296" max="12296" width="8.28515625" style="846" bestFit="1" customWidth="1"/>
    <col min="12297" max="12297" width="9" style="846" customWidth="1"/>
    <col min="12298" max="12298" width="8.28515625" style="846" bestFit="1" customWidth="1"/>
    <col min="12299" max="12299" width="8.140625" style="846" customWidth="1"/>
    <col min="12300" max="12300" width="7" style="846" bestFit="1" customWidth="1"/>
    <col min="12301" max="12544" width="12" style="846"/>
    <col min="12545" max="12545" width="24.85546875" style="846" customWidth="1"/>
    <col min="12546" max="12546" width="10.140625" style="846" customWidth="1"/>
    <col min="12547" max="12547" width="6.7109375" style="846" customWidth="1"/>
    <col min="12548" max="12548" width="7.140625" style="846" customWidth="1"/>
    <col min="12549" max="12549" width="9.140625" style="846" customWidth="1"/>
    <col min="12550" max="12550" width="8.28515625" style="846" bestFit="1" customWidth="1"/>
    <col min="12551" max="12551" width="10.42578125" style="846" customWidth="1"/>
    <col min="12552" max="12552" width="8.28515625" style="846" bestFit="1" customWidth="1"/>
    <col min="12553" max="12553" width="9" style="846" customWidth="1"/>
    <col min="12554" max="12554" width="8.28515625" style="846" bestFit="1" customWidth="1"/>
    <col min="12555" max="12555" width="8.140625" style="846" customWidth="1"/>
    <col min="12556" max="12556" width="7" style="846" bestFit="1" customWidth="1"/>
    <col min="12557" max="12800" width="12" style="846"/>
    <col min="12801" max="12801" width="24.85546875" style="846" customWidth="1"/>
    <col min="12802" max="12802" width="10.140625" style="846" customWidth="1"/>
    <col min="12803" max="12803" width="6.7109375" style="846" customWidth="1"/>
    <col min="12804" max="12804" width="7.140625" style="846" customWidth="1"/>
    <col min="12805" max="12805" width="9.140625" style="846" customWidth="1"/>
    <col min="12806" max="12806" width="8.28515625" style="846" bestFit="1" customWidth="1"/>
    <col min="12807" max="12807" width="10.42578125" style="846" customWidth="1"/>
    <col min="12808" max="12808" width="8.28515625" style="846" bestFit="1" customWidth="1"/>
    <col min="12809" max="12809" width="9" style="846" customWidth="1"/>
    <col min="12810" max="12810" width="8.28515625" style="846" bestFit="1" customWidth="1"/>
    <col min="12811" max="12811" width="8.140625" style="846" customWidth="1"/>
    <col min="12812" max="12812" width="7" style="846" bestFit="1" customWidth="1"/>
    <col min="12813" max="13056" width="12" style="846"/>
    <col min="13057" max="13057" width="24.85546875" style="846" customWidth="1"/>
    <col min="13058" max="13058" width="10.140625" style="846" customWidth="1"/>
    <col min="13059" max="13059" width="6.7109375" style="846" customWidth="1"/>
    <col min="13060" max="13060" width="7.140625" style="846" customWidth="1"/>
    <col min="13061" max="13061" width="9.140625" style="846" customWidth="1"/>
    <col min="13062" max="13062" width="8.28515625" style="846" bestFit="1" customWidth="1"/>
    <col min="13063" max="13063" width="10.42578125" style="846" customWidth="1"/>
    <col min="13064" max="13064" width="8.28515625" style="846" bestFit="1" customWidth="1"/>
    <col min="13065" max="13065" width="9" style="846" customWidth="1"/>
    <col min="13066" max="13066" width="8.28515625" style="846" bestFit="1" customWidth="1"/>
    <col min="13067" max="13067" width="8.140625" style="846" customWidth="1"/>
    <col min="13068" max="13068" width="7" style="846" bestFit="1" customWidth="1"/>
    <col min="13069" max="13312" width="12" style="846"/>
    <col min="13313" max="13313" width="24.85546875" style="846" customWidth="1"/>
    <col min="13314" max="13314" width="10.140625" style="846" customWidth="1"/>
    <col min="13315" max="13315" width="6.7109375" style="846" customWidth="1"/>
    <col min="13316" max="13316" width="7.140625" style="846" customWidth="1"/>
    <col min="13317" max="13317" width="9.140625" style="846" customWidth="1"/>
    <col min="13318" max="13318" width="8.28515625" style="846" bestFit="1" customWidth="1"/>
    <col min="13319" max="13319" width="10.42578125" style="846" customWidth="1"/>
    <col min="13320" max="13320" width="8.28515625" style="846" bestFit="1" customWidth="1"/>
    <col min="13321" max="13321" width="9" style="846" customWidth="1"/>
    <col min="13322" max="13322" width="8.28515625" style="846" bestFit="1" customWidth="1"/>
    <col min="13323" max="13323" width="8.140625" style="846" customWidth="1"/>
    <col min="13324" max="13324" width="7" style="846" bestFit="1" customWidth="1"/>
    <col min="13325" max="13568" width="12" style="846"/>
    <col min="13569" max="13569" width="24.85546875" style="846" customWidth="1"/>
    <col min="13570" max="13570" width="10.140625" style="846" customWidth="1"/>
    <col min="13571" max="13571" width="6.7109375" style="846" customWidth="1"/>
    <col min="13572" max="13572" width="7.140625" style="846" customWidth="1"/>
    <col min="13573" max="13573" width="9.140625" style="846" customWidth="1"/>
    <col min="13574" max="13574" width="8.28515625" style="846" bestFit="1" customWidth="1"/>
    <col min="13575" max="13575" width="10.42578125" style="846" customWidth="1"/>
    <col min="13576" max="13576" width="8.28515625" style="846" bestFit="1" customWidth="1"/>
    <col min="13577" max="13577" width="9" style="846" customWidth="1"/>
    <col min="13578" max="13578" width="8.28515625" style="846" bestFit="1" customWidth="1"/>
    <col min="13579" max="13579" width="8.140625" style="846" customWidth="1"/>
    <col min="13580" max="13580" width="7" style="846" bestFit="1" customWidth="1"/>
    <col min="13581" max="13824" width="12" style="846"/>
    <col min="13825" max="13825" width="24.85546875" style="846" customWidth="1"/>
    <col min="13826" max="13826" width="10.140625" style="846" customWidth="1"/>
    <col min="13827" max="13827" width="6.7109375" style="846" customWidth="1"/>
    <col min="13828" max="13828" width="7.140625" style="846" customWidth="1"/>
    <col min="13829" max="13829" width="9.140625" style="846" customWidth="1"/>
    <col min="13830" max="13830" width="8.28515625" style="846" bestFit="1" customWidth="1"/>
    <col min="13831" max="13831" width="10.42578125" style="846" customWidth="1"/>
    <col min="13832" max="13832" width="8.28515625" style="846" bestFit="1" customWidth="1"/>
    <col min="13833" max="13833" width="9" style="846" customWidth="1"/>
    <col min="13834" max="13834" width="8.28515625" style="846" bestFit="1" customWidth="1"/>
    <col min="13835" max="13835" width="8.140625" style="846" customWidth="1"/>
    <col min="13836" max="13836" width="7" style="846" bestFit="1" customWidth="1"/>
    <col min="13837" max="14080" width="12" style="846"/>
    <col min="14081" max="14081" width="24.85546875" style="846" customWidth="1"/>
    <col min="14082" max="14082" width="10.140625" style="846" customWidth="1"/>
    <col min="14083" max="14083" width="6.7109375" style="846" customWidth="1"/>
    <col min="14084" max="14084" width="7.140625" style="846" customWidth="1"/>
    <col min="14085" max="14085" width="9.140625" style="846" customWidth="1"/>
    <col min="14086" max="14086" width="8.28515625" style="846" bestFit="1" customWidth="1"/>
    <col min="14087" max="14087" width="10.42578125" style="846" customWidth="1"/>
    <col min="14088" max="14088" width="8.28515625" style="846" bestFit="1" customWidth="1"/>
    <col min="14089" max="14089" width="9" style="846" customWidth="1"/>
    <col min="14090" max="14090" width="8.28515625" style="846" bestFit="1" customWidth="1"/>
    <col min="14091" max="14091" width="8.140625" style="846" customWidth="1"/>
    <col min="14092" max="14092" width="7" style="846" bestFit="1" customWidth="1"/>
    <col min="14093" max="14336" width="12" style="846"/>
    <col min="14337" max="14337" width="24.85546875" style="846" customWidth="1"/>
    <col min="14338" max="14338" width="10.140625" style="846" customWidth="1"/>
    <col min="14339" max="14339" width="6.7109375" style="846" customWidth="1"/>
    <col min="14340" max="14340" width="7.140625" style="846" customWidth="1"/>
    <col min="14341" max="14341" width="9.140625" style="846" customWidth="1"/>
    <col min="14342" max="14342" width="8.28515625" style="846" bestFit="1" customWidth="1"/>
    <col min="14343" max="14343" width="10.42578125" style="846" customWidth="1"/>
    <col min="14344" max="14344" width="8.28515625" style="846" bestFit="1" customWidth="1"/>
    <col min="14345" max="14345" width="9" style="846" customWidth="1"/>
    <col min="14346" max="14346" width="8.28515625" style="846" bestFit="1" customWidth="1"/>
    <col min="14347" max="14347" width="8.140625" style="846" customWidth="1"/>
    <col min="14348" max="14348" width="7" style="846" bestFit="1" customWidth="1"/>
    <col min="14349" max="14592" width="12" style="846"/>
    <col min="14593" max="14593" width="24.85546875" style="846" customWidth="1"/>
    <col min="14594" max="14594" width="10.140625" style="846" customWidth="1"/>
    <col min="14595" max="14595" width="6.7109375" style="846" customWidth="1"/>
    <col min="14596" max="14596" width="7.140625" style="846" customWidth="1"/>
    <col min="14597" max="14597" width="9.140625" style="846" customWidth="1"/>
    <col min="14598" max="14598" width="8.28515625" style="846" bestFit="1" customWidth="1"/>
    <col min="14599" max="14599" width="10.42578125" style="846" customWidth="1"/>
    <col min="14600" max="14600" width="8.28515625" style="846" bestFit="1" customWidth="1"/>
    <col min="14601" max="14601" width="9" style="846" customWidth="1"/>
    <col min="14602" max="14602" width="8.28515625" style="846" bestFit="1" customWidth="1"/>
    <col min="14603" max="14603" width="8.140625" style="846" customWidth="1"/>
    <col min="14604" max="14604" width="7" style="846" bestFit="1" customWidth="1"/>
    <col min="14605" max="14848" width="12" style="846"/>
    <col min="14849" max="14849" width="24.85546875" style="846" customWidth="1"/>
    <col min="14850" max="14850" width="10.140625" style="846" customWidth="1"/>
    <col min="14851" max="14851" width="6.7109375" style="846" customWidth="1"/>
    <col min="14852" max="14852" width="7.140625" style="846" customWidth="1"/>
    <col min="14853" max="14853" width="9.140625" style="846" customWidth="1"/>
    <col min="14854" max="14854" width="8.28515625" style="846" bestFit="1" customWidth="1"/>
    <col min="14855" max="14855" width="10.42578125" style="846" customWidth="1"/>
    <col min="14856" max="14856" width="8.28515625" style="846" bestFit="1" customWidth="1"/>
    <col min="14857" max="14857" width="9" style="846" customWidth="1"/>
    <col min="14858" max="14858" width="8.28515625" style="846" bestFit="1" customWidth="1"/>
    <col min="14859" max="14859" width="8.140625" style="846" customWidth="1"/>
    <col min="14860" max="14860" width="7" style="846" bestFit="1" customWidth="1"/>
    <col min="14861" max="15104" width="12" style="846"/>
    <col min="15105" max="15105" width="24.85546875" style="846" customWidth="1"/>
    <col min="15106" max="15106" width="10.140625" style="846" customWidth="1"/>
    <col min="15107" max="15107" width="6.7109375" style="846" customWidth="1"/>
    <col min="15108" max="15108" width="7.140625" style="846" customWidth="1"/>
    <col min="15109" max="15109" width="9.140625" style="846" customWidth="1"/>
    <col min="15110" max="15110" width="8.28515625" style="846" bestFit="1" customWidth="1"/>
    <col min="15111" max="15111" width="10.42578125" style="846" customWidth="1"/>
    <col min="15112" max="15112" width="8.28515625" style="846" bestFit="1" customWidth="1"/>
    <col min="15113" max="15113" width="9" style="846" customWidth="1"/>
    <col min="15114" max="15114" width="8.28515625" style="846" bestFit="1" customWidth="1"/>
    <col min="15115" max="15115" width="8.140625" style="846" customWidth="1"/>
    <col min="15116" max="15116" width="7" style="846" bestFit="1" customWidth="1"/>
    <col min="15117" max="15360" width="12" style="846"/>
    <col min="15361" max="15361" width="24.85546875" style="846" customWidth="1"/>
    <col min="15362" max="15362" width="10.140625" style="846" customWidth="1"/>
    <col min="15363" max="15363" width="6.7109375" style="846" customWidth="1"/>
    <col min="15364" max="15364" width="7.140625" style="846" customWidth="1"/>
    <col min="15365" max="15365" width="9.140625" style="846" customWidth="1"/>
    <col min="15366" max="15366" width="8.28515625" style="846" bestFit="1" customWidth="1"/>
    <col min="15367" max="15367" width="10.42578125" style="846" customWidth="1"/>
    <col min="15368" max="15368" width="8.28515625" style="846" bestFit="1" customWidth="1"/>
    <col min="15369" max="15369" width="9" style="846" customWidth="1"/>
    <col min="15370" max="15370" width="8.28515625" style="846" bestFit="1" customWidth="1"/>
    <col min="15371" max="15371" width="8.140625" style="846" customWidth="1"/>
    <col min="15372" max="15372" width="7" style="846" bestFit="1" customWidth="1"/>
    <col min="15373" max="15616" width="12" style="846"/>
    <col min="15617" max="15617" width="24.85546875" style="846" customWidth="1"/>
    <col min="15618" max="15618" width="10.140625" style="846" customWidth="1"/>
    <col min="15619" max="15619" width="6.7109375" style="846" customWidth="1"/>
    <col min="15620" max="15620" width="7.140625" style="846" customWidth="1"/>
    <col min="15621" max="15621" width="9.140625" style="846" customWidth="1"/>
    <col min="15622" max="15622" width="8.28515625" style="846" bestFit="1" customWidth="1"/>
    <col min="15623" max="15623" width="10.42578125" style="846" customWidth="1"/>
    <col min="15624" max="15624" width="8.28515625" style="846" bestFit="1" customWidth="1"/>
    <col min="15625" max="15625" width="9" style="846" customWidth="1"/>
    <col min="15626" max="15626" width="8.28515625" style="846" bestFit="1" customWidth="1"/>
    <col min="15627" max="15627" width="8.140625" style="846" customWidth="1"/>
    <col min="15628" max="15628" width="7" style="846" bestFit="1" customWidth="1"/>
    <col min="15629" max="15872" width="12" style="846"/>
    <col min="15873" max="15873" width="24.85546875" style="846" customWidth="1"/>
    <col min="15874" max="15874" width="10.140625" style="846" customWidth="1"/>
    <col min="15875" max="15875" width="6.7109375" style="846" customWidth="1"/>
    <col min="15876" max="15876" width="7.140625" style="846" customWidth="1"/>
    <col min="15877" max="15877" width="9.140625" style="846" customWidth="1"/>
    <col min="15878" max="15878" width="8.28515625" style="846" bestFit="1" customWidth="1"/>
    <col min="15879" max="15879" width="10.42578125" style="846" customWidth="1"/>
    <col min="15880" max="15880" width="8.28515625" style="846" bestFit="1" customWidth="1"/>
    <col min="15881" max="15881" width="9" style="846" customWidth="1"/>
    <col min="15882" max="15882" width="8.28515625" style="846" bestFit="1" customWidth="1"/>
    <col min="15883" max="15883" width="8.140625" style="846" customWidth="1"/>
    <col min="15884" max="15884" width="7" style="846" bestFit="1" customWidth="1"/>
    <col min="15885" max="16128" width="12" style="846"/>
    <col min="16129" max="16129" width="24.85546875" style="846" customWidth="1"/>
    <col min="16130" max="16130" width="10.140625" style="846" customWidth="1"/>
    <col min="16131" max="16131" width="6.7109375" style="846" customWidth="1"/>
    <col min="16132" max="16132" width="7.140625" style="846" customWidth="1"/>
    <col min="16133" max="16133" width="9.140625" style="846" customWidth="1"/>
    <col min="16134" max="16134" width="8.28515625" style="846" bestFit="1" customWidth="1"/>
    <col min="16135" max="16135" width="10.42578125" style="846" customWidth="1"/>
    <col min="16136" max="16136" width="8.28515625" style="846" bestFit="1" customWidth="1"/>
    <col min="16137" max="16137" width="9" style="846" customWidth="1"/>
    <col min="16138" max="16138" width="8.28515625" style="846" bestFit="1" customWidth="1"/>
    <col min="16139" max="16139" width="8.140625" style="846" customWidth="1"/>
    <col min="16140" max="16140" width="7" style="846" bestFit="1" customWidth="1"/>
    <col min="16141" max="16384" width="12" style="846"/>
  </cols>
  <sheetData>
    <row r="1" spans="1:13">
      <c r="A1" s="2034" t="s">
        <v>1460</v>
      </c>
      <c r="B1" s="2034"/>
      <c r="C1" s="2034"/>
      <c r="D1" s="2034"/>
      <c r="E1" s="2034"/>
      <c r="F1" s="2034"/>
      <c r="G1" s="2034"/>
      <c r="H1" s="2034"/>
      <c r="I1" s="2034"/>
      <c r="J1" s="2034"/>
      <c r="K1" s="2034"/>
      <c r="L1" s="2034"/>
    </row>
    <row r="2" spans="1:13">
      <c r="A2" s="2207" t="s">
        <v>1440</v>
      </c>
      <c r="B2" s="2207"/>
      <c r="C2" s="2207"/>
      <c r="D2" s="2207"/>
      <c r="E2" s="2207"/>
      <c r="F2" s="2207"/>
      <c r="G2" s="2207"/>
      <c r="H2" s="2207"/>
      <c r="I2" s="2207"/>
      <c r="J2" s="2207"/>
      <c r="K2" s="2207"/>
      <c r="L2" s="2207"/>
    </row>
    <row r="3" spans="1:13" ht="16.5" thickBot="1">
      <c r="A3" s="2207"/>
      <c r="B3" s="2207"/>
      <c r="C3" s="2207"/>
      <c r="D3" s="2207"/>
      <c r="E3" s="2207"/>
      <c r="F3" s="2207"/>
      <c r="G3" s="2207"/>
      <c r="H3" s="2207"/>
      <c r="I3" s="2207"/>
      <c r="J3" s="2207"/>
      <c r="K3" s="2207"/>
      <c r="L3" s="2207"/>
      <c r="M3" s="917"/>
    </row>
    <row r="4" spans="1:13" ht="18.75" customHeight="1" thickTop="1" thickBot="1">
      <c r="A4" s="2208" t="s">
        <v>1441</v>
      </c>
      <c r="B4" s="2192" t="s">
        <v>1442</v>
      </c>
      <c r="C4" s="2190"/>
      <c r="D4" s="2191"/>
      <c r="E4" s="2190" t="s">
        <v>1443</v>
      </c>
      <c r="F4" s="2190"/>
      <c r="G4" s="2190"/>
      <c r="H4" s="2190"/>
      <c r="I4" s="2190"/>
      <c r="J4" s="2190"/>
      <c r="K4" s="2190"/>
      <c r="L4" s="2193"/>
    </row>
    <row r="5" spans="1:13">
      <c r="A5" s="2209"/>
      <c r="B5" s="2211" t="s">
        <v>5</v>
      </c>
      <c r="C5" s="2212"/>
      <c r="D5" s="2213"/>
      <c r="E5" s="2214" t="s">
        <v>5</v>
      </c>
      <c r="F5" s="2215"/>
      <c r="G5" s="2215"/>
      <c r="H5" s="2215"/>
      <c r="I5" s="2215"/>
      <c r="J5" s="2215"/>
      <c r="K5" s="2215"/>
      <c r="L5" s="2216"/>
    </row>
    <row r="6" spans="1:13">
      <c r="A6" s="2209"/>
      <c r="B6" s="1561"/>
      <c r="C6" s="1561"/>
      <c r="D6" s="1561"/>
      <c r="E6" s="1500">
        <v>2017</v>
      </c>
      <c r="F6" s="1500"/>
      <c r="G6" s="2203">
        <v>2018</v>
      </c>
      <c r="H6" s="2203"/>
      <c r="I6" s="2203">
        <v>2019</v>
      </c>
      <c r="J6" s="2203"/>
      <c r="K6" s="2203" t="s">
        <v>121</v>
      </c>
      <c r="L6" s="2204"/>
    </row>
    <row r="7" spans="1:13">
      <c r="A7" s="2209"/>
      <c r="B7" s="1112">
        <v>2017</v>
      </c>
      <c r="C7" s="1112">
        <v>2018</v>
      </c>
      <c r="D7" s="1112">
        <v>2019</v>
      </c>
      <c r="E7" s="1500">
        <v>1</v>
      </c>
      <c r="F7" s="1562">
        <v>2</v>
      </c>
      <c r="G7" s="1500">
        <v>3</v>
      </c>
      <c r="H7" s="1562">
        <v>4</v>
      </c>
      <c r="I7" s="1500">
        <v>5</v>
      </c>
      <c r="J7" s="1500">
        <v>6</v>
      </c>
      <c r="K7" s="1563" t="s">
        <v>1444</v>
      </c>
      <c r="L7" s="1564" t="s">
        <v>1445</v>
      </c>
    </row>
    <row r="8" spans="1:13" ht="24" customHeight="1">
      <c r="A8" s="2210"/>
      <c r="B8" s="1565"/>
      <c r="C8" s="1566"/>
      <c r="D8" s="1567"/>
      <c r="E8" s="1562" t="s">
        <v>1446</v>
      </c>
      <c r="F8" s="1500" t="s">
        <v>1447</v>
      </c>
      <c r="G8" s="1500" t="s">
        <v>1446</v>
      </c>
      <c r="H8" s="1500" t="s">
        <v>1447</v>
      </c>
      <c r="I8" s="1500" t="s">
        <v>1446</v>
      </c>
      <c r="J8" s="1500" t="s">
        <v>1447</v>
      </c>
      <c r="K8" s="1566">
        <v>1</v>
      </c>
      <c r="L8" s="1568">
        <v>3</v>
      </c>
    </row>
    <row r="9" spans="1:13" ht="25.5" customHeight="1">
      <c r="A9" s="1569" t="s">
        <v>1448</v>
      </c>
      <c r="B9" s="1570">
        <v>170</v>
      </c>
      <c r="C9" s="1570">
        <v>148</v>
      </c>
      <c r="D9" s="1570">
        <v>150</v>
      </c>
      <c r="E9" s="1502">
        <v>1655925.1700000002</v>
      </c>
      <c r="F9" s="1502">
        <v>85.992960379170498</v>
      </c>
      <c r="G9" s="1502">
        <v>1274532.54</v>
      </c>
      <c r="H9" s="1502">
        <v>81.166248138875829</v>
      </c>
      <c r="I9" s="1502">
        <v>1294567.2014829998</v>
      </c>
      <c r="J9" s="1502">
        <v>79.287676773201795</v>
      </c>
      <c r="K9" s="1502">
        <v>-23.031996669269788</v>
      </c>
      <c r="L9" s="1513">
        <v>1.571922320869092</v>
      </c>
      <c r="M9" s="1520"/>
    </row>
    <row r="10" spans="1:13" ht="25.5" customHeight="1">
      <c r="A10" s="1571" t="s">
        <v>1449</v>
      </c>
      <c r="B10" s="1570">
        <v>27</v>
      </c>
      <c r="C10" s="1570">
        <v>27</v>
      </c>
      <c r="D10" s="1570">
        <v>27</v>
      </c>
      <c r="E10" s="1502">
        <v>1019050.07</v>
      </c>
      <c r="F10" s="1502">
        <v>52.919741713872796</v>
      </c>
      <c r="G10" s="1502">
        <v>820547.94</v>
      </c>
      <c r="H10" s="1502">
        <v>52.25507832690046</v>
      </c>
      <c r="I10" s="1502">
        <v>861972.67366199999</v>
      </c>
      <c r="J10" s="1502">
        <v>52.792787163426915</v>
      </c>
      <c r="K10" s="1502">
        <v>-19.479134131260111</v>
      </c>
      <c r="L10" s="1513">
        <v>5.0484233330718098</v>
      </c>
      <c r="M10" s="1520"/>
    </row>
    <row r="11" spans="1:13" ht="25.5" customHeight="1">
      <c r="A11" s="1572" t="s">
        <v>1450</v>
      </c>
      <c r="B11" s="1570">
        <v>83</v>
      </c>
      <c r="C11" s="1570">
        <v>35</v>
      </c>
      <c r="D11" s="1570">
        <v>32</v>
      </c>
      <c r="E11" s="1502">
        <v>269271.24</v>
      </c>
      <c r="F11" s="1502">
        <v>13.983380101994648</v>
      </c>
      <c r="G11" s="1502">
        <v>81304.399999999994</v>
      </c>
      <c r="H11" s="1502">
        <v>5.1777203783140884</v>
      </c>
      <c r="I11" s="1502">
        <v>79598.909992999994</v>
      </c>
      <c r="J11" s="1502">
        <v>4.8751525913790461</v>
      </c>
      <c r="K11" s="1502">
        <v>-69.805761655050873</v>
      </c>
      <c r="L11" s="1513">
        <v>-2.0976601598437554</v>
      </c>
      <c r="M11" s="1520"/>
    </row>
    <row r="12" spans="1:13" ht="25.5" customHeight="1">
      <c r="A12" s="1572" t="s">
        <v>1451</v>
      </c>
      <c r="B12" s="1570">
        <v>38</v>
      </c>
      <c r="C12" s="1570">
        <v>28</v>
      </c>
      <c r="D12" s="1570">
        <v>27</v>
      </c>
      <c r="E12" s="1502">
        <v>55251.31</v>
      </c>
      <c r="F12" s="1502">
        <v>2.8692260965676764</v>
      </c>
      <c r="G12" s="1502">
        <v>20327</v>
      </c>
      <c r="H12" s="1502">
        <v>1.2944874094143795</v>
      </c>
      <c r="I12" s="1502">
        <v>19517.374658000001</v>
      </c>
      <c r="J12" s="1502">
        <v>1.1953703844591845</v>
      </c>
      <c r="K12" s="1502">
        <v>-63.209922081485487</v>
      </c>
      <c r="L12" s="1513">
        <v>-3.9830045850346778</v>
      </c>
      <c r="M12" s="1520"/>
    </row>
    <row r="13" spans="1:13" ht="25.5" customHeight="1">
      <c r="A13" s="1572" t="s">
        <v>1452</v>
      </c>
      <c r="B13" s="1570" t="s">
        <v>1236</v>
      </c>
      <c r="C13" s="1570">
        <v>36</v>
      </c>
      <c r="D13" s="1570">
        <v>42</v>
      </c>
      <c r="E13" s="1570" t="s">
        <v>1236</v>
      </c>
      <c r="F13" s="1570" t="s">
        <v>1236</v>
      </c>
      <c r="G13" s="1502">
        <v>103167.4</v>
      </c>
      <c r="H13" s="1502">
        <v>6.5700251075917278</v>
      </c>
      <c r="I13" s="1502">
        <v>97214.909266000002</v>
      </c>
      <c r="J13" s="1502">
        <v>5.954070437277311</v>
      </c>
      <c r="K13" s="1502" t="s">
        <v>257</v>
      </c>
      <c r="L13" s="1513" t="s">
        <v>257</v>
      </c>
      <c r="M13" s="1520"/>
    </row>
    <row r="14" spans="1:13" ht="25.5" customHeight="1">
      <c r="A14" s="1573" t="s">
        <v>1453</v>
      </c>
      <c r="B14" s="1570">
        <v>22</v>
      </c>
      <c r="C14" s="1570">
        <v>22</v>
      </c>
      <c r="D14" s="1570">
        <v>22</v>
      </c>
      <c r="E14" s="1502">
        <v>312352.55</v>
      </c>
      <c r="F14" s="1502">
        <v>16.220612466735357</v>
      </c>
      <c r="G14" s="1502">
        <v>249185.8</v>
      </c>
      <c r="H14" s="1502">
        <v>15.868936916655171</v>
      </c>
      <c r="I14" s="1502">
        <v>236263.333904</v>
      </c>
      <c r="J14" s="1502">
        <v>14.47029619665936</v>
      </c>
      <c r="K14" s="1502">
        <v>-20.22290197406744</v>
      </c>
      <c r="L14" s="1513">
        <v>-5.1858757987012041</v>
      </c>
      <c r="M14" s="1520"/>
    </row>
    <row r="15" spans="1:13" ht="25.5" customHeight="1">
      <c r="A15" s="1574" t="s">
        <v>1454</v>
      </c>
      <c r="B15" s="1570">
        <v>18</v>
      </c>
      <c r="C15" s="1570">
        <v>18</v>
      </c>
      <c r="D15" s="1570">
        <v>19</v>
      </c>
      <c r="E15" s="1502">
        <v>39093.129999999997</v>
      </c>
      <c r="F15" s="1502">
        <v>2.0301243317581559</v>
      </c>
      <c r="G15" s="1502">
        <v>41053</v>
      </c>
      <c r="H15" s="1502">
        <v>2.6143843960588637</v>
      </c>
      <c r="I15" s="1502">
        <v>64179.065183800005</v>
      </c>
      <c r="J15" s="1502">
        <v>3.9307414633014766</v>
      </c>
      <c r="K15" s="1502">
        <v>5.0133361027884007</v>
      </c>
      <c r="L15" s="1513">
        <v>56.332217338075196</v>
      </c>
      <c r="M15" s="1520"/>
    </row>
    <row r="16" spans="1:13" ht="25.5" customHeight="1">
      <c r="A16" s="1574" t="s">
        <v>1455</v>
      </c>
      <c r="B16" s="1570">
        <v>4</v>
      </c>
      <c r="C16" s="1570">
        <v>4</v>
      </c>
      <c r="D16" s="1570">
        <v>4</v>
      </c>
      <c r="E16" s="1502">
        <v>29838.46</v>
      </c>
      <c r="F16" s="1502">
        <v>1.549525035938347</v>
      </c>
      <c r="G16" s="1502">
        <v>25995.69</v>
      </c>
      <c r="H16" s="1502">
        <v>1.6554874503881187</v>
      </c>
      <c r="I16" s="1502">
        <v>28283.846495000002</v>
      </c>
      <c r="J16" s="1502">
        <v>1.7322858761054947</v>
      </c>
      <c r="K16" s="1502">
        <v>-12.878580194822391</v>
      </c>
      <c r="L16" s="1513">
        <v>8.8020610147297589</v>
      </c>
      <c r="M16" s="1520"/>
    </row>
    <row r="17" spans="1:12" ht="25.5" customHeight="1">
      <c r="A17" s="1574" t="s">
        <v>1456</v>
      </c>
      <c r="B17" s="1570">
        <v>4</v>
      </c>
      <c r="C17" s="1570">
        <v>4</v>
      </c>
      <c r="D17" s="1570">
        <v>4</v>
      </c>
      <c r="E17" s="1502">
        <v>1229.7</v>
      </c>
      <c r="F17" s="1502">
        <v>6.385889005978812E-2</v>
      </c>
      <c r="G17" s="1502">
        <v>1134.32</v>
      </c>
      <c r="H17" s="1502">
        <v>7.2237071788602294E-2</v>
      </c>
      <c r="I17" s="1502">
        <v>1470.9759200000001</v>
      </c>
      <c r="J17" s="1502">
        <v>9.0092088809693785E-2</v>
      </c>
      <c r="K17" s="1502">
        <v>-7.7563633406522001</v>
      </c>
      <c r="L17" s="1513">
        <v>29.679095845969414</v>
      </c>
    </row>
    <row r="18" spans="1:12" ht="25.5" customHeight="1">
      <c r="A18" s="1575" t="s">
        <v>1457</v>
      </c>
      <c r="B18" s="1570">
        <v>12</v>
      </c>
      <c r="C18" s="1570">
        <v>18</v>
      </c>
      <c r="D18" s="1570">
        <v>28</v>
      </c>
      <c r="E18" s="1502">
        <v>79040.97</v>
      </c>
      <c r="F18" s="1502">
        <v>4.1046341493445642</v>
      </c>
      <c r="G18" s="1502">
        <v>72644.509999999995</v>
      </c>
      <c r="H18" s="1502">
        <v>4.6262312962108023</v>
      </c>
      <c r="I18" s="1502">
        <v>90416.923999000006</v>
      </c>
      <c r="J18" s="1502">
        <v>5.5377178076560494</v>
      </c>
      <c r="K18" s="1502">
        <v>-8.0925879325620684</v>
      </c>
      <c r="L18" s="1513">
        <v>24.46491001040549</v>
      </c>
    </row>
    <row r="19" spans="1:12" ht="25.5" customHeight="1">
      <c r="A19" s="1574" t="s">
        <v>476</v>
      </c>
      <c r="B19" s="1570">
        <v>2</v>
      </c>
      <c r="C19" s="1570">
        <v>4</v>
      </c>
      <c r="D19" s="1570">
        <v>4</v>
      </c>
      <c r="E19" s="1502">
        <v>120524.58</v>
      </c>
      <c r="F19" s="1502">
        <v>6.2588972137286634</v>
      </c>
      <c r="G19" s="1502">
        <v>154914</v>
      </c>
      <c r="H19" s="1502">
        <v>9.8654116466777779</v>
      </c>
      <c r="I19" s="1502">
        <v>153829.03434000001</v>
      </c>
      <c r="J19" s="1502">
        <v>9.4214859909254773</v>
      </c>
      <c r="K19" s="1502">
        <v>28.533117476949514</v>
      </c>
      <c r="L19" s="1513">
        <v>-0.70036643557070022</v>
      </c>
    </row>
    <row r="20" spans="1:12" ht="25.5" customHeight="1" thickBot="1">
      <c r="A20" s="1576" t="s">
        <v>477</v>
      </c>
      <c r="B20" s="1577">
        <v>210</v>
      </c>
      <c r="C20" s="1577">
        <v>196</v>
      </c>
      <c r="D20" s="1577">
        <v>209</v>
      </c>
      <c r="E20" s="1578">
        <v>1925652.01</v>
      </c>
      <c r="F20" s="1579">
        <v>100.00000000000001</v>
      </c>
      <c r="G20" s="1578">
        <v>1570274.06</v>
      </c>
      <c r="H20" s="1579">
        <v>100</v>
      </c>
      <c r="I20" s="1578">
        <v>1632747.0474208</v>
      </c>
      <c r="J20" s="1579">
        <v>99.999999999999986</v>
      </c>
      <c r="K20" s="1580">
        <v>-18.454941399302982</v>
      </c>
      <c r="L20" s="1581">
        <v>3.9784766883813774</v>
      </c>
    </row>
    <row r="21" spans="1:12" ht="16.5" thickTop="1">
      <c r="A21" s="2205" t="s">
        <v>1458</v>
      </c>
      <c r="B21" s="2205"/>
      <c r="C21" s="2205"/>
      <c r="D21" s="2205"/>
      <c r="E21" s="2205"/>
      <c r="F21" s="2205"/>
      <c r="G21" s="2205"/>
      <c r="H21" s="2205"/>
      <c r="I21" s="2205"/>
      <c r="J21" s="2205"/>
      <c r="K21" s="2205"/>
      <c r="L21" s="2205"/>
    </row>
    <row r="22" spans="1:12" ht="15" customHeight="1">
      <c r="A22" s="2206" t="s">
        <v>1459</v>
      </c>
      <c r="B22" s="2206"/>
      <c r="C22" s="2206"/>
      <c r="D22" s="2206"/>
      <c r="E22" s="2206"/>
      <c r="F22" s="2206"/>
      <c r="G22" s="2206"/>
      <c r="H22" s="2206"/>
      <c r="I22" s="2206"/>
      <c r="J22" s="2206"/>
      <c r="K22" s="2206"/>
      <c r="L22" s="2206"/>
    </row>
    <row r="23" spans="1:12">
      <c r="J23" s="864"/>
    </row>
    <row r="25" spans="1:12">
      <c r="D25" s="846" t="s">
        <v>257</v>
      </c>
    </row>
    <row r="26" spans="1:12">
      <c r="F26" s="1582"/>
      <c r="J26" s="864"/>
    </row>
    <row r="27" spans="1:12">
      <c r="J27" s="864"/>
    </row>
    <row r="28" spans="1:12">
      <c r="J28" s="864"/>
    </row>
    <row r="29" spans="1:12">
      <c r="J29" s="864"/>
    </row>
    <row r="30" spans="1:12">
      <c r="J30" s="864"/>
      <c r="K30" s="864"/>
    </row>
    <row r="31" spans="1:12">
      <c r="K31" s="864"/>
    </row>
    <row r="32" spans="1:12">
      <c r="J32" s="864"/>
      <c r="K32" s="864"/>
    </row>
    <row r="33" spans="10:11">
      <c r="J33" s="864"/>
      <c r="K33" s="864"/>
    </row>
    <row r="34" spans="10:11">
      <c r="J34" s="864"/>
      <c r="K34" s="864"/>
    </row>
    <row r="35" spans="10:11">
      <c r="J35" s="864"/>
      <c r="K35" s="864"/>
    </row>
    <row r="36" spans="10:11">
      <c r="K36" s="864"/>
    </row>
    <row r="38" spans="10:11">
      <c r="J38" s="864"/>
    </row>
  </sheetData>
  <mergeCells count="13">
    <mergeCell ref="K6:L6"/>
    <mergeCell ref="A21:L21"/>
    <mergeCell ref="A22:L22"/>
    <mergeCell ref="A1:L1"/>
    <mergeCell ref="A2:L2"/>
    <mergeCell ref="A3:L3"/>
    <mergeCell ref="A4:A8"/>
    <mergeCell ref="B4:D4"/>
    <mergeCell ref="E4:L4"/>
    <mergeCell ref="B5:D5"/>
    <mergeCell ref="E5:L5"/>
    <mergeCell ref="G6:H6"/>
    <mergeCell ref="I6:J6"/>
  </mergeCells>
  <pageMargins left="0.39370078740157483" right="0.39370078740157483" top="0.98425196850393704" bottom="0.98425196850393704" header="0.31496062992125984" footer="0.31496062992125984"/>
  <pageSetup scale="92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6"/>
  <sheetViews>
    <sheetView workbookViewId="0">
      <selection activeCell="I10" sqref="I10"/>
    </sheetView>
  </sheetViews>
  <sheetFormatPr defaultColWidth="11.42578125" defaultRowHeight="15.75"/>
  <cols>
    <col min="1" max="1" width="34.140625" style="1584" customWidth="1"/>
    <col min="2" max="8" width="15.85546875" style="1584" customWidth="1"/>
    <col min="9" max="10" width="12.28515625" style="1584" customWidth="1"/>
    <col min="11" max="11" width="9.42578125" style="1584" customWidth="1"/>
    <col min="12" max="14" width="9.85546875" style="1584" bestFit="1" customWidth="1"/>
    <col min="15" max="256" width="11.42578125" style="1584"/>
    <col min="257" max="257" width="29.28515625" style="1584" customWidth="1"/>
    <col min="258" max="258" width="7.7109375" style="1584" bestFit="1" customWidth="1"/>
    <col min="259" max="259" width="7.42578125" style="1584" bestFit="1" customWidth="1"/>
    <col min="260" max="260" width="7.28515625" style="1584" bestFit="1" customWidth="1"/>
    <col min="261" max="261" width="7.42578125" style="1584" bestFit="1" customWidth="1"/>
    <col min="262" max="262" width="9.42578125" style="1584" bestFit="1" customWidth="1"/>
    <col min="263" max="265" width="8.42578125" style="1584" bestFit="1" customWidth="1"/>
    <col min="266" max="266" width="7.28515625" style="1584" bestFit="1" customWidth="1"/>
    <col min="267" max="267" width="9.42578125" style="1584" customWidth="1"/>
    <col min="268" max="270" width="9.85546875" style="1584" bestFit="1" customWidth="1"/>
    <col min="271" max="512" width="11.42578125" style="1584"/>
    <col min="513" max="513" width="29.28515625" style="1584" customWidth="1"/>
    <col min="514" max="514" width="7.7109375" style="1584" bestFit="1" customWidth="1"/>
    <col min="515" max="515" width="7.42578125" style="1584" bestFit="1" customWidth="1"/>
    <col min="516" max="516" width="7.28515625" style="1584" bestFit="1" customWidth="1"/>
    <col min="517" max="517" width="7.42578125" style="1584" bestFit="1" customWidth="1"/>
    <col min="518" max="518" width="9.42578125" style="1584" bestFit="1" customWidth="1"/>
    <col min="519" max="521" width="8.42578125" style="1584" bestFit="1" customWidth="1"/>
    <col min="522" max="522" width="7.28515625" style="1584" bestFit="1" customWidth="1"/>
    <col min="523" max="523" width="9.42578125" style="1584" customWidth="1"/>
    <col min="524" max="526" width="9.85546875" style="1584" bestFit="1" customWidth="1"/>
    <col min="527" max="768" width="11.42578125" style="1584"/>
    <col min="769" max="769" width="29.28515625" style="1584" customWidth="1"/>
    <col min="770" max="770" width="7.7109375" style="1584" bestFit="1" customWidth="1"/>
    <col min="771" max="771" width="7.42578125" style="1584" bestFit="1" customWidth="1"/>
    <col min="772" max="772" width="7.28515625" style="1584" bestFit="1" customWidth="1"/>
    <col min="773" max="773" width="7.42578125" style="1584" bestFit="1" customWidth="1"/>
    <col min="774" max="774" width="9.42578125" style="1584" bestFit="1" customWidth="1"/>
    <col min="775" max="777" width="8.42578125" style="1584" bestFit="1" customWidth="1"/>
    <col min="778" max="778" width="7.28515625" style="1584" bestFit="1" customWidth="1"/>
    <col min="779" max="779" width="9.42578125" style="1584" customWidth="1"/>
    <col min="780" max="782" width="9.85546875" style="1584" bestFit="1" customWidth="1"/>
    <col min="783" max="1024" width="11.42578125" style="1584"/>
    <col min="1025" max="1025" width="29.28515625" style="1584" customWidth="1"/>
    <col min="1026" max="1026" width="7.7109375" style="1584" bestFit="1" customWidth="1"/>
    <col min="1027" max="1027" width="7.42578125" style="1584" bestFit="1" customWidth="1"/>
    <col min="1028" max="1028" width="7.28515625" style="1584" bestFit="1" customWidth="1"/>
    <col min="1029" max="1029" width="7.42578125" style="1584" bestFit="1" customWidth="1"/>
    <col min="1030" max="1030" width="9.42578125" style="1584" bestFit="1" customWidth="1"/>
    <col min="1031" max="1033" width="8.42578125" style="1584" bestFit="1" customWidth="1"/>
    <col min="1034" max="1034" width="7.28515625" style="1584" bestFit="1" customWidth="1"/>
    <col min="1035" max="1035" width="9.42578125" style="1584" customWidth="1"/>
    <col min="1036" max="1038" width="9.85546875" style="1584" bestFit="1" customWidth="1"/>
    <col min="1039" max="1280" width="11.42578125" style="1584"/>
    <col min="1281" max="1281" width="29.28515625" style="1584" customWidth="1"/>
    <col min="1282" max="1282" width="7.7109375" style="1584" bestFit="1" customWidth="1"/>
    <col min="1283" max="1283" width="7.42578125" style="1584" bestFit="1" customWidth="1"/>
    <col min="1284" max="1284" width="7.28515625" style="1584" bestFit="1" customWidth="1"/>
    <col min="1285" max="1285" width="7.42578125" style="1584" bestFit="1" customWidth="1"/>
    <col min="1286" max="1286" width="9.42578125" style="1584" bestFit="1" customWidth="1"/>
    <col min="1287" max="1289" width="8.42578125" style="1584" bestFit="1" customWidth="1"/>
    <col min="1290" max="1290" width="7.28515625" style="1584" bestFit="1" customWidth="1"/>
    <col min="1291" max="1291" width="9.42578125" style="1584" customWidth="1"/>
    <col min="1292" max="1294" width="9.85546875" style="1584" bestFit="1" customWidth="1"/>
    <col min="1295" max="1536" width="11.42578125" style="1584"/>
    <col min="1537" max="1537" width="29.28515625" style="1584" customWidth="1"/>
    <col min="1538" max="1538" width="7.7109375" style="1584" bestFit="1" customWidth="1"/>
    <col min="1539" max="1539" width="7.42578125" style="1584" bestFit="1" customWidth="1"/>
    <col min="1540" max="1540" width="7.28515625" style="1584" bestFit="1" customWidth="1"/>
    <col min="1541" max="1541" width="7.42578125" style="1584" bestFit="1" customWidth="1"/>
    <col min="1542" max="1542" width="9.42578125" style="1584" bestFit="1" customWidth="1"/>
    <col min="1543" max="1545" width="8.42578125" style="1584" bestFit="1" customWidth="1"/>
    <col min="1546" max="1546" width="7.28515625" style="1584" bestFit="1" customWidth="1"/>
    <col min="1547" max="1547" width="9.42578125" style="1584" customWidth="1"/>
    <col min="1548" max="1550" width="9.85546875" style="1584" bestFit="1" customWidth="1"/>
    <col min="1551" max="1792" width="11.42578125" style="1584"/>
    <col min="1793" max="1793" width="29.28515625" style="1584" customWidth="1"/>
    <col min="1794" max="1794" width="7.7109375" style="1584" bestFit="1" customWidth="1"/>
    <col min="1795" max="1795" width="7.42578125" style="1584" bestFit="1" customWidth="1"/>
    <col min="1796" max="1796" width="7.28515625" style="1584" bestFit="1" customWidth="1"/>
    <col min="1797" max="1797" width="7.42578125" style="1584" bestFit="1" customWidth="1"/>
    <col min="1798" max="1798" width="9.42578125" style="1584" bestFit="1" customWidth="1"/>
    <col min="1799" max="1801" width="8.42578125" style="1584" bestFit="1" customWidth="1"/>
    <col min="1802" max="1802" width="7.28515625" style="1584" bestFit="1" customWidth="1"/>
    <col min="1803" max="1803" width="9.42578125" style="1584" customWidth="1"/>
    <col min="1804" max="1806" width="9.85546875" style="1584" bestFit="1" customWidth="1"/>
    <col min="1807" max="2048" width="11.42578125" style="1584"/>
    <col min="2049" max="2049" width="29.28515625" style="1584" customWidth="1"/>
    <col min="2050" max="2050" width="7.7109375" style="1584" bestFit="1" customWidth="1"/>
    <col min="2051" max="2051" width="7.42578125" style="1584" bestFit="1" customWidth="1"/>
    <col min="2052" max="2052" width="7.28515625" style="1584" bestFit="1" customWidth="1"/>
    <col min="2053" max="2053" width="7.42578125" style="1584" bestFit="1" customWidth="1"/>
    <col min="2054" max="2054" width="9.42578125" style="1584" bestFit="1" customWidth="1"/>
    <col min="2055" max="2057" width="8.42578125" style="1584" bestFit="1" customWidth="1"/>
    <col min="2058" max="2058" width="7.28515625" style="1584" bestFit="1" customWidth="1"/>
    <col min="2059" max="2059" width="9.42578125" style="1584" customWidth="1"/>
    <col min="2060" max="2062" width="9.85546875" style="1584" bestFit="1" customWidth="1"/>
    <col min="2063" max="2304" width="11.42578125" style="1584"/>
    <col min="2305" max="2305" width="29.28515625" style="1584" customWidth="1"/>
    <col min="2306" max="2306" width="7.7109375" style="1584" bestFit="1" customWidth="1"/>
    <col min="2307" max="2307" width="7.42578125" style="1584" bestFit="1" customWidth="1"/>
    <col min="2308" max="2308" width="7.28515625" style="1584" bestFit="1" customWidth="1"/>
    <col min="2309" max="2309" width="7.42578125" style="1584" bestFit="1" customWidth="1"/>
    <col min="2310" max="2310" width="9.42578125" style="1584" bestFit="1" customWidth="1"/>
    <col min="2311" max="2313" width="8.42578125" style="1584" bestFit="1" customWidth="1"/>
    <col min="2314" max="2314" width="7.28515625" style="1584" bestFit="1" customWidth="1"/>
    <col min="2315" max="2315" width="9.42578125" style="1584" customWidth="1"/>
    <col min="2316" max="2318" width="9.85546875" style="1584" bestFit="1" customWidth="1"/>
    <col min="2319" max="2560" width="11.42578125" style="1584"/>
    <col min="2561" max="2561" width="29.28515625" style="1584" customWidth="1"/>
    <col min="2562" max="2562" width="7.7109375" style="1584" bestFit="1" customWidth="1"/>
    <col min="2563" max="2563" width="7.42578125" style="1584" bestFit="1" customWidth="1"/>
    <col min="2564" max="2564" width="7.28515625" style="1584" bestFit="1" customWidth="1"/>
    <col min="2565" max="2565" width="7.42578125" style="1584" bestFit="1" customWidth="1"/>
    <col min="2566" max="2566" width="9.42578125" style="1584" bestFit="1" customWidth="1"/>
    <col min="2567" max="2569" width="8.42578125" style="1584" bestFit="1" customWidth="1"/>
    <col min="2570" max="2570" width="7.28515625" style="1584" bestFit="1" customWidth="1"/>
    <col min="2571" max="2571" width="9.42578125" style="1584" customWidth="1"/>
    <col min="2572" max="2574" width="9.85546875" style="1584" bestFit="1" customWidth="1"/>
    <col min="2575" max="2816" width="11.42578125" style="1584"/>
    <col min="2817" max="2817" width="29.28515625" style="1584" customWidth="1"/>
    <col min="2818" max="2818" width="7.7109375" style="1584" bestFit="1" customWidth="1"/>
    <col min="2819" max="2819" width="7.42578125" style="1584" bestFit="1" customWidth="1"/>
    <col min="2820" max="2820" width="7.28515625" style="1584" bestFit="1" customWidth="1"/>
    <col min="2821" max="2821" width="7.42578125" style="1584" bestFit="1" customWidth="1"/>
    <col min="2822" max="2822" width="9.42578125" style="1584" bestFit="1" customWidth="1"/>
    <col min="2823" max="2825" width="8.42578125" style="1584" bestFit="1" customWidth="1"/>
    <col min="2826" max="2826" width="7.28515625" style="1584" bestFit="1" customWidth="1"/>
    <col min="2827" max="2827" width="9.42578125" style="1584" customWidth="1"/>
    <col min="2828" max="2830" width="9.85546875" style="1584" bestFit="1" customWidth="1"/>
    <col min="2831" max="3072" width="11.42578125" style="1584"/>
    <col min="3073" max="3073" width="29.28515625" style="1584" customWidth="1"/>
    <col min="3074" max="3074" width="7.7109375" style="1584" bestFit="1" customWidth="1"/>
    <col min="3075" max="3075" width="7.42578125" style="1584" bestFit="1" customWidth="1"/>
    <col min="3076" max="3076" width="7.28515625" style="1584" bestFit="1" customWidth="1"/>
    <col min="3077" max="3077" width="7.42578125" style="1584" bestFit="1" customWidth="1"/>
    <col min="3078" max="3078" width="9.42578125" style="1584" bestFit="1" customWidth="1"/>
    <col min="3079" max="3081" width="8.42578125" style="1584" bestFit="1" customWidth="1"/>
    <col min="3082" max="3082" width="7.28515625" style="1584" bestFit="1" customWidth="1"/>
    <col min="3083" max="3083" width="9.42578125" style="1584" customWidth="1"/>
    <col min="3084" max="3086" width="9.85546875" style="1584" bestFit="1" customWidth="1"/>
    <col min="3087" max="3328" width="11.42578125" style="1584"/>
    <col min="3329" max="3329" width="29.28515625" style="1584" customWidth="1"/>
    <col min="3330" max="3330" width="7.7109375" style="1584" bestFit="1" customWidth="1"/>
    <col min="3331" max="3331" width="7.42578125" style="1584" bestFit="1" customWidth="1"/>
    <col min="3332" max="3332" width="7.28515625" style="1584" bestFit="1" customWidth="1"/>
    <col min="3333" max="3333" width="7.42578125" style="1584" bestFit="1" customWidth="1"/>
    <col min="3334" max="3334" width="9.42578125" style="1584" bestFit="1" customWidth="1"/>
    <col min="3335" max="3337" width="8.42578125" style="1584" bestFit="1" customWidth="1"/>
    <col min="3338" max="3338" width="7.28515625" style="1584" bestFit="1" customWidth="1"/>
    <col min="3339" max="3339" width="9.42578125" style="1584" customWidth="1"/>
    <col min="3340" max="3342" width="9.85546875" style="1584" bestFit="1" customWidth="1"/>
    <col min="3343" max="3584" width="11.42578125" style="1584"/>
    <col min="3585" max="3585" width="29.28515625" style="1584" customWidth="1"/>
    <col min="3586" max="3586" width="7.7109375" style="1584" bestFit="1" customWidth="1"/>
    <col min="3587" max="3587" width="7.42578125" style="1584" bestFit="1" customWidth="1"/>
    <col min="3588" max="3588" width="7.28515625" style="1584" bestFit="1" customWidth="1"/>
    <col min="3589" max="3589" width="7.42578125" style="1584" bestFit="1" customWidth="1"/>
    <col min="3590" max="3590" width="9.42578125" style="1584" bestFit="1" customWidth="1"/>
    <col min="3591" max="3593" width="8.42578125" style="1584" bestFit="1" customWidth="1"/>
    <col min="3594" max="3594" width="7.28515625" style="1584" bestFit="1" customWidth="1"/>
    <col min="3595" max="3595" width="9.42578125" style="1584" customWidth="1"/>
    <col min="3596" max="3598" width="9.85546875" style="1584" bestFit="1" customWidth="1"/>
    <col min="3599" max="3840" width="11.42578125" style="1584"/>
    <col min="3841" max="3841" width="29.28515625" style="1584" customWidth="1"/>
    <col min="3842" max="3842" width="7.7109375" style="1584" bestFit="1" customWidth="1"/>
    <col min="3843" max="3843" width="7.42578125" style="1584" bestFit="1" customWidth="1"/>
    <col min="3844" max="3844" width="7.28515625" style="1584" bestFit="1" customWidth="1"/>
    <col min="3845" max="3845" width="7.42578125" style="1584" bestFit="1" customWidth="1"/>
    <col min="3846" max="3846" width="9.42578125" style="1584" bestFit="1" customWidth="1"/>
    <col min="3847" max="3849" width="8.42578125" style="1584" bestFit="1" customWidth="1"/>
    <col min="3850" max="3850" width="7.28515625" style="1584" bestFit="1" customWidth="1"/>
    <col min="3851" max="3851" width="9.42578125" style="1584" customWidth="1"/>
    <col min="3852" max="3854" width="9.85546875" style="1584" bestFit="1" customWidth="1"/>
    <col min="3855" max="4096" width="11.42578125" style="1584"/>
    <col min="4097" max="4097" width="29.28515625" style="1584" customWidth="1"/>
    <col min="4098" max="4098" width="7.7109375" style="1584" bestFit="1" customWidth="1"/>
    <col min="4099" max="4099" width="7.42578125" style="1584" bestFit="1" customWidth="1"/>
    <col min="4100" max="4100" width="7.28515625" style="1584" bestFit="1" customWidth="1"/>
    <col min="4101" max="4101" width="7.42578125" style="1584" bestFit="1" customWidth="1"/>
    <col min="4102" max="4102" width="9.42578125" style="1584" bestFit="1" customWidth="1"/>
    <col min="4103" max="4105" width="8.42578125" style="1584" bestFit="1" customWidth="1"/>
    <col min="4106" max="4106" width="7.28515625" style="1584" bestFit="1" customWidth="1"/>
    <col min="4107" max="4107" width="9.42578125" style="1584" customWidth="1"/>
    <col min="4108" max="4110" width="9.85546875" style="1584" bestFit="1" customWidth="1"/>
    <col min="4111" max="4352" width="11.42578125" style="1584"/>
    <col min="4353" max="4353" width="29.28515625" style="1584" customWidth="1"/>
    <col min="4354" max="4354" width="7.7109375" style="1584" bestFit="1" customWidth="1"/>
    <col min="4355" max="4355" width="7.42578125" style="1584" bestFit="1" customWidth="1"/>
    <col min="4356" max="4356" width="7.28515625" style="1584" bestFit="1" customWidth="1"/>
    <col min="4357" max="4357" width="7.42578125" style="1584" bestFit="1" customWidth="1"/>
    <col min="4358" max="4358" width="9.42578125" style="1584" bestFit="1" customWidth="1"/>
    <col min="4359" max="4361" width="8.42578125" style="1584" bestFit="1" customWidth="1"/>
    <col min="4362" max="4362" width="7.28515625" style="1584" bestFit="1" customWidth="1"/>
    <col min="4363" max="4363" width="9.42578125" style="1584" customWidth="1"/>
    <col min="4364" max="4366" width="9.85546875" style="1584" bestFit="1" customWidth="1"/>
    <col min="4367" max="4608" width="11.42578125" style="1584"/>
    <col min="4609" max="4609" width="29.28515625" style="1584" customWidth="1"/>
    <col min="4610" max="4610" width="7.7109375" style="1584" bestFit="1" customWidth="1"/>
    <col min="4611" max="4611" width="7.42578125" style="1584" bestFit="1" customWidth="1"/>
    <col min="4612" max="4612" width="7.28515625" style="1584" bestFit="1" customWidth="1"/>
    <col min="4613" max="4613" width="7.42578125" style="1584" bestFit="1" customWidth="1"/>
    <col min="4614" max="4614" width="9.42578125" style="1584" bestFit="1" customWidth="1"/>
    <col min="4615" max="4617" width="8.42578125" style="1584" bestFit="1" customWidth="1"/>
    <col min="4618" max="4618" width="7.28515625" style="1584" bestFit="1" customWidth="1"/>
    <col min="4619" max="4619" width="9.42578125" style="1584" customWidth="1"/>
    <col min="4620" max="4622" width="9.85546875" style="1584" bestFit="1" customWidth="1"/>
    <col min="4623" max="4864" width="11.42578125" style="1584"/>
    <col min="4865" max="4865" width="29.28515625" style="1584" customWidth="1"/>
    <col min="4866" max="4866" width="7.7109375" style="1584" bestFit="1" customWidth="1"/>
    <col min="4867" max="4867" width="7.42578125" style="1584" bestFit="1" customWidth="1"/>
    <col min="4868" max="4868" width="7.28515625" style="1584" bestFit="1" customWidth="1"/>
    <col min="4869" max="4869" width="7.42578125" style="1584" bestFit="1" customWidth="1"/>
    <col min="4870" max="4870" width="9.42578125" style="1584" bestFit="1" customWidth="1"/>
    <col min="4871" max="4873" width="8.42578125" style="1584" bestFit="1" customWidth="1"/>
    <col min="4874" max="4874" width="7.28515625" style="1584" bestFit="1" customWidth="1"/>
    <col min="4875" max="4875" width="9.42578125" style="1584" customWidth="1"/>
    <col min="4876" max="4878" width="9.85546875" style="1584" bestFit="1" customWidth="1"/>
    <col min="4879" max="5120" width="11.42578125" style="1584"/>
    <col min="5121" max="5121" width="29.28515625" style="1584" customWidth="1"/>
    <col min="5122" max="5122" width="7.7109375" style="1584" bestFit="1" customWidth="1"/>
    <col min="5123" max="5123" width="7.42578125" style="1584" bestFit="1" customWidth="1"/>
    <col min="5124" max="5124" width="7.28515625" style="1584" bestFit="1" customWidth="1"/>
    <col min="5125" max="5125" width="7.42578125" style="1584" bestFit="1" customWidth="1"/>
    <col min="5126" max="5126" width="9.42578125" style="1584" bestFit="1" customWidth="1"/>
    <col min="5127" max="5129" width="8.42578125" style="1584" bestFit="1" customWidth="1"/>
    <col min="5130" max="5130" width="7.28515625" style="1584" bestFit="1" customWidth="1"/>
    <col min="5131" max="5131" width="9.42578125" style="1584" customWidth="1"/>
    <col min="5132" max="5134" width="9.85546875" style="1584" bestFit="1" customWidth="1"/>
    <col min="5135" max="5376" width="11.42578125" style="1584"/>
    <col min="5377" max="5377" width="29.28515625" style="1584" customWidth="1"/>
    <col min="5378" max="5378" width="7.7109375" style="1584" bestFit="1" customWidth="1"/>
    <col min="5379" max="5379" width="7.42578125" style="1584" bestFit="1" customWidth="1"/>
    <col min="5380" max="5380" width="7.28515625" style="1584" bestFit="1" customWidth="1"/>
    <col min="5381" max="5381" width="7.42578125" style="1584" bestFit="1" customWidth="1"/>
    <col min="5382" max="5382" width="9.42578125" style="1584" bestFit="1" customWidth="1"/>
    <col min="5383" max="5385" width="8.42578125" style="1584" bestFit="1" customWidth="1"/>
    <col min="5386" max="5386" width="7.28515625" style="1584" bestFit="1" customWidth="1"/>
    <col min="5387" max="5387" width="9.42578125" style="1584" customWidth="1"/>
    <col min="5388" max="5390" width="9.85546875" style="1584" bestFit="1" customWidth="1"/>
    <col min="5391" max="5632" width="11.42578125" style="1584"/>
    <col min="5633" max="5633" width="29.28515625" style="1584" customWidth="1"/>
    <col min="5634" max="5634" width="7.7109375" style="1584" bestFit="1" customWidth="1"/>
    <col min="5635" max="5635" width="7.42578125" style="1584" bestFit="1" customWidth="1"/>
    <col min="5636" max="5636" width="7.28515625" style="1584" bestFit="1" customWidth="1"/>
    <col min="5637" max="5637" width="7.42578125" style="1584" bestFit="1" customWidth="1"/>
    <col min="5638" max="5638" width="9.42578125" style="1584" bestFit="1" customWidth="1"/>
    <col min="5639" max="5641" width="8.42578125" style="1584" bestFit="1" customWidth="1"/>
    <col min="5642" max="5642" width="7.28515625" style="1584" bestFit="1" customWidth="1"/>
    <col min="5643" max="5643" width="9.42578125" style="1584" customWidth="1"/>
    <col min="5644" max="5646" width="9.85546875" style="1584" bestFit="1" customWidth="1"/>
    <col min="5647" max="5888" width="11.42578125" style="1584"/>
    <col min="5889" max="5889" width="29.28515625" style="1584" customWidth="1"/>
    <col min="5890" max="5890" width="7.7109375" style="1584" bestFit="1" customWidth="1"/>
    <col min="5891" max="5891" width="7.42578125" style="1584" bestFit="1" customWidth="1"/>
    <col min="5892" max="5892" width="7.28515625" style="1584" bestFit="1" customWidth="1"/>
    <col min="5893" max="5893" width="7.42578125" style="1584" bestFit="1" customWidth="1"/>
    <col min="5894" max="5894" width="9.42578125" style="1584" bestFit="1" customWidth="1"/>
    <col min="5895" max="5897" width="8.42578125" style="1584" bestFit="1" customWidth="1"/>
    <col min="5898" max="5898" width="7.28515625" style="1584" bestFit="1" customWidth="1"/>
    <col min="5899" max="5899" width="9.42578125" style="1584" customWidth="1"/>
    <col min="5900" max="5902" width="9.85546875" style="1584" bestFit="1" customWidth="1"/>
    <col min="5903" max="6144" width="11.42578125" style="1584"/>
    <col min="6145" max="6145" width="29.28515625" style="1584" customWidth="1"/>
    <col min="6146" max="6146" width="7.7109375" style="1584" bestFit="1" customWidth="1"/>
    <col min="6147" max="6147" width="7.42578125" style="1584" bestFit="1" customWidth="1"/>
    <col min="6148" max="6148" width="7.28515625" style="1584" bestFit="1" customWidth="1"/>
    <col min="6149" max="6149" width="7.42578125" style="1584" bestFit="1" customWidth="1"/>
    <col min="6150" max="6150" width="9.42578125" style="1584" bestFit="1" customWidth="1"/>
    <col min="6151" max="6153" width="8.42578125" style="1584" bestFit="1" customWidth="1"/>
    <col min="6154" max="6154" width="7.28515625" style="1584" bestFit="1" customWidth="1"/>
    <col min="6155" max="6155" width="9.42578125" style="1584" customWidth="1"/>
    <col min="6156" max="6158" width="9.85546875" style="1584" bestFit="1" customWidth="1"/>
    <col min="6159" max="6400" width="11.42578125" style="1584"/>
    <col min="6401" max="6401" width="29.28515625" style="1584" customWidth="1"/>
    <col min="6402" max="6402" width="7.7109375" style="1584" bestFit="1" customWidth="1"/>
    <col min="6403" max="6403" width="7.42578125" style="1584" bestFit="1" customWidth="1"/>
    <col min="6404" max="6404" width="7.28515625" style="1584" bestFit="1" customWidth="1"/>
    <col min="6405" max="6405" width="7.42578125" style="1584" bestFit="1" customWidth="1"/>
    <col min="6406" max="6406" width="9.42578125" style="1584" bestFit="1" customWidth="1"/>
    <col min="6407" max="6409" width="8.42578125" style="1584" bestFit="1" customWidth="1"/>
    <col min="6410" max="6410" width="7.28515625" style="1584" bestFit="1" customWidth="1"/>
    <col min="6411" max="6411" width="9.42578125" style="1584" customWidth="1"/>
    <col min="6412" max="6414" width="9.85546875" style="1584" bestFit="1" customWidth="1"/>
    <col min="6415" max="6656" width="11.42578125" style="1584"/>
    <col min="6657" max="6657" width="29.28515625" style="1584" customWidth="1"/>
    <col min="6658" max="6658" width="7.7109375" style="1584" bestFit="1" customWidth="1"/>
    <col min="6659" max="6659" width="7.42578125" style="1584" bestFit="1" customWidth="1"/>
    <col min="6660" max="6660" width="7.28515625" style="1584" bestFit="1" customWidth="1"/>
    <col min="6661" max="6661" width="7.42578125" style="1584" bestFit="1" customWidth="1"/>
    <col min="6662" max="6662" width="9.42578125" style="1584" bestFit="1" customWidth="1"/>
    <col min="6663" max="6665" width="8.42578125" style="1584" bestFit="1" customWidth="1"/>
    <col min="6666" max="6666" width="7.28515625" style="1584" bestFit="1" customWidth="1"/>
    <col min="6667" max="6667" width="9.42578125" style="1584" customWidth="1"/>
    <col min="6668" max="6670" width="9.85546875" style="1584" bestFit="1" customWidth="1"/>
    <col min="6671" max="6912" width="11.42578125" style="1584"/>
    <col min="6913" max="6913" width="29.28515625" style="1584" customWidth="1"/>
    <col min="6914" max="6914" width="7.7109375" style="1584" bestFit="1" customWidth="1"/>
    <col min="6915" max="6915" width="7.42578125" style="1584" bestFit="1" customWidth="1"/>
    <col min="6916" max="6916" width="7.28515625" style="1584" bestFit="1" customWidth="1"/>
    <col min="6917" max="6917" width="7.42578125" style="1584" bestFit="1" customWidth="1"/>
    <col min="6918" max="6918" width="9.42578125" style="1584" bestFit="1" customWidth="1"/>
    <col min="6919" max="6921" width="8.42578125" style="1584" bestFit="1" customWidth="1"/>
    <col min="6922" max="6922" width="7.28515625" style="1584" bestFit="1" customWidth="1"/>
    <col min="6923" max="6923" width="9.42578125" style="1584" customWidth="1"/>
    <col min="6924" max="6926" width="9.85546875" style="1584" bestFit="1" customWidth="1"/>
    <col min="6927" max="7168" width="11.42578125" style="1584"/>
    <col min="7169" max="7169" width="29.28515625" style="1584" customWidth="1"/>
    <col min="7170" max="7170" width="7.7109375" style="1584" bestFit="1" customWidth="1"/>
    <col min="7171" max="7171" width="7.42578125" style="1584" bestFit="1" customWidth="1"/>
    <col min="7172" max="7172" width="7.28515625" style="1584" bestFit="1" customWidth="1"/>
    <col min="7173" max="7173" width="7.42578125" style="1584" bestFit="1" customWidth="1"/>
    <col min="7174" max="7174" width="9.42578125" style="1584" bestFit="1" customWidth="1"/>
    <col min="7175" max="7177" width="8.42578125" style="1584" bestFit="1" customWidth="1"/>
    <col min="7178" max="7178" width="7.28515625" style="1584" bestFit="1" customWidth="1"/>
    <col min="7179" max="7179" width="9.42578125" style="1584" customWidth="1"/>
    <col min="7180" max="7182" width="9.85546875" style="1584" bestFit="1" customWidth="1"/>
    <col min="7183" max="7424" width="11.42578125" style="1584"/>
    <col min="7425" max="7425" width="29.28515625" style="1584" customWidth="1"/>
    <col min="7426" max="7426" width="7.7109375" style="1584" bestFit="1" customWidth="1"/>
    <col min="7427" max="7427" width="7.42578125" style="1584" bestFit="1" customWidth="1"/>
    <col min="7428" max="7428" width="7.28515625" style="1584" bestFit="1" customWidth="1"/>
    <col min="7429" max="7429" width="7.42578125" style="1584" bestFit="1" customWidth="1"/>
    <col min="7430" max="7430" width="9.42578125" style="1584" bestFit="1" customWidth="1"/>
    <col min="7431" max="7433" width="8.42578125" style="1584" bestFit="1" customWidth="1"/>
    <col min="7434" max="7434" width="7.28515625" style="1584" bestFit="1" customWidth="1"/>
    <col min="7435" max="7435" width="9.42578125" style="1584" customWidth="1"/>
    <col min="7436" max="7438" width="9.85546875" style="1584" bestFit="1" customWidth="1"/>
    <col min="7439" max="7680" width="11.42578125" style="1584"/>
    <col min="7681" max="7681" width="29.28515625" style="1584" customWidth="1"/>
    <col min="7682" max="7682" width="7.7109375" style="1584" bestFit="1" customWidth="1"/>
    <col min="7683" max="7683" width="7.42578125" style="1584" bestFit="1" customWidth="1"/>
    <col min="7684" max="7684" width="7.28515625" style="1584" bestFit="1" customWidth="1"/>
    <col min="7685" max="7685" width="7.42578125" style="1584" bestFit="1" customWidth="1"/>
    <col min="7686" max="7686" width="9.42578125" style="1584" bestFit="1" customWidth="1"/>
    <col min="7687" max="7689" width="8.42578125" style="1584" bestFit="1" customWidth="1"/>
    <col min="7690" max="7690" width="7.28515625" style="1584" bestFit="1" customWidth="1"/>
    <col min="7691" max="7691" width="9.42578125" style="1584" customWidth="1"/>
    <col min="7692" max="7694" width="9.85546875" style="1584" bestFit="1" customWidth="1"/>
    <col min="7695" max="7936" width="11.42578125" style="1584"/>
    <col min="7937" max="7937" width="29.28515625" style="1584" customWidth="1"/>
    <col min="7938" max="7938" width="7.7109375" style="1584" bestFit="1" customWidth="1"/>
    <col min="7939" max="7939" width="7.42578125" style="1584" bestFit="1" customWidth="1"/>
    <col min="7940" max="7940" width="7.28515625" style="1584" bestFit="1" customWidth="1"/>
    <col min="7941" max="7941" width="7.42578125" style="1584" bestFit="1" customWidth="1"/>
    <col min="7942" max="7942" width="9.42578125" style="1584" bestFit="1" customWidth="1"/>
    <col min="7943" max="7945" width="8.42578125" style="1584" bestFit="1" customWidth="1"/>
    <col min="7946" max="7946" width="7.28515625" style="1584" bestFit="1" customWidth="1"/>
    <col min="7947" max="7947" width="9.42578125" style="1584" customWidth="1"/>
    <col min="7948" max="7950" width="9.85546875" style="1584" bestFit="1" customWidth="1"/>
    <col min="7951" max="8192" width="11.42578125" style="1584"/>
    <col min="8193" max="8193" width="29.28515625" style="1584" customWidth="1"/>
    <col min="8194" max="8194" width="7.7109375" style="1584" bestFit="1" customWidth="1"/>
    <col min="8195" max="8195" width="7.42578125" style="1584" bestFit="1" customWidth="1"/>
    <col min="8196" max="8196" width="7.28515625" style="1584" bestFit="1" customWidth="1"/>
    <col min="8197" max="8197" width="7.42578125" style="1584" bestFit="1" customWidth="1"/>
    <col min="8198" max="8198" width="9.42578125" style="1584" bestFit="1" customWidth="1"/>
    <col min="8199" max="8201" width="8.42578125" style="1584" bestFit="1" customWidth="1"/>
    <col min="8202" max="8202" width="7.28515625" style="1584" bestFit="1" customWidth="1"/>
    <col min="8203" max="8203" width="9.42578125" style="1584" customWidth="1"/>
    <col min="8204" max="8206" width="9.85546875" style="1584" bestFit="1" customWidth="1"/>
    <col min="8207" max="8448" width="11.42578125" style="1584"/>
    <col min="8449" max="8449" width="29.28515625" style="1584" customWidth="1"/>
    <col min="8450" max="8450" width="7.7109375" style="1584" bestFit="1" customWidth="1"/>
    <col min="8451" max="8451" width="7.42578125" style="1584" bestFit="1" customWidth="1"/>
    <col min="8452" max="8452" width="7.28515625" style="1584" bestFit="1" customWidth="1"/>
    <col min="8453" max="8453" width="7.42578125" style="1584" bestFit="1" customWidth="1"/>
    <col min="8454" max="8454" width="9.42578125" style="1584" bestFit="1" customWidth="1"/>
    <col min="8455" max="8457" width="8.42578125" style="1584" bestFit="1" customWidth="1"/>
    <col min="8458" max="8458" width="7.28515625" style="1584" bestFit="1" customWidth="1"/>
    <col min="8459" max="8459" width="9.42578125" style="1584" customWidth="1"/>
    <col min="8460" max="8462" width="9.85546875" style="1584" bestFit="1" customWidth="1"/>
    <col min="8463" max="8704" width="11.42578125" style="1584"/>
    <col min="8705" max="8705" width="29.28515625" style="1584" customWidth="1"/>
    <col min="8706" max="8706" width="7.7109375" style="1584" bestFit="1" customWidth="1"/>
    <col min="8707" max="8707" width="7.42578125" style="1584" bestFit="1" customWidth="1"/>
    <col min="8708" max="8708" width="7.28515625" style="1584" bestFit="1" customWidth="1"/>
    <col min="8709" max="8709" width="7.42578125" style="1584" bestFit="1" customWidth="1"/>
    <col min="8710" max="8710" width="9.42578125" style="1584" bestFit="1" customWidth="1"/>
    <col min="8711" max="8713" width="8.42578125" style="1584" bestFit="1" customWidth="1"/>
    <col min="8714" max="8714" width="7.28515625" style="1584" bestFit="1" customWidth="1"/>
    <col min="8715" max="8715" width="9.42578125" style="1584" customWidth="1"/>
    <col min="8716" max="8718" width="9.85546875" style="1584" bestFit="1" customWidth="1"/>
    <col min="8719" max="8960" width="11.42578125" style="1584"/>
    <col min="8961" max="8961" width="29.28515625" style="1584" customWidth="1"/>
    <col min="8962" max="8962" width="7.7109375" style="1584" bestFit="1" customWidth="1"/>
    <col min="8963" max="8963" width="7.42578125" style="1584" bestFit="1" customWidth="1"/>
    <col min="8964" max="8964" width="7.28515625" style="1584" bestFit="1" customWidth="1"/>
    <col min="8965" max="8965" width="7.42578125" style="1584" bestFit="1" customWidth="1"/>
    <col min="8966" max="8966" width="9.42578125" style="1584" bestFit="1" customWidth="1"/>
    <col min="8967" max="8969" width="8.42578125" style="1584" bestFit="1" customWidth="1"/>
    <col min="8970" max="8970" width="7.28515625" style="1584" bestFit="1" customWidth="1"/>
    <col min="8971" max="8971" width="9.42578125" style="1584" customWidth="1"/>
    <col min="8972" max="8974" width="9.85546875" style="1584" bestFit="1" customWidth="1"/>
    <col min="8975" max="9216" width="11.42578125" style="1584"/>
    <col min="9217" max="9217" width="29.28515625" style="1584" customWidth="1"/>
    <col min="9218" max="9218" width="7.7109375" style="1584" bestFit="1" customWidth="1"/>
    <col min="9219" max="9219" width="7.42578125" style="1584" bestFit="1" customWidth="1"/>
    <col min="9220" max="9220" width="7.28515625" style="1584" bestFit="1" customWidth="1"/>
    <col min="9221" max="9221" width="7.42578125" style="1584" bestFit="1" customWidth="1"/>
    <col min="9222" max="9222" width="9.42578125" style="1584" bestFit="1" customWidth="1"/>
    <col min="9223" max="9225" width="8.42578125" style="1584" bestFit="1" customWidth="1"/>
    <col min="9226" max="9226" width="7.28515625" style="1584" bestFit="1" customWidth="1"/>
    <col min="9227" max="9227" width="9.42578125" style="1584" customWidth="1"/>
    <col min="9228" max="9230" width="9.85546875" style="1584" bestFit="1" customWidth="1"/>
    <col min="9231" max="9472" width="11.42578125" style="1584"/>
    <col min="9473" max="9473" width="29.28515625" style="1584" customWidth="1"/>
    <col min="9474" max="9474" width="7.7109375" style="1584" bestFit="1" customWidth="1"/>
    <col min="9475" max="9475" width="7.42578125" style="1584" bestFit="1" customWidth="1"/>
    <col min="9476" max="9476" width="7.28515625" style="1584" bestFit="1" customWidth="1"/>
    <col min="9477" max="9477" width="7.42578125" style="1584" bestFit="1" customWidth="1"/>
    <col min="9478" max="9478" width="9.42578125" style="1584" bestFit="1" customWidth="1"/>
    <col min="9479" max="9481" width="8.42578125" style="1584" bestFit="1" customWidth="1"/>
    <col min="9482" max="9482" width="7.28515625" style="1584" bestFit="1" customWidth="1"/>
    <col min="9483" max="9483" width="9.42578125" style="1584" customWidth="1"/>
    <col min="9484" max="9486" width="9.85546875" style="1584" bestFit="1" customWidth="1"/>
    <col min="9487" max="9728" width="11.42578125" style="1584"/>
    <col min="9729" max="9729" width="29.28515625" style="1584" customWidth="1"/>
    <col min="9730" max="9730" width="7.7109375" style="1584" bestFit="1" customWidth="1"/>
    <col min="9731" max="9731" width="7.42578125" style="1584" bestFit="1" customWidth="1"/>
    <col min="9732" max="9732" width="7.28515625" style="1584" bestFit="1" customWidth="1"/>
    <col min="9733" max="9733" width="7.42578125" style="1584" bestFit="1" customWidth="1"/>
    <col min="9734" max="9734" width="9.42578125" style="1584" bestFit="1" customWidth="1"/>
    <col min="9735" max="9737" width="8.42578125" style="1584" bestFit="1" customWidth="1"/>
    <col min="9738" max="9738" width="7.28515625" style="1584" bestFit="1" customWidth="1"/>
    <col min="9739" max="9739" width="9.42578125" style="1584" customWidth="1"/>
    <col min="9740" max="9742" width="9.85546875" style="1584" bestFit="1" customWidth="1"/>
    <col min="9743" max="9984" width="11.42578125" style="1584"/>
    <col min="9985" max="9985" width="29.28515625" style="1584" customWidth="1"/>
    <col min="9986" max="9986" width="7.7109375" style="1584" bestFit="1" customWidth="1"/>
    <col min="9987" max="9987" width="7.42578125" style="1584" bestFit="1" customWidth="1"/>
    <col min="9988" max="9988" width="7.28515625" style="1584" bestFit="1" customWidth="1"/>
    <col min="9989" max="9989" width="7.42578125" style="1584" bestFit="1" customWidth="1"/>
    <col min="9990" max="9990" width="9.42578125" style="1584" bestFit="1" customWidth="1"/>
    <col min="9991" max="9993" width="8.42578125" style="1584" bestFit="1" customWidth="1"/>
    <col min="9994" max="9994" width="7.28515625" style="1584" bestFit="1" customWidth="1"/>
    <col min="9995" max="9995" width="9.42578125" style="1584" customWidth="1"/>
    <col min="9996" max="9998" width="9.85546875" style="1584" bestFit="1" customWidth="1"/>
    <col min="9999" max="10240" width="11.42578125" style="1584"/>
    <col min="10241" max="10241" width="29.28515625" style="1584" customWidth="1"/>
    <col min="10242" max="10242" width="7.7109375" style="1584" bestFit="1" customWidth="1"/>
    <col min="10243" max="10243" width="7.42578125" style="1584" bestFit="1" customWidth="1"/>
    <col min="10244" max="10244" width="7.28515625" style="1584" bestFit="1" customWidth="1"/>
    <col min="10245" max="10245" width="7.42578125" style="1584" bestFit="1" customWidth="1"/>
    <col min="10246" max="10246" width="9.42578125" style="1584" bestFit="1" customWidth="1"/>
    <col min="10247" max="10249" width="8.42578125" style="1584" bestFit="1" customWidth="1"/>
    <col min="10250" max="10250" width="7.28515625" style="1584" bestFit="1" customWidth="1"/>
    <col min="10251" max="10251" width="9.42578125" style="1584" customWidth="1"/>
    <col min="10252" max="10254" width="9.85546875" style="1584" bestFit="1" customWidth="1"/>
    <col min="10255" max="10496" width="11.42578125" style="1584"/>
    <col min="10497" max="10497" width="29.28515625" style="1584" customWidth="1"/>
    <col min="10498" max="10498" width="7.7109375" style="1584" bestFit="1" customWidth="1"/>
    <col min="10499" max="10499" width="7.42578125" style="1584" bestFit="1" customWidth="1"/>
    <col min="10500" max="10500" width="7.28515625" style="1584" bestFit="1" customWidth="1"/>
    <col min="10501" max="10501" width="7.42578125" style="1584" bestFit="1" customWidth="1"/>
    <col min="10502" max="10502" width="9.42578125" style="1584" bestFit="1" customWidth="1"/>
    <col min="10503" max="10505" width="8.42578125" style="1584" bestFit="1" customWidth="1"/>
    <col min="10506" max="10506" width="7.28515625" style="1584" bestFit="1" customWidth="1"/>
    <col min="10507" max="10507" width="9.42578125" style="1584" customWidth="1"/>
    <col min="10508" max="10510" width="9.85546875" style="1584" bestFit="1" customWidth="1"/>
    <col min="10511" max="10752" width="11.42578125" style="1584"/>
    <col min="10753" max="10753" width="29.28515625" style="1584" customWidth="1"/>
    <col min="10754" max="10754" width="7.7109375" style="1584" bestFit="1" customWidth="1"/>
    <col min="10755" max="10755" width="7.42578125" style="1584" bestFit="1" customWidth="1"/>
    <col min="10756" max="10756" width="7.28515625" style="1584" bestFit="1" customWidth="1"/>
    <col min="10757" max="10757" width="7.42578125" style="1584" bestFit="1" customWidth="1"/>
    <col min="10758" max="10758" width="9.42578125" style="1584" bestFit="1" customWidth="1"/>
    <col min="10759" max="10761" width="8.42578125" style="1584" bestFit="1" customWidth="1"/>
    <col min="10762" max="10762" width="7.28515625" style="1584" bestFit="1" customWidth="1"/>
    <col min="10763" max="10763" width="9.42578125" style="1584" customWidth="1"/>
    <col min="10764" max="10766" width="9.85546875" style="1584" bestFit="1" customWidth="1"/>
    <col min="10767" max="11008" width="11.42578125" style="1584"/>
    <col min="11009" max="11009" width="29.28515625" style="1584" customWidth="1"/>
    <col min="11010" max="11010" width="7.7109375" style="1584" bestFit="1" customWidth="1"/>
    <col min="11011" max="11011" width="7.42578125" style="1584" bestFit="1" customWidth="1"/>
    <col min="11012" max="11012" width="7.28515625" style="1584" bestFit="1" customWidth="1"/>
    <col min="11013" max="11013" width="7.42578125" style="1584" bestFit="1" customWidth="1"/>
    <col min="11014" max="11014" width="9.42578125" style="1584" bestFit="1" customWidth="1"/>
    <col min="11015" max="11017" width="8.42578125" style="1584" bestFit="1" customWidth="1"/>
    <col min="11018" max="11018" width="7.28515625" style="1584" bestFit="1" customWidth="1"/>
    <col min="11019" max="11019" width="9.42578125" style="1584" customWidth="1"/>
    <col min="11020" max="11022" width="9.85546875" style="1584" bestFit="1" customWidth="1"/>
    <col min="11023" max="11264" width="11.42578125" style="1584"/>
    <col min="11265" max="11265" width="29.28515625" style="1584" customWidth="1"/>
    <col min="11266" max="11266" width="7.7109375" style="1584" bestFit="1" customWidth="1"/>
    <col min="11267" max="11267" width="7.42578125" style="1584" bestFit="1" customWidth="1"/>
    <col min="11268" max="11268" width="7.28515625" style="1584" bestFit="1" customWidth="1"/>
    <col min="11269" max="11269" width="7.42578125" style="1584" bestFit="1" customWidth="1"/>
    <col min="11270" max="11270" width="9.42578125" style="1584" bestFit="1" customWidth="1"/>
    <col min="11271" max="11273" width="8.42578125" style="1584" bestFit="1" customWidth="1"/>
    <col min="11274" max="11274" width="7.28515625" style="1584" bestFit="1" customWidth="1"/>
    <col min="11275" max="11275" width="9.42578125" style="1584" customWidth="1"/>
    <col min="11276" max="11278" width="9.85546875" style="1584" bestFit="1" customWidth="1"/>
    <col min="11279" max="11520" width="11.42578125" style="1584"/>
    <col min="11521" max="11521" width="29.28515625" style="1584" customWidth="1"/>
    <col min="11522" max="11522" width="7.7109375" style="1584" bestFit="1" customWidth="1"/>
    <col min="11523" max="11523" width="7.42578125" style="1584" bestFit="1" customWidth="1"/>
    <col min="11524" max="11524" width="7.28515625" style="1584" bestFit="1" customWidth="1"/>
    <col min="11525" max="11525" width="7.42578125" style="1584" bestFit="1" customWidth="1"/>
    <col min="11526" max="11526" width="9.42578125" style="1584" bestFit="1" customWidth="1"/>
    <col min="11527" max="11529" width="8.42578125" style="1584" bestFit="1" customWidth="1"/>
    <col min="11530" max="11530" width="7.28515625" style="1584" bestFit="1" customWidth="1"/>
    <col min="11531" max="11531" width="9.42578125" style="1584" customWidth="1"/>
    <col min="11532" max="11534" width="9.85546875" style="1584" bestFit="1" customWidth="1"/>
    <col min="11535" max="11776" width="11.42578125" style="1584"/>
    <col min="11777" max="11777" width="29.28515625" style="1584" customWidth="1"/>
    <col min="11778" max="11778" width="7.7109375" style="1584" bestFit="1" customWidth="1"/>
    <col min="11779" max="11779" width="7.42578125" style="1584" bestFit="1" customWidth="1"/>
    <col min="11780" max="11780" width="7.28515625" style="1584" bestFit="1" customWidth="1"/>
    <col min="11781" max="11781" width="7.42578125" style="1584" bestFit="1" customWidth="1"/>
    <col min="11782" max="11782" width="9.42578125" style="1584" bestFit="1" customWidth="1"/>
    <col min="11783" max="11785" width="8.42578125" style="1584" bestFit="1" customWidth="1"/>
    <col min="11786" max="11786" width="7.28515625" style="1584" bestFit="1" customWidth="1"/>
    <col min="11787" max="11787" width="9.42578125" style="1584" customWidth="1"/>
    <col min="11788" max="11790" width="9.85546875" style="1584" bestFit="1" customWidth="1"/>
    <col min="11791" max="12032" width="11.42578125" style="1584"/>
    <col min="12033" max="12033" width="29.28515625" style="1584" customWidth="1"/>
    <col min="12034" max="12034" width="7.7109375" style="1584" bestFit="1" customWidth="1"/>
    <col min="12035" max="12035" width="7.42578125" style="1584" bestFit="1" customWidth="1"/>
    <col min="12036" max="12036" width="7.28515625" style="1584" bestFit="1" customWidth="1"/>
    <col min="12037" max="12037" width="7.42578125" style="1584" bestFit="1" customWidth="1"/>
    <col min="12038" max="12038" width="9.42578125" style="1584" bestFit="1" customWidth="1"/>
    <col min="12039" max="12041" width="8.42578125" style="1584" bestFit="1" customWidth="1"/>
    <col min="12042" max="12042" width="7.28515625" style="1584" bestFit="1" customWidth="1"/>
    <col min="12043" max="12043" width="9.42578125" style="1584" customWidth="1"/>
    <col min="12044" max="12046" width="9.85546875" style="1584" bestFit="1" customWidth="1"/>
    <col min="12047" max="12288" width="11.42578125" style="1584"/>
    <col min="12289" max="12289" width="29.28515625" style="1584" customWidth="1"/>
    <col min="12290" max="12290" width="7.7109375" style="1584" bestFit="1" customWidth="1"/>
    <col min="12291" max="12291" width="7.42578125" style="1584" bestFit="1" customWidth="1"/>
    <col min="12292" max="12292" width="7.28515625" style="1584" bestFit="1" customWidth="1"/>
    <col min="12293" max="12293" width="7.42578125" style="1584" bestFit="1" customWidth="1"/>
    <col min="12294" max="12294" width="9.42578125" style="1584" bestFit="1" customWidth="1"/>
    <col min="12295" max="12297" width="8.42578125" style="1584" bestFit="1" customWidth="1"/>
    <col min="12298" max="12298" width="7.28515625" style="1584" bestFit="1" customWidth="1"/>
    <col min="12299" max="12299" width="9.42578125" style="1584" customWidth="1"/>
    <col min="12300" max="12302" width="9.85546875" style="1584" bestFit="1" customWidth="1"/>
    <col min="12303" max="12544" width="11.42578125" style="1584"/>
    <col min="12545" max="12545" width="29.28515625" style="1584" customWidth="1"/>
    <col min="12546" max="12546" width="7.7109375" style="1584" bestFit="1" customWidth="1"/>
    <col min="12547" max="12547" width="7.42578125" style="1584" bestFit="1" customWidth="1"/>
    <col min="12548" max="12548" width="7.28515625" style="1584" bestFit="1" customWidth="1"/>
    <col min="12549" max="12549" width="7.42578125" style="1584" bestFit="1" customWidth="1"/>
    <col min="12550" max="12550" width="9.42578125" style="1584" bestFit="1" customWidth="1"/>
    <col min="12551" max="12553" width="8.42578125" style="1584" bestFit="1" customWidth="1"/>
    <col min="12554" max="12554" width="7.28515625" style="1584" bestFit="1" customWidth="1"/>
    <col min="12555" max="12555" width="9.42578125" style="1584" customWidth="1"/>
    <col min="12556" max="12558" width="9.85546875" style="1584" bestFit="1" customWidth="1"/>
    <col min="12559" max="12800" width="11.42578125" style="1584"/>
    <col min="12801" max="12801" width="29.28515625" style="1584" customWidth="1"/>
    <col min="12802" max="12802" width="7.7109375" style="1584" bestFit="1" customWidth="1"/>
    <col min="12803" max="12803" width="7.42578125" style="1584" bestFit="1" customWidth="1"/>
    <col min="12804" max="12804" width="7.28515625" style="1584" bestFit="1" customWidth="1"/>
    <col min="12805" max="12805" width="7.42578125" style="1584" bestFit="1" customWidth="1"/>
    <col min="12806" max="12806" width="9.42578125" style="1584" bestFit="1" customWidth="1"/>
    <col min="12807" max="12809" width="8.42578125" style="1584" bestFit="1" customWidth="1"/>
    <col min="12810" max="12810" width="7.28515625" style="1584" bestFit="1" customWidth="1"/>
    <col min="12811" max="12811" width="9.42578125" style="1584" customWidth="1"/>
    <col min="12812" max="12814" width="9.85546875" style="1584" bestFit="1" customWidth="1"/>
    <col min="12815" max="13056" width="11.42578125" style="1584"/>
    <col min="13057" max="13057" width="29.28515625" style="1584" customWidth="1"/>
    <col min="13058" max="13058" width="7.7109375" style="1584" bestFit="1" customWidth="1"/>
    <col min="13059" max="13059" width="7.42578125" style="1584" bestFit="1" customWidth="1"/>
    <col min="13060" max="13060" width="7.28515625" style="1584" bestFit="1" customWidth="1"/>
    <col min="13061" max="13061" width="7.42578125" style="1584" bestFit="1" customWidth="1"/>
    <col min="13062" max="13062" width="9.42578125" style="1584" bestFit="1" customWidth="1"/>
    <col min="13063" max="13065" width="8.42578125" style="1584" bestFit="1" customWidth="1"/>
    <col min="13066" max="13066" width="7.28515625" style="1584" bestFit="1" customWidth="1"/>
    <col min="13067" max="13067" width="9.42578125" style="1584" customWidth="1"/>
    <col min="13068" max="13070" width="9.85546875" style="1584" bestFit="1" customWidth="1"/>
    <col min="13071" max="13312" width="11.42578125" style="1584"/>
    <col min="13313" max="13313" width="29.28515625" style="1584" customWidth="1"/>
    <col min="13314" max="13314" width="7.7109375" style="1584" bestFit="1" customWidth="1"/>
    <col min="13315" max="13315" width="7.42578125" style="1584" bestFit="1" customWidth="1"/>
    <col min="13316" max="13316" width="7.28515625" style="1584" bestFit="1" customWidth="1"/>
    <col min="13317" max="13317" width="7.42578125" style="1584" bestFit="1" customWidth="1"/>
    <col min="13318" max="13318" width="9.42578125" style="1584" bestFit="1" customWidth="1"/>
    <col min="13319" max="13321" width="8.42578125" style="1584" bestFit="1" customWidth="1"/>
    <col min="13322" max="13322" width="7.28515625" style="1584" bestFit="1" customWidth="1"/>
    <col min="13323" max="13323" width="9.42578125" style="1584" customWidth="1"/>
    <col min="13324" max="13326" width="9.85546875" style="1584" bestFit="1" customWidth="1"/>
    <col min="13327" max="13568" width="11.42578125" style="1584"/>
    <col min="13569" max="13569" width="29.28515625" style="1584" customWidth="1"/>
    <col min="13570" max="13570" width="7.7109375" style="1584" bestFit="1" customWidth="1"/>
    <col min="13571" max="13571" width="7.42578125" style="1584" bestFit="1" customWidth="1"/>
    <col min="13572" max="13572" width="7.28515625" style="1584" bestFit="1" customWidth="1"/>
    <col min="13573" max="13573" width="7.42578125" style="1584" bestFit="1" customWidth="1"/>
    <col min="13574" max="13574" width="9.42578125" style="1584" bestFit="1" customWidth="1"/>
    <col min="13575" max="13577" width="8.42578125" style="1584" bestFit="1" customWidth="1"/>
    <col min="13578" max="13578" width="7.28515625" style="1584" bestFit="1" customWidth="1"/>
    <col min="13579" max="13579" width="9.42578125" style="1584" customWidth="1"/>
    <col min="13580" max="13582" width="9.85546875" style="1584" bestFit="1" customWidth="1"/>
    <col min="13583" max="13824" width="11.42578125" style="1584"/>
    <col min="13825" max="13825" width="29.28515625" style="1584" customWidth="1"/>
    <col min="13826" max="13826" width="7.7109375" style="1584" bestFit="1" customWidth="1"/>
    <col min="13827" max="13827" width="7.42578125" style="1584" bestFit="1" customWidth="1"/>
    <col min="13828" max="13828" width="7.28515625" style="1584" bestFit="1" customWidth="1"/>
    <col min="13829" max="13829" width="7.42578125" style="1584" bestFit="1" customWidth="1"/>
    <col min="13830" max="13830" width="9.42578125" style="1584" bestFit="1" customWidth="1"/>
    <col min="13831" max="13833" width="8.42578125" style="1584" bestFit="1" customWidth="1"/>
    <col min="13834" max="13834" width="7.28515625" style="1584" bestFit="1" customWidth="1"/>
    <col min="13835" max="13835" width="9.42578125" style="1584" customWidth="1"/>
    <col min="13836" max="13838" width="9.85546875" style="1584" bestFit="1" customWidth="1"/>
    <col min="13839" max="14080" width="11.42578125" style="1584"/>
    <col min="14081" max="14081" width="29.28515625" style="1584" customWidth="1"/>
    <col min="14082" max="14082" width="7.7109375" style="1584" bestFit="1" customWidth="1"/>
    <col min="14083" max="14083" width="7.42578125" style="1584" bestFit="1" customWidth="1"/>
    <col min="14084" max="14084" width="7.28515625" style="1584" bestFit="1" customWidth="1"/>
    <col min="14085" max="14085" width="7.42578125" style="1584" bestFit="1" customWidth="1"/>
    <col min="14086" max="14086" width="9.42578125" style="1584" bestFit="1" customWidth="1"/>
    <col min="14087" max="14089" width="8.42578125" style="1584" bestFit="1" customWidth="1"/>
    <col min="14090" max="14090" width="7.28515625" style="1584" bestFit="1" customWidth="1"/>
    <col min="14091" max="14091" width="9.42578125" style="1584" customWidth="1"/>
    <col min="14092" max="14094" width="9.85546875" style="1584" bestFit="1" customWidth="1"/>
    <col min="14095" max="14336" width="11.42578125" style="1584"/>
    <col min="14337" max="14337" width="29.28515625" style="1584" customWidth="1"/>
    <col min="14338" max="14338" width="7.7109375" style="1584" bestFit="1" customWidth="1"/>
    <col min="14339" max="14339" width="7.42578125" style="1584" bestFit="1" customWidth="1"/>
    <col min="14340" max="14340" width="7.28515625" style="1584" bestFit="1" customWidth="1"/>
    <col min="14341" max="14341" width="7.42578125" style="1584" bestFit="1" customWidth="1"/>
    <col min="14342" max="14342" width="9.42578125" style="1584" bestFit="1" customWidth="1"/>
    <col min="14343" max="14345" width="8.42578125" style="1584" bestFit="1" customWidth="1"/>
    <col min="14346" max="14346" width="7.28515625" style="1584" bestFit="1" customWidth="1"/>
    <col min="14347" max="14347" width="9.42578125" style="1584" customWidth="1"/>
    <col min="14348" max="14350" width="9.85546875" style="1584" bestFit="1" customWidth="1"/>
    <col min="14351" max="14592" width="11.42578125" style="1584"/>
    <col min="14593" max="14593" width="29.28515625" style="1584" customWidth="1"/>
    <col min="14594" max="14594" width="7.7109375" style="1584" bestFit="1" customWidth="1"/>
    <col min="14595" max="14595" width="7.42578125" style="1584" bestFit="1" customWidth="1"/>
    <col min="14596" max="14596" width="7.28515625" style="1584" bestFit="1" customWidth="1"/>
    <col min="14597" max="14597" width="7.42578125" style="1584" bestFit="1" customWidth="1"/>
    <col min="14598" max="14598" width="9.42578125" style="1584" bestFit="1" customWidth="1"/>
    <col min="14599" max="14601" width="8.42578125" style="1584" bestFit="1" customWidth="1"/>
    <col min="14602" max="14602" width="7.28515625" style="1584" bestFit="1" customWidth="1"/>
    <col min="14603" max="14603" width="9.42578125" style="1584" customWidth="1"/>
    <col min="14604" max="14606" width="9.85546875" style="1584" bestFit="1" customWidth="1"/>
    <col min="14607" max="14848" width="11.42578125" style="1584"/>
    <col min="14849" max="14849" width="29.28515625" style="1584" customWidth="1"/>
    <col min="14850" max="14850" width="7.7109375" style="1584" bestFit="1" customWidth="1"/>
    <col min="14851" max="14851" width="7.42578125" style="1584" bestFit="1" customWidth="1"/>
    <col min="14852" max="14852" width="7.28515625" style="1584" bestFit="1" customWidth="1"/>
    <col min="14853" max="14853" width="7.42578125" style="1584" bestFit="1" customWidth="1"/>
    <col min="14854" max="14854" width="9.42578125" style="1584" bestFit="1" customWidth="1"/>
    <col min="14855" max="14857" width="8.42578125" style="1584" bestFit="1" customWidth="1"/>
    <col min="14858" max="14858" width="7.28515625" style="1584" bestFit="1" customWidth="1"/>
    <col min="14859" max="14859" width="9.42578125" style="1584" customWidth="1"/>
    <col min="14860" max="14862" width="9.85546875" style="1584" bestFit="1" customWidth="1"/>
    <col min="14863" max="15104" width="11.42578125" style="1584"/>
    <col min="15105" max="15105" width="29.28515625" style="1584" customWidth="1"/>
    <col min="15106" max="15106" width="7.7109375" style="1584" bestFit="1" customWidth="1"/>
    <col min="15107" max="15107" width="7.42578125" style="1584" bestFit="1" customWidth="1"/>
    <col min="15108" max="15108" width="7.28515625" style="1584" bestFit="1" customWidth="1"/>
    <col min="15109" max="15109" width="7.42578125" style="1584" bestFit="1" customWidth="1"/>
    <col min="15110" max="15110" width="9.42578125" style="1584" bestFit="1" customWidth="1"/>
    <col min="15111" max="15113" width="8.42578125" style="1584" bestFit="1" customWidth="1"/>
    <col min="15114" max="15114" width="7.28515625" style="1584" bestFit="1" customWidth="1"/>
    <col min="15115" max="15115" width="9.42578125" style="1584" customWidth="1"/>
    <col min="15116" max="15118" width="9.85546875" style="1584" bestFit="1" customWidth="1"/>
    <col min="15119" max="15360" width="11.42578125" style="1584"/>
    <col min="15361" max="15361" width="29.28515625" style="1584" customWidth="1"/>
    <col min="15362" max="15362" width="7.7109375" style="1584" bestFit="1" customWidth="1"/>
    <col min="15363" max="15363" width="7.42578125" style="1584" bestFit="1" customWidth="1"/>
    <col min="15364" max="15364" width="7.28515625" style="1584" bestFit="1" customWidth="1"/>
    <col min="15365" max="15365" width="7.42578125" style="1584" bestFit="1" customWidth="1"/>
    <col min="15366" max="15366" width="9.42578125" style="1584" bestFit="1" customWidth="1"/>
    <col min="15367" max="15369" width="8.42578125" style="1584" bestFit="1" customWidth="1"/>
    <col min="15370" max="15370" width="7.28515625" style="1584" bestFit="1" customWidth="1"/>
    <col min="15371" max="15371" width="9.42578125" style="1584" customWidth="1"/>
    <col min="15372" max="15374" width="9.85546875" style="1584" bestFit="1" customWidth="1"/>
    <col min="15375" max="15616" width="11.42578125" style="1584"/>
    <col min="15617" max="15617" width="29.28515625" style="1584" customWidth="1"/>
    <col min="15618" max="15618" width="7.7109375" style="1584" bestFit="1" customWidth="1"/>
    <col min="15619" max="15619" width="7.42578125" style="1584" bestFit="1" customWidth="1"/>
    <col min="15620" max="15620" width="7.28515625" style="1584" bestFit="1" customWidth="1"/>
    <col min="15621" max="15621" width="7.42578125" style="1584" bestFit="1" customWidth="1"/>
    <col min="15622" max="15622" width="9.42578125" style="1584" bestFit="1" customWidth="1"/>
    <col min="15623" max="15625" width="8.42578125" style="1584" bestFit="1" customWidth="1"/>
    <col min="15626" max="15626" width="7.28515625" style="1584" bestFit="1" customWidth="1"/>
    <col min="15627" max="15627" width="9.42578125" style="1584" customWidth="1"/>
    <col min="15628" max="15630" width="9.85546875" style="1584" bestFit="1" customWidth="1"/>
    <col min="15631" max="15872" width="11.42578125" style="1584"/>
    <col min="15873" max="15873" width="29.28515625" style="1584" customWidth="1"/>
    <col min="15874" max="15874" width="7.7109375" style="1584" bestFit="1" customWidth="1"/>
    <col min="15875" max="15875" width="7.42578125" style="1584" bestFit="1" customWidth="1"/>
    <col min="15876" max="15876" width="7.28515625" style="1584" bestFit="1" customWidth="1"/>
    <col min="15877" max="15877" width="7.42578125" style="1584" bestFit="1" customWidth="1"/>
    <col min="15878" max="15878" width="9.42578125" style="1584" bestFit="1" customWidth="1"/>
    <col min="15879" max="15881" width="8.42578125" style="1584" bestFit="1" customWidth="1"/>
    <col min="15882" max="15882" width="7.28515625" style="1584" bestFit="1" customWidth="1"/>
    <col min="15883" max="15883" width="9.42578125" style="1584" customWidth="1"/>
    <col min="15884" max="15886" width="9.85546875" style="1584" bestFit="1" customWidth="1"/>
    <col min="15887" max="16128" width="11.42578125" style="1584"/>
    <col min="16129" max="16129" width="29.28515625" style="1584" customWidth="1"/>
    <col min="16130" max="16130" width="7.7109375" style="1584" bestFit="1" customWidth="1"/>
    <col min="16131" max="16131" width="7.42578125" style="1584" bestFit="1" customWidth="1"/>
    <col min="16132" max="16132" width="7.28515625" style="1584" bestFit="1" customWidth="1"/>
    <col min="16133" max="16133" width="7.42578125" style="1584" bestFit="1" customWidth="1"/>
    <col min="16134" max="16134" width="9.42578125" style="1584" bestFit="1" customWidth="1"/>
    <col min="16135" max="16137" width="8.42578125" style="1584" bestFit="1" customWidth="1"/>
    <col min="16138" max="16138" width="7.28515625" style="1584" bestFit="1" customWidth="1"/>
    <col min="16139" max="16139" width="9.42578125" style="1584" customWidth="1"/>
    <col min="16140" max="16142" width="9.85546875" style="1584" bestFit="1" customWidth="1"/>
    <col min="16143" max="16384" width="11.42578125" style="1584"/>
  </cols>
  <sheetData>
    <row r="1" spans="1:14">
      <c r="A1" s="2089" t="s">
        <v>1554</v>
      </c>
      <c r="B1" s="2089"/>
      <c r="C1" s="2089"/>
      <c r="D1" s="2089"/>
      <c r="E1" s="2089"/>
      <c r="F1" s="2089"/>
      <c r="G1" s="2089"/>
      <c r="H1" s="2089"/>
      <c r="I1" s="2089"/>
      <c r="J1" s="2089"/>
      <c r="K1" s="1583"/>
      <c r="L1" s="1583"/>
      <c r="M1" s="1583"/>
      <c r="N1" s="1583"/>
    </row>
    <row r="2" spans="1:14">
      <c r="A2" s="2188" t="s">
        <v>1461</v>
      </c>
      <c r="B2" s="2188"/>
      <c r="C2" s="2188"/>
      <c r="D2" s="2188"/>
      <c r="E2" s="2188"/>
      <c r="F2" s="2188"/>
      <c r="G2" s="2188"/>
      <c r="H2" s="2188"/>
      <c r="I2" s="2188"/>
      <c r="J2" s="2188"/>
      <c r="K2" s="1583"/>
      <c r="L2" s="1583"/>
      <c r="M2" s="1583"/>
      <c r="N2" s="1583"/>
    </row>
    <row r="3" spans="1:14">
      <c r="A3" s="2207" t="s">
        <v>1462</v>
      </c>
      <c r="B3" s="2207"/>
      <c r="C3" s="2207"/>
      <c r="D3" s="2207"/>
      <c r="E3" s="2207"/>
      <c r="F3" s="2207"/>
      <c r="G3" s="2207"/>
      <c r="H3" s="2207"/>
      <c r="I3" s="2207"/>
      <c r="J3" s="2207"/>
      <c r="K3" s="1585"/>
      <c r="L3" s="1586"/>
      <c r="M3" s="1585"/>
      <c r="N3" s="1585"/>
    </row>
    <row r="4" spans="1:14" ht="16.5" thickBot="1">
      <c r="A4" s="2207"/>
      <c r="B4" s="2207"/>
      <c r="C4" s="2207"/>
      <c r="D4" s="2207"/>
      <c r="E4" s="2207"/>
      <c r="F4" s="2207"/>
      <c r="G4" s="2207"/>
      <c r="H4" s="2207"/>
      <c r="I4" s="2207"/>
      <c r="J4" s="2207"/>
      <c r="K4" s="1585"/>
      <c r="L4" s="1585"/>
      <c r="M4" s="1585"/>
      <c r="N4" s="1585"/>
    </row>
    <row r="5" spans="1:14" ht="18" customHeight="1" thickTop="1">
      <c r="A5" s="2217" t="s">
        <v>1463</v>
      </c>
      <c r="B5" s="1587" t="s">
        <v>9</v>
      </c>
      <c r="C5" s="2189" t="s">
        <v>10</v>
      </c>
      <c r="D5" s="2189"/>
      <c r="E5" s="2189"/>
      <c r="F5" s="2189" t="s">
        <v>11</v>
      </c>
      <c r="G5" s="2189"/>
      <c r="H5" s="2189"/>
      <c r="I5" s="2189" t="s">
        <v>146</v>
      </c>
      <c r="J5" s="2219"/>
      <c r="K5" s="1585"/>
    </row>
    <row r="6" spans="1:14">
      <c r="A6" s="2218"/>
      <c r="B6" s="1588" t="s">
        <v>1464</v>
      </c>
      <c r="C6" s="1500" t="s">
        <v>1465</v>
      </c>
      <c r="D6" s="1588" t="s">
        <v>1466</v>
      </c>
      <c r="E6" s="1588" t="s">
        <v>1464</v>
      </c>
      <c r="F6" s="1500" t="s">
        <v>1465</v>
      </c>
      <c r="G6" s="1588" t="s">
        <v>1466</v>
      </c>
      <c r="H6" s="1588" t="s">
        <v>1464</v>
      </c>
      <c r="I6" s="2220" t="s">
        <v>1467</v>
      </c>
      <c r="J6" s="2221" t="s">
        <v>1468</v>
      </c>
      <c r="K6" s="1589"/>
    </row>
    <row r="7" spans="1:14">
      <c r="A7" s="2218"/>
      <c r="B7" s="1500">
        <v>1</v>
      </c>
      <c r="C7" s="1588">
        <v>2</v>
      </c>
      <c r="D7" s="1588">
        <v>3</v>
      </c>
      <c r="E7" s="1500">
        <v>4</v>
      </c>
      <c r="F7" s="1588">
        <v>5</v>
      </c>
      <c r="G7" s="1588">
        <v>6</v>
      </c>
      <c r="H7" s="1500">
        <v>7</v>
      </c>
      <c r="I7" s="2220"/>
      <c r="J7" s="2221"/>
      <c r="K7" s="1556"/>
      <c r="L7" s="1589"/>
      <c r="M7" s="1590"/>
      <c r="N7" s="1589"/>
    </row>
    <row r="8" spans="1:14" ht="26.25" customHeight="1">
      <c r="A8" s="1591" t="s">
        <v>1229</v>
      </c>
      <c r="B8" s="1592">
        <v>1500.86</v>
      </c>
      <c r="C8" s="1593">
        <v>1244.98</v>
      </c>
      <c r="D8" s="1593">
        <v>1131.79</v>
      </c>
      <c r="E8" s="1593">
        <v>1147.92</v>
      </c>
      <c r="F8" s="1593">
        <v>1197.6872000000001</v>
      </c>
      <c r="G8" s="1593">
        <v>1058.0029999999999</v>
      </c>
      <c r="H8" s="1593">
        <v>1175.5685000000001</v>
      </c>
      <c r="I8" s="1593">
        <v>-23.515850912143691</v>
      </c>
      <c r="J8" s="1594">
        <v>2.4085737682068498</v>
      </c>
      <c r="L8" s="1595"/>
      <c r="M8" s="1595"/>
      <c r="N8" s="1595"/>
    </row>
    <row r="9" spans="1:14" ht="26.25" customHeight="1">
      <c r="A9" s="1596" t="s">
        <v>1230</v>
      </c>
      <c r="B9" s="1597">
        <v>1978.9</v>
      </c>
      <c r="C9" s="1598">
        <v>1689.37</v>
      </c>
      <c r="D9" s="1598">
        <v>1493.54</v>
      </c>
      <c r="E9" s="1598">
        <v>1544.19</v>
      </c>
      <c r="F9" s="1598">
        <v>1591.0753999999999</v>
      </c>
      <c r="G9" s="1598">
        <v>1483.83</v>
      </c>
      <c r="H9" s="1598">
        <v>1564.6926000000001</v>
      </c>
      <c r="I9" s="1598">
        <v>-21.967254535347919</v>
      </c>
      <c r="J9" s="1599">
        <v>1.327725215161351</v>
      </c>
      <c r="L9" s="1595"/>
      <c r="M9" s="1595"/>
      <c r="N9" s="1595"/>
    </row>
    <row r="10" spans="1:14" ht="26.25" customHeight="1">
      <c r="A10" s="1596" t="s">
        <v>1469</v>
      </c>
      <c r="B10" s="1597">
        <v>8922.16</v>
      </c>
      <c r="C10" s="1598">
        <v>7366.32</v>
      </c>
      <c r="D10" s="1598">
        <v>6244.92</v>
      </c>
      <c r="E10" s="1598">
        <v>6941.8</v>
      </c>
      <c r="F10" s="1598" t="s">
        <v>257</v>
      </c>
      <c r="G10" s="1598" t="s">
        <v>257</v>
      </c>
      <c r="H10" s="1598" t="s">
        <v>257</v>
      </c>
      <c r="I10" s="1598">
        <v>-22.195970482484057</v>
      </c>
      <c r="J10" s="1599" t="s">
        <v>257</v>
      </c>
      <c r="L10" s="1595"/>
      <c r="M10" s="1595"/>
      <c r="N10" s="1595"/>
    </row>
    <row r="11" spans="1:14" ht="26.25" customHeight="1">
      <c r="A11" s="1596" t="s">
        <v>1470</v>
      </c>
      <c r="B11" s="1597" t="s">
        <v>257</v>
      </c>
      <c r="C11" s="1598" t="s">
        <v>257</v>
      </c>
      <c r="D11" s="1598" t="s">
        <v>257</v>
      </c>
      <c r="E11" s="1598" t="s">
        <v>257</v>
      </c>
      <c r="F11" s="1598">
        <v>7089.4485000000004</v>
      </c>
      <c r="G11" s="1598">
        <v>5980.2755999999999</v>
      </c>
      <c r="H11" s="1598">
        <v>6784.6324999999997</v>
      </c>
      <c r="I11" s="1598" t="s">
        <v>257</v>
      </c>
      <c r="J11" s="1599" t="s">
        <v>257</v>
      </c>
      <c r="L11" s="1595"/>
      <c r="M11" s="1595"/>
      <c r="N11" s="1595"/>
    </row>
    <row r="12" spans="1:14" ht="26.25" customHeight="1">
      <c r="A12" s="1596" t="s">
        <v>1471</v>
      </c>
      <c r="B12" s="1597" t="s">
        <v>257</v>
      </c>
      <c r="C12" s="1598" t="s">
        <v>257</v>
      </c>
      <c r="D12" s="1598" t="s">
        <v>257</v>
      </c>
      <c r="E12" s="1598" t="s">
        <v>257</v>
      </c>
      <c r="F12" s="1598">
        <v>6094.2628000000004</v>
      </c>
      <c r="G12" s="1598">
        <v>5442.6701999999996</v>
      </c>
      <c r="H12" s="1598">
        <v>6041.0129999999999</v>
      </c>
      <c r="I12" s="1598" t="s">
        <v>257</v>
      </c>
      <c r="J12" s="1599" t="s">
        <v>257</v>
      </c>
      <c r="L12" s="1595"/>
      <c r="M12" s="1595"/>
      <c r="N12" s="1595"/>
    </row>
    <row r="13" spans="1:14" ht="26.25" customHeight="1">
      <c r="A13" s="1596" t="s">
        <v>1231</v>
      </c>
      <c r="B13" s="1597">
        <v>774.22</v>
      </c>
      <c r="C13" s="1598">
        <v>709.63</v>
      </c>
      <c r="D13" s="1598">
        <v>646.05999999999995</v>
      </c>
      <c r="E13" s="1598">
        <v>652.13</v>
      </c>
      <c r="F13" s="1598">
        <v>631.45979999999997</v>
      </c>
      <c r="G13" s="1598">
        <v>616.1155</v>
      </c>
      <c r="H13" s="1598">
        <v>621.17539999999997</v>
      </c>
      <c r="I13" s="1598">
        <v>-15.769419544832218</v>
      </c>
      <c r="J13" s="1599">
        <v>-4.7466916105684476</v>
      </c>
      <c r="L13" s="1595"/>
      <c r="M13" s="1595"/>
      <c r="N13" s="1595"/>
    </row>
    <row r="14" spans="1:14" ht="26.25" customHeight="1">
      <c r="A14" s="1596" t="s">
        <v>1472</v>
      </c>
      <c r="B14" s="1597" t="s">
        <v>257</v>
      </c>
      <c r="C14" s="1598">
        <v>1801.68</v>
      </c>
      <c r="D14" s="1598">
        <v>1489.58</v>
      </c>
      <c r="E14" s="1598">
        <v>1720.34</v>
      </c>
      <c r="F14" s="1598">
        <v>1579.8313000000001</v>
      </c>
      <c r="G14" s="1598">
        <v>1437.6042</v>
      </c>
      <c r="H14" s="1598">
        <v>1531.0205000000001</v>
      </c>
      <c r="I14" s="1598" t="s">
        <v>257</v>
      </c>
      <c r="J14" s="1599">
        <v>-11.004772312449859</v>
      </c>
      <c r="L14" s="1595"/>
      <c r="M14" s="1595"/>
      <c r="N14" s="1595"/>
    </row>
    <row r="15" spans="1:14" ht="26.25" customHeight="1">
      <c r="A15" s="1596" t="s">
        <v>1454</v>
      </c>
      <c r="B15" s="1600">
        <v>2203.34</v>
      </c>
      <c r="C15" s="1598">
        <v>2403.5500000000002</v>
      </c>
      <c r="D15" s="1598">
        <v>2260.61</v>
      </c>
      <c r="E15" s="1598">
        <v>2313.8000000000002</v>
      </c>
      <c r="F15" s="1598">
        <v>2622.45</v>
      </c>
      <c r="G15" s="1598">
        <v>1984.7837999999999</v>
      </c>
      <c r="H15" s="1598">
        <v>2622.45</v>
      </c>
      <c r="I15" s="1598">
        <v>5.0132979930469332</v>
      </c>
      <c r="J15" s="1599">
        <v>13.339528049096714</v>
      </c>
      <c r="L15" s="1595"/>
      <c r="M15" s="1595"/>
      <c r="N15" s="1595"/>
    </row>
    <row r="16" spans="1:14" ht="26.25" customHeight="1">
      <c r="A16" s="1596" t="s">
        <v>1455</v>
      </c>
      <c r="B16" s="1600">
        <v>2258.06</v>
      </c>
      <c r="C16" s="1598">
        <v>2144.7399999999998</v>
      </c>
      <c r="D16" s="1598">
        <v>1882.4</v>
      </c>
      <c r="E16" s="1598">
        <v>1965.92</v>
      </c>
      <c r="F16" s="1598">
        <v>2139.252</v>
      </c>
      <c r="G16" s="1598">
        <v>1752.0119999999999</v>
      </c>
      <c r="H16" s="1598">
        <v>2139.252</v>
      </c>
      <c r="I16" s="1598">
        <v>-12.937654446737469</v>
      </c>
      <c r="J16" s="1599">
        <v>8.8168389354602255</v>
      </c>
      <c r="L16" s="1595"/>
      <c r="M16" s="1595"/>
      <c r="N16" s="1595"/>
    </row>
    <row r="17" spans="1:18" ht="26.25" customHeight="1">
      <c r="A17" s="1596" t="s">
        <v>1456</v>
      </c>
      <c r="B17" s="1600">
        <v>212.76</v>
      </c>
      <c r="C17" s="1598">
        <v>209.36</v>
      </c>
      <c r="D17" s="1598">
        <v>195</v>
      </c>
      <c r="E17" s="1598">
        <v>195</v>
      </c>
      <c r="F17" s="1598">
        <v>258.5378</v>
      </c>
      <c r="G17" s="1598">
        <v>244.8116</v>
      </c>
      <c r="H17" s="1598">
        <v>252.87780000000001</v>
      </c>
      <c r="I17" s="1598">
        <v>-8.3474337281443809</v>
      </c>
      <c r="J17" s="1599">
        <v>29.680923076923079</v>
      </c>
      <c r="L17" s="1595"/>
      <c r="M17" s="1595"/>
      <c r="N17" s="1595"/>
    </row>
    <row r="18" spans="1:18" ht="26.25" customHeight="1">
      <c r="A18" s="1596" t="s">
        <v>1457</v>
      </c>
      <c r="B18" s="1600">
        <v>2108.59</v>
      </c>
      <c r="C18" s="1598">
        <v>1799.07</v>
      </c>
      <c r="D18" s="1598">
        <v>1503.54</v>
      </c>
      <c r="E18" s="1598">
        <v>1650.96</v>
      </c>
      <c r="F18" s="1598">
        <v>1236.7453</v>
      </c>
      <c r="G18" s="1598">
        <v>1124.9356</v>
      </c>
      <c r="H18" s="1598">
        <v>1199.1912</v>
      </c>
      <c r="I18" s="1598">
        <v>-21.703128630980899</v>
      </c>
      <c r="J18" s="1599">
        <v>-27.364006396278526</v>
      </c>
      <c r="L18" s="1601"/>
      <c r="M18" s="1601"/>
      <c r="N18" s="1601"/>
    </row>
    <row r="19" spans="1:18" ht="26.25" customHeight="1">
      <c r="A19" s="1602" t="s">
        <v>476</v>
      </c>
      <c r="B19" s="1603">
        <v>697.02</v>
      </c>
      <c r="C19" s="1604">
        <v>789.8</v>
      </c>
      <c r="D19" s="1604">
        <v>717.77</v>
      </c>
      <c r="E19" s="1604">
        <v>749.85</v>
      </c>
      <c r="F19" s="1604">
        <v>744.59519999999998</v>
      </c>
      <c r="G19" s="1604">
        <v>700.41830000000004</v>
      </c>
      <c r="H19" s="1604">
        <v>744.59519999999998</v>
      </c>
      <c r="I19" s="1604">
        <v>7.5794094860979584</v>
      </c>
      <c r="J19" s="1605">
        <v>-0.70078015603121457</v>
      </c>
      <c r="L19" s="1601"/>
      <c r="M19" s="1601"/>
      <c r="N19" s="1601"/>
    </row>
    <row r="20" spans="1:18" ht="26.25" customHeight="1">
      <c r="A20" s="1606" t="s">
        <v>1473</v>
      </c>
      <c r="B20" s="1607">
        <v>1658.58</v>
      </c>
      <c r="C20" s="1608">
        <v>1438.49</v>
      </c>
      <c r="D20" s="1608">
        <v>1280.1500000000001</v>
      </c>
      <c r="E20" s="1608">
        <v>1338.17</v>
      </c>
      <c r="F20" s="1608">
        <v>1315.4540999999999</v>
      </c>
      <c r="G20" s="1608">
        <v>1188.7148999999999</v>
      </c>
      <c r="H20" s="1608">
        <v>1315.4540999999999</v>
      </c>
      <c r="I20" s="1608">
        <v>-19.318332549530311</v>
      </c>
      <c r="J20" s="1609">
        <v>-1.6975346929015132</v>
      </c>
      <c r="K20" s="1610"/>
      <c r="L20" s="1611"/>
      <c r="M20" s="1611"/>
      <c r="N20" s="1611"/>
    </row>
    <row r="21" spans="1:18" s="1616" customFormat="1" ht="26.25" customHeight="1">
      <c r="A21" s="1612" t="s">
        <v>1474</v>
      </c>
      <c r="B21" s="1613">
        <v>353.79</v>
      </c>
      <c r="C21" s="1614">
        <v>304.11</v>
      </c>
      <c r="D21" s="1614">
        <v>272.98</v>
      </c>
      <c r="E21" s="1614">
        <v>282.18</v>
      </c>
      <c r="F21" s="1614">
        <v>282.85379999999998</v>
      </c>
      <c r="G21" s="1614">
        <v>254.7679</v>
      </c>
      <c r="H21" s="1614">
        <v>279.74360000000001</v>
      </c>
      <c r="I21" s="1614">
        <v>-20.240820825913673</v>
      </c>
      <c r="J21" s="1615">
        <v>-0.86342051173009793</v>
      </c>
      <c r="K21" s="1584"/>
      <c r="L21" s="1584"/>
      <c r="M21" s="1584"/>
      <c r="N21" s="1584"/>
      <c r="O21" s="1584"/>
    </row>
    <row r="22" spans="1:18" s="1616" customFormat="1" ht="26.25" customHeight="1" thickBot="1">
      <c r="A22" s="1617" t="s">
        <v>1475</v>
      </c>
      <c r="B22" s="1618">
        <v>122.78</v>
      </c>
      <c r="C22" s="1618">
        <v>104.18</v>
      </c>
      <c r="D22" s="1618">
        <v>92.27</v>
      </c>
      <c r="E22" s="1618">
        <v>96.18</v>
      </c>
      <c r="F22" s="1618">
        <v>90.037199999999999</v>
      </c>
      <c r="G22" s="1618">
        <v>80.836299999999994</v>
      </c>
      <c r="H22" s="1618">
        <v>88.919300000000007</v>
      </c>
      <c r="I22" s="1618">
        <v>-21.664766248574679</v>
      </c>
      <c r="J22" s="1619">
        <v>-7.5490746516947382</v>
      </c>
      <c r="K22" s="1584"/>
      <c r="L22" s="1584"/>
      <c r="M22" s="1584"/>
      <c r="N22" s="1584"/>
      <c r="O22" s="1584"/>
    </row>
    <row r="23" spans="1:18" s="1616" customFormat="1" ht="16.5" thickTop="1">
      <c r="A23" s="2205" t="s">
        <v>1476</v>
      </c>
      <c r="B23" s="2205"/>
      <c r="C23" s="2205"/>
      <c r="D23" s="2205"/>
      <c r="E23" s="2205"/>
      <c r="F23" s="2205"/>
      <c r="G23" s="2205"/>
      <c r="H23" s="2205"/>
      <c r="I23" s="2205"/>
      <c r="J23" s="2205"/>
      <c r="K23" s="1584"/>
      <c r="L23" s="1584"/>
      <c r="M23" s="1584"/>
      <c r="N23" s="1584"/>
      <c r="O23" s="1584"/>
    </row>
    <row r="24" spans="1:18" s="1616" customFormat="1">
      <c r="A24" s="2202" t="s">
        <v>1477</v>
      </c>
      <c r="B24" s="2202"/>
      <c r="C24" s="2202"/>
      <c r="D24" s="2202"/>
      <c r="E24" s="2202"/>
      <c r="F24" s="2202"/>
      <c r="G24" s="2202"/>
      <c r="H24" s="2202"/>
      <c r="I24" s="2202"/>
      <c r="J24" s="2202"/>
      <c r="K24" s="1584"/>
      <c r="L24" s="1584"/>
      <c r="M24" s="1584"/>
      <c r="N24" s="1584"/>
      <c r="O24" s="1584"/>
    </row>
    <row r="25" spans="1:18">
      <c r="A25" s="2202" t="s">
        <v>1478</v>
      </c>
      <c r="B25" s="2202"/>
      <c r="C25" s="2202"/>
      <c r="D25" s="2202"/>
      <c r="E25" s="2202"/>
      <c r="F25" s="2202"/>
      <c r="G25" s="2202"/>
      <c r="H25" s="2202"/>
      <c r="I25" s="2202"/>
      <c r="J25" s="2202"/>
      <c r="P25" s="874"/>
      <c r="Q25" s="846"/>
      <c r="R25" s="846"/>
    </row>
    <row r="26" spans="1:18">
      <c r="A26" s="2202" t="s">
        <v>1479</v>
      </c>
      <c r="B26" s="2202"/>
      <c r="C26" s="2202"/>
      <c r="D26" s="2202"/>
      <c r="E26" s="2202"/>
      <c r="F26" s="2202"/>
      <c r="G26" s="2202"/>
      <c r="H26" s="2202"/>
      <c r="I26" s="2202"/>
      <c r="J26" s="2202"/>
      <c r="P26" s="874"/>
      <c r="Q26" s="846"/>
      <c r="R26" s="846"/>
    </row>
    <row r="27" spans="1:18">
      <c r="P27" s="846"/>
      <c r="Q27" s="846"/>
      <c r="R27" s="846"/>
    </row>
    <row r="28" spans="1:18">
      <c r="P28" s="846"/>
      <c r="Q28" s="846"/>
      <c r="R28" s="846"/>
    </row>
    <row r="29" spans="1:18">
      <c r="P29" s="846"/>
      <c r="Q29" s="846"/>
      <c r="R29" s="846"/>
    </row>
    <row r="30" spans="1:18">
      <c r="P30" s="846"/>
      <c r="Q30" s="846"/>
      <c r="R30" s="846"/>
    </row>
    <row r="31" spans="1:18">
      <c r="P31" s="846"/>
      <c r="Q31" s="846"/>
      <c r="R31" s="846"/>
    </row>
    <row r="32" spans="1:18">
      <c r="P32" s="846"/>
      <c r="Q32" s="846"/>
      <c r="R32" s="846"/>
    </row>
    <row r="33" spans="16:18">
      <c r="P33" s="846"/>
      <c r="Q33" s="846"/>
      <c r="R33" s="846"/>
    </row>
    <row r="34" spans="16:18">
      <c r="P34" s="846"/>
      <c r="Q34" s="846"/>
      <c r="R34" s="846"/>
    </row>
    <row r="35" spans="16:18">
      <c r="P35" s="846"/>
      <c r="Q35" s="846"/>
      <c r="R35" s="846"/>
    </row>
    <row r="50" spans="12:13">
      <c r="L50" s="1620"/>
      <c r="M50" s="1620"/>
    </row>
    <row r="51" spans="12:13">
      <c r="L51" s="1620"/>
      <c r="M51" s="1620"/>
    </row>
    <row r="52" spans="12:13">
      <c r="L52" s="1620"/>
      <c r="M52" s="1620"/>
    </row>
    <row r="53" spans="12:13">
      <c r="L53" s="1620"/>
      <c r="M53" s="1620"/>
    </row>
    <row r="54" spans="12:13">
      <c r="L54" s="1620"/>
      <c r="M54" s="1620"/>
    </row>
    <row r="55" spans="12:13">
      <c r="L55" s="1620"/>
      <c r="M55" s="1620"/>
    </row>
    <row r="56" spans="12:13">
      <c r="L56" s="1620"/>
      <c r="M56" s="1620"/>
    </row>
    <row r="57" spans="12:13">
      <c r="L57" s="1620"/>
      <c r="M57" s="1620"/>
    </row>
    <row r="58" spans="12:13">
      <c r="L58" s="1620"/>
      <c r="M58" s="1620"/>
    </row>
    <row r="59" spans="12:13">
      <c r="L59" s="1620"/>
      <c r="M59" s="1620"/>
    </row>
    <row r="60" spans="12:13">
      <c r="L60" s="1620"/>
      <c r="M60" s="1620"/>
    </row>
    <row r="61" spans="12:13">
      <c r="L61" s="1620"/>
      <c r="M61" s="1620"/>
    </row>
    <row r="62" spans="12:13">
      <c r="L62" s="1620"/>
      <c r="M62" s="1620"/>
    </row>
    <row r="63" spans="12:13">
      <c r="L63" s="1620"/>
      <c r="M63" s="1620"/>
    </row>
    <row r="64" spans="12:13">
      <c r="L64" s="1620"/>
      <c r="M64" s="1620"/>
    </row>
    <row r="65" spans="12:13">
      <c r="L65" s="1620"/>
      <c r="M65" s="1620"/>
    </row>
    <row r="66" spans="12:13">
      <c r="L66" s="1620"/>
      <c r="M66" s="1620"/>
    </row>
    <row r="67" spans="12:13">
      <c r="L67" s="1620"/>
      <c r="M67" s="1620"/>
    </row>
    <row r="68" spans="12:13">
      <c r="L68" s="1620"/>
      <c r="M68" s="1620"/>
    </row>
    <row r="69" spans="12:13">
      <c r="L69" s="1620"/>
      <c r="M69" s="1620"/>
    </row>
    <row r="70" spans="12:13">
      <c r="L70" s="1620"/>
      <c r="M70" s="1620"/>
    </row>
    <row r="71" spans="12:13">
      <c r="L71" s="1620"/>
      <c r="M71" s="1620"/>
    </row>
    <row r="72" spans="12:13">
      <c r="L72" s="1620"/>
      <c r="M72" s="1620"/>
    </row>
    <row r="73" spans="12:13">
      <c r="L73" s="1620"/>
      <c r="M73" s="1620"/>
    </row>
    <row r="74" spans="12:13">
      <c r="L74" s="1620"/>
      <c r="M74" s="1620"/>
    </row>
    <row r="75" spans="12:13">
      <c r="L75" s="1620"/>
      <c r="M75" s="1620"/>
    </row>
    <row r="76" spans="12:13">
      <c r="L76" s="1620"/>
      <c r="M76" s="1620"/>
    </row>
    <row r="77" spans="12:13">
      <c r="L77" s="1620"/>
      <c r="M77" s="1620"/>
    </row>
    <row r="78" spans="12:13">
      <c r="L78" s="1620"/>
      <c r="M78" s="1620"/>
    </row>
    <row r="79" spans="12:13">
      <c r="L79" s="1620"/>
      <c r="M79" s="1620"/>
    </row>
    <row r="80" spans="12:13">
      <c r="L80" s="1620"/>
      <c r="M80" s="1620"/>
    </row>
    <row r="81" spans="12:13">
      <c r="L81" s="1620"/>
      <c r="M81" s="1620"/>
    </row>
    <row r="82" spans="12:13">
      <c r="L82" s="1620"/>
      <c r="M82" s="1620"/>
    </row>
    <row r="83" spans="12:13">
      <c r="L83" s="1620"/>
      <c r="M83" s="1620"/>
    </row>
    <row r="84" spans="12:13">
      <c r="L84" s="1620"/>
      <c r="M84" s="1620"/>
    </row>
    <row r="85" spans="12:13">
      <c r="L85" s="1620"/>
      <c r="M85" s="1620"/>
    </row>
    <row r="86" spans="12:13">
      <c r="L86" s="1620"/>
      <c r="M86" s="1620"/>
    </row>
    <row r="87" spans="12:13">
      <c r="L87" s="1620"/>
      <c r="M87" s="1620"/>
    </row>
    <row r="88" spans="12:13">
      <c r="L88" s="1620"/>
      <c r="M88" s="1620"/>
    </row>
    <row r="89" spans="12:13">
      <c r="L89" s="1620"/>
      <c r="M89" s="1620"/>
    </row>
    <row r="90" spans="12:13">
      <c r="L90" s="1620"/>
      <c r="M90" s="1620"/>
    </row>
    <row r="91" spans="12:13">
      <c r="L91" s="1620"/>
      <c r="M91" s="1620"/>
    </row>
    <row r="92" spans="12:13">
      <c r="L92" s="1620"/>
      <c r="M92" s="1620"/>
    </row>
    <row r="93" spans="12:13">
      <c r="L93" s="1620"/>
      <c r="M93" s="1620"/>
    </row>
    <row r="94" spans="12:13">
      <c r="L94" s="1620"/>
      <c r="M94" s="1620"/>
    </row>
    <row r="95" spans="12:13">
      <c r="L95" s="1620"/>
      <c r="M95" s="1620"/>
    </row>
    <row r="96" spans="12:13">
      <c r="L96" s="1620"/>
      <c r="M96" s="1620"/>
    </row>
    <row r="97" spans="12:13">
      <c r="L97" s="1620"/>
      <c r="M97" s="1620"/>
    </row>
    <row r="98" spans="12:13">
      <c r="L98" s="1620"/>
      <c r="M98" s="1620"/>
    </row>
    <row r="99" spans="12:13">
      <c r="L99" s="1620"/>
      <c r="M99" s="1620"/>
    </row>
    <row r="100" spans="12:13">
      <c r="L100" s="1620"/>
      <c r="M100" s="1620"/>
    </row>
    <row r="101" spans="12:13">
      <c r="L101" s="1620"/>
      <c r="M101" s="1620"/>
    </row>
    <row r="102" spans="12:13">
      <c r="L102" s="1620"/>
      <c r="M102" s="1620"/>
    </row>
    <row r="103" spans="12:13">
      <c r="L103" s="1620"/>
      <c r="M103" s="1620"/>
    </row>
    <row r="104" spans="12:13">
      <c r="L104" s="1620"/>
      <c r="M104" s="1620"/>
    </row>
    <row r="105" spans="12:13">
      <c r="L105" s="1620"/>
      <c r="M105" s="1620"/>
    </row>
    <row r="106" spans="12:13">
      <c r="L106" s="1620"/>
      <c r="M106" s="1620"/>
    </row>
    <row r="107" spans="12:13">
      <c r="L107" s="1620"/>
      <c r="M107" s="1620"/>
    </row>
    <row r="108" spans="12:13">
      <c r="L108" s="1620"/>
      <c r="M108" s="1620"/>
    </row>
    <row r="109" spans="12:13">
      <c r="L109" s="1620"/>
      <c r="M109" s="1620"/>
    </row>
    <row r="110" spans="12:13">
      <c r="L110" s="1620"/>
      <c r="M110" s="1620"/>
    </row>
    <row r="111" spans="12:13">
      <c r="L111" s="1620"/>
      <c r="M111" s="1620"/>
    </row>
    <row r="112" spans="12:13">
      <c r="L112" s="1620"/>
      <c r="M112" s="1620"/>
    </row>
    <row r="113" spans="12:13">
      <c r="L113" s="1620"/>
      <c r="M113" s="1620"/>
    </row>
    <row r="114" spans="12:13">
      <c r="L114" s="1620"/>
      <c r="M114" s="1620"/>
    </row>
    <row r="115" spans="12:13">
      <c r="L115" s="1620"/>
      <c r="M115" s="1620"/>
    </row>
    <row r="116" spans="12:13">
      <c r="L116" s="1620"/>
      <c r="M116" s="1620"/>
    </row>
  </sheetData>
  <mergeCells count="14">
    <mergeCell ref="A23:J23"/>
    <mergeCell ref="A24:J24"/>
    <mergeCell ref="A25:J25"/>
    <mergeCell ref="A26:J26"/>
    <mergeCell ref="A1:J1"/>
    <mergeCell ref="A2:J2"/>
    <mergeCell ref="A3:J3"/>
    <mergeCell ref="A4:J4"/>
    <mergeCell ref="A5:A7"/>
    <mergeCell ref="C5:E5"/>
    <mergeCell ref="F5:H5"/>
    <mergeCell ref="I5:J5"/>
    <mergeCell ref="I6:I7"/>
    <mergeCell ref="J6:J7"/>
  </mergeCells>
  <pageMargins left="0.39370078740157483" right="0.39370078740157483" top="0.98425196850393704" bottom="0.98425196850393704" header="0.31496062992125984" footer="0.31496062992125984"/>
  <pageSetup scale="76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workbookViewId="0">
      <selection activeCell="L17" sqref="L17"/>
    </sheetView>
  </sheetViews>
  <sheetFormatPr defaultColWidth="8.85546875" defaultRowHeight="15.75"/>
  <cols>
    <col min="1" max="1" width="36.42578125" style="846" customWidth="1"/>
    <col min="2" max="10" width="13.28515625" style="846" customWidth="1"/>
    <col min="11" max="256" width="8.85546875" style="846"/>
    <col min="257" max="257" width="26.28515625" style="846" customWidth="1"/>
    <col min="258" max="258" width="10.85546875" style="846" customWidth="1"/>
    <col min="259" max="259" width="10" style="846" customWidth="1"/>
    <col min="260" max="260" width="10.140625" style="846" customWidth="1"/>
    <col min="261" max="261" width="10.42578125" style="846" customWidth="1"/>
    <col min="262" max="262" width="9.140625" style="846" customWidth="1"/>
    <col min="263" max="263" width="9.85546875" style="846" customWidth="1"/>
    <col min="264" max="264" width="10.28515625" style="846" bestFit="1" customWidth="1"/>
    <col min="265" max="265" width="8.7109375" style="846" bestFit="1" customWidth="1"/>
    <col min="266" max="266" width="10.140625" style="846" bestFit="1" customWidth="1"/>
    <col min="267" max="512" width="8.85546875" style="846"/>
    <col min="513" max="513" width="26.28515625" style="846" customWidth="1"/>
    <col min="514" max="514" width="10.85546875" style="846" customWidth="1"/>
    <col min="515" max="515" width="10" style="846" customWidth="1"/>
    <col min="516" max="516" width="10.140625" style="846" customWidth="1"/>
    <col min="517" max="517" width="10.42578125" style="846" customWidth="1"/>
    <col min="518" max="518" width="9.140625" style="846" customWidth="1"/>
    <col min="519" max="519" width="9.85546875" style="846" customWidth="1"/>
    <col min="520" max="520" width="10.28515625" style="846" bestFit="1" customWidth="1"/>
    <col min="521" max="521" width="8.7109375" style="846" bestFit="1" customWidth="1"/>
    <col min="522" max="522" width="10.140625" style="846" bestFit="1" customWidth="1"/>
    <col min="523" max="768" width="8.85546875" style="846"/>
    <col min="769" max="769" width="26.28515625" style="846" customWidth="1"/>
    <col min="770" max="770" width="10.85546875" style="846" customWidth="1"/>
    <col min="771" max="771" width="10" style="846" customWidth="1"/>
    <col min="772" max="772" width="10.140625" style="846" customWidth="1"/>
    <col min="773" max="773" width="10.42578125" style="846" customWidth="1"/>
    <col min="774" max="774" width="9.140625" style="846" customWidth="1"/>
    <col min="775" max="775" width="9.85546875" style="846" customWidth="1"/>
    <col min="776" max="776" width="10.28515625" style="846" bestFit="1" customWidth="1"/>
    <col min="777" max="777" width="8.7109375" style="846" bestFit="1" customWidth="1"/>
    <col min="778" max="778" width="10.140625" style="846" bestFit="1" customWidth="1"/>
    <col min="779" max="1024" width="8.85546875" style="846"/>
    <col min="1025" max="1025" width="26.28515625" style="846" customWidth="1"/>
    <col min="1026" max="1026" width="10.85546875" style="846" customWidth="1"/>
    <col min="1027" max="1027" width="10" style="846" customWidth="1"/>
    <col min="1028" max="1028" width="10.140625" style="846" customWidth="1"/>
    <col min="1029" max="1029" width="10.42578125" style="846" customWidth="1"/>
    <col min="1030" max="1030" width="9.140625" style="846" customWidth="1"/>
    <col min="1031" max="1031" width="9.85546875" style="846" customWidth="1"/>
    <col min="1032" max="1032" width="10.28515625" style="846" bestFit="1" customWidth="1"/>
    <col min="1033" max="1033" width="8.7109375" style="846" bestFit="1" customWidth="1"/>
    <col min="1034" max="1034" width="10.140625" style="846" bestFit="1" customWidth="1"/>
    <col min="1035" max="1280" width="8.85546875" style="846"/>
    <col min="1281" max="1281" width="26.28515625" style="846" customWidth="1"/>
    <col min="1282" max="1282" width="10.85546875" style="846" customWidth="1"/>
    <col min="1283" max="1283" width="10" style="846" customWidth="1"/>
    <col min="1284" max="1284" width="10.140625" style="846" customWidth="1"/>
    <col min="1285" max="1285" width="10.42578125" style="846" customWidth="1"/>
    <col min="1286" max="1286" width="9.140625" style="846" customWidth="1"/>
    <col min="1287" max="1287" width="9.85546875" style="846" customWidth="1"/>
    <col min="1288" max="1288" width="10.28515625" style="846" bestFit="1" customWidth="1"/>
    <col min="1289" max="1289" width="8.7109375" style="846" bestFit="1" customWidth="1"/>
    <col min="1290" max="1290" width="10.140625" style="846" bestFit="1" customWidth="1"/>
    <col min="1291" max="1536" width="8.85546875" style="846"/>
    <col min="1537" max="1537" width="26.28515625" style="846" customWidth="1"/>
    <col min="1538" max="1538" width="10.85546875" style="846" customWidth="1"/>
    <col min="1539" max="1539" width="10" style="846" customWidth="1"/>
    <col min="1540" max="1540" width="10.140625" style="846" customWidth="1"/>
    <col min="1541" max="1541" width="10.42578125" style="846" customWidth="1"/>
    <col min="1542" max="1542" width="9.140625" style="846" customWidth="1"/>
    <col min="1543" max="1543" width="9.85546875" style="846" customWidth="1"/>
    <col min="1544" max="1544" width="10.28515625" style="846" bestFit="1" customWidth="1"/>
    <col min="1545" max="1545" width="8.7109375" style="846" bestFit="1" customWidth="1"/>
    <col min="1546" max="1546" width="10.140625" style="846" bestFit="1" customWidth="1"/>
    <col min="1547" max="1792" width="8.85546875" style="846"/>
    <col min="1793" max="1793" width="26.28515625" style="846" customWidth="1"/>
    <col min="1794" max="1794" width="10.85546875" style="846" customWidth="1"/>
    <col min="1795" max="1795" width="10" style="846" customWidth="1"/>
    <col min="1796" max="1796" width="10.140625" style="846" customWidth="1"/>
    <col min="1797" max="1797" width="10.42578125" style="846" customWidth="1"/>
    <col min="1798" max="1798" width="9.140625" style="846" customWidth="1"/>
    <col min="1799" max="1799" width="9.85546875" style="846" customWidth="1"/>
    <col min="1800" max="1800" width="10.28515625" style="846" bestFit="1" customWidth="1"/>
    <col min="1801" max="1801" width="8.7109375" style="846" bestFit="1" customWidth="1"/>
    <col min="1802" max="1802" width="10.140625" style="846" bestFit="1" customWidth="1"/>
    <col min="1803" max="2048" width="8.85546875" style="846"/>
    <col min="2049" max="2049" width="26.28515625" style="846" customWidth="1"/>
    <col min="2050" max="2050" width="10.85546875" style="846" customWidth="1"/>
    <col min="2051" max="2051" width="10" style="846" customWidth="1"/>
    <col min="2052" max="2052" width="10.140625" style="846" customWidth="1"/>
    <col min="2053" max="2053" width="10.42578125" style="846" customWidth="1"/>
    <col min="2054" max="2054" width="9.140625" style="846" customWidth="1"/>
    <col min="2055" max="2055" width="9.85546875" style="846" customWidth="1"/>
    <col min="2056" max="2056" width="10.28515625" style="846" bestFit="1" customWidth="1"/>
    <col min="2057" max="2057" width="8.7109375" style="846" bestFit="1" customWidth="1"/>
    <col min="2058" max="2058" width="10.140625" style="846" bestFit="1" customWidth="1"/>
    <col min="2059" max="2304" width="8.85546875" style="846"/>
    <col min="2305" max="2305" width="26.28515625" style="846" customWidth="1"/>
    <col min="2306" max="2306" width="10.85546875" style="846" customWidth="1"/>
    <col min="2307" max="2307" width="10" style="846" customWidth="1"/>
    <col min="2308" max="2308" width="10.140625" style="846" customWidth="1"/>
    <col min="2309" max="2309" width="10.42578125" style="846" customWidth="1"/>
    <col min="2310" max="2310" width="9.140625" style="846" customWidth="1"/>
    <col min="2311" max="2311" width="9.85546875" style="846" customWidth="1"/>
    <col min="2312" max="2312" width="10.28515625" style="846" bestFit="1" customWidth="1"/>
    <col min="2313" max="2313" width="8.7109375" style="846" bestFit="1" customWidth="1"/>
    <col min="2314" max="2314" width="10.140625" style="846" bestFit="1" customWidth="1"/>
    <col min="2315" max="2560" width="8.85546875" style="846"/>
    <col min="2561" max="2561" width="26.28515625" style="846" customWidth="1"/>
    <col min="2562" max="2562" width="10.85546875" style="846" customWidth="1"/>
    <col min="2563" max="2563" width="10" style="846" customWidth="1"/>
    <col min="2564" max="2564" width="10.140625" style="846" customWidth="1"/>
    <col min="2565" max="2565" width="10.42578125" style="846" customWidth="1"/>
    <col min="2566" max="2566" width="9.140625" style="846" customWidth="1"/>
    <col min="2567" max="2567" width="9.85546875" style="846" customWidth="1"/>
    <col min="2568" max="2568" width="10.28515625" style="846" bestFit="1" customWidth="1"/>
    <col min="2569" max="2569" width="8.7109375" style="846" bestFit="1" customWidth="1"/>
    <col min="2570" max="2570" width="10.140625" style="846" bestFit="1" customWidth="1"/>
    <col min="2571" max="2816" width="8.85546875" style="846"/>
    <col min="2817" max="2817" width="26.28515625" style="846" customWidth="1"/>
    <col min="2818" max="2818" width="10.85546875" style="846" customWidth="1"/>
    <col min="2819" max="2819" width="10" style="846" customWidth="1"/>
    <col min="2820" max="2820" width="10.140625" style="846" customWidth="1"/>
    <col min="2821" max="2821" width="10.42578125" style="846" customWidth="1"/>
    <col min="2822" max="2822" width="9.140625" style="846" customWidth="1"/>
    <col min="2823" max="2823" width="9.85546875" style="846" customWidth="1"/>
    <col min="2824" max="2824" width="10.28515625" style="846" bestFit="1" customWidth="1"/>
    <col min="2825" max="2825" width="8.7109375" style="846" bestFit="1" customWidth="1"/>
    <col min="2826" max="2826" width="10.140625" style="846" bestFit="1" customWidth="1"/>
    <col min="2827" max="3072" width="8.85546875" style="846"/>
    <col min="3073" max="3073" width="26.28515625" style="846" customWidth="1"/>
    <col min="3074" max="3074" width="10.85546875" style="846" customWidth="1"/>
    <col min="3075" max="3075" width="10" style="846" customWidth="1"/>
    <col min="3076" max="3076" width="10.140625" style="846" customWidth="1"/>
    <col min="3077" max="3077" width="10.42578125" style="846" customWidth="1"/>
    <col min="3078" max="3078" width="9.140625" style="846" customWidth="1"/>
    <col min="3079" max="3079" width="9.85546875" style="846" customWidth="1"/>
    <col min="3080" max="3080" width="10.28515625" style="846" bestFit="1" customWidth="1"/>
    <col min="3081" max="3081" width="8.7109375" style="846" bestFit="1" customWidth="1"/>
    <col min="3082" max="3082" width="10.140625" style="846" bestFit="1" customWidth="1"/>
    <col min="3083" max="3328" width="8.85546875" style="846"/>
    <col min="3329" max="3329" width="26.28515625" style="846" customWidth="1"/>
    <col min="3330" max="3330" width="10.85546875" style="846" customWidth="1"/>
    <col min="3331" max="3331" width="10" style="846" customWidth="1"/>
    <col min="3332" max="3332" width="10.140625" style="846" customWidth="1"/>
    <col min="3333" max="3333" width="10.42578125" style="846" customWidth="1"/>
    <col min="3334" max="3334" width="9.140625" style="846" customWidth="1"/>
    <col min="3335" max="3335" width="9.85546875" style="846" customWidth="1"/>
    <col min="3336" max="3336" width="10.28515625" style="846" bestFit="1" customWidth="1"/>
    <col min="3337" max="3337" width="8.7109375" style="846" bestFit="1" customWidth="1"/>
    <col min="3338" max="3338" width="10.140625" style="846" bestFit="1" customWidth="1"/>
    <col min="3339" max="3584" width="8.85546875" style="846"/>
    <col min="3585" max="3585" width="26.28515625" style="846" customWidth="1"/>
    <col min="3586" max="3586" width="10.85546875" style="846" customWidth="1"/>
    <col min="3587" max="3587" width="10" style="846" customWidth="1"/>
    <col min="3588" max="3588" width="10.140625" style="846" customWidth="1"/>
    <col min="3589" max="3589" width="10.42578125" style="846" customWidth="1"/>
    <col min="3590" max="3590" width="9.140625" style="846" customWidth="1"/>
    <col min="3591" max="3591" width="9.85546875" style="846" customWidth="1"/>
    <col min="3592" max="3592" width="10.28515625" style="846" bestFit="1" customWidth="1"/>
    <col min="3593" max="3593" width="8.7109375" style="846" bestFit="1" customWidth="1"/>
    <col min="3594" max="3594" width="10.140625" style="846" bestFit="1" customWidth="1"/>
    <col min="3595" max="3840" width="8.85546875" style="846"/>
    <col min="3841" max="3841" width="26.28515625" style="846" customWidth="1"/>
    <col min="3842" max="3842" width="10.85546875" style="846" customWidth="1"/>
    <col min="3843" max="3843" width="10" style="846" customWidth="1"/>
    <col min="3844" max="3844" width="10.140625" style="846" customWidth="1"/>
    <col min="3845" max="3845" width="10.42578125" style="846" customWidth="1"/>
    <col min="3846" max="3846" width="9.140625" style="846" customWidth="1"/>
    <col min="3847" max="3847" width="9.85546875" style="846" customWidth="1"/>
    <col min="3848" max="3848" width="10.28515625" style="846" bestFit="1" customWidth="1"/>
    <col min="3849" max="3849" width="8.7109375" style="846" bestFit="1" customWidth="1"/>
    <col min="3850" max="3850" width="10.140625" style="846" bestFit="1" customWidth="1"/>
    <col min="3851" max="4096" width="8.85546875" style="846"/>
    <col min="4097" max="4097" width="26.28515625" style="846" customWidth="1"/>
    <col min="4098" max="4098" width="10.85546875" style="846" customWidth="1"/>
    <col min="4099" max="4099" width="10" style="846" customWidth="1"/>
    <col min="4100" max="4100" width="10.140625" style="846" customWidth="1"/>
    <col min="4101" max="4101" width="10.42578125" style="846" customWidth="1"/>
    <col min="4102" max="4102" width="9.140625" style="846" customWidth="1"/>
    <col min="4103" max="4103" width="9.85546875" style="846" customWidth="1"/>
    <col min="4104" max="4104" width="10.28515625" style="846" bestFit="1" customWidth="1"/>
    <col min="4105" max="4105" width="8.7109375" style="846" bestFit="1" customWidth="1"/>
    <col min="4106" max="4106" width="10.140625" style="846" bestFit="1" customWidth="1"/>
    <col min="4107" max="4352" width="8.85546875" style="846"/>
    <col min="4353" max="4353" width="26.28515625" style="846" customWidth="1"/>
    <col min="4354" max="4354" width="10.85546875" style="846" customWidth="1"/>
    <col min="4355" max="4355" width="10" style="846" customWidth="1"/>
    <col min="4356" max="4356" width="10.140625" style="846" customWidth="1"/>
    <col min="4357" max="4357" width="10.42578125" style="846" customWidth="1"/>
    <col min="4358" max="4358" width="9.140625" style="846" customWidth="1"/>
    <col min="4359" max="4359" width="9.85546875" style="846" customWidth="1"/>
    <col min="4360" max="4360" width="10.28515625" style="846" bestFit="1" customWidth="1"/>
    <col min="4361" max="4361" width="8.7109375" style="846" bestFit="1" customWidth="1"/>
    <col min="4362" max="4362" width="10.140625" style="846" bestFit="1" customWidth="1"/>
    <col min="4363" max="4608" width="8.85546875" style="846"/>
    <col min="4609" max="4609" width="26.28515625" style="846" customWidth="1"/>
    <col min="4610" max="4610" width="10.85546875" style="846" customWidth="1"/>
    <col min="4611" max="4611" width="10" style="846" customWidth="1"/>
    <col min="4612" max="4612" width="10.140625" style="846" customWidth="1"/>
    <col min="4613" max="4613" width="10.42578125" style="846" customWidth="1"/>
    <col min="4614" max="4614" width="9.140625" style="846" customWidth="1"/>
    <col min="4615" max="4615" width="9.85546875" style="846" customWidth="1"/>
    <col min="4616" max="4616" width="10.28515625" style="846" bestFit="1" customWidth="1"/>
    <col min="4617" max="4617" width="8.7109375" style="846" bestFit="1" customWidth="1"/>
    <col min="4618" max="4618" width="10.140625" style="846" bestFit="1" customWidth="1"/>
    <col min="4619" max="4864" width="8.85546875" style="846"/>
    <col min="4865" max="4865" width="26.28515625" style="846" customWidth="1"/>
    <col min="4866" max="4866" width="10.85546875" style="846" customWidth="1"/>
    <col min="4867" max="4867" width="10" style="846" customWidth="1"/>
    <col min="4868" max="4868" width="10.140625" style="846" customWidth="1"/>
    <col min="4869" max="4869" width="10.42578125" style="846" customWidth="1"/>
    <col min="4870" max="4870" width="9.140625" style="846" customWidth="1"/>
    <col min="4871" max="4871" width="9.85546875" style="846" customWidth="1"/>
    <col min="4872" max="4872" width="10.28515625" style="846" bestFit="1" customWidth="1"/>
    <col min="4873" max="4873" width="8.7109375" style="846" bestFit="1" customWidth="1"/>
    <col min="4874" max="4874" width="10.140625" style="846" bestFit="1" customWidth="1"/>
    <col min="4875" max="5120" width="8.85546875" style="846"/>
    <col min="5121" max="5121" width="26.28515625" style="846" customWidth="1"/>
    <col min="5122" max="5122" width="10.85546875" style="846" customWidth="1"/>
    <col min="5123" max="5123" width="10" style="846" customWidth="1"/>
    <col min="5124" max="5124" width="10.140625" style="846" customWidth="1"/>
    <col min="5125" max="5125" width="10.42578125" style="846" customWidth="1"/>
    <col min="5126" max="5126" width="9.140625" style="846" customWidth="1"/>
    <col min="5127" max="5127" width="9.85546875" style="846" customWidth="1"/>
    <col min="5128" max="5128" width="10.28515625" style="846" bestFit="1" customWidth="1"/>
    <col min="5129" max="5129" width="8.7109375" style="846" bestFit="1" customWidth="1"/>
    <col min="5130" max="5130" width="10.140625" style="846" bestFit="1" customWidth="1"/>
    <col min="5131" max="5376" width="8.85546875" style="846"/>
    <col min="5377" max="5377" width="26.28515625" style="846" customWidth="1"/>
    <col min="5378" max="5378" width="10.85546875" style="846" customWidth="1"/>
    <col min="5379" max="5379" width="10" style="846" customWidth="1"/>
    <col min="5380" max="5380" width="10.140625" style="846" customWidth="1"/>
    <col min="5381" max="5381" width="10.42578125" style="846" customWidth="1"/>
    <col min="5382" max="5382" width="9.140625" style="846" customWidth="1"/>
    <col min="5383" max="5383" width="9.85546875" style="846" customWidth="1"/>
    <col min="5384" max="5384" width="10.28515625" style="846" bestFit="1" customWidth="1"/>
    <col min="5385" max="5385" width="8.7109375" style="846" bestFit="1" customWidth="1"/>
    <col min="5386" max="5386" width="10.140625" style="846" bestFit="1" customWidth="1"/>
    <col min="5387" max="5632" width="8.85546875" style="846"/>
    <col min="5633" max="5633" width="26.28515625" style="846" customWidth="1"/>
    <col min="5634" max="5634" width="10.85546875" style="846" customWidth="1"/>
    <col min="5635" max="5635" width="10" style="846" customWidth="1"/>
    <col min="5636" max="5636" width="10.140625" style="846" customWidth="1"/>
    <col min="5637" max="5637" width="10.42578125" style="846" customWidth="1"/>
    <col min="5638" max="5638" width="9.140625" style="846" customWidth="1"/>
    <col min="5639" max="5639" width="9.85546875" style="846" customWidth="1"/>
    <col min="5640" max="5640" width="10.28515625" style="846" bestFit="1" customWidth="1"/>
    <col min="5641" max="5641" width="8.7109375" style="846" bestFit="1" customWidth="1"/>
    <col min="5642" max="5642" width="10.140625" style="846" bestFit="1" customWidth="1"/>
    <col min="5643" max="5888" width="8.85546875" style="846"/>
    <col min="5889" max="5889" width="26.28515625" style="846" customWidth="1"/>
    <col min="5890" max="5890" width="10.85546875" style="846" customWidth="1"/>
    <col min="5891" max="5891" width="10" style="846" customWidth="1"/>
    <col min="5892" max="5892" width="10.140625" style="846" customWidth="1"/>
    <col min="5893" max="5893" width="10.42578125" style="846" customWidth="1"/>
    <col min="5894" max="5894" width="9.140625" style="846" customWidth="1"/>
    <col min="5895" max="5895" width="9.85546875" style="846" customWidth="1"/>
    <col min="5896" max="5896" width="10.28515625" style="846" bestFit="1" customWidth="1"/>
    <col min="5897" max="5897" width="8.7109375" style="846" bestFit="1" customWidth="1"/>
    <col min="5898" max="5898" width="10.140625" style="846" bestFit="1" customWidth="1"/>
    <col min="5899" max="6144" width="8.85546875" style="846"/>
    <col min="6145" max="6145" width="26.28515625" style="846" customWidth="1"/>
    <col min="6146" max="6146" width="10.85546875" style="846" customWidth="1"/>
    <col min="6147" max="6147" width="10" style="846" customWidth="1"/>
    <col min="6148" max="6148" width="10.140625" style="846" customWidth="1"/>
    <col min="6149" max="6149" width="10.42578125" style="846" customWidth="1"/>
    <col min="6150" max="6150" width="9.140625" style="846" customWidth="1"/>
    <col min="6151" max="6151" width="9.85546875" style="846" customWidth="1"/>
    <col min="6152" max="6152" width="10.28515625" style="846" bestFit="1" customWidth="1"/>
    <col min="6153" max="6153" width="8.7109375" style="846" bestFit="1" customWidth="1"/>
    <col min="6154" max="6154" width="10.140625" style="846" bestFit="1" customWidth="1"/>
    <col min="6155" max="6400" width="8.85546875" style="846"/>
    <col min="6401" max="6401" width="26.28515625" style="846" customWidth="1"/>
    <col min="6402" max="6402" width="10.85546875" style="846" customWidth="1"/>
    <col min="6403" max="6403" width="10" style="846" customWidth="1"/>
    <col min="6404" max="6404" width="10.140625" style="846" customWidth="1"/>
    <col min="6405" max="6405" width="10.42578125" style="846" customWidth="1"/>
    <col min="6406" max="6406" width="9.140625" style="846" customWidth="1"/>
    <col min="6407" max="6407" width="9.85546875" style="846" customWidth="1"/>
    <col min="6408" max="6408" width="10.28515625" style="846" bestFit="1" customWidth="1"/>
    <col min="6409" max="6409" width="8.7109375" style="846" bestFit="1" customWidth="1"/>
    <col min="6410" max="6410" width="10.140625" style="846" bestFit="1" customWidth="1"/>
    <col min="6411" max="6656" width="8.85546875" style="846"/>
    <col min="6657" max="6657" width="26.28515625" style="846" customWidth="1"/>
    <col min="6658" max="6658" width="10.85546875" style="846" customWidth="1"/>
    <col min="6659" max="6659" width="10" style="846" customWidth="1"/>
    <col min="6660" max="6660" width="10.140625" style="846" customWidth="1"/>
    <col min="6661" max="6661" width="10.42578125" style="846" customWidth="1"/>
    <col min="6662" max="6662" width="9.140625" style="846" customWidth="1"/>
    <col min="6663" max="6663" width="9.85546875" style="846" customWidth="1"/>
    <col min="6664" max="6664" width="10.28515625" style="846" bestFit="1" customWidth="1"/>
    <col min="6665" max="6665" width="8.7109375" style="846" bestFit="1" customWidth="1"/>
    <col min="6666" max="6666" width="10.140625" style="846" bestFit="1" customWidth="1"/>
    <col min="6667" max="6912" width="8.85546875" style="846"/>
    <col min="6913" max="6913" width="26.28515625" style="846" customWidth="1"/>
    <col min="6914" max="6914" width="10.85546875" style="846" customWidth="1"/>
    <col min="6915" max="6915" width="10" style="846" customWidth="1"/>
    <col min="6916" max="6916" width="10.140625" style="846" customWidth="1"/>
    <col min="6917" max="6917" width="10.42578125" style="846" customWidth="1"/>
    <col min="6918" max="6918" width="9.140625" style="846" customWidth="1"/>
    <col min="6919" max="6919" width="9.85546875" style="846" customWidth="1"/>
    <col min="6920" max="6920" width="10.28515625" style="846" bestFit="1" customWidth="1"/>
    <col min="6921" max="6921" width="8.7109375" style="846" bestFit="1" customWidth="1"/>
    <col min="6922" max="6922" width="10.140625" style="846" bestFit="1" customWidth="1"/>
    <col min="6923" max="7168" width="8.85546875" style="846"/>
    <col min="7169" max="7169" width="26.28515625" style="846" customWidth="1"/>
    <col min="7170" max="7170" width="10.85546875" style="846" customWidth="1"/>
    <col min="7171" max="7171" width="10" style="846" customWidth="1"/>
    <col min="7172" max="7172" width="10.140625" style="846" customWidth="1"/>
    <col min="7173" max="7173" width="10.42578125" style="846" customWidth="1"/>
    <col min="7174" max="7174" width="9.140625" style="846" customWidth="1"/>
    <col min="7175" max="7175" width="9.85546875" style="846" customWidth="1"/>
    <col min="7176" max="7176" width="10.28515625" style="846" bestFit="1" customWidth="1"/>
    <col min="7177" max="7177" width="8.7109375" style="846" bestFit="1" customWidth="1"/>
    <col min="7178" max="7178" width="10.140625" style="846" bestFit="1" customWidth="1"/>
    <col min="7179" max="7424" width="8.85546875" style="846"/>
    <col min="7425" max="7425" width="26.28515625" style="846" customWidth="1"/>
    <col min="7426" max="7426" width="10.85546875" style="846" customWidth="1"/>
    <col min="7427" max="7427" width="10" style="846" customWidth="1"/>
    <col min="7428" max="7428" width="10.140625" style="846" customWidth="1"/>
    <col min="7429" max="7429" width="10.42578125" style="846" customWidth="1"/>
    <col min="7430" max="7430" width="9.140625" style="846" customWidth="1"/>
    <col min="7431" max="7431" width="9.85546875" style="846" customWidth="1"/>
    <col min="7432" max="7432" width="10.28515625" style="846" bestFit="1" customWidth="1"/>
    <col min="7433" max="7433" width="8.7109375" style="846" bestFit="1" customWidth="1"/>
    <col min="7434" max="7434" width="10.140625" style="846" bestFit="1" customWidth="1"/>
    <col min="7435" max="7680" width="8.85546875" style="846"/>
    <col min="7681" max="7681" width="26.28515625" style="846" customWidth="1"/>
    <col min="7682" max="7682" width="10.85546875" style="846" customWidth="1"/>
    <col min="7683" max="7683" width="10" style="846" customWidth="1"/>
    <col min="7684" max="7684" width="10.140625" style="846" customWidth="1"/>
    <col min="7685" max="7685" width="10.42578125" style="846" customWidth="1"/>
    <col min="7686" max="7686" width="9.140625" style="846" customWidth="1"/>
    <col min="7687" max="7687" width="9.85546875" style="846" customWidth="1"/>
    <col min="7688" max="7688" width="10.28515625" style="846" bestFit="1" customWidth="1"/>
    <col min="7689" max="7689" width="8.7109375" style="846" bestFit="1" customWidth="1"/>
    <col min="7690" max="7690" width="10.140625" style="846" bestFit="1" customWidth="1"/>
    <col min="7691" max="7936" width="8.85546875" style="846"/>
    <col min="7937" max="7937" width="26.28515625" style="846" customWidth="1"/>
    <col min="7938" max="7938" width="10.85546875" style="846" customWidth="1"/>
    <col min="7939" max="7939" width="10" style="846" customWidth="1"/>
    <col min="7940" max="7940" width="10.140625" style="846" customWidth="1"/>
    <col min="7941" max="7941" width="10.42578125" style="846" customWidth="1"/>
    <col min="7942" max="7942" width="9.140625" style="846" customWidth="1"/>
    <col min="7943" max="7943" width="9.85546875" style="846" customWidth="1"/>
    <col min="7944" max="7944" width="10.28515625" style="846" bestFit="1" customWidth="1"/>
    <col min="7945" max="7945" width="8.7109375" style="846" bestFit="1" customWidth="1"/>
    <col min="7946" max="7946" width="10.140625" style="846" bestFit="1" customWidth="1"/>
    <col min="7947" max="8192" width="8.85546875" style="846"/>
    <col min="8193" max="8193" width="26.28515625" style="846" customWidth="1"/>
    <col min="8194" max="8194" width="10.85546875" style="846" customWidth="1"/>
    <col min="8195" max="8195" width="10" style="846" customWidth="1"/>
    <col min="8196" max="8196" width="10.140625" style="846" customWidth="1"/>
    <col min="8197" max="8197" width="10.42578125" style="846" customWidth="1"/>
    <col min="8198" max="8198" width="9.140625" style="846" customWidth="1"/>
    <col min="8199" max="8199" width="9.85546875" style="846" customWidth="1"/>
    <col min="8200" max="8200" width="10.28515625" style="846" bestFit="1" customWidth="1"/>
    <col min="8201" max="8201" width="8.7109375" style="846" bestFit="1" customWidth="1"/>
    <col min="8202" max="8202" width="10.140625" style="846" bestFit="1" customWidth="1"/>
    <col min="8203" max="8448" width="8.85546875" style="846"/>
    <col min="8449" max="8449" width="26.28515625" style="846" customWidth="1"/>
    <col min="8450" max="8450" width="10.85546875" style="846" customWidth="1"/>
    <col min="8451" max="8451" width="10" style="846" customWidth="1"/>
    <col min="8452" max="8452" width="10.140625" style="846" customWidth="1"/>
    <col min="8453" max="8453" width="10.42578125" style="846" customWidth="1"/>
    <col min="8454" max="8454" width="9.140625" style="846" customWidth="1"/>
    <col min="8455" max="8455" width="9.85546875" style="846" customWidth="1"/>
    <col min="8456" max="8456" width="10.28515625" style="846" bestFit="1" customWidth="1"/>
    <col min="8457" max="8457" width="8.7109375" style="846" bestFit="1" customWidth="1"/>
    <col min="8458" max="8458" width="10.140625" style="846" bestFit="1" customWidth="1"/>
    <col min="8459" max="8704" width="8.85546875" style="846"/>
    <col min="8705" max="8705" width="26.28515625" style="846" customWidth="1"/>
    <col min="8706" max="8706" width="10.85546875" style="846" customWidth="1"/>
    <col min="8707" max="8707" width="10" style="846" customWidth="1"/>
    <col min="8708" max="8708" width="10.140625" style="846" customWidth="1"/>
    <col min="8709" max="8709" width="10.42578125" style="846" customWidth="1"/>
    <col min="8710" max="8710" width="9.140625" style="846" customWidth="1"/>
    <col min="8711" max="8711" width="9.85546875" style="846" customWidth="1"/>
    <col min="8712" max="8712" width="10.28515625" style="846" bestFit="1" customWidth="1"/>
    <col min="8713" max="8713" width="8.7109375" style="846" bestFit="1" customWidth="1"/>
    <col min="8714" max="8714" width="10.140625" style="846" bestFit="1" customWidth="1"/>
    <col min="8715" max="8960" width="8.85546875" style="846"/>
    <col min="8961" max="8961" width="26.28515625" style="846" customWidth="1"/>
    <col min="8962" max="8962" width="10.85546875" style="846" customWidth="1"/>
    <col min="8963" max="8963" width="10" style="846" customWidth="1"/>
    <col min="8964" max="8964" width="10.140625" style="846" customWidth="1"/>
    <col min="8965" max="8965" width="10.42578125" style="846" customWidth="1"/>
    <col min="8966" max="8966" width="9.140625" style="846" customWidth="1"/>
    <col min="8967" max="8967" width="9.85546875" style="846" customWidth="1"/>
    <col min="8968" max="8968" width="10.28515625" style="846" bestFit="1" customWidth="1"/>
    <col min="8969" max="8969" width="8.7109375" style="846" bestFit="1" customWidth="1"/>
    <col min="8970" max="8970" width="10.140625" style="846" bestFit="1" customWidth="1"/>
    <col min="8971" max="9216" width="8.85546875" style="846"/>
    <col min="9217" max="9217" width="26.28515625" style="846" customWidth="1"/>
    <col min="9218" max="9218" width="10.85546875" style="846" customWidth="1"/>
    <col min="9219" max="9219" width="10" style="846" customWidth="1"/>
    <col min="9220" max="9220" width="10.140625" style="846" customWidth="1"/>
    <col min="9221" max="9221" width="10.42578125" style="846" customWidth="1"/>
    <col min="9222" max="9222" width="9.140625" style="846" customWidth="1"/>
    <col min="9223" max="9223" width="9.85546875" style="846" customWidth="1"/>
    <col min="9224" max="9224" width="10.28515625" style="846" bestFit="1" customWidth="1"/>
    <col min="9225" max="9225" width="8.7109375" style="846" bestFit="1" customWidth="1"/>
    <col min="9226" max="9226" width="10.140625" style="846" bestFit="1" customWidth="1"/>
    <col min="9227" max="9472" width="8.85546875" style="846"/>
    <col min="9473" max="9473" width="26.28515625" style="846" customWidth="1"/>
    <col min="9474" max="9474" width="10.85546875" style="846" customWidth="1"/>
    <col min="9475" max="9475" width="10" style="846" customWidth="1"/>
    <col min="9476" max="9476" width="10.140625" style="846" customWidth="1"/>
    <col min="9477" max="9477" width="10.42578125" style="846" customWidth="1"/>
    <col min="9478" max="9478" width="9.140625" style="846" customWidth="1"/>
    <col min="9479" max="9479" width="9.85546875" style="846" customWidth="1"/>
    <col min="9480" max="9480" width="10.28515625" style="846" bestFit="1" customWidth="1"/>
    <col min="9481" max="9481" width="8.7109375" style="846" bestFit="1" customWidth="1"/>
    <col min="9482" max="9482" width="10.140625" style="846" bestFit="1" customWidth="1"/>
    <col min="9483" max="9728" width="8.85546875" style="846"/>
    <col min="9729" max="9729" width="26.28515625" style="846" customWidth="1"/>
    <col min="9730" max="9730" width="10.85546875" style="846" customWidth="1"/>
    <col min="9731" max="9731" width="10" style="846" customWidth="1"/>
    <col min="9732" max="9732" width="10.140625" style="846" customWidth="1"/>
    <col min="9733" max="9733" width="10.42578125" style="846" customWidth="1"/>
    <col min="9734" max="9734" width="9.140625" style="846" customWidth="1"/>
    <col min="9735" max="9735" width="9.85546875" style="846" customWidth="1"/>
    <col min="9736" max="9736" width="10.28515625" style="846" bestFit="1" customWidth="1"/>
    <col min="9737" max="9737" width="8.7109375" style="846" bestFit="1" customWidth="1"/>
    <col min="9738" max="9738" width="10.140625" style="846" bestFit="1" customWidth="1"/>
    <col min="9739" max="9984" width="8.85546875" style="846"/>
    <col min="9985" max="9985" width="26.28515625" style="846" customWidth="1"/>
    <col min="9986" max="9986" width="10.85546875" style="846" customWidth="1"/>
    <col min="9987" max="9987" width="10" style="846" customWidth="1"/>
    <col min="9988" max="9988" width="10.140625" style="846" customWidth="1"/>
    <col min="9989" max="9989" width="10.42578125" style="846" customWidth="1"/>
    <col min="9990" max="9990" width="9.140625" style="846" customWidth="1"/>
    <col min="9991" max="9991" width="9.85546875" style="846" customWidth="1"/>
    <col min="9992" max="9992" width="10.28515625" style="846" bestFit="1" customWidth="1"/>
    <col min="9993" max="9993" width="8.7109375" style="846" bestFit="1" customWidth="1"/>
    <col min="9994" max="9994" width="10.140625" style="846" bestFit="1" customWidth="1"/>
    <col min="9995" max="10240" width="8.85546875" style="846"/>
    <col min="10241" max="10241" width="26.28515625" style="846" customWidth="1"/>
    <col min="10242" max="10242" width="10.85546875" style="846" customWidth="1"/>
    <col min="10243" max="10243" width="10" style="846" customWidth="1"/>
    <col min="10244" max="10244" width="10.140625" style="846" customWidth="1"/>
    <col min="10245" max="10245" width="10.42578125" style="846" customWidth="1"/>
    <col min="10246" max="10246" width="9.140625" style="846" customWidth="1"/>
    <col min="10247" max="10247" width="9.85546875" style="846" customWidth="1"/>
    <col min="10248" max="10248" width="10.28515625" style="846" bestFit="1" customWidth="1"/>
    <col min="10249" max="10249" width="8.7109375" style="846" bestFit="1" customWidth="1"/>
    <col min="10250" max="10250" width="10.140625" style="846" bestFit="1" customWidth="1"/>
    <col min="10251" max="10496" width="8.85546875" style="846"/>
    <col min="10497" max="10497" width="26.28515625" style="846" customWidth="1"/>
    <col min="10498" max="10498" width="10.85546875" style="846" customWidth="1"/>
    <col min="10499" max="10499" width="10" style="846" customWidth="1"/>
    <col min="10500" max="10500" width="10.140625" style="846" customWidth="1"/>
    <col min="10501" max="10501" width="10.42578125" style="846" customWidth="1"/>
    <col min="10502" max="10502" width="9.140625" style="846" customWidth="1"/>
    <col min="10503" max="10503" width="9.85546875" style="846" customWidth="1"/>
    <col min="10504" max="10504" width="10.28515625" style="846" bestFit="1" customWidth="1"/>
    <col min="10505" max="10505" width="8.7109375" style="846" bestFit="1" customWidth="1"/>
    <col min="10506" max="10506" width="10.140625" style="846" bestFit="1" customWidth="1"/>
    <col min="10507" max="10752" width="8.85546875" style="846"/>
    <col min="10753" max="10753" width="26.28515625" style="846" customWidth="1"/>
    <col min="10754" max="10754" width="10.85546875" style="846" customWidth="1"/>
    <col min="10755" max="10755" width="10" style="846" customWidth="1"/>
    <col min="10756" max="10756" width="10.140625" style="846" customWidth="1"/>
    <col min="10757" max="10757" width="10.42578125" style="846" customWidth="1"/>
    <col min="10758" max="10758" width="9.140625" style="846" customWidth="1"/>
    <col min="10759" max="10759" width="9.85546875" style="846" customWidth="1"/>
    <col min="10760" max="10760" width="10.28515625" style="846" bestFit="1" customWidth="1"/>
    <col min="10761" max="10761" width="8.7109375" style="846" bestFit="1" customWidth="1"/>
    <col min="10762" max="10762" width="10.140625" style="846" bestFit="1" customWidth="1"/>
    <col min="10763" max="11008" width="8.85546875" style="846"/>
    <col min="11009" max="11009" width="26.28515625" style="846" customWidth="1"/>
    <col min="11010" max="11010" width="10.85546875" style="846" customWidth="1"/>
    <col min="11011" max="11011" width="10" style="846" customWidth="1"/>
    <col min="11012" max="11012" width="10.140625" style="846" customWidth="1"/>
    <col min="11013" max="11013" width="10.42578125" style="846" customWidth="1"/>
    <col min="11014" max="11014" width="9.140625" style="846" customWidth="1"/>
    <col min="11015" max="11015" width="9.85546875" style="846" customWidth="1"/>
    <col min="11016" max="11016" width="10.28515625" style="846" bestFit="1" customWidth="1"/>
    <col min="11017" max="11017" width="8.7109375" style="846" bestFit="1" customWidth="1"/>
    <col min="11018" max="11018" width="10.140625" style="846" bestFit="1" customWidth="1"/>
    <col min="11019" max="11264" width="8.85546875" style="846"/>
    <col min="11265" max="11265" width="26.28515625" style="846" customWidth="1"/>
    <col min="11266" max="11266" width="10.85546875" style="846" customWidth="1"/>
    <col min="11267" max="11267" width="10" style="846" customWidth="1"/>
    <col min="11268" max="11268" width="10.140625" style="846" customWidth="1"/>
    <col min="11269" max="11269" width="10.42578125" style="846" customWidth="1"/>
    <col min="11270" max="11270" width="9.140625" style="846" customWidth="1"/>
    <col min="11271" max="11271" width="9.85546875" style="846" customWidth="1"/>
    <col min="11272" max="11272" width="10.28515625" style="846" bestFit="1" customWidth="1"/>
    <col min="11273" max="11273" width="8.7109375" style="846" bestFit="1" customWidth="1"/>
    <col min="11274" max="11274" width="10.140625" style="846" bestFit="1" customWidth="1"/>
    <col min="11275" max="11520" width="8.85546875" style="846"/>
    <col min="11521" max="11521" width="26.28515625" style="846" customWidth="1"/>
    <col min="11522" max="11522" width="10.85546875" style="846" customWidth="1"/>
    <col min="11523" max="11523" width="10" style="846" customWidth="1"/>
    <col min="11524" max="11524" width="10.140625" style="846" customWidth="1"/>
    <col min="11525" max="11525" width="10.42578125" style="846" customWidth="1"/>
    <col min="11526" max="11526" width="9.140625" style="846" customWidth="1"/>
    <col min="11527" max="11527" width="9.85546875" style="846" customWidth="1"/>
    <col min="11528" max="11528" width="10.28515625" style="846" bestFit="1" customWidth="1"/>
    <col min="11529" max="11529" width="8.7109375" style="846" bestFit="1" customWidth="1"/>
    <col min="11530" max="11530" width="10.140625" style="846" bestFit="1" customWidth="1"/>
    <col min="11531" max="11776" width="8.85546875" style="846"/>
    <col min="11777" max="11777" width="26.28515625" style="846" customWidth="1"/>
    <col min="11778" max="11778" width="10.85546875" style="846" customWidth="1"/>
    <col min="11779" max="11779" width="10" style="846" customWidth="1"/>
    <col min="11780" max="11780" width="10.140625" style="846" customWidth="1"/>
    <col min="11781" max="11781" width="10.42578125" style="846" customWidth="1"/>
    <col min="11782" max="11782" width="9.140625" style="846" customWidth="1"/>
    <col min="11783" max="11783" width="9.85546875" style="846" customWidth="1"/>
    <col min="11784" max="11784" width="10.28515625" style="846" bestFit="1" customWidth="1"/>
    <col min="11785" max="11785" width="8.7109375" style="846" bestFit="1" customWidth="1"/>
    <col min="11786" max="11786" width="10.140625" style="846" bestFit="1" customWidth="1"/>
    <col min="11787" max="12032" width="8.85546875" style="846"/>
    <col min="12033" max="12033" width="26.28515625" style="846" customWidth="1"/>
    <col min="12034" max="12034" width="10.85546875" style="846" customWidth="1"/>
    <col min="12035" max="12035" width="10" style="846" customWidth="1"/>
    <col min="12036" max="12036" width="10.140625" style="846" customWidth="1"/>
    <col min="12037" max="12037" width="10.42578125" style="846" customWidth="1"/>
    <col min="12038" max="12038" width="9.140625" style="846" customWidth="1"/>
    <col min="12039" max="12039" width="9.85546875" style="846" customWidth="1"/>
    <col min="12040" max="12040" width="10.28515625" style="846" bestFit="1" customWidth="1"/>
    <col min="12041" max="12041" width="8.7109375" style="846" bestFit="1" customWidth="1"/>
    <col min="12042" max="12042" width="10.140625" style="846" bestFit="1" customWidth="1"/>
    <col min="12043" max="12288" width="8.85546875" style="846"/>
    <col min="12289" max="12289" width="26.28515625" style="846" customWidth="1"/>
    <col min="12290" max="12290" width="10.85546875" style="846" customWidth="1"/>
    <col min="12291" max="12291" width="10" style="846" customWidth="1"/>
    <col min="12292" max="12292" width="10.140625" style="846" customWidth="1"/>
    <col min="12293" max="12293" width="10.42578125" style="846" customWidth="1"/>
    <col min="12294" max="12294" width="9.140625" style="846" customWidth="1"/>
    <col min="12295" max="12295" width="9.85546875" style="846" customWidth="1"/>
    <col min="12296" max="12296" width="10.28515625" style="846" bestFit="1" customWidth="1"/>
    <col min="12297" max="12297" width="8.7109375" style="846" bestFit="1" customWidth="1"/>
    <col min="12298" max="12298" width="10.140625" style="846" bestFit="1" customWidth="1"/>
    <col min="12299" max="12544" width="8.85546875" style="846"/>
    <col min="12545" max="12545" width="26.28515625" style="846" customWidth="1"/>
    <col min="12546" max="12546" width="10.85546875" style="846" customWidth="1"/>
    <col min="12547" max="12547" width="10" style="846" customWidth="1"/>
    <col min="12548" max="12548" width="10.140625" style="846" customWidth="1"/>
    <col min="12549" max="12549" width="10.42578125" style="846" customWidth="1"/>
    <col min="12550" max="12550" width="9.140625" style="846" customWidth="1"/>
    <col min="12551" max="12551" width="9.85546875" style="846" customWidth="1"/>
    <col min="12552" max="12552" width="10.28515625" style="846" bestFit="1" customWidth="1"/>
    <col min="12553" max="12553" width="8.7109375" style="846" bestFit="1" customWidth="1"/>
    <col min="12554" max="12554" width="10.140625" style="846" bestFit="1" customWidth="1"/>
    <col min="12555" max="12800" width="8.85546875" style="846"/>
    <col min="12801" max="12801" width="26.28515625" style="846" customWidth="1"/>
    <col min="12802" max="12802" width="10.85546875" style="846" customWidth="1"/>
    <col min="12803" max="12803" width="10" style="846" customWidth="1"/>
    <col min="12804" max="12804" width="10.140625" style="846" customWidth="1"/>
    <col min="12805" max="12805" width="10.42578125" style="846" customWidth="1"/>
    <col min="12806" max="12806" width="9.140625" style="846" customWidth="1"/>
    <col min="12807" max="12807" width="9.85546875" style="846" customWidth="1"/>
    <col min="12808" max="12808" width="10.28515625" style="846" bestFit="1" customWidth="1"/>
    <col min="12809" max="12809" width="8.7109375" style="846" bestFit="1" customWidth="1"/>
    <col min="12810" max="12810" width="10.140625" style="846" bestFit="1" customWidth="1"/>
    <col min="12811" max="13056" width="8.85546875" style="846"/>
    <col min="13057" max="13057" width="26.28515625" style="846" customWidth="1"/>
    <col min="13058" max="13058" width="10.85546875" style="846" customWidth="1"/>
    <col min="13059" max="13059" width="10" style="846" customWidth="1"/>
    <col min="13060" max="13060" width="10.140625" style="846" customWidth="1"/>
    <col min="13061" max="13061" width="10.42578125" style="846" customWidth="1"/>
    <col min="13062" max="13062" width="9.140625" style="846" customWidth="1"/>
    <col min="13063" max="13063" width="9.85546875" style="846" customWidth="1"/>
    <col min="13064" max="13064" width="10.28515625" style="846" bestFit="1" customWidth="1"/>
    <col min="13065" max="13065" width="8.7109375" style="846" bestFit="1" customWidth="1"/>
    <col min="13066" max="13066" width="10.140625" style="846" bestFit="1" customWidth="1"/>
    <col min="13067" max="13312" width="8.85546875" style="846"/>
    <col min="13313" max="13313" width="26.28515625" style="846" customWidth="1"/>
    <col min="13314" max="13314" width="10.85546875" style="846" customWidth="1"/>
    <col min="13315" max="13315" width="10" style="846" customWidth="1"/>
    <col min="13316" max="13316" width="10.140625" style="846" customWidth="1"/>
    <col min="13317" max="13317" width="10.42578125" style="846" customWidth="1"/>
    <col min="13318" max="13318" width="9.140625" style="846" customWidth="1"/>
    <col min="13319" max="13319" width="9.85546875" style="846" customWidth="1"/>
    <col min="13320" max="13320" width="10.28515625" style="846" bestFit="1" customWidth="1"/>
    <col min="13321" max="13321" width="8.7109375" style="846" bestFit="1" customWidth="1"/>
    <col min="13322" max="13322" width="10.140625" style="846" bestFit="1" customWidth="1"/>
    <col min="13323" max="13568" width="8.85546875" style="846"/>
    <col min="13569" max="13569" width="26.28515625" style="846" customWidth="1"/>
    <col min="13570" max="13570" width="10.85546875" style="846" customWidth="1"/>
    <col min="13571" max="13571" width="10" style="846" customWidth="1"/>
    <col min="13572" max="13572" width="10.140625" style="846" customWidth="1"/>
    <col min="13573" max="13573" width="10.42578125" style="846" customWidth="1"/>
    <col min="13574" max="13574" width="9.140625" style="846" customWidth="1"/>
    <col min="13575" max="13575" width="9.85546875" style="846" customWidth="1"/>
    <col min="13576" max="13576" width="10.28515625" style="846" bestFit="1" customWidth="1"/>
    <col min="13577" max="13577" width="8.7109375" style="846" bestFit="1" customWidth="1"/>
    <col min="13578" max="13578" width="10.140625" style="846" bestFit="1" customWidth="1"/>
    <col min="13579" max="13824" width="8.85546875" style="846"/>
    <col min="13825" max="13825" width="26.28515625" style="846" customWidth="1"/>
    <col min="13826" max="13826" width="10.85546875" style="846" customWidth="1"/>
    <col min="13827" max="13827" width="10" style="846" customWidth="1"/>
    <col min="13828" max="13828" width="10.140625" style="846" customWidth="1"/>
    <col min="13829" max="13829" width="10.42578125" style="846" customWidth="1"/>
    <col min="13830" max="13830" width="9.140625" style="846" customWidth="1"/>
    <col min="13831" max="13831" width="9.85546875" style="846" customWidth="1"/>
    <col min="13832" max="13832" width="10.28515625" style="846" bestFit="1" customWidth="1"/>
    <col min="13833" max="13833" width="8.7109375" style="846" bestFit="1" customWidth="1"/>
    <col min="13834" max="13834" width="10.140625" style="846" bestFit="1" customWidth="1"/>
    <col min="13835" max="14080" width="8.85546875" style="846"/>
    <col min="14081" max="14081" width="26.28515625" style="846" customWidth="1"/>
    <col min="14082" max="14082" width="10.85546875" style="846" customWidth="1"/>
    <col min="14083" max="14083" width="10" style="846" customWidth="1"/>
    <col min="14084" max="14084" width="10.140625" style="846" customWidth="1"/>
    <col min="14085" max="14085" width="10.42578125" style="846" customWidth="1"/>
    <col min="14086" max="14086" width="9.140625" style="846" customWidth="1"/>
    <col min="14087" max="14087" width="9.85546875" style="846" customWidth="1"/>
    <col min="14088" max="14088" width="10.28515625" style="846" bestFit="1" customWidth="1"/>
    <col min="14089" max="14089" width="8.7109375" style="846" bestFit="1" customWidth="1"/>
    <col min="14090" max="14090" width="10.140625" style="846" bestFit="1" customWidth="1"/>
    <col min="14091" max="14336" width="8.85546875" style="846"/>
    <col min="14337" max="14337" width="26.28515625" style="846" customWidth="1"/>
    <col min="14338" max="14338" width="10.85546875" style="846" customWidth="1"/>
    <col min="14339" max="14339" width="10" style="846" customWidth="1"/>
    <col min="14340" max="14340" width="10.140625" style="846" customWidth="1"/>
    <col min="14341" max="14341" width="10.42578125" style="846" customWidth="1"/>
    <col min="14342" max="14342" width="9.140625" style="846" customWidth="1"/>
    <col min="14343" max="14343" width="9.85546875" style="846" customWidth="1"/>
    <col min="14344" max="14344" width="10.28515625" style="846" bestFit="1" customWidth="1"/>
    <col min="14345" max="14345" width="8.7109375" style="846" bestFit="1" customWidth="1"/>
    <col min="14346" max="14346" width="10.140625" style="846" bestFit="1" customWidth="1"/>
    <col min="14347" max="14592" width="8.85546875" style="846"/>
    <col min="14593" max="14593" width="26.28515625" style="846" customWidth="1"/>
    <col min="14594" max="14594" width="10.85546875" style="846" customWidth="1"/>
    <col min="14595" max="14595" width="10" style="846" customWidth="1"/>
    <col min="14596" max="14596" width="10.140625" style="846" customWidth="1"/>
    <col min="14597" max="14597" width="10.42578125" style="846" customWidth="1"/>
    <col min="14598" max="14598" width="9.140625" style="846" customWidth="1"/>
    <col min="14599" max="14599" width="9.85546875" style="846" customWidth="1"/>
    <col min="14600" max="14600" width="10.28515625" style="846" bestFit="1" customWidth="1"/>
    <col min="14601" max="14601" width="8.7109375" style="846" bestFit="1" customWidth="1"/>
    <col min="14602" max="14602" width="10.140625" style="846" bestFit="1" customWidth="1"/>
    <col min="14603" max="14848" width="8.85546875" style="846"/>
    <col min="14849" max="14849" width="26.28515625" style="846" customWidth="1"/>
    <col min="14850" max="14850" width="10.85546875" style="846" customWidth="1"/>
    <col min="14851" max="14851" width="10" style="846" customWidth="1"/>
    <col min="14852" max="14852" width="10.140625" style="846" customWidth="1"/>
    <col min="14853" max="14853" width="10.42578125" style="846" customWidth="1"/>
    <col min="14854" max="14854" width="9.140625" style="846" customWidth="1"/>
    <col min="14855" max="14855" width="9.85546875" style="846" customWidth="1"/>
    <col min="14856" max="14856" width="10.28515625" style="846" bestFit="1" customWidth="1"/>
    <col min="14857" max="14857" width="8.7109375" style="846" bestFit="1" customWidth="1"/>
    <col min="14858" max="14858" width="10.140625" style="846" bestFit="1" customWidth="1"/>
    <col min="14859" max="15104" width="8.85546875" style="846"/>
    <col min="15105" max="15105" width="26.28515625" style="846" customWidth="1"/>
    <col min="15106" max="15106" width="10.85546875" style="846" customWidth="1"/>
    <col min="15107" max="15107" width="10" style="846" customWidth="1"/>
    <col min="15108" max="15108" width="10.140625" style="846" customWidth="1"/>
    <col min="15109" max="15109" width="10.42578125" style="846" customWidth="1"/>
    <col min="15110" max="15110" width="9.140625" style="846" customWidth="1"/>
    <col min="15111" max="15111" width="9.85546875" style="846" customWidth="1"/>
    <col min="15112" max="15112" width="10.28515625" style="846" bestFit="1" customWidth="1"/>
    <col min="15113" max="15113" width="8.7109375" style="846" bestFit="1" customWidth="1"/>
    <col min="15114" max="15114" width="10.140625" style="846" bestFit="1" customWidth="1"/>
    <col min="15115" max="15360" width="8.85546875" style="846"/>
    <col min="15361" max="15361" width="26.28515625" style="846" customWidth="1"/>
    <col min="15362" max="15362" width="10.85546875" style="846" customWidth="1"/>
    <col min="15363" max="15363" width="10" style="846" customWidth="1"/>
    <col min="15364" max="15364" width="10.140625" style="846" customWidth="1"/>
    <col min="15365" max="15365" width="10.42578125" style="846" customWidth="1"/>
    <col min="15366" max="15366" width="9.140625" style="846" customWidth="1"/>
    <col min="15367" max="15367" width="9.85546875" style="846" customWidth="1"/>
    <col min="15368" max="15368" width="10.28515625" style="846" bestFit="1" customWidth="1"/>
    <col min="15369" max="15369" width="8.7109375" style="846" bestFit="1" customWidth="1"/>
    <col min="15370" max="15370" width="10.140625" style="846" bestFit="1" customWidth="1"/>
    <col min="15371" max="15616" width="8.85546875" style="846"/>
    <col min="15617" max="15617" width="26.28515625" style="846" customWidth="1"/>
    <col min="15618" max="15618" width="10.85546875" style="846" customWidth="1"/>
    <col min="15619" max="15619" width="10" style="846" customWidth="1"/>
    <col min="15620" max="15620" width="10.140625" style="846" customWidth="1"/>
    <col min="15621" max="15621" width="10.42578125" style="846" customWidth="1"/>
    <col min="15622" max="15622" width="9.140625" style="846" customWidth="1"/>
    <col min="15623" max="15623" width="9.85546875" style="846" customWidth="1"/>
    <col min="15624" max="15624" width="10.28515625" style="846" bestFit="1" customWidth="1"/>
    <col min="15625" max="15625" width="8.7109375" style="846" bestFit="1" customWidth="1"/>
    <col min="15626" max="15626" width="10.140625" style="846" bestFit="1" customWidth="1"/>
    <col min="15627" max="15872" width="8.85546875" style="846"/>
    <col min="15873" max="15873" width="26.28515625" style="846" customWidth="1"/>
    <col min="15874" max="15874" width="10.85546875" style="846" customWidth="1"/>
    <col min="15875" max="15875" width="10" style="846" customWidth="1"/>
    <col min="15876" max="15876" width="10.140625" style="846" customWidth="1"/>
    <col min="15877" max="15877" width="10.42578125" style="846" customWidth="1"/>
    <col min="15878" max="15878" width="9.140625" style="846" customWidth="1"/>
    <col min="15879" max="15879" width="9.85546875" style="846" customWidth="1"/>
    <col min="15880" max="15880" width="10.28515625" style="846" bestFit="1" customWidth="1"/>
    <col min="15881" max="15881" width="8.7109375" style="846" bestFit="1" customWidth="1"/>
    <col min="15882" max="15882" width="10.140625" style="846" bestFit="1" customWidth="1"/>
    <col min="15883" max="16128" width="8.85546875" style="846"/>
    <col min="16129" max="16129" width="26.28515625" style="846" customWidth="1"/>
    <col min="16130" max="16130" width="10.85546875" style="846" customWidth="1"/>
    <col min="16131" max="16131" width="10" style="846" customWidth="1"/>
    <col min="16132" max="16132" width="10.140625" style="846" customWidth="1"/>
    <col min="16133" max="16133" width="10.42578125" style="846" customWidth="1"/>
    <col min="16134" max="16134" width="9.140625" style="846" customWidth="1"/>
    <col min="16135" max="16135" width="9.85546875" style="846" customWidth="1"/>
    <col min="16136" max="16136" width="10.28515625" style="846" bestFit="1" customWidth="1"/>
    <col min="16137" max="16137" width="8.7109375" style="846" bestFit="1" customWidth="1"/>
    <col min="16138" max="16138" width="10.140625" style="846" bestFit="1" customWidth="1"/>
    <col min="16139" max="16384" width="8.85546875" style="846"/>
  </cols>
  <sheetData>
    <row r="1" spans="1:13">
      <c r="A1" s="2207" t="s">
        <v>1555</v>
      </c>
      <c r="B1" s="2207"/>
      <c r="C1" s="2207"/>
      <c r="D1" s="2207"/>
      <c r="E1" s="2207"/>
      <c r="F1" s="2207"/>
      <c r="G1" s="2207"/>
      <c r="H1" s="2207"/>
      <c r="I1" s="2207"/>
      <c r="J1" s="2207"/>
    </row>
    <row r="2" spans="1:13">
      <c r="A2" s="2207" t="s">
        <v>1480</v>
      </c>
      <c r="B2" s="2207"/>
      <c r="C2" s="2207"/>
      <c r="D2" s="2207"/>
      <c r="E2" s="2207"/>
      <c r="F2" s="2207"/>
      <c r="G2" s="2207"/>
      <c r="H2" s="2207"/>
      <c r="I2" s="2207"/>
      <c r="J2" s="2207"/>
      <c r="K2" s="1621"/>
      <c r="L2" s="1621"/>
      <c r="M2" s="1621"/>
    </row>
    <row r="3" spans="1:13" ht="24" customHeight="1" thickBot="1">
      <c r="A3" s="2222" t="s">
        <v>1462</v>
      </c>
      <c r="B3" s="2222"/>
      <c r="C3" s="2222"/>
      <c r="D3" s="2222"/>
      <c r="E3" s="2222"/>
      <c r="F3" s="2222"/>
      <c r="G3" s="2222"/>
      <c r="H3" s="2222"/>
      <c r="I3" s="2222"/>
      <c r="J3" s="2222"/>
    </row>
    <row r="4" spans="1:13" ht="24.75" customHeight="1" thickTop="1">
      <c r="A4" s="2208" t="s">
        <v>535</v>
      </c>
      <c r="B4" s="2189" t="s">
        <v>9</v>
      </c>
      <c r="C4" s="2189"/>
      <c r="D4" s="2189"/>
      <c r="E4" s="2189" t="s">
        <v>10</v>
      </c>
      <c r="F4" s="2189"/>
      <c r="G4" s="2189"/>
      <c r="H4" s="2189" t="s">
        <v>11</v>
      </c>
      <c r="I4" s="2189"/>
      <c r="J4" s="2219"/>
    </row>
    <row r="5" spans="1:13" ht="31.5">
      <c r="A5" s="2210"/>
      <c r="B5" s="1588" t="s">
        <v>1481</v>
      </c>
      <c r="C5" s="1588" t="s">
        <v>1482</v>
      </c>
      <c r="D5" s="1588" t="s">
        <v>1483</v>
      </c>
      <c r="E5" s="1588" t="s">
        <v>1481</v>
      </c>
      <c r="F5" s="1588" t="s">
        <v>1482</v>
      </c>
      <c r="G5" s="1588" t="s">
        <v>1483</v>
      </c>
      <c r="H5" s="1588" t="s">
        <v>1481</v>
      </c>
      <c r="I5" s="1588" t="s">
        <v>1482</v>
      </c>
      <c r="J5" s="1622" t="s">
        <v>1483</v>
      </c>
    </row>
    <row r="6" spans="1:13" ht="24.75" customHeight="1">
      <c r="A6" s="1623" t="s">
        <v>1229</v>
      </c>
      <c r="B6" s="1159">
        <v>11293.28</v>
      </c>
      <c r="C6" s="1159">
        <v>6064.92</v>
      </c>
      <c r="D6" s="1597">
        <v>35.507485650454193</v>
      </c>
      <c r="E6" s="1159">
        <v>12024.78</v>
      </c>
      <c r="F6" s="1159">
        <v>3964.8</v>
      </c>
      <c r="G6" s="1597">
        <v>31.02565908397305</v>
      </c>
      <c r="H6" s="1149">
        <v>32989.03</v>
      </c>
      <c r="I6" s="1149">
        <v>9857.61</v>
      </c>
      <c r="J6" s="1624">
        <v>54.231405286038246</v>
      </c>
    </row>
    <row r="7" spans="1:13" ht="24.75" customHeight="1">
      <c r="A7" s="1623" t="s">
        <v>1230</v>
      </c>
      <c r="B7" s="1159">
        <v>3411.37</v>
      </c>
      <c r="C7" s="1159">
        <v>2957.82</v>
      </c>
      <c r="D7" s="1597">
        <v>17.316757880833787</v>
      </c>
      <c r="E7" s="1159">
        <v>2822.83</v>
      </c>
      <c r="F7" s="1159">
        <v>611.33000000000004</v>
      </c>
      <c r="G7" s="1597">
        <v>4.7838267170614523</v>
      </c>
      <c r="H7" s="1149">
        <v>3887.82</v>
      </c>
      <c r="I7" s="1149">
        <v>755.25</v>
      </c>
      <c r="J7" s="1624">
        <v>4.1549897837589826</v>
      </c>
    </row>
    <row r="8" spans="1:13" ht="24.75" customHeight="1">
      <c r="A8" s="1623" t="s">
        <v>1469</v>
      </c>
      <c r="B8" s="1159">
        <v>3006.87</v>
      </c>
      <c r="C8" s="1159">
        <v>5621.1</v>
      </c>
      <c r="D8" s="1597">
        <v>32.909111346855049</v>
      </c>
      <c r="E8" s="1159">
        <v>3699.18</v>
      </c>
      <c r="F8" s="1159">
        <v>3651.34</v>
      </c>
      <c r="G8" s="1597">
        <v>28.572747689586901</v>
      </c>
      <c r="H8" s="1597" t="s">
        <v>257</v>
      </c>
      <c r="I8" s="1597" t="s">
        <v>257</v>
      </c>
      <c r="J8" s="1624" t="s">
        <v>257</v>
      </c>
    </row>
    <row r="9" spans="1:13" ht="24.75" customHeight="1">
      <c r="A9" s="1623" t="s">
        <v>1470</v>
      </c>
      <c r="B9" s="1597" t="s">
        <v>257</v>
      </c>
      <c r="C9" s="1597" t="s">
        <v>257</v>
      </c>
      <c r="D9" s="1597" t="s">
        <v>257</v>
      </c>
      <c r="E9" s="1597" t="s">
        <v>257</v>
      </c>
      <c r="F9" s="1597" t="s">
        <v>257</v>
      </c>
      <c r="G9" s="1597" t="s">
        <v>257</v>
      </c>
      <c r="H9" s="1149">
        <v>1522.57</v>
      </c>
      <c r="I9" s="1149">
        <v>1242.27</v>
      </c>
      <c r="J9" s="1624">
        <v>6.8343186476931761</v>
      </c>
    </row>
    <row r="10" spans="1:13" ht="24.75" customHeight="1">
      <c r="A10" s="1623" t="s">
        <v>1484</v>
      </c>
      <c r="B10" s="1597" t="s">
        <v>257</v>
      </c>
      <c r="C10" s="1597" t="s">
        <v>257</v>
      </c>
      <c r="D10" s="1597" t="s">
        <v>257</v>
      </c>
      <c r="E10" s="1597" t="s">
        <v>257</v>
      </c>
      <c r="F10" s="1597" t="s">
        <v>257</v>
      </c>
      <c r="G10" s="1597" t="s">
        <v>257</v>
      </c>
      <c r="H10" s="1149">
        <v>2664.49</v>
      </c>
      <c r="I10" s="1149">
        <v>1791.5</v>
      </c>
      <c r="J10" s="1624">
        <v>9.8558943364504703</v>
      </c>
    </row>
    <row r="11" spans="1:13" ht="24.75" customHeight="1">
      <c r="A11" s="1623" t="s">
        <v>1231</v>
      </c>
      <c r="B11" s="1159">
        <v>1343.45</v>
      </c>
      <c r="C11" s="1159">
        <v>460.26</v>
      </c>
      <c r="D11" s="1597">
        <v>2.694623399068421</v>
      </c>
      <c r="E11" s="1159">
        <v>597.96</v>
      </c>
      <c r="F11" s="1159">
        <v>95.66</v>
      </c>
      <c r="G11" s="1597">
        <v>0.74856601795118582</v>
      </c>
      <c r="H11" s="1149">
        <v>643.87</v>
      </c>
      <c r="I11" s="1149">
        <v>84.29</v>
      </c>
      <c r="J11" s="1624">
        <v>0.46371941591929122</v>
      </c>
    </row>
    <row r="12" spans="1:13" ht="24.75" customHeight="1">
      <c r="A12" s="1623" t="s">
        <v>1485</v>
      </c>
      <c r="B12" s="1159"/>
      <c r="C12" s="1159"/>
      <c r="D12" s="1597"/>
      <c r="E12" s="1159">
        <v>1956.44</v>
      </c>
      <c r="F12" s="1159">
        <v>2175.63</v>
      </c>
      <c r="G12" s="1597">
        <v>17.024907857360848</v>
      </c>
      <c r="H12" s="1149">
        <v>1823.7</v>
      </c>
      <c r="I12" s="1149">
        <v>1358.77</v>
      </c>
      <c r="J12" s="1624">
        <v>7.4752406070548725</v>
      </c>
    </row>
    <row r="13" spans="1:13" ht="24.75" customHeight="1">
      <c r="A13" s="1623" t="s">
        <v>1454</v>
      </c>
      <c r="B13" s="1159">
        <v>7.68</v>
      </c>
      <c r="C13" s="1159">
        <v>41.84</v>
      </c>
      <c r="D13" s="1597">
        <v>0.24495511888285482</v>
      </c>
      <c r="E13" s="1159">
        <v>10.38</v>
      </c>
      <c r="F13" s="1159">
        <v>20.34</v>
      </c>
      <c r="G13" s="1597">
        <v>0.15916613846045494</v>
      </c>
      <c r="H13" s="1149">
        <v>1515.34</v>
      </c>
      <c r="I13" s="1149">
        <v>647.79999999999995</v>
      </c>
      <c r="J13" s="1624">
        <v>3.5638561826137956</v>
      </c>
    </row>
    <row r="14" spans="1:13" ht="24.75" customHeight="1">
      <c r="A14" s="1623" t="s">
        <v>1455</v>
      </c>
      <c r="B14" s="1159">
        <v>227.27</v>
      </c>
      <c r="C14" s="1159">
        <v>96.18</v>
      </c>
      <c r="D14" s="1597">
        <v>0.56309233590231766</v>
      </c>
      <c r="E14" s="1159">
        <v>467.71</v>
      </c>
      <c r="F14" s="1159">
        <v>172.06</v>
      </c>
      <c r="G14" s="1597">
        <v>1.3464171968291976</v>
      </c>
      <c r="H14" s="1149">
        <v>499.82</v>
      </c>
      <c r="I14" s="1149">
        <v>201.99</v>
      </c>
      <c r="J14" s="1624">
        <v>1.1112431465362158</v>
      </c>
    </row>
    <row r="15" spans="1:13" ht="24.75" customHeight="1">
      <c r="A15" s="1623" t="s">
        <v>1456</v>
      </c>
      <c r="B15" s="1159">
        <v>0.88</v>
      </c>
      <c r="C15" s="1159">
        <v>0.24</v>
      </c>
      <c r="D15" s="1597" t="s">
        <v>257</v>
      </c>
      <c r="E15" s="1159">
        <v>1.83</v>
      </c>
      <c r="F15" s="1159">
        <v>3.26</v>
      </c>
      <c r="G15" s="1597" t="s">
        <v>257</v>
      </c>
      <c r="H15" s="1597">
        <v>1.72</v>
      </c>
      <c r="I15" s="1149">
        <v>1.1200000000000001</v>
      </c>
      <c r="J15" s="1624" t="s">
        <v>257</v>
      </c>
    </row>
    <row r="16" spans="1:13" ht="24.75" customHeight="1">
      <c r="A16" s="1623" t="s">
        <v>1486</v>
      </c>
      <c r="B16" s="1159">
        <v>2052.38</v>
      </c>
      <c r="C16" s="1159">
        <v>928.46</v>
      </c>
      <c r="D16" s="1597">
        <v>5.4357320668732161</v>
      </c>
      <c r="E16" s="1159">
        <v>2717.45</v>
      </c>
      <c r="F16" s="1159">
        <v>1020.13</v>
      </c>
      <c r="G16" s="1597">
        <v>7.9828000406914414</v>
      </c>
      <c r="H16" s="1149">
        <v>3937.31</v>
      </c>
      <c r="I16" s="1149">
        <v>858.57</v>
      </c>
      <c r="J16" s="1624">
        <v>4.7234022888340954</v>
      </c>
    </row>
    <row r="17" spans="1:10" ht="24.75" customHeight="1">
      <c r="A17" s="1623" t="s">
        <v>476</v>
      </c>
      <c r="B17" s="1159">
        <v>304.88</v>
      </c>
      <c r="C17" s="1159">
        <v>120.69</v>
      </c>
      <c r="D17" s="1597">
        <v>0.70658779392857896</v>
      </c>
      <c r="E17" s="1159">
        <v>577.71</v>
      </c>
      <c r="F17" s="1159">
        <v>302.83</v>
      </c>
      <c r="G17" s="1597">
        <v>2.3697286976391134</v>
      </c>
      <c r="H17" s="1149">
        <v>672.39</v>
      </c>
      <c r="I17" s="1149">
        <v>339.1</v>
      </c>
      <c r="J17" s="1624">
        <v>1.8655505272064499</v>
      </c>
    </row>
    <row r="18" spans="1:10" ht="24.75" customHeight="1">
      <c r="A18" s="1623" t="s">
        <v>1487</v>
      </c>
      <c r="B18" s="1159">
        <v>3155.44</v>
      </c>
      <c r="C18" s="1159">
        <v>42.5</v>
      </c>
      <c r="D18" s="1597">
        <v>0.24881913366446767</v>
      </c>
      <c r="E18" s="1159">
        <v>1973.19</v>
      </c>
      <c r="F18" s="1159">
        <v>20.76</v>
      </c>
      <c r="G18" s="1597">
        <v>0.16245275488884195</v>
      </c>
      <c r="H18" s="1149">
        <v>4150.26</v>
      </c>
      <c r="I18" s="1149">
        <v>39.76</v>
      </c>
      <c r="J18" s="1624">
        <v>0.21873868758988035</v>
      </c>
    </row>
    <row r="19" spans="1:10" ht="24.75" customHeight="1">
      <c r="A19" s="1596" t="s">
        <v>1488</v>
      </c>
      <c r="B19" s="1149">
        <v>0.35</v>
      </c>
      <c r="C19" s="1149">
        <v>0.54</v>
      </c>
      <c r="D19" s="1597" t="s">
        <v>257</v>
      </c>
      <c r="E19" s="1149">
        <v>14.02</v>
      </c>
      <c r="F19" s="1149">
        <v>8.8000000000000007</v>
      </c>
      <c r="G19" s="1149">
        <v>6.8862439451917584E-2</v>
      </c>
      <c r="H19" s="1597" t="s">
        <v>257</v>
      </c>
      <c r="I19" s="1597" t="s">
        <v>257</v>
      </c>
      <c r="J19" s="1624" t="s">
        <v>257</v>
      </c>
    </row>
    <row r="20" spans="1:10" ht="24.75" customHeight="1">
      <c r="A20" s="1625" t="s">
        <v>1489</v>
      </c>
      <c r="B20" s="1626">
        <v>1296.3399999999999</v>
      </c>
      <c r="C20" s="1626">
        <v>746.13</v>
      </c>
      <c r="D20" s="1626">
        <v>4.3682687106133944</v>
      </c>
      <c r="E20" s="1626">
        <v>1275.98</v>
      </c>
      <c r="F20" s="1626">
        <v>732.16</v>
      </c>
      <c r="G20" s="1626">
        <v>5.7293549623995421</v>
      </c>
      <c r="H20" s="1626">
        <v>4034.97</v>
      </c>
      <c r="I20" s="1626">
        <v>998.88</v>
      </c>
      <c r="J20" s="1627">
        <v>5.4953143928516024</v>
      </c>
    </row>
    <row r="21" spans="1:10" ht="24.75" customHeight="1" thickBot="1">
      <c r="A21" s="1628" t="s">
        <v>488</v>
      </c>
      <c r="B21" s="1629">
        <v>26100.190000000002</v>
      </c>
      <c r="C21" s="1629">
        <v>17080.68</v>
      </c>
      <c r="D21" s="1629">
        <v>100</v>
      </c>
      <c r="E21" s="1629">
        <v>28139.46</v>
      </c>
      <c r="F21" s="1629">
        <v>12779.1</v>
      </c>
      <c r="G21" s="1629">
        <v>100</v>
      </c>
      <c r="H21" s="1629">
        <v>58343.329999999994</v>
      </c>
      <c r="I21" s="1629">
        <v>18176.939999999999</v>
      </c>
      <c r="J21" s="1630">
        <v>99.999999999999986</v>
      </c>
    </row>
    <row r="22" spans="1:10" ht="16.5" thickTop="1">
      <c r="A22" s="2205" t="s">
        <v>1490</v>
      </c>
      <c r="B22" s="2205"/>
      <c r="C22" s="2205"/>
      <c r="D22" s="2205"/>
      <c r="E22" s="2205"/>
      <c r="F22" s="2205"/>
      <c r="G22" s="2205"/>
      <c r="H22" s="2205"/>
    </row>
  </sheetData>
  <mergeCells count="8">
    <mergeCell ref="A22:H22"/>
    <mergeCell ref="A1:J1"/>
    <mergeCell ref="A2:J2"/>
    <mergeCell ref="A3:J3"/>
    <mergeCell ref="A4:A5"/>
    <mergeCell ref="B4:D4"/>
    <mergeCell ref="E4:G4"/>
    <mergeCell ref="H4:J4"/>
  </mergeCells>
  <pageMargins left="0.39370078740157483" right="0.39370078740157483" top="0.98425196850393704" bottom="0.98425196850393704" header="0.31496062992125984" footer="0.31496062992125984"/>
  <pageSetup scale="83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workbookViewId="0">
      <selection activeCell="J30" sqref="J30"/>
    </sheetView>
  </sheetViews>
  <sheetFormatPr defaultRowHeight="15.75"/>
  <cols>
    <col min="1" max="1" width="27" style="846" bestFit="1" customWidth="1"/>
    <col min="2" max="10" width="14.140625" style="846" customWidth="1"/>
    <col min="11" max="12" width="15.5703125" style="846" customWidth="1"/>
    <col min="13" max="256" width="9.140625" style="846"/>
    <col min="257" max="257" width="24.7109375" style="846" customWidth="1"/>
    <col min="258" max="512" width="9.140625" style="846"/>
    <col min="513" max="513" width="24.7109375" style="846" customWidth="1"/>
    <col min="514" max="768" width="9.140625" style="846"/>
    <col min="769" max="769" width="24.7109375" style="846" customWidth="1"/>
    <col min="770" max="1024" width="9.140625" style="846"/>
    <col min="1025" max="1025" width="24.7109375" style="846" customWidth="1"/>
    <col min="1026" max="1280" width="9.140625" style="846"/>
    <col min="1281" max="1281" width="24.7109375" style="846" customWidth="1"/>
    <col min="1282" max="1536" width="9.140625" style="846"/>
    <col min="1537" max="1537" width="24.7109375" style="846" customWidth="1"/>
    <col min="1538" max="1792" width="9.140625" style="846"/>
    <col min="1793" max="1793" width="24.7109375" style="846" customWidth="1"/>
    <col min="1794" max="2048" width="9.140625" style="846"/>
    <col min="2049" max="2049" width="24.7109375" style="846" customWidth="1"/>
    <col min="2050" max="2304" width="9.140625" style="846"/>
    <col min="2305" max="2305" width="24.7109375" style="846" customWidth="1"/>
    <col min="2306" max="2560" width="9.140625" style="846"/>
    <col min="2561" max="2561" width="24.7109375" style="846" customWidth="1"/>
    <col min="2562" max="2816" width="9.140625" style="846"/>
    <col min="2817" max="2817" width="24.7109375" style="846" customWidth="1"/>
    <col min="2818" max="3072" width="9.140625" style="846"/>
    <col min="3073" max="3073" width="24.7109375" style="846" customWidth="1"/>
    <col min="3074" max="3328" width="9.140625" style="846"/>
    <col min="3329" max="3329" width="24.7109375" style="846" customWidth="1"/>
    <col min="3330" max="3584" width="9.140625" style="846"/>
    <col min="3585" max="3585" width="24.7109375" style="846" customWidth="1"/>
    <col min="3586" max="3840" width="9.140625" style="846"/>
    <col min="3841" max="3841" width="24.7109375" style="846" customWidth="1"/>
    <col min="3842" max="4096" width="9.140625" style="846"/>
    <col min="4097" max="4097" width="24.7109375" style="846" customWidth="1"/>
    <col min="4098" max="4352" width="9.140625" style="846"/>
    <col min="4353" max="4353" width="24.7109375" style="846" customWidth="1"/>
    <col min="4354" max="4608" width="9.140625" style="846"/>
    <col min="4609" max="4609" width="24.7109375" style="846" customWidth="1"/>
    <col min="4610" max="4864" width="9.140625" style="846"/>
    <col min="4865" max="4865" width="24.7109375" style="846" customWidth="1"/>
    <col min="4866" max="5120" width="9.140625" style="846"/>
    <col min="5121" max="5121" width="24.7109375" style="846" customWidth="1"/>
    <col min="5122" max="5376" width="9.140625" style="846"/>
    <col min="5377" max="5377" width="24.7109375" style="846" customWidth="1"/>
    <col min="5378" max="5632" width="9.140625" style="846"/>
    <col min="5633" max="5633" width="24.7109375" style="846" customWidth="1"/>
    <col min="5634" max="5888" width="9.140625" style="846"/>
    <col min="5889" max="5889" width="24.7109375" style="846" customWidth="1"/>
    <col min="5890" max="6144" width="9.140625" style="846"/>
    <col min="6145" max="6145" width="24.7109375" style="846" customWidth="1"/>
    <col min="6146" max="6400" width="9.140625" style="846"/>
    <col min="6401" max="6401" width="24.7109375" style="846" customWidth="1"/>
    <col min="6402" max="6656" width="9.140625" style="846"/>
    <col min="6657" max="6657" width="24.7109375" style="846" customWidth="1"/>
    <col min="6658" max="6912" width="9.140625" style="846"/>
    <col min="6913" max="6913" width="24.7109375" style="846" customWidth="1"/>
    <col min="6914" max="7168" width="9.140625" style="846"/>
    <col min="7169" max="7169" width="24.7109375" style="846" customWidth="1"/>
    <col min="7170" max="7424" width="9.140625" style="846"/>
    <col min="7425" max="7425" width="24.7109375" style="846" customWidth="1"/>
    <col min="7426" max="7680" width="9.140625" style="846"/>
    <col min="7681" max="7681" width="24.7109375" style="846" customWidth="1"/>
    <col min="7682" max="7936" width="9.140625" style="846"/>
    <col min="7937" max="7937" width="24.7109375" style="846" customWidth="1"/>
    <col min="7938" max="8192" width="9.140625" style="846"/>
    <col min="8193" max="8193" width="24.7109375" style="846" customWidth="1"/>
    <col min="8194" max="8448" width="9.140625" style="846"/>
    <col min="8449" max="8449" width="24.7109375" style="846" customWidth="1"/>
    <col min="8450" max="8704" width="9.140625" style="846"/>
    <col min="8705" max="8705" width="24.7109375" style="846" customWidth="1"/>
    <col min="8706" max="8960" width="9.140625" style="846"/>
    <col min="8961" max="8961" width="24.7109375" style="846" customWidth="1"/>
    <col min="8962" max="9216" width="9.140625" style="846"/>
    <col min="9217" max="9217" width="24.7109375" style="846" customWidth="1"/>
    <col min="9218" max="9472" width="9.140625" style="846"/>
    <col min="9473" max="9473" width="24.7109375" style="846" customWidth="1"/>
    <col min="9474" max="9728" width="9.140625" style="846"/>
    <col min="9729" max="9729" width="24.7109375" style="846" customWidth="1"/>
    <col min="9730" max="9984" width="9.140625" style="846"/>
    <col min="9985" max="9985" width="24.7109375" style="846" customWidth="1"/>
    <col min="9986" max="10240" width="9.140625" style="846"/>
    <col min="10241" max="10241" width="24.7109375" style="846" customWidth="1"/>
    <col min="10242" max="10496" width="9.140625" style="846"/>
    <col min="10497" max="10497" width="24.7109375" style="846" customWidth="1"/>
    <col min="10498" max="10752" width="9.140625" style="846"/>
    <col min="10753" max="10753" width="24.7109375" style="846" customWidth="1"/>
    <col min="10754" max="11008" width="9.140625" style="846"/>
    <col min="11009" max="11009" width="24.7109375" style="846" customWidth="1"/>
    <col min="11010" max="11264" width="9.140625" style="846"/>
    <col min="11265" max="11265" width="24.7109375" style="846" customWidth="1"/>
    <col min="11266" max="11520" width="9.140625" style="846"/>
    <col min="11521" max="11521" width="24.7109375" style="846" customWidth="1"/>
    <col min="11522" max="11776" width="9.140625" style="846"/>
    <col min="11777" max="11777" width="24.7109375" style="846" customWidth="1"/>
    <col min="11778" max="12032" width="9.140625" style="846"/>
    <col min="12033" max="12033" width="24.7109375" style="846" customWidth="1"/>
    <col min="12034" max="12288" width="9.140625" style="846"/>
    <col min="12289" max="12289" width="24.7109375" style="846" customWidth="1"/>
    <col min="12290" max="12544" width="9.140625" style="846"/>
    <col min="12545" max="12545" width="24.7109375" style="846" customWidth="1"/>
    <col min="12546" max="12800" width="9.140625" style="846"/>
    <col min="12801" max="12801" width="24.7109375" style="846" customWidth="1"/>
    <col min="12802" max="13056" width="9.140625" style="846"/>
    <col min="13057" max="13057" width="24.7109375" style="846" customWidth="1"/>
    <col min="13058" max="13312" width="9.140625" style="846"/>
    <col min="13313" max="13313" width="24.7109375" style="846" customWidth="1"/>
    <col min="13314" max="13568" width="9.140625" style="846"/>
    <col min="13569" max="13569" width="24.7109375" style="846" customWidth="1"/>
    <col min="13570" max="13824" width="9.140625" style="846"/>
    <col min="13825" max="13825" width="24.7109375" style="846" customWidth="1"/>
    <col min="13826" max="14080" width="9.140625" style="846"/>
    <col min="14081" max="14081" width="24.7109375" style="846" customWidth="1"/>
    <col min="14082" max="14336" width="9.140625" style="846"/>
    <col min="14337" max="14337" width="24.7109375" style="846" customWidth="1"/>
    <col min="14338" max="14592" width="9.140625" style="846"/>
    <col min="14593" max="14593" width="24.7109375" style="846" customWidth="1"/>
    <col min="14594" max="14848" width="9.140625" style="846"/>
    <col min="14849" max="14849" width="24.7109375" style="846" customWidth="1"/>
    <col min="14850" max="15104" width="9.140625" style="846"/>
    <col min="15105" max="15105" width="24.7109375" style="846" customWidth="1"/>
    <col min="15106" max="15360" width="9.140625" style="846"/>
    <col min="15361" max="15361" width="24.7109375" style="846" customWidth="1"/>
    <col min="15362" max="15616" width="9.140625" style="846"/>
    <col min="15617" max="15617" width="24.7109375" style="846" customWidth="1"/>
    <col min="15618" max="15872" width="9.140625" style="846"/>
    <col min="15873" max="15873" width="24.7109375" style="846" customWidth="1"/>
    <col min="15874" max="16128" width="9.140625" style="846"/>
    <col min="16129" max="16129" width="24.7109375" style="846" customWidth="1"/>
    <col min="16130" max="16384" width="9.140625" style="846"/>
  </cols>
  <sheetData>
    <row r="1" spans="1:12">
      <c r="A1" s="2226" t="s">
        <v>1556</v>
      </c>
      <c r="B1" s="2226"/>
      <c r="C1" s="2226"/>
      <c r="D1" s="2226"/>
      <c r="E1" s="2226"/>
      <c r="F1" s="2226"/>
      <c r="G1" s="2226"/>
      <c r="H1" s="2226"/>
      <c r="I1" s="2226"/>
      <c r="J1" s="2226"/>
      <c r="K1" s="2226"/>
      <c r="L1" s="2226"/>
    </row>
    <row r="2" spans="1:12">
      <c r="A2" s="2226" t="s">
        <v>1491</v>
      </c>
      <c r="B2" s="2226"/>
      <c r="C2" s="2226"/>
      <c r="D2" s="2226"/>
      <c r="E2" s="2226"/>
      <c r="F2" s="2226"/>
      <c r="G2" s="2226"/>
      <c r="H2" s="2226"/>
      <c r="I2" s="2226"/>
      <c r="J2" s="2226"/>
      <c r="K2" s="2226"/>
      <c r="L2" s="2226"/>
    </row>
    <row r="3" spans="1:12">
      <c r="A3" s="2222" t="s">
        <v>1492</v>
      </c>
      <c r="B3" s="2222"/>
      <c r="C3" s="2222"/>
      <c r="D3" s="2222"/>
      <c r="E3" s="2222"/>
      <c r="F3" s="2222"/>
      <c r="G3" s="2222"/>
      <c r="H3" s="2222"/>
      <c r="I3" s="2222"/>
      <c r="J3" s="2222"/>
      <c r="K3" s="2222"/>
      <c r="L3" s="2222"/>
    </row>
    <row r="4" spans="1:12" ht="16.5" thickBot="1">
      <c r="A4" s="2226"/>
      <c r="B4" s="2226"/>
      <c r="C4" s="2226"/>
      <c r="D4" s="2226"/>
      <c r="E4" s="2226"/>
      <c r="F4" s="2226"/>
      <c r="G4" s="2226"/>
      <c r="H4" s="2226"/>
      <c r="I4" s="2226"/>
      <c r="J4" s="2226"/>
      <c r="K4" s="2226"/>
      <c r="L4" s="2226"/>
    </row>
    <row r="5" spans="1:12" ht="16.5" thickTop="1">
      <c r="A5" s="2050" t="s">
        <v>535</v>
      </c>
      <c r="B5" s="2227" t="s">
        <v>9</v>
      </c>
      <c r="C5" s="2227"/>
      <c r="D5" s="2227"/>
      <c r="E5" s="2227" t="s">
        <v>10</v>
      </c>
      <c r="F5" s="2227"/>
      <c r="G5" s="2227"/>
      <c r="H5" s="2227" t="s">
        <v>11</v>
      </c>
      <c r="I5" s="2227"/>
      <c r="J5" s="2227"/>
      <c r="K5" s="2228" t="s">
        <v>1493</v>
      </c>
      <c r="L5" s="2229"/>
    </row>
    <row r="6" spans="1:12" ht="31.5">
      <c r="A6" s="2052"/>
      <c r="B6" s="1588" t="s">
        <v>1481</v>
      </c>
      <c r="C6" s="1588" t="s">
        <v>708</v>
      </c>
      <c r="D6" s="1588" t="s">
        <v>1483</v>
      </c>
      <c r="E6" s="1588" t="s">
        <v>1481</v>
      </c>
      <c r="F6" s="1588" t="s">
        <v>708</v>
      </c>
      <c r="G6" s="1588" t="s">
        <v>1483</v>
      </c>
      <c r="H6" s="1588" t="s">
        <v>1481</v>
      </c>
      <c r="I6" s="1588" t="s">
        <v>708</v>
      </c>
      <c r="J6" s="1588" t="s">
        <v>1483</v>
      </c>
      <c r="K6" s="1588" t="s">
        <v>10</v>
      </c>
      <c r="L6" s="1622" t="s">
        <v>11</v>
      </c>
    </row>
    <row r="7" spans="1:12" ht="20.25" customHeight="1">
      <c r="A7" s="2223" t="s">
        <v>1494</v>
      </c>
      <c r="B7" s="2224"/>
      <c r="C7" s="2224"/>
      <c r="D7" s="2224"/>
      <c r="E7" s="2224"/>
      <c r="F7" s="2224"/>
      <c r="G7" s="2224"/>
      <c r="H7" s="2224"/>
      <c r="I7" s="2224"/>
      <c r="J7" s="2224"/>
      <c r="K7" s="2224"/>
      <c r="L7" s="2225"/>
    </row>
    <row r="8" spans="1:12" ht="20.25" customHeight="1">
      <c r="A8" s="1631" t="s">
        <v>1495</v>
      </c>
      <c r="B8" s="1632">
        <v>317544.62804999994</v>
      </c>
      <c r="C8" s="1632">
        <v>31754.462804999996</v>
      </c>
      <c r="D8" s="1632">
        <v>28.804314804653703</v>
      </c>
      <c r="E8" s="1632">
        <v>412402.86079000006</v>
      </c>
      <c r="F8" s="1632">
        <v>41240.286078999998</v>
      </c>
      <c r="G8" s="1632">
        <v>28.650452045557035</v>
      </c>
      <c r="H8" s="1632">
        <v>193150.14223</v>
      </c>
      <c r="I8" s="1632">
        <v>19315.014222999998</v>
      </c>
      <c r="J8" s="1632">
        <v>35.14141881712888</v>
      </c>
      <c r="K8" s="1632">
        <v>29.872409847558117</v>
      </c>
      <c r="L8" s="1633">
        <v>-53.164693896642454</v>
      </c>
    </row>
    <row r="9" spans="1:12" ht="20.25" customHeight="1">
      <c r="A9" s="1634" t="s">
        <v>1496</v>
      </c>
      <c r="B9" s="1632">
        <v>84936.813250000007</v>
      </c>
      <c r="C9" s="1632">
        <v>8493.6813249999996</v>
      </c>
      <c r="D9" s="1632">
        <v>7.7045759595462382</v>
      </c>
      <c r="E9" s="1632">
        <v>111151.94189999999</v>
      </c>
      <c r="F9" s="1632">
        <v>11115.19419</v>
      </c>
      <c r="G9" s="1632">
        <v>7.7219478426414243</v>
      </c>
      <c r="H9" s="1632">
        <v>60113.046361799992</v>
      </c>
      <c r="I9" s="1632">
        <v>6011.3046361799998</v>
      </c>
      <c r="J9" s="1632">
        <v>10.93686866695661</v>
      </c>
      <c r="K9" s="1632">
        <v>30.864271505971544</v>
      </c>
      <c r="L9" s="1633">
        <v>-45.918132122350265</v>
      </c>
    </row>
    <row r="10" spans="1:12" ht="20.25" customHeight="1">
      <c r="A10" s="1634" t="s">
        <v>1497</v>
      </c>
      <c r="B10" s="1632">
        <v>26444.03556</v>
      </c>
      <c r="C10" s="1632">
        <v>2644.4035559999998</v>
      </c>
      <c r="D10" s="1632">
        <v>2.3987252741550416</v>
      </c>
      <c r="E10" s="1632">
        <v>33016.641819999997</v>
      </c>
      <c r="F10" s="1632">
        <v>3301.664182</v>
      </c>
      <c r="G10" s="1632">
        <v>2.2937321806090156</v>
      </c>
      <c r="H10" s="1632">
        <v>21275.631939999999</v>
      </c>
      <c r="I10" s="1632">
        <v>2127.5631939999998</v>
      </c>
      <c r="J10" s="1632">
        <v>3.8708534405961141</v>
      </c>
      <c r="K10" s="1632">
        <v>24.854777725158982</v>
      </c>
      <c r="L10" s="1633">
        <v>-35.5608845503113</v>
      </c>
    </row>
    <row r="11" spans="1:12" ht="20.25" customHeight="1">
      <c r="A11" s="1634" t="s">
        <v>1498</v>
      </c>
      <c r="B11" s="1632">
        <v>16486.0743</v>
      </c>
      <c r="C11" s="1632">
        <v>1648.60743</v>
      </c>
      <c r="D11" s="1632">
        <v>1.4954435757462687</v>
      </c>
      <c r="E11" s="1632">
        <v>18032.019199999999</v>
      </c>
      <c r="F11" s="1632">
        <v>1803.20192</v>
      </c>
      <c r="G11" s="1632">
        <v>1.2527204597575163</v>
      </c>
      <c r="H11" s="1632">
        <v>14523.436299999999</v>
      </c>
      <c r="I11" s="1632">
        <v>1452.3436299999998</v>
      </c>
      <c r="J11" s="1632">
        <v>2.6423700846901141</v>
      </c>
      <c r="K11" s="1632">
        <v>9.3772772818329457</v>
      </c>
      <c r="L11" s="1633">
        <v>-19.457515329176232</v>
      </c>
    </row>
    <row r="12" spans="1:12" ht="20.25" customHeight="1">
      <c r="A12" s="1634" t="s">
        <v>1499</v>
      </c>
      <c r="B12" s="1632" t="s">
        <v>1236</v>
      </c>
      <c r="C12" s="1632" t="s">
        <v>1236</v>
      </c>
      <c r="D12" s="1632" t="s">
        <v>1236</v>
      </c>
      <c r="E12" s="1632" t="s">
        <v>1236</v>
      </c>
      <c r="F12" s="1632" t="s">
        <v>1236</v>
      </c>
      <c r="G12" s="1632" t="s">
        <v>1236</v>
      </c>
      <c r="H12" s="1632">
        <v>44000</v>
      </c>
      <c r="I12" s="1632">
        <v>4400</v>
      </c>
      <c r="J12" s="1632">
        <v>8.0052875452323242</v>
      </c>
      <c r="K12" s="1632" t="s">
        <v>1236</v>
      </c>
      <c r="L12" s="1633" t="s">
        <v>257</v>
      </c>
    </row>
    <row r="13" spans="1:12" ht="20.25" customHeight="1">
      <c r="A13" s="1634" t="s">
        <v>1500</v>
      </c>
      <c r="B13" s="1632">
        <v>1319.5429199999999</v>
      </c>
      <c r="C13" s="1632">
        <v>131.95429200000001</v>
      </c>
      <c r="D13" s="1632">
        <v>0.11969508002493189</v>
      </c>
      <c r="E13" s="1632">
        <v>2273.2993500000002</v>
      </c>
      <c r="F13" s="1632">
        <v>227.32993500000001</v>
      </c>
      <c r="G13" s="1632">
        <v>0.15793065520352059</v>
      </c>
      <c r="H13" s="1632">
        <v>8062.5175799999997</v>
      </c>
      <c r="I13" s="1632">
        <v>806.251758</v>
      </c>
      <c r="J13" s="1632">
        <v>1.466881171963424</v>
      </c>
      <c r="K13" s="1632" t="s">
        <v>1236</v>
      </c>
      <c r="L13" s="1633">
        <v>254.66150025512479</v>
      </c>
    </row>
    <row r="14" spans="1:12" ht="20.25" customHeight="1">
      <c r="A14" s="1634" t="s">
        <v>1501</v>
      </c>
      <c r="B14" s="1632">
        <v>107.1</v>
      </c>
      <c r="C14" s="1632">
        <v>10.71</v>
      </c>
      <c r="D14" s="1632" t="s">
        <v>1236</v>
      </c>
      <c r="E14" s="1632">
        <v>9098.375</v>
      </c>
      <c r="F14" s="1632">
        <v>909.83749999999998</v>
      </c>
      <c r="G14" s="1632">
        <v>0.63208231904756917</v>
      </c>
      <c r="H14" s="1632">
        <v>307.42399999999998</v>
      </c>
      <c r="I14" s="1632">
        <v>30.7424</v>
      </c>
      <c r="J14" s="1632">
        <v>5.5932216325125052E-2</v>
      </c>
      <c r="K14" s="1632" t="s">
        <v>1236</v>
      </c>
      <c r="L14" s="1633">
        <v>-96.621110912662971</v>
      </c>
    </row>
    <row r="15" spans="1:12" ht="20.25" customHeight="1">
      <c r="A15" s="1634" t="s">
        <v>1502</v>
      </c>
      <c r="B15" s="1632">
        <v>21507.1558</v>
      </c>
      <c r="C15" s="1632">
        <v>2150.71558</v>
      </c>
      <c r="D15" s="1632">
        <v>1.9509033738665187</v>
      </c>
      <c r="E15" s="1632">
        <v>38890.022720000001</v>
      </c>
      <c r="F15" s="1632">
        <v>3889.0022719999997</v>
      </c>
      <c r="G15" s="1632">
        <v>2.7017677056254827</v>
      </c>
      <c r="H15" s="1632">
        <v>206212.23330000002</v>
      </c>
      <c r="I15" s="1632">
        <v>20621.223329999997</v>
      </c>
      <c r="J15" s="1632">
        <v>37.517914157068908</v>
      </c>
      <c r="K15" s="1632" t="s">
        <v>1236</v>
      </c>
      <c r="L15" s="1633">
        <v>430.24456885686277</v>
      </c>
    </row>
    <row r="16" spans="1:12" ht="20.25" customHeight="1">
      <c r="A16" s="1635" t="s">
        <v>1503</v>
      </c>
      <c r="B16" s="1632">
        <v>746575</v>
      </c>
      <c r="C16" s="1632">
        <v>63407.5</v>
      </c>
      <c r="D16" s="1632">
        <v>57.516626944433668</v>
      </c>
      <c r="E16" s="1632">
        <v>814563.64870000002</v>
      </c>
      <c r="F16" s="1632">
        <v>81456.36486999999</v>
      </c>
      <c r="G16" s="1632">
        <v>56.589366791558426</v>
      </c>
      <c r="H16" s="1632">
        <v>1992.2896599999999</v>
      </c>
      <c r="I16" s="1632">
        <v>199.22896600000001</v>
      </c>
      <c r="J16" s="1632">
        <v>0.36247390003848051</v>
      </c>
      <c r="K16" s="1632" t="s">
        <v>1236</v>
      </c>
      <c r="L16" s="1633">
        <v>-99.755416330795072</v>
      </c>
    </row>
    <row r="17" spans="1:12" ht="20.25" customHeight="1">
      <c r="A17" s="1636" t="s">
        <v>1504</v>
      </c>
      <c r="B17" s="1637">
        <v>1214920.3498799999</v>
      </c>
      <c r="C17" s="1637">
        <v>110242.034988</v>
      </c>
      <c r="D17" s="1637">
        <v>100</v>
      </c>
      <c r="E17" s="1637">
        <v>1439428.8094800001</v>
      </c>
      <c r="F17" s="1637">
        <v>143942.88094800001</v>
      </c>
      <c r="G17" s="1637">
        <v>100</v>
      </c>
      <c r="H17" s="1637">
        <v>549636.72137179994</v>
      </c>
      <c r="I17" s="1637">
        <v>54963.672137180001</v>
      </c>
      <c r="J17" s="1637">
        <v>99.999999999999986</v>
      </c>
      <c r="K17" s="1637">
        <v>30.569869255106198</v>
      </c>
      <c r="L17" s="1638">
        <v>-61.81563702546994</v>
      </c>
    </row>
    <row r="18" spans="1:12" ht="20.25" customHeight="1">
      <c r="A18" s="2223" t="s">
        <v>1505</v>
      </c>
      <c r="B18" s="2224"/>
      <c r="C18" s="2224"/>
      <c r="D18" s="2224"/>
      <c r="E18" s="2224"/>
      <c r="F18" s="2224"/>
      <c r="G18" s="2224"/>
      <c r="H18" s="2224"/>
      <c r="I18" s="2224"/>
      <c r="J18" s="2224"/>
      <c r="K18" s="2224"/>
      <c r="L18" s="2225"/>
    </row>
    <row r="19" spans="1:12" ht="20.25" customHeight="1">
      <c r="A19" s="1631" t="s">
        <v>1506</v>
      </c>
      <c r="B19" s="1639">
        <v>32292.723000000002</v>
      </c>
      <c r="C19" s="1639">
        <v>3229.2723000000001</v>
      </c>
      <c r="D19" s="1639">
        <v>2.9292567942450543</v>
      </c>
      <c r="E19" s="1639">
        <v>474723.41700000002</v>
      </c>
      <c r="F19" s="1639">
        <v>47472.341699999997</v>
      </c>
      <c r="G19" s="1639">
        <v>32.979985798354974</v>
      </c>
      <c r="H19" s="1639">
        <v>247520.11900000001</v>
      </c>
      <c r="I19" s="1639">
        <v>24752.011900000001</v>
      </c>
      <c r="J19" s="1639">
        <v>45.033402859661884</v>
      </c>
      <c r="K19" s="1639">
        <v>100</v>
      </c>
      <c r="L19" s="1633">
        <v>-47.860141266214384</v>
      </c>
    </row>
    <row r="20" spans="1:12" ht="20.25" customHeight="1">
      <c r="A20" s="1634" t="s">
        <v>1507</v>
      </c>
      <c r="B20" s="1632">
        <v>166414.23389999999</v>
      </c>
      <c r="C20" s="1632">
        <v>16641.42339</v>
      </c>
      <c r="D20" s="1632">
        <v>15.095352142049483</v>
      </c>
      <c r="E20" s="1632">
        <v>292611.14111000003</v>
      </c>
      <c r="F20" s="1632">
        <v>29261.114110999995</v>
      </c>
      <c r="G20" s="1632">
        <v>20.328281548091908</v>
      </c>
      <c r="H20" s="1632">
        <v>92222.762340000001</v>
      </c>
      <c r="I20" s="1632">
        <v>9222.2762340000008</v>
      </c>
      <c r="J20" s="1632">
        <v>16.778857516984605</v>
      </c>
      <c r="K20" s="1632">
        <v>75.83300073107506</v>
      </c>
      <c r="L20" s="1633">
        <v>-68.482826050245592</v>
      </c>
    </row>
    <row r="21" spans="1:12" ht="20.25" customHeight="1">
      <c r="A21" s="1634" t="s">
        <v>1508</v>
      </c>
      <c r="B21" s="1632">
        <v>271213.39298</v>
      </c>
      <c r="C21" s="1632">
        <v>27121.339297999999</v>
      </c>
      <c r="D21" s="1632">
        <v>24.601631583589867</v>
      </c>
      <c r="E21" s="1632">
        <v>301220.18454000005</v>
      </c>
      <c r="F21" s="1632">
        <v>30122.018454000005</v>
      </c>
      <c r="G21" s="1632">
        <v>20.926369023643645</v>
      </c>
      <c r="H21" s="1632">
        <v>202376.5690318</v>
      </c>
      <c r="I21" s="1632">
        <v>20237.656903179999</v>
      </c>
      <c r="J21" s="1632">
        <v>36.82005971629814</v>
      </c>
      <c r="K21" s="1632">
        <v>11.063904783718726</v>
      </c>
      <c r="L21" s="1633">
        <v>-32.814406398145707</v>
      </c>
    </row>
    <row r="22" spans="1:12" ht="20.25" customHeight="1">
      <c r="A22" s="1634" t="s">
        <v>1509</v>
      </c>
      <c r="B22" s="1632">
        <v>620000</v>
      </c>
      <c r="C22" s="1632">
        <v>62000</v>
      </c>
      <c r="D22" s="1632">
        <v>56.239890715686435</v>
      </c>
      <c r="E22" s="1632">
        <v>364716</v>
      </c>
      <c r="F22" s="1632">
        <v>36471.599999999999</v>
      </c>
      <c r="G22" s="1632">
        <v>25.33755039185866</v>
      </c>
      <c r="H22" s="1632" t="s">
        <v>1236</v>
      </c>
      <c r="I22" s="1632" t="s">
        <v>1236</v>
      </c>
      <c r="J22" s="1632" t="s">
        <v>1236</v>
      </c>
      <c r="K22" s="1632" t="s">
        <v>1236</v>
      </c>
      <c r="L22" s="1633" t="s">
        <v>1236</v>
      </c>
    </row>
    <row r="23" spans="1:12" ht="20.25" customHeight="1">
      <c r="A23" s="1634" t="s">
        <v>1510</v>
      </c>
      <c r="B23" s="1632" t="s">
        <v>1236</v>
      </c>
      <c r="C23" s="1632" t="s">
        <v>1236</v>
      </c>
      <c r="D23" s="1632" t="s">
        <v>1236</v>
      </c>
      <c r="E23" s="1632" t="s">
        <v>1236</v>
      </c>
      <c r="F23" s="1632" t="s">
        <v>1236</v>
      </c>
      <c r="G23" s="1632" t="s">
        <v>1236</v>
      </c>
      <c r="H23" s="1632" t="s">
        <v>1236</v>
      </c>
      <c r="I23" s="1632" t="s">
        <v>1236</v>
      </c>
      <c r="J23" s="1632" t="s">
        <v>1236</v>
      </c>
      <c r="K23" s="1632" t="s">
        <v>1236</v>
      </c>
      <c r="L23" s="1633" t="s">
        <v>1236</v>
      </c>
    </row>
    <row r="24" spans="1:12" ht="20.25" customHeight="1">
      <c r="A24" s="1634" t="s">
        <v>1511</v>
      </c>
      <c r="B24" s="1632" t="s">
        <v>1236</v>
      </c>
      <c r="C24" s="1632" t="s">
        <v>1236</v>
      </c>
      <c r="D24" s="1632" t="s">
        <v>1236</v>
      </c>
      <c r="E24" s="1632" t="s">
        <v>1236</v>
      </c>
      <c r="F24" s="1632" t="s">
        <v>1236</v>
      </c>
      <c r="G24" s="1632" t="s">
        <v>1236</v>
      </c>
      <c r="H24" s="1632">
        <v>7517.2710000000006</v>
      </c>
      <c r="I24" s="1632">
        <v>751.72710000000006</v>
      </c>
      <c r="J24" s="1632">
        <v>1.3676799070553667</v>
      </c>
      <c r="K24" s="1632" t="s">
        <v>1236</v>
      </c>
      <c r="L24" s="1633">
        <v>100</v>
      </c>
    </row>
    <row r="25" spans="1:12" ht="20.25" customHeight="1">
      <c r="A25" s="1640" t="s">
        <v>476</v>
      </c>
      <c r="B25" s="1632">
        <v>125000</v>
      </c>
      <c r="C25" s="1632">
        <v>1250</v>
      </c>
      <c r="D25" s="1632">
        <v>1.1338687644291621</v>
      </c>
      <c r="E25" s="1632">
        <v>6158.067</v>
      </c>
      <c r="F25" s="1632">
        <v>615.80669999999998</v>
      </c>
      <c r="G25" s="1632">
        <v>0.42781323805081733</v>
      </c>
      <c r="H25" s="1632" t="s">
        <v>1236</v>
      </c>
      <c r="I25" s="1632" t="s">
        <v>1236</v>
      </c>
      <c r="J25" s="1632" t="s">
        <v>1236</v>
      </c>
      <c r="K25" s="1632" t="s">
        <v>1236</v>
      </c>
      <c r="L25" s="1633" t="s">
        <v>1236</v>
      </c>
    </row>
    <row r="26" spans="1:12" ht="20.25" customHeight="1" thickBot="1">
      <c r="A26" s="1641" t="s">
        <v>488</v>
      </c>
      <c r="B26" s="1642">
        <v>1214920.3498800001</v>
      </c>
      <c r="C26" s="1642">
        <v>110242.034988</v>
      </c>
      <c r="D26" s="1642">
        <v>100</v>
      </c>
      <c r="E26" s="1642">
        <v>1439428.8096500002</v>
      </c>
      <c r="F26" s="1642">
        <v>143942.88096499999</v>
      </c>
      <c r="G26" s="1642">
        <v>100</v>
      </c>
      <c r="H26" s="1642">
        <v>549636.72137179994</v>
      </c>
      <c r="I26" s="1642">
        <v>54963.672137180009</v>
      </c>
      <c r="J26" s="1642">
        <v>100</v>
      </c>
      <c r="K26" s="1642">
        <v>30.569869270526794</v>
      </c>
      <c r="L26" s="1677">
        <v>-61.815637029979591</v>
      </c>
    </row>
    <row r="27" spans="1:12" ht="16.5" thickTop="1">
      <c r="A27" s="2205" t="s">
        <v>1476</v>
      </c>
      <c r="B27" s="2205"/>
      <c r="C27" s="2205"/>
      <c r="D27" s="2205"/>
      <c r="E27" s="2205"/>
      <c r="F27" s="2205"/>
      <c r="G27" s="2205"/>
      <c r="H27" s="2205"/>
      <c r="I27" s="2205"/>
      <c r="J27" s="2205"/>
      <c r="K27" s="2205"/>
      <c r="L27" s="2202"/>
    </row>
    <row r="29" spans="1:12">
      <c r="E29" s="864"/>
    </row>
    <row r="30" spans="1:12">
      <c r="E30" s="864"/>
    </row>
    <row r="31" spans="1:12">
      <c r="E31" s="864"/>
    </row>
    <row r="32" spans="1:12">
      <c r="E32" s="864"/>
    </row>
    <row r="33" spans="5:5">
      <c r="E33" s="864"/>
    </row>
    <row r="34" spans="5:5">
      <c r="E34" s="864"/>
    </row>
    <row r="35" spans="5:5">
      <c r="E35" s="864"/>
    </row>
    <row r="36" spans="5:5">
      <c r="E36" s="864"/>
    </row>
    <row r="37" spans="5:5">
      <c r="E37" s="864"/>
    </row>
    <row r="38" spans="5:5">
      <c r="E38" s="864"/>
    </row>
    <row r="39" spans="5:5">
      <c r="E39" s="864"/>
    </row>
    <row r="40" spans="5:5">
      <c r="E40" s="864"/>
    </row>
    <row r="41" spans="5:5">
      <c r="E41" s="864"/>
    </row>
    <row r="42" spans="5:5">
      <c r="E42" s="864"/>
    </row>
    <row r="43" spans="5:5">
      <c r="E43" s="864"/>
    </row>
    <row r="44" spans="5:5">
      <c r="E44" s="864"/>
    </row>
    <row r="45" spans="5:5">
      <c r="E45" s="864"/>
    </row>
    <row r="46" spans="5:5">
      <c r="E46" s="864"/>
    </row>
    <row r="47" spans="5:5">
      <c r="E47" s="864"/>
    </row>
    <row r="48" spans="5:5">
      <c r="E48" s="864"/>
    </row>
  </sheetData>
  <mergeCells count="12">
    <mergeCell ref="A7:L7"/>
    <mergeCell ref="A18:L18"/>
    <mergeCell ref="A27:L27"/>
    <mergeCell ref="A1:L1"/>
    <mergeCell ref="A2:L2"/>
    <mergeCell ref="A3:L3"/>
    <mergeCell ref="A4:L4"/>
    <mergeCell ref="A5:A6"/>
    <mergeCell ref="B5:D5"/>
    <mergeCell ref="E5:G5"/>
    <mergeCell ref="H5:J5"/>
    <mergeCell ref="K5:L5"/>
  </mergeCells>
  <pageMargins left="0.39370078740157483" right="0.39370078740157483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7"/>
  <sheetViews>
    <sheetView workbookViewId="0">
      <selection activeCell="M2" sqref="M2"/>
    </sheetView>
  </sheetViews>
  <sheetFormatPr defaultRowHeight="15.75"/>
  <cols>
    <col min="1" max="1" width="33" style="117" bestFit="1" customWidth="1"/>
    <col min="2" max="2" width="11.85546875" style="117" customWidth="1"/>
    <col min="3" max="7" width="10.5703125" style="117" customWidth="1"/>
    <col min="8" max="11" width="8.28515625" style="117" customWidth="1"/>
    <col min="12" max="256" width="9.140625" style="117"/>
    <col min="257" max="257" width="31.85546875" style="117" bestFit="1" customWidth="1"/>
    <col min="258" max="258" width="12.85546875" style="117" bestFit="1" customWidth="1"/>
    <col min="259" max="260" width="11.28515625" style="117" bestFit="1" customWidth="1"/>
    <col min="261" max="261" width="10.7109375" style="117" bestFit="1" customWidth="1"/>
    <col min="262" max="263" width="11.140625" style="117" bestFit="1" customWidth="1"/>
    <col min="264" max="267" width="9.42578125" style="117" bestFit="1" customWidth="1"/>
    <col min="268" max="512" width="9.140625" style="117"/>
    <col min="513" max="513" width="31.85546875" style="117" bestFit="1" customWidth="1"/>
    <col min="514" max="514" width="12.85546875" style="117" bestFit="1" customWidth="1"/>
    <col min="515" max="516" width="11.28515625" style="117" bestFit="1" customWidth="1"/>
    <col min="517" max="517" width="10.7109375" style="117" bestFit="1" customWidth="1"/>
    <col min="518" max="519" width="11.140625" style="117" bestFit="1" customWidth="1"/>
    <col min="520" max="523" width="9.42578125" style="117" bestFit="1" customWidth="1"/>
    <col min="524" max="768" width="9.140625" style="117"/>
    <col min="769" max="769" width="31.85546875" style="117" bestFit="1" customWidth="1"/>
    <col min="770" max="770" width="12.85546875" style="117" bestFit="1" customWidth="1"/>
    <col min="771" max="772" width="11.28515625" style="117" bestFit="1" customWidth="1"/>
    <col min="773" max="773" width="10.7109375" style="117" bestFit="1" customWidth="1"/>
    <col min="774" max="775" width="11.140625" style="117" bestFit="1" customWidth="1"/>
    <col min="776" max="779" width="9.42578125" style="117" bestFit="1" customWidth="1"/>
    <col min="780" max="1024" width="9.140625" style="117"/>
    <col min="1025" max="1025" width="31.85546875" style="117" bestFit="1" customWidth="1"/>
    <col min="1026" max="1026" width="12.85546875" style="117" bestFit="1" customWidth="1"/>
    <col min="1027" max="1028" width="11.28515625" style="117" bestFit="1" customWidth="1"/>
    <col min="1029" max="1029" width="10.7109375" style="117" bestFit="1" customWidth="1"/>
    <col min="1030" max="1031" width="11.140625" style="117" bestFit="1" customWidth="1"/>
    <col min="1032" max="1035" width="9.42578125" style="117" bestFit="1" customWidth="1"/>
    <col min="1036" max="1280" width="9.140625" style="117"/>
    <col min="1281" max="1281" width="31.85546875" style="117" bestFit="1" customWidth="1"/>
    <col min="1282" max="1282" width="12.85546875" style="117" bestFit="1" customWidth="1"/>
    <col min="1283" max="1284" width="11.28515625" style="117" bestFit="1" customWidth="1"/>
    <col min="1285" max="1285" width="10.7109375" style="117" bestFit="1" customWidth="1"/>
    <col min="1286" max="1287" width="11.140625" style="117" bestFit="1" customWidth="1"/>
    <col min="1288" max="1291" width="9.42578125" style="117" bestFit="1" customWidth="1"/>
    <col min="1292" max="1536" width="9.140625" style="117"/>
    <col min="1537" max="1537" width="31.85546875" style="117" bestFit="1" customWidth="1"/>
    <col min="1538" max="1538" width="12.85546875" style="117" bestFit="1" customWidth="1"/>
    <col min="1539" max="1540" width="11.28515625" style="117" bestFit="1" customWidth="1"/>
    <col min="1541" max="1541" width="10.7109375" style="117" bestFit="1" customWidth="1"/>
    <col min="1542" max="1543" width="11.140625" style="117" bestFit="1" customWidth="1"/>
    <col min="1544" max="1547" width="9.42578125" style="117" bestFit="1" customWidth="1"/>
    <col min="1548" max="1792" width="9.140625" style="117"/>
    <col min="1793" max="1793" width="31.85546875" style="117" bestFit="1" customWidth="1"/>
    <col min="1794" max="1794" width="12.85546875" style="117" bestFit="1" customWidth="1"/>
    <col min="1795" max="1796" width="11.28515625" style="117" bestFit="1" customWidth="1"/>
    <col min="1797" max="1797" width="10.7109375" style="117" bestFit="1" customWidth="1"/>
    <col min="1798" max="1799" width="11.140625" style="117" bestFit="1" customWidth="1"/>
    <col min="1800" max="1803" width="9.42578125" style="117" bestFit="1" customWidth="1"/>
    <col min="1804" max="2048" width="9.140625" style="117"/>
    <col min="2049" max="2049" width="31.85546875" style="117" bestFit="1" customWidth="1"/>
    <col min="2050" max="2050" width="12.85546875" style="117" bestFit="1" customWidth="1"/>
    <col min="2051" max="2052" width="11.28515625" style="117" bestFit="1" customWidth="1"/>
    <col min="2053" max="2053" width="10.7109375" style="117" bestFit="1" customWidth="1"/>
    <col min="2054" max="2055" width="11.140625" style="117" bestFit="1" customWidth="1"/>
    <col min="2056" max="2059" width="9.42578125" style="117" bestFit="1" customWidth="1"/>
    <col min="2060" max="2304" width="9.140625" style="117"/>
    <col min="2305" max="2305" width="31.85546875" style="117" bestFit="1" customWidth="1"/>
    <col min="2306" max="2306" width="12.85546875" style="117" bestFit="1" customWidth="1"/>
    <col min="2307" max="2308" width="11.28515625" style="117" bestFit="1" customWidth="1"/>
    <col min="2309" max="2309" width="10.7109375" style="117" bestFit="1" customWidth="1"/>
    <col min="2310" max="2311" width="11.140625" style="117" bestFit="1" customWidth="1"/>
    <col min="2312" max="2315" width="9.42578125" style="117" bestFit="1" customWidth="1"/>
    <col min="2316" max="2560" width="9.140625" style="117"/>
    <col min="2561" max="2561" width="31.85546875" style="117" bestFit="1" customWidth="1"/>
    <col min="2562" max="2562" width="12.85546875" style="117" bestFit="1" customWidth="1"/>
    <col min="2563" max="2564" width="11.28515625" style="117" bestFit="1" customWidth="1"/>
    <col min="2565" max="2565" width="10.7109375" style="117" bestFit="1" customWidth="1"/>
    <col min="2566" max="2567" width="11.140625" style="117" bestFit="1" customWidth="1"/>
    <col min="2568" max="2571" width="9.42578125" style="117" bestFit="1" customWidth="1"/>
    <col min="2572" max="2816" width="9.140625" style="117"/>
    <col min="2817" max="2817" width="31.85546875" style="117" bestFit="1" customWidth="1"/>
    <col min="2818" max="2818" width="12.85546875" style="117" bestFit="1" customWidth="1"/>
    <col min="2819" max="2820" width="11.28515625" style="117" bestFit="1" customWidth="1"/>
    <col min="2821" max="2821" width="10.7109375" style="117" bestFit="1" customWidth="1"/>
    <col min="2822" max="2823" width="11.140625" style="117" bestFit="1" customWidth="1"/>
    <col min="2824" max="2827" width="9.42578125" style="117" bestFit="1" customWidth="1"/>
    <col min="2828" max="3072" width="9.140625" style="117"/>
    <col min="3073" max="3073" width="31.85546875" style="117" bestFit="1" customWidth="1"/>
    <col min="3074" max="3074" width="12.85546875" style="117" bestFit="1" customWidth="1"/>
    <col min="3075" max="3076" width="11.28515625" style="117" bestFit="1" customWidth="1"/>
    <col min="3077" max="3077" width="10.7109375" style="117" bestFit="1" customWidth="1"/>
    <col min="3078" max="3079" width="11.140625" style="117" bestFit="1" customWidth="1"/>
    <col min="3080" max="3083" width="9.42578125" style="117" bestFit="1" customWidth="1"/>
    <col min="3084" max="3328" width="9.140625" style="117"/>
    <col min="3329" max="3329" width="31.85546875" style="117" bestFit="1" customWidth="1"/>
    <col min="3330" max="3330" width="12.85546875" style="117" bestFit="1" customWidth="1"/>
    <col min="3331" max="3332" width="11.28515625" style="117" bestFit="1" customWidth="1"/>
    <col min="3333" max="3333" width="10.7109375" style="117" bestFit="1" customWidth="1"/>
    <col min="3334" max="3335" width="11.140625" style="117" bestFit="1" customWidth="1"/>
    <col min="3336" max="3339" width="9.42578125" style="117" bestFit="1" customWidth="1"/>
    <col min="3340" max="3584" width="9.140625" style="117"/>
    <col min="3585" max="3585" width="31.85546875" style="117" bestFit="1" customWidth="1"/>
    <col min="3586" max="3586" width="12.85546875" style="117" bestFit="1" customWidth="1"/>
    <col min="3587" max="3588" width="11.28515625" style="117" bestFit="1" customWidth="1"/>
    <col min="3589" max="3589" width="10.7109375" style="117" bestFit="1" customWidth="1"/>
    <col min="3590" max="3591" width="11.140625" style="117" bestFit="1" customWidth="1"/>
    <col min="3592" max="3595" width="9.42578125" style="117" bestFit="1" customWidth="1"/>
    <col min="3596" max="3840" width="9.140625" style="117"/>
    <col min="3841" max="3841" width="31.85546875" style="117" bestFit="1" customWidth="1"/>
    <col min="3842" max="3842" width="12.85546875" style="117" bestFit="1" customWidth="1"/>
    <col min="3843" max="3844" width="11.28515625" style="117" bestFit="1" customWidth="1"/>
    <col min="3845" max="3845" width="10.7109375" style="117" bestFit="1" customWidth="1"/>
    <col min="3846" max="3847" width="11.140625" style="117" bestFit="1" customWidth="1"/>
    <col min="3848" max="3851" width="9.42578125" style="117" bestFit="1" customWidth="1"/>
    <col min="3852" max="4096" width="9.140625" style="117"/>
    <col min="4097" max="4097" width="31.85546875" style="117" bestFit="1" customWidth="1"/>
    <col min="4098" max="4098" width="12.85546875" style="117" bestFit="1" customWidth="1"/>
    <col min="4099" max="4100" width="11.28515625" style="117" bestFit="1" customWidth="1"/>
    <col min="4101" max="4101" width="10.7109375" style="117" bestFit="1" customWidth="1"/>
    <col min="4102" max="4103" width="11.140625" style="117" bestFit="1" customWidth="1"/>
    <col min="4104" max="4107" width="9.42578125" style="117" bestFit="1" customWidth="1"/>
    <col min="4108" max="4352" width="9.140625" style="117"/>
    <col min="4353" max="4353" width="31.85546875" style="117" bestFit="1" customWidth="1"/>
    <col min="4354" max="4354" width="12.85546875" style="117" bestFit="1" customWidth="1"/>
    <col min="4355" max="4356" width="11.28515625" style="117" bestFit="1" customWidth="1"/>
    <col min="4357" max="4357" width="10.7109375" style="117" bestFit="1" customWidth="1"/>
    <col min="4358" max="4359" width="11.140625" style="117" bestFit="1" customWidth="1"/>
    <col min="4360" max="4363" width="9.42578125" style="117" bestFit="1" customWidth="1"/>
    <col min="4364" max="4608" width="9.140625" style="117"/>
    <col min="4609" max="4609" width="31.85546875" style="117" bestFit="1" customWidth="1"/>
    <col min="4610" max="4610" width="12.85546875" style="117" bestFit="1" customWidth="1"/>
    <col min="4611" max="4612" width="11.28515625" style="117" bestFit="1" customWidth="1"/>
    <col min="4613" max="4613" width="10.7109375" style="117" bestFit="1" customWidth="1"/>
    <col min="4614" max="4615" width="11.140625" style="117" bestFit="1" customWidth="1"/>
    <col min="4616" max="4619" width="9.42578125" style="117" bestFit="1" customWidth="1"/>
    <col min="4620" max="4864" width="9.140625" style="117"/>
    <col min="4865" max="4865" width="31.85546875" style="117" bestFit="1" customWidth="1"/>
    <col min="4866" max="4866" width="12.85546875" style="117" bestFit="1" customWidth="1"/>
    <col min="4867" max="4868" width="11.28515625" style="117" bestFit="1" customWidth="1"/>
    <col min="4869" max="4869" width="10.7109375" style="117" bestFit="1" customWidth="1"/>
    <col min="4870" max="4871" width="11.140625" style="117" bestFit="1" customWidth="1"/>
    <col min="4872" max="4875" width="9.42578125" style="117" bestFit="1" customWidth="1"/>
    <col min="4876" max="5120" width="9.140625" style="117"/>
    <col min="5121" max="5121" width="31.85546875" style="117" bestFit="1" customWidth="1"/>
    <col min="5122" max="5122" width="12.85546875" style="117" bestFit="1" customWidth="1"/>
    <col min="5123" max="5124" width="11.28515625" style="117" bestFit="1" customWidth="1"/>
    <col min="5125" max="5125" width="10.7109375" style="117" bestFit="1" customWidth="1"/>
    <col min="5126" max="5127" width="11.140625" style="117" bestFit="1" customWidth="1"/>
    <col min="5128" max="5131" width="9.42578125" style="117" bestFit="1" customWidth="1"/>
    <col min="5132" max="5376" width="9.140625" style="117"/>
    <col min="5377" max="5377" width="31.85546875" style="117" bestFit="1" customWidth="1"/>
    <col min="5378" max="5378" width="12.85546875" style="117" bestFit="1" customWidth="1"/>
    <col min="5379" max="5380" width="11.28515625" style="117" bestFit="1" customWidth="1"/>
    <col min="5381" max="5381" width="10.7109375" style="117" bestFit="1" customWidth="1"/>
    <col min="5382" max="5383" width="11.140625" style="117" bestFit="1" customWidth="1"/>
    <col min="5384" max="5387" width="9.42578125" style="117" bestFit="1" customWidth="1"/>
    <col min="5388" max="5632" width="9.140625" style="117"/>
    <col min="5633" max="5633" width="31.85546875" style="117" bestFit="1" customWidth="1"/>
    <col min="5634" max="5634" width="12.85546875" style="117" bestFit="1" customWidth="1"/>
    <col min="5635" max="5636" width="11.28515625" style="117" bestFit="1" customWidth="1"/>
    <col min="5637" max="5637" width="10.7109375" style="117" bestFit="1" customWidth="1"/>
    <col min="5638" max="5639" width="11.140625" style="117" bestFit="1" customWidth="1"/>
    <col min="5640" max="5643" width="9.42578125" style="117" bestFit="1" customWidth="1"/>
    <col min="5644" max="5888" width="9.140625" style="117"/>
    <col min="5889" max="5889" width="31.85546875" style="117" bestFit="1" customWidth="1"/>
    <col min="5890" max="5890" width="12.85546875" style="117" bestFit="1" customWidth="1"/>
    <col min="5891" max="5892" width="11.28515625" style="117" bestFit="1" customWidth="1"/>
    <col min="5893" max="5893" width="10.7109375" style="117" bestFit="1" customWidth="1"/>
    <col min="5894" max="5895" width="11.140625" style="117" bestFit="1" customWidth="1"/>
    <col min="5896" max="5899" width="9.42578125" style="117" bestFit="1" customWidth="1"/>
    <col min="5900" max="6144" width="9.140625" style="117"/>
    <col min="6145" max="6145" width="31.85546875" style="117" bestFit="1" customWidth="1"/>
    <col min="6146" max="6146" width="12.85546875" style="117" bestFit="1" customWidth="1"/>
    <col min="6147" max="6148" width="11.28515625" style="117" bestFit="1" customWidth="1"/>
    <col min="6149" max="6149" width="10.7109375" style="117" bestFit="1" customWidth="1"/>
    <col min="6150" max="6151" width="11.140625" style="117" bestFit="1" customWidth="1"/>
    <col min="6152" max="6155" width="9.42578125" style="117" bestFit="1" customWidth="1"/>
    <col min="6156" max="6400" width="9.140625" style="117"/>
    <col min="6401" max="6401" width="31.85546875" style="117" bestFit="1" customWidth="1"/>
    <col min="6402" max="6402" width="12.85546875" style="117" bestFit="1" customWidth="1"/>
    <col min="6403" max="6404" width="11.28515625" style="117" bestFit="1" customWidth="1"/>
    <col min="6405" max="6405" width="10.7109375" style="117" bestFit="1" customWidth="1"/>
    <col min="6406" max="6407" width="11.140625" style="117" bestFit="1" customWidth="1"/>
    <col min="6408" max="6411" width="9.42578125" style="117" bestFit="1" customWidth="1"/>
    <col min="6412" max="6656" width="9.140625" style="117"/>
    <col min="6657" max="6657" width="31.85546875" style="117" bestFit="1" customWidth="1"/>
    <col min="6658" max="6658" width="12.85546875" style="117" bestFit="1" customWidth="1"/>
    <col min="6659" max="6660" width="11.28515625" style="117" bestFit="1" customWidth="1"/>
    <col min="6661" max="6661" width="10.7109375" style="117" bestFit="1" customWidth="1"/>
    <col min="6662" max="6663" width="11.140625" style="117" bestFit="1" customWidth="1"/>
    <col min="6664" max="6667" width="9.42578125" style="117" bestFit="1" customWidth="1"/>
    <col min="6668" max="6912" width="9.140625" style="117"/>
    <col min="6913" max="6913" width="31.85546875" style="117" bestFit="1" customWidth="1"/>
    <col min="6914" max="6914" width="12.85546875" style="117" bestFit="1" customWidth="1"/>
    <col min="6915" max="6916" width="11.28515625" style="117" bestFit="1" customWidth="1"/>
    <col min="6917" max="6917" width="10.7109375" style="117" bestFit="1" customWidth="1"/>
    <col min="6918" max="6919" width="11.140625" style="117" bestFit="1" customWidth="1"/>
    <col min="6920" max="6923" width="9.42578125" style="117" bestFit="1" customWidth="1"/>
    <col min="6924" max="7168" width="9.140625" style="117"/>
    <col min="7169" max="7169" width="31.85546875" style="117" bestFit="1" customWidth="1"/>
    <col min="7170" max="7170" width="12.85546875" style="117" bestFit="1" customWidth="1"/>
    <col min="7171" max="7172" width="11.28515625" style="117" bestFit="1" customWidth="1"/>
    <col min="7173" max="7173" width="10.7109375" style="117" bestFit="1" customWidth="1"/>
    <col min="7174" max="7175" width="11.140625" style="117" bestFit="1" customWidth="1"/>
    <col min="7176" max="7179" width="9.42578125" style="117" bestFit="1" customWidth="1"/>
    <col min="7180" max="7424" width="9.140625" style="117"/>
    <col min="7425" max="7425" width="31.85546875" style="117" bestFit="1" customWidth="1"/>
    <col min="7426" max="7426" width="12.85546875" style="117" bestFit="1" customWidth="1"/>
    <col min="7427" max="7428" width="11.28515625" style="117" bestFit="1" customWidth="1"/>
    <col min="7429" max="7429" width="10.7109375" style="117" bestFit="1" customWidth="1"/>
    <col min="7430" max="7431" width="11.140625" style="117" bestFit="1" customWidth="1"/>
    <col min="7432" max="7435" width="9.42578125" style="117" bestFit="1" customWidth="1"/>
    <col min="7436" max="7680" width="9.140625" style="117"/>
    <col min="7681" max="7681" width="31.85546875" style="117" bestFit="1" customWidth="1"/>
    <col min="7682" max="7682" width="12.85546875" style="117" bestFit="1" customWidth="1"/>
    <col min="7683" max="7684" width="11.28515625" style="117" bestFit="1" customWidth="1"/>
    <col min="7685" max="7685" width="10.7109375" style="117" bestFit="1" customWidth="1"/>
    <col min="7686" max="7687" width="11.140625" style="117" bestFit="1" customWidth="1"/>
    <col min="7688" max="7691" width="9.42578125" style="117" bestFit="1" customWidth="1"/>
    <col min="7692" max="7936" width="9.140625" style="117"/>
    <col min="7937" max="7937" width="31.85546875" style="117" bestFit="1" customWidth="1"/>
    <col min="7938" max="7938" width="12.85546875" style="117" bestFit="1" customWidth="1"/>
    <col min="7939" max="7940" width="11.28515625" style="117" bestFit="1" customWidth="1"/>
    <col min="7941" max="7941" width="10.7109375" style="117" bestFit="1" customWidth="1"/>
    <col min="7942" max="7943" width="11.140625" style="117" bestFit="1" customWidth="1"/>
    <col min="7944" max="7947" width="9.42578125" style="117" bestFit="1" customWidth="1"/>
    <col min="7948" max="8192" width="9.140625" style="117"/>
    <col min="8193" max="8193" width="31.85546875" style="117" bestFit="1" customWidth="1"/>
    <col min="8194" max="8194" width="12.85546875" style="117" bestFit="1" customWidth="1"/>
    <col min="8195" max="8196" width="11.28515625" style="117" bestFit="1" customWidth="1"/>
    <col min="8197" max="8197" width="10.7109375" style="117" bestFit="1" customWidth="1"/>
    <col min="8198" max="8199" width="11.140625" style="117" bestFit="1" customWidth="1"/>
    <col min="8200" max="8203" width="9.42578125" style="117" bestFit="1" customWidth="1"/>
    <col min="8204" max="8448" width="9.140625" style="117"/>
    <col min="8449" max="8449" width="31.85546875" style="117" bestFit="1" customWidth="1"/>
    <col min="8450" max="8450" width="12.85546875" style="117" bestFit="1" customWidth="1"/>
    <col min="8451" max="8452" width="11.28515625" style="117" bestFit="1" customWidth="1"/>
    <col min="8453" max="8453" width="10.7109375" style="117" bestFit="1" customWidth="1"/>
    <col min="8454" max="8455" width="11.140625" style="117" bestFit="1" customWidth="1"/>
    <col min="8456" max="8459" width="9.42578125" style="117" bestFit="1" customWidth="1"/>
    <col min="8460" max="8704" width="9.140625" style="117"/>
    <col min="8705" max="8705" width="31.85546875" style="117" bestFit="1" customWidth="1"/>
    <col min="8706" max="8706" width="12.85546875" style="117" bestFit="1" customWidth="1"/>
    <col min="8707" max="8708" width="11.28515625" style="117" bestFit="1" customWidth="1"/>
    <col min="8709" max="8709" width="10.7109375" style="117" bestFit="1" customWidth="1"/>
    <col min="8710" max="8711" width="11.140625" style="117" bestFit="1" customWidth="1"/>
    <col min="8712" max="8715" width="9.42578125" style="117" bestFit="1" customWidth="1"/>
    <col min="8716" max="8960" width="9.140625" style="117"/>
    <col min="8961" max="8961" width="31.85546875" style="117" bestFit="1" customWidth="1"/>
    <col min="8962" max="8962" width="12.85546875" style="117" bestFit="1" customWidth="1"/>
    <col min="8963" max="8964" width="11.28515625" style="117" bestFit="1" customWidth="1"/>
    <col min="8965" max="8965" width="10.7109375" style="117" bestFit="1" customWidth="1"/>
    <col min="8966" max="8967" width="11.140625" style="117" bestFit="1" customWidth="1"/>
    <col min="8968" max="8971" width="9.42578125" style="117" bestFit="1" customWidth="1"/>
    <col min="8972" max="9216" width="9.140625" style="117"/>
    <col min="9217" max="9217" width="31.85546875" style="117" bestFit="1" customWidth="1"/>
    <col min="9218" max="9218" width="12.85546875" style="117" bestFit="1" customWidth="1"/>
    <col min="9219" max="9220" width="11.28515625" style="117" bestFit="1" customWidth="1"/>
    <col min="9221" max="9221" width="10.7109375" style="117" bestFit="1" customWidth="1"/>
    <col min="9222" max="9223" width="11.140625" style="117" bestFit="1" customWidth="1"/>
    <col min="9224" max="9227" width="9.42578125" style="117" bestFit="1" customWidth="1"/>
    <col min="9228" max="9472" width="9.140625" style="117"/>
    <col min="9473" max="9473" width="31.85546875" style="117" bestFit="1" customWidth="1"/>
    <col min="9474" max="9474" width="12.85546875" style="117" bestFit="1" customWidth="1"/>
    <col min="9475" max="9476" width="11.28515625" style="117" bestFit="1" customWidth="1"/>
    <col min="9477" max="9477" width="10.7109375" style="117" bestFit="1" customWidth="1"/>
    <col min="9478" max="9479" width="11.140625" style="117" bestFit="1" customWidth="1"/>
    <col min="9480" max="9483" width="9.42578125" style="117" bestFit="1" customWidth="1"/>
    <col min="9484" max="9728" width="9.140625" style="117"/>
    <col min="9729" max="9729" width="31.85546875" style="117" bestFit="1" customWidth="1"/>
    <col min="9730" max="9730" width="12.85546875" style="117" bestFit="1" customWidth="1"/>
    <col min="9731" max="9732" width="11.28515625" style="117" bestFit="1" customWidth="1"/>
    <col min="9733" max="9733" width="10.7109375" style="117" bestFit="1" customWidth="1"/>
    <col min="9734" max="9735" width="11.140625" style="117" bestFit="1" customWidth="1"/>
    <col min="9736" max="9739" width="9.42578125" style="117" bestFit="1" customWidth="1"/>
    <col min="9740" max="9984" width="9.140625" style="117"/>
    <col min="9985" max="9985" width="31.85546875" style="117" bestFit="1" customWidth="1"/>
    <col min="9986" max="9986" width="12.85546875" style="117" bestFit="1" customWidth="1"/>
    <col min="9987" max="9988" width="11.28515625" style="117" bestFit="1" customWidth="1"/>
    <col min="9989" max="9989" width="10.7109375" style="117" bestFit="1" customWidth="1"/>
    <col min="9990" max="9991" width="11.140625" style="117" bestFit="1" customWidth="1"/>
    <col min="9992" max="9995" width="9.42578125" style="117" bestFit="1" customWidth="1"/>
    <col min="9996" max="10240" width="9.140625" style="117"/>
    <col min="10241" max="10241" width="31.85546875" style="117" bestFit="1" customWidth="1"/>
    <col min="10242" max="10242" width="12.85546875" style="117" bestFit="1" customWidth="1"/>
    <col min="10243" max="10244" width="11.28515625" style="117" bestFit="1" customWidth="1"/>
    <col min="10245" max="10245" width="10.7109375" style="117" bestFit="1" customWidth="1"/>
    <col min="10246" max="10247" width="11.140625" style="117" bestFit="1" customWidth="1"/>
    <col min="10248" max="10251" width="9.42578125" style="117" bestFit="1" customWidth="1"/>
    <col min="10252" max="10496" width="9.140625" style="117"/>
    <col min="10497" max="10497" width="31.85546875" style="117" bestFit="1" customWidth="1"/>
    <col min="10498" max="10498" width="12.85546875" style="117" bestFit="1" customWidth="1"/>
    <col min="10499" max="10500" width="11.28515625" style="117" bestFit="1" customWidth="1"/>
    <col min="10501" max="10501" width="10.7109375" style="117" bestFit="1" customWidth="1"/>
    <col min="10502" max="10503" width="11.140625" style="117" bestFit="1" customWidth="1"/>
    <col min="10504" max="10507" width="9.42578125" style="117" bestFit="1" customWidth="1"/>
    <col min="10508" max="10752" width="9.140625" style="117"/>
    <col min="10753" max="10753" width="31.85546875" style="117" bestFit="1" customWidth="1"/>
    <col min="10754" max="10754" width="12.85546875" style="117" bestFit="1" customWidth="1"/>
    <col min="10755" max="10756" width="11.28515625" style="117" bestFit="1" customWidth="1"/>
    <col min="10757" max="10757" width="10.7109375" style="117" bestFit="1" customWidth="1"/>
    <col min="10758" max="10759" width="11.140625" style="117" bestFit="1" customWidth="1"/>
    <col min="10760" max="10763" width="9.42578125" style="117" bestFit="1" customWidth="1"/>
    <col min="10764" max="11008" width="9.140625" style="117"/>
    <col min="11009" max="11009" width="31.85546875" style="117" bestFit="1" customWidth="1"/>
    <col min="11010" max="11010" width="12.85546875" style="117" bestFit="1" customWidth="1"/>
    <col min="11011" max="11012" width="11.28515625" style="117" bestFit="1" customWidth="1"/>
    <col min="11013" max="11013" width="10.7109375" style="117" bestFit="1" customWidth="1"/>
    <col min="11014" max="11015" width="11.140625" style="117" bestFit="1" customWidth="1"/>
    <col min="11016" max="11019" width="9.42578125" style="117" bestFit="1" customWidth="1"/>
    <col min="11020" max="11264" width="9.140625" style="117"/>
    <col min="11265" max="11265" width="31.85546875" style="117" bestFit="1" customWidth="1"/>
    <col min="11266" max="11266" width="12.85546875" style="117" bestFit="1" customWidth="1"/>
    <col min="11267" max="11268" width="11.28515625" style="117" bestFit="1" customWidth="1"/>
    <col min="11269" max="11269" width="10.7109375" style="117" bestFit="1" customWidth="1"/>
    <col min="11270" max="11271" width="11.140625" style="117" bestFit="1" customWidth="1"/>
    <col min="11272" max="11275" width="9.42578125" style="117" bestFit="1" customWidth="1"/>
    <col min="11276" max="11520" width="9.140625" style="117"/>
    <col min="11521" max="11521" width="31.85546875" style="117" bestFit="1" customWidth="1"/>
    <col min="11522" max="11522" width="12.85546875" style="117" bestFit="1" customWidth="1"/>
    <col min="11523" max="11524" width="11.28515625" style="117" bestFit="1" customWidth="1"/>
    <col min="11525" max="11525" width="10.7109375" style="117" bestFit="1" customWidth="1"/>
    <col min="11526" max="11527" width="11.140625" style="117" bestFit="1" customWidth="1"/>
    <col min="11528" max="11531" width="9.42578125" style="117" bestFit="1" customWidth="1"/>
    <col min="11532" max="11776" width="9.140625" style="117"/>
    <col min="11777" max="11777" width="31.85546875" style="117" bestFit="1" customWidth="1"/>
    <col min="11778" max="11778" width="12.85546875" style="117" bestFit="1" customWidth="1"/>
    <col min="11779" max="11780" width="11.28515625" style="117" bestFit="1" customWidth="1"/>
    <col min="11781" max="11781" width="10.7109375" style="117" bestFit="1" customWidth="1"/>
    <col min="11782" max="11783" width="11.140625" style="117" bestFit="1" customWidth="1"/>
    <col min="11784" max="11787" width="9.42578125" style="117" bestFit="1" customWidth="1"/>
    <col min="11788" max="12032" width="9.140625" style="117"/>
    <col min="12033" max="12033" width="31.85546875" style="117" bestFit="1" customWidth="1"/>
    <col min="12034" max="12034" width="12.85546875" style="117" bestFit="1" customWidth="1"/>
    <col min="12035" max="12036" width="11.28515625" style="117" bestFit="1" customWidth="1"/>
    <col min="12037" max="12037" width="10.7109375" style="117" bestFit="1" customWidth="1"/>
    <col min="12038" max="12039" width="11.140625" style="117" bestFit="1" customWidth="1"/>
    <col min="12040" max="12043" width="9.42578125" style="117" bestFit="1" customWidth="1"/>
    <col min="12044" max="12288" width="9.140625" style="117"/>
    <col min="12289" max="12289" width="31.85546875" style="117" bestFit="1" customWidth="1"/>
    <col min="12290" max="12290" width="12.85546875" style="117" bestFit="1" customWidth="1"/>
    <col min="12291" max="12292" width="11.28515625" style="117" bestFit="1" customWidth="1"/>
    <col min="12293" max="12293" width="10.7109375" style="117" bestFit="1" customWidth="1"/>
    <col min="12294" max="12295" width="11.140625" style="117" bestFit="1" customWidth="1"/>
    <col min="12296" max="12299" width="9.42578125" style="117" bestFit="1" customWidth="1"/>
    <col min="12300" max="12544" width="9.140625" style="117"/>
    <col min="12545" max="12545" width="31.85546875" style="117" bestFit="1" customWidth="1"/>
    <col min="12546" max="12546" width="12.85546875" style="117" bestFit="1" customWidth="1"/>
    <col min="12547" max="12548" width="11.28515625" style="117" bestFit="1" customWidth="1"/>
    <col min="12549" max="12549" width="10.7109375" style="117" bestFit="1" customWidth="1"/>
    <col min="12550" max="12551" width="11.140625" style="117" bestFit="1" customWidth="1"/>
    <col min="12552" max="12555" width="9.42578125" style="117" bestFit="1" customWidth="1"/>
    <col min="12556" max="12800" width="9.140625" style="117"/>
    <col min="12801" max="12801" width="31.85546875" style="117" bestFit="1" customWidth="1"/>
    <col min="12802" max="12802" width="12.85546875" style="117" bestFit="1" customWidth="1"/>
    <col min="12803" max="12804" width="11.28515625" style="117" bestFit="1" customWidth="1"/>
    <col min="12805" max="12805" width="10.7109375" style="117" bestFit="1" customWidth="1"/>
    <col min="12806" max="12807" width="11.140625" style="117" bestFit="1" customWidth="1"/>
    <col min="12808" max="12811" width="9.42578125" style="117" bestFit="1" customWidth="1"/>
    <col min="12812" max="13056" width="9.140625" style="117"/>
    <col min="13057" max="13057" width="31.85546875" style="117" bestFit="1" customWidth="1"/>
    <col min="13058" max="13058" width="12.85546875" style="117" bestFit="1" customWidth="1"/>
    <col min="13059" max="13060" width="11.28515625" style="117" bestFit="1" customWidth="1"/>
    <col min="13061" max="13061" width="10.7109375" style="117" bestFit="1" customWidth="1"/>
    <col min="13062" max="13063" width="11.140625" style="117" bestFit="1" customWidth="1"/>
    <col min="13064" max="13067" width="9.42578125" style="117" bestFit="1" customWidth="1"/>
    <col min="13068" max="13312" width="9.140625" style="117"/>
    <col min="13313" max="13313" width="31.85546875" style="117" bestFit="1" customWidth="1"/>
    <col min="13314" max="13314" width="12.85546875" style="117" bestFit="1" customWidth="1"/>
    <col min="13315" max="13316" width="11.28515625" style="117" bestFit="1" customWidth="1"/>
    <col min="13317" max="13317" width="10.7109375" style="117" bestFit="1" customWidth="1"/>
    <col min="13318" max="13319" width="11.140625" style="117" bestFit="1" customWidth="1"/>
    <col min="13320" max="13323" width="9.42578125" style="117" bestFit="1" customWidth="1"/>
    <col min="13324" max="13568" width="9.140625" style="117"/>
    <col min="13569" max="13569" width="31.85546875" style="117" bestFit="1" customWidth="1"/>
    <col min="13570" max="13570" width="12.85546875" style="117" bestFit="1" customWidth="1"/>
    <col min="13571" max="13572" width="11.28515625" style="117" bestFit="1" customWidth="1"/>
    <col min="13573" max="13573" width="10.7109375" style="117" bestFit="1" customWidth="1"/>
    <col min="13574" max="13575" width="11.140625" style="117" bestFit="1" customWidth="1"/>
    <col min="13576" max="13579" width="9.42578125" style="117" bestFit="1" customWidth="1"/>
    <col min="13580" max="13824" width="9.140625" style="117"/>
    <col min="13825" max="13825" width="31.85546875" style="117" bestFit="1" customWidth="1"/>
    <col min="13826" max="13826" width="12.85546875" style="117" bestFit="1" customWidth="1"/>
    <col min="13827" max="13828" width="11.28515625" style="117" bestFit="1" customWidth="1"/>
    <col min="13829" max="13829" width="10.7109375" style="117" bestFit="1" customWidth="1"/>
    <col min="13830" max="13831" width="11.140625" style="117" bestFit="1" customWidth="1"/>
    <col min="13832" max="13835" width="9.42578125" style="117" bestFit="1" customWidth="1"/>
    <col min="13836" max="14080" width="9.140625" style="117"/>
    <col min="14081" max="14081" width="31.85546875" style="117" bestFit="1" customWidth="1"/>
    <col min="14082" max="14082" width="12.85546875" style="117" bestFit="1" customWidth="1"/>
    <col min="14083" max="14084" width="11.28515625" style="117" bestFit="1" customWidth="1"/>
    <col min="14085" max="14085" width="10.7109375" style="117" bestFit="1" customWidth="1"/>
    <col min="14086" max="14087" width="11.140625" style="117" bestFit="1" customWidth="1"/>
    <col min="14088" max="14091" width="9.42578125" style="117" bestFit="1" customWidth="1"/>
    <col min="14092" max="14336" width="9.140625" style="117"/>
    <col min="14337" max="14337" width="31.85546875" style="117" bestFit="1" customWidth="1"/>
    <col min="14338" max="14338" width="12.85546875" style="117" bestFit="1" customWidth="1"/>
    <col min="14339" max="14340" width="11.28515625" style="117" bestFit="1" customWidth="1"/>
    <col min="14341" max="14341" width="10.7109375" style="117" bestFit="1" customWidth="1"/>
    <col min="14342" max="14343" width="11.140625" style="117" bestFit="1" customWidth="1"/>
    <col min="14344" max="14347" width="9.42578125" style="117" bestFit="1" customWidth="1"/>
    <col min="14348" max="14592" width="9.140625" style="117"/>
    <col min="14593" max="14593" width="31.85546875" style="117" bestFit="1" customWidth="1"/>
    <col min="14594" max="14594" width="12.85546875" style="117" bestFit="1" customWidth="1"/>
    <col min="14595" max="14596" width="11.28515625" style="117" bestFit="1" customWidth="1"/>
    <col min="14597" max="14597" width="10.7109375" style="117" bestFit="1" customWidth="1"/>
    <col min="14598" max="14599" width="11.140625" style="117" bestFit="1" customWidth="1"/>
    <col min="14600" max="14603" width="9.42578125" style="117" bestFit="1" customWidth="1"/>
    <col min="14604" max="14848" width="9.140625" style="117"/>
    <col min="14849" max="14849" width="31.85546875" style="117" bestFit="1" customWidth="1"/>
    <col min="14850" max="14850" width="12.85546875" style="117" bestFit="1" customWidth="1"/>
    <col min="14851" max="14852" width="11.28515625" style="117" bestFit="1" customWidth="1"/>
    <col min="14853" max="14853" width="10.7109375" style="117" bestFit="1" customWidth="1"/>
    <col min="14854" max="14855" width="11.140625" style="117" bestFit="1" customWidth="1"/>
    <col min="14856" max="14859" width="9.42578125" style="117" bestFit="1" customWidth="1"/>
    <col min="14860" max="15104" width="9.140625" style="117"/>
    <col min="15105" max="15105" width="31.85546875" style="117" bestFit="1" customWidth="1"/>
    <col min="15106" max="15106" width="12.85546875" style="117" bestFit="1" customWidth="1"/>
    <col min="15107" max="15108" width="11.28515625" style="117" bestFit="1" customWidth="1"/>
    <col min="15109" max="15109" width="10.7109375" style="117" bestFit="1" customWidth="1"/>
    <col min="15110" max="15111" width="11.140625" style="117" bestFit="1" customWidth="1"/>
    <col min="15112" max="15115" width="9.42578125" style="117" bestFit="1" customWidth="1"/>
    <col min="15116" max="15360" width="9.140625" style="117"/>
    <col min="15361" max="15361" width="31.85546875" style="117" bestFit="1" customWidth="1"/>
    <col min="15362" max="15362" width="12.85546875" style="117" bestFit="1" customWidth="1"/>
    <col min="15363" max="15364" width="11.28515625" style="117" bestFit="1" customWidth="1"/>
    <col min="15365" max="15365" width="10.7109375" style="117" bestFit="1" customWidth="1"/>
    <col min="15366" max="15367" width="11.140625" style="117" bestFit="1" customWidth="1"/>
    <col min="15368" max="15371" width="9.42578125" style="117" bestFit="1" customWidth="1"/>
    <col min="15372" max="15616" width="9.140625" style="117"/>
    <col min="15617" max="15617" width="31.85546875" style="117" bestFit="1" customWidth="1"/>
    <col min="15618" max="15618" width="12.85546875" style="117" bestFit="1" customWidth="1"/>
    <col min="15619" max="15620" width="11.28515625" style="117" bestFit="1" customWidth="1"/>
    <col min="15621" max="15621" width="10.7109375" style="117" bestFit="1" customWidth="1"/>
    <col min="15622" max="15623" width="11.140625" style="117" bestFit="1" customWidth="1"/>
    <col min="15624" max="15627" width="9.42578125" style="117" bestFit="1" customWidth="1"/>
    <col min="15628" max="15872" width="9.140625" style="117"/>
    <col min="15873" max="15873" width="31.85546875" style="117" bestFit="1" customWidth="1"/>
    <col min="15874" max="15874" width="12.85546875" style="117" bestFit="1" customWidth="1"/>
    <col min="15875" max="15876" width="11.28515625" style="117" bestFit="1" customWidth="1"/>
    <col min="15877" max="15877" width="10.7109375" style="117" bestFit="1" customWidth="1"/>
    <col min="15878" max="15879" width="11.140625" style="117" bestFit="1" customWidth="1"/>
    <col min="15880" max="15883" width="9.42578125" style="117" bestFit="1" customWidth="1"/>
    <col min="15884" max="16128" width="9.140625" style="117"/>
    <col min="16129" max="16129" width="31.85546875" style="117" bestFit="1" customWidth="1"/>
    <col min="16130" max="16130" width="12.85546875" style="117" bestFit="1" customWidth="1"/>
    <col min="16131" max="16132" width="11.28515625" style="117" bestFit="1" customWidth="1"/>
    <col min="16133" max="16133" width="10.7109375" style="117" bestFit="1" customWidth="1"/>
    <col min="16134" max="16135" width="11.140625" style="117" bestFit="1" customWidth="1"/>
    <col min="16136" max="16139" width="9.42578125" style="117" bestFit="1" customWidth="1"/>
    <col min="16140" max="16384" width="9.140625" style="117"/>
  </cols>
  <sheetData>
    <row r="1" spans="1:11">
      <c r="A1" s="1749" t="s">
        <v>141</v>
      </c>
      <c r="B1" s="1749"/>
      <c r="C1" s="1749"/>
      <c r="D1" s="1749"/>
      <c r="E1" s="1749"/>
      <c r="F1" s="1749"/>
      <c r="G1" s="1749"/>
      <c r="H1" s="1749"/>
      <c r="I1" s="1749"/>
      <c r="J1" s="1749"/>
      <c r="K1" s="1749"/>
    </row>
    <row r="2" spans="1:11">
      <c r="A2" s="1750" t="s">
        <v>142</v>
      </c>
      <c r="B2" s="1750"/>
      <c r="C2" s="1750"/>
      <c r="D2" s="1750"/>
      <c r="E2" s="1750"/>
      <c r="F2" s="1750"/>
      <c r="G2" s="1750"/>
      <c r="H2" s="1750"/>
      <c r="I2" s="1750"/>
      <c r="J2" s="1750"/>
      <c r="K2" s="1750"/>
    </row>
    <row r="3" spans="1:11">
      <c r="A3" s="1750" t="s">
        <v>143</v>
      </c>
      <c r="B3" s="1750"/>
      <c r="C3" s="1750"/>
      <c r="D3" s="1750"/>
      <c r="E3" s="1750"/>
      <c r="F3" s="1750"/>
      <c r="G3" s="1750"/>
      <c r="H3" s="1750"/>
      <c r="I3" s="1750"/>
      <c r="J3" s="1750"/>
      <c r="K3" s="1750"/>
    </row>
    <row r="4" spans="1:11">
      <c r="A4" s="1751" t="s">
        <v>2</v>
      </c>
      <c r="B4" s="1751"/>
      <c r="C4" s="1751"/>
      <c r="D4" s="1751"/>
      <c r="E4" s="1751"/>
      <c r="F4" s="1751"/>
      <c r="G4" s="1751"/>
      <c r="H4" s="1751"/>
      <c r="I4" s="1751"/>
      <c r="J4" s="1751"/>
      <c r="K4" s="1751"/>
    </row>
    <row r="5" spans="1:11" ht="16.5" thickBot="1">
      <c r="A5" s="118"/>
      <c r="B5" s="119"/>
      <c r="C5" s="120"/>
      <c r="D5" s="1752"/>
      <c r="E5" s="1752"/>
      <c r="F5" s="1752"/>
      <c r="G5" s="1752"/>
      <c r="H5" s="118"/>
      <c r="I5" s="118"/>
      <c r="J5" s="118"/>
      <c r="K5" s="118"/>
    </row>
    <row r="6" spans="1:11">
      <c r="A6" s="1740" t="s">
        <v>144</v>
      </c>
      <c r="B6" s="1742" t="s">
        <v>145</v>
      </c>
      <c r="C6" s="121" t="s">
        <v>9</v>
      </c>
      <c r="D6" s="1744" t="s">
        <v>10</v>
      </c>
      <c r="E6" s="1745"/>
      <c r="F6" s="1744" t="s">
        <v>11</v>
      </c>
      <c r="G6" s="1745"/>
      <c r="H6" s="1746" t="s">
        <v>146</v>
      </c>
      <c r="I6" s="1747"/>
      <c r="J6" s="1747"/>
      <c r="K6" s="1748"/>
    </row>
    <row r="7" spans="1:11">
      <c r="A7" s="1741"/>
      <c r="B7" s="1743"/>
      <c r="C7" s="122" t="s">
        <v>79</v>
      </c>
      <c r="D7" s="122" t="s">
        <v>80</v>
      </c>
      <c r="E7" s="122" t="s">
        <v>79</v>
      </c>
      <c r="F7" s="122" t="s">
        <v>80</v>
      </c>
      <c r="G7" s="122" t="s">
        <v>147</v>
      </c>
      <c r="H7" s="123" t="s">
        <v>148</v>
      </c>
      <c r="I7" s="123" t="s">
        <v>148</v>
      </c>
      <c r="J7" s="123" t="s">
        <v>149</v>
      </c>
      <c r="K7" s="124" t="s">
        <v>149</v>
      </c>
    </row>
    <row r="8" spans="1:11">
      <c r="A8" s="125">
        <v>1</v>
      </c>
      <c r="B8" s="126">
        <v>2</v>
      </c>
      <c r="C8" s="126">
        <v>3</v>
      </c>
      <c r="D8" s="126">
        <v>4</v>
      </c>
      <c r="E8" s="126">
        <v>5</v>
      </c>
      <c r="F8" s="126">
        <v>6</v>
      </c>
      <c r="G8" s="126">
        <v>7</v>
      </c>
      <c r="H8" s="127" t="s">
        <v>150</v>
      </c>
      <c r="I8" s="127" t="s">
        <v>151</v>
      </c>
      <c r="J8" s="127" t="s">
        <v>152</v>
      </c>
      <c r="K8" s="128" t="s">
        <v>153</v>
      </c>
    </row>
    <row r="9" spans="1:11">
      <c r="A9" s="129" t="s">
        <v>154</v>
      </c>
      <c r="B9" s="130">
        <v>100</v>
      </c>
      <c r="C9" s="131">
        <v>99.631458745255401</v>
      </c>
      <c r="D9" s="131">
        <v>100.45525000000001</v>
      </c>
      <c r="E9" s="131">
        <v>101.5979</v>
      </c>
      <c r="F9" s="131">
        <v>104.85245</v>
      </c>
      <c r="G9" s="131">
        <v>106.871635</v>
      </c>
      <c r="H9" s="132">
        <f>E9/C9*100-100</f>
        <v>1.9737152095429309</v>
      </c>
      <c r="I9" s="132">
        <f>E9/D9*100-100</f>
        <v>1.1374716602666268</v>
      </c>
      <c r="J9" s="132">
        <f>G9/E9*100-100</f>
        <v>5.1907913450966987</v>
      </c>
      <c r="K9" s="133">
        <f>G9/F9*100-100</f>
        <v>1.9257394557780998</v>
      </c>
    </row>
    <row r="10" spans="1:11">
      <c r="A10" s="129" t="s">
        <v>155</v>
      </c>
      <c r="B10" s="130">
        <v>33.590000000000003</v>
      </c>
      <c r="C10" s="131">
        <v>101.52391606580791</v>
      </c>
      <c r="D10" s="131">
        <v>99.507760000000005</v>
      </c>
      <c r="E10" s="131">
        <v>100.31198999999999</v>
      </c>
      <c r="F10" s="131">
        <v>101.85983</v>
      </c>
      <c r="G10" s="131">
        <v>106.74016</v>
      </c>
      <c r="H10" s="132">
        <f t="shared" ref="H10:H29" si="0">E10/C10*100-100</f>
        <v>-1.1937345531690653</v>
      </c>
      <c r="I10" s="132">
        <f t="shared" ref="I10:I29" si="1">E10/D10*100-100</f>
        <v>0.80820832465728643</v>
      </c>
      <c r="J10" s="132">
        <f t="shared" ref="J10:J29" si="2">G10/E10*100-100</f>
        <v>6.4081771281778117</v>
      </c>
      <c r="K10" s="133">
        <f t="shared" ref="K10:K29" si="3">G10/F10*100-100</f>
        <v>4.7912214265427338</v>
      </c>
    </row>
    <row r="11" spans="1:11">
      <c r="A11" s="134" t="s">
        <v>156</v>
      </c>
      <c r="B11" s="135">
        <v>31.27</v>
      </c>
      <c r="C11" s="136">
        <v>101.08869346927183</v>
      </c>
      <c r="D11" s="136">
        <v>99.37697</v>
      </c>
      <c r="E11" s="136">
        <v>100.004105</v>
      </c>
      <c r="F11" s="136">
        <v>101.562675</v>
      </c>
      <c r="G11" s="136">
        <v>106.829735</v>
      </c>
      <c r="H11" s="137">
        <f t="shared" si="0"/>
        <v>-1.0729077922067631</v>
      </c>
      <c r="I11" s="137">
        <f t="shared" si="1"/>
        <v>0.63106673507955691</v>
      </c>
      <c r="J11" s="137">
        <f t="shared" si="2"/>
        <v>6.8253498193899134</v>
      </c>
      <c r="K11" s="138">
        <f t="shared" si="3"/>
        <v>5.1860193717820096</v>
      </c>
    </row>
    <row r="12" spans="1:11">
      <c r="A12" s="139" t="s">
        <v>157</v>
      </c>
      <c r="B12" s="140">
        <v>2.31</v>
      </c>
      <c r="C12" s="141">
        <v>110.34518176904282</v>
      </c>
      <c r="D12" s="141">
        <v>101.276054</v>
      </c>
      <c r="E12" s="141">
        <v>104.47478</v>
      </c>
      <c r="F12" s="141">
        <v>105.87762499999999</v>
      </c>
      <c r="G12" s="141">
        <v>105.529076</v>
      </c>
      <c r="H12" s="142">
        <f t="shared" si="0"/>
        <v>-5.3200345270442568</v>
      </c>
      <c r="I12" s="142">
        <f t="shared" si="1"/>
        <v>3.1584228192776891</v>
      </c>
      <c r="J12" s="142">
        <f t="shared" si="2"/>
        <v>1.0091392391541802</v>
      </c>
      <c r="K12" s="143">
        <f t="shared" si="3"/>
        <v>-0.32919986635513965</v>
      </c>
    </row>
    <row r="13" spans="1:11">
      <c r="A13" s="129" t="s">
        <v>158</v>
      </c>
      <c r="B13" s="130">
        <v>8.76</v>
      </c>
      <c r="C13" s="131">
        <v>90.931003469628934</v>
      </c>
      <c r="D13" s="131">
        <v>101.75642000000001</v>
      </c>
      <c r="E13" s="131">
        <v>104.36293999999999</v>
      </c>
      <c r="F13" s="131">
        <v>113.549835</v>
      </c>
      <c r="G13" s="131">
        <v>113.87187</v>
      </c>
      <c r="H13" s="132">
        <f t="shared" si="0"/>
        <v>14.771569671346853</v>
      </c>
      <c r="I13" s="144">
        <f t="shared" si="1"/>
        <v>2.5615287959226407</v>
      </c>
      <c r="J13" s="144">
        <f t="shared" si="2"/>
        <v>9.1114048722659646</v>
      </c>
      <c r="K13" s="145">
        <f t="shared" si="3"/>
        <v>0.28360675292921655</v>
      </c>
    </row>
    <row r="14" spans="1:11">
      <c r="A14" s="134" t="s">
        <v>159</v>
      </c>
      <c r="B14" s="135">
        <v>5.66</v>
      </c>
      <c r="C14" s="136">
        <v>93.013924319963365</v>
      </c>
      <c r="D14" s="136">
        <v>102.71881</v>
      </c>
      <c r="E14" s="136">
        <v>106.75354</v>
      </c>
      <c r="F14" s="136">
        <v>120.97423999999999</v>
      </c>
      <c r="G14" s="136">
        <v>121.472725</v>
      </c>
      <c r="H14" s="146">
        <f t="shared" si="0"/>
        <v>14.771568644682745</v>
      </c>
      <c r="I14" s="147">
        <f t="shared" si="1"/>
        <v>3.9279368598604094</v>
      </c>
      <c r="J14" s="148">
        <f t="shared" si="2"/>
        <v>13.788006467982242</v>
      </c>
      <c r="K14" s="149">
        <f t="shared" si="3"/>
        <v>0.41205879863348116</v>
      </c>
    </row>
    <row r="15" spans="1:11">
      <c r="A15" s="139" t="s">
        <v>160</v>
      </c>
      <c r="B15" s="140">
        <v>3.1</v>
      </c>
      <c r="C15" s="141"/>
      <c r="D15" s="141">
        <v>100</v>
      </c>
      <c r="E15" s="141">
        <v>100</v>
      </c>
      <c r="F15" s="141">
        <v>100</v>
      </c>
      <c r="G15" s="141">
        <v>100</v>
      </c>
      <c r="H15" s="150"/>
      <c r="I15" s="151">
        <f t="shared" si="1"/>
        <v>0</v>
      </c>
      <c r="J15" s="152">
        <f t="shared" si="2"/>
        <v>0</v>
      </c>
      <c r="K15" s="153">
        <f t="shared" si="3"/>
        <v>0</v>
      </c>
    </row>
    <row r="16" spans="1:11">
      <c r="A16" s="129" t="s">
        <v>161</v>
      </c>
      <c r="B16" s="130">
        <v>57.65</v>
      </c>
      <c r="C16" s="131">
        <v>98.602976795964395</v>
      </c>
      <c r="D16" s="131">
        <v>100.80947</v>
      </c>
      <c r="E16" s="131">
        <v>101.92675</v>
      </c>
      <c r="F16" s="131">
        <v>105.27382</v>
      </c>
      <c r="G16" s="131">
        <v>105.88406000000001</v>
      </c>
      <c r="H16" s="132">
        <f t="shared" si="0"/>
        <v>3.3708649698409801</v>
      </c>
      <c r="I16" s="154">
        <f t="shared" si="1"/>
        <v>1.1083085745813293</v>
      </c>
      <c r="J16" s="154">
        <f t="shared" si="2"/>
        <v>3.8825038569364949</v>
      </c>
      <c r="K16" s="155">
        <f t="shared" si="3"/>
        <v>0.57966928529809536</v>
      </c>
    </row>
    <row r="17" spans="1:11">
      <c r="A17" s="134" t="s">
        <v>162</v>
      </c>
      <c r="B17" s="135">
        <v>15.16</v>
      </c>
      <c r="C17" s="136">
        <v>98.628004663103468</v>
      </c>
      <c r="D17" s="136">
        <v>100.23077000000001</v>
      </c>
      <c r="E17" s="136">
        <v>99.797089999999997</v>
      </c>
      <c r="F17" s="136">
        <v>105.2893</v>
      </c>
      <c r="G17" s="136">
        <v>105.85281000000001</v>
      </c>
      <c r="H17" s="137">
        <f t="shared" si="0"/>
        <v>1.1853482597462346</v>
      </c>
      <c r="I17" s="137">
        <f t="shared" si="1"/>
        <v>-0.43268150090037238</v>
      </c>
      <c r="J17" s="137">
        <f t="shared" si="2"/>
        <v>6.0680326450400628</v>
      </c>
      <c r="K17" s="138">
        <f t="shared" si="3"/>
        <v>0.53520158268693763</v>
      </c>
    </row>
    <row r="18" spans="1:11">
      <c r="A18" s="156" t="s">
        <v>163</v>
      </c>
      <c r="B18" s="157">
        <v>1.01</v>
      </c>
      <c r="C18" s="158">
        <v>105.50596780141089</v>
      </c>
      <c r="D18" s="158">
        <v>99.415059999999997</v>
      </c>
      <c r="E18" s="158">
        <v>106.34833500000001</v>
      </c>
      <c r="F18" s="158">
        <v>117.36627</v>
      </c>
      <c r="G18" s="158">
        <v>117.53870000000001</v>
      </c>
      <c r="H18" s="159">
        <f t="shared" si="0"/>
        <v>0.79840715756920133</v>
      </c>
      <c r="I18" s="159">
        <f t="shared" si="1"/>
        <v>6.9740691199100127</v>
      </c>
      <c r="J18" s="159">
        <f t="shared" si="2"/>
        <v>10.522369720221761</v>
      </c>
      <c r="K18" s="160">
        <f t="shared" si="3"/>
        <v>0.14691614549904841</v>
      </c>
    </row>
    <row r="19" spans="1:11">
      <c r="A19" s="156" t="s">
        <v>164</v>
      </c>
      <c r="B19" s="157">
        <v>0.28999999999999998</v>
      </c>
      <c r="C19" s="158">
        <v>104.44235953340689</v>
      </c>
      <c r="D19" s="158">
        <v>97.949929999999995</v>
      </c>
      <c r="E19" s="158">
        <v>100.81775</v>
      </c>
      <c r="F19" s="158">
        <v>104.8617</v>
      </c>
      <c r="G19" s="158">
        <v>104.82303</v>
      </c>
      <c r="H19" s="159">
        <f t="shared" si="0"/>
        <v>-3.4704401064852561</v>
      </c>
      <c r="I19" s="159">
        <f t="shared" si="1"/>
        <v>2.9278428274527784</v>
      </c>
      <c r="J19" s="159">
        <f t="shared" si="2"/>
        <v>3.9727924894177704</v>
      </c>
      <c r="K19" s="160">
        <f t="shared" si="3"/>
        <v>-3.6877143895239328E-2</v>
      </c>
    </row>
    <row r="20" spans="1:11">
      <c r="A20" s="156" t="s">
        <v>165</v>
      </c>
      <c r="B20" s="157">
        <v>2.0699999999999998</v>
      </c>
      <c r="C20" s="158"/>
      <c r="D20" s="158">
        <v>99.396454000000006</v>
      </c>
      <c r="E20" s="158">
        <v>102.981415</v>
      </c>
      <c r="F20" s="158">
        <v>107.404045</v>
      </c>
      <c r="G20" s="158">
        <v>115.09806</v>
      </c>
      <c r="H20" s="159"/>
      <c r="I20" s="159">
        <f t="shared" si="1"/>
        <v>3.6067292702413738</v>
      </c>
      <c r="J20" s="159">
        <f t="shared" si="2"/>
        <v>11.765856004212026</v>
      </c>
      <c r="K20" s="160">
        <f t="shared" si="3"/>
        <v>7.1636175341440946</v>
      </c>
    </row>
    <row r="21" spans="1:11">
      <c r="A21" s="156" t="s">
        <v>166</v>
      </c>
      <c r="B21" s="157">
        <v>1.08</v>
      </c>
      <c r="C21" s="158">
        <v>101.1159207204618</v>
      </c>
      <c r="D21" s="158">
        <v>100.64935</v>
      </c>
      <c r="E21" s="158">
        <v>102.79086</v>
      </c>
      <c r="F21" s="158">
        <v>101.07299</v>
      </c>
      <c r="G21" s="158">
        <v>101.74372</v>
      </c>
      <c r="H21" s="159">
        <f t="shared" si="0"/>
        <v>1.6564545598794638</v>
      </c>
      <c r="I21" s="159">
        <f t="shared" si="1"/>
        <v>2.1276938201786493</v>
      </c>
      <c r="J21" s="159">
        <f t="shared" si="2"/>
        <v>-1.0187092509976026</v>
      </c>
      <c r="K21" s="160">
        <f t="shared" si="3"/>
        <v>0.66360953603923178</v>
      </c>
    </row>
    <row r="22" spans="1:11">
      <c r="A22" s="156" t="s">
        <v>167</v>
      </c>
      <c r="B22" s="157">
        <v>6.55</v>
      </c>
      <c r="C22" s="158">
        <v>95.757060551176238</v>
      </c>
      <c r="D22" s="158">
        <v>100.01112999999999</v>
      </c>
      <c r="E22" s="158">
        <v>100.03435500000001</v>
      </c>
      <c r="F22" s="158">
        <v>100.36666</v>
      </c>
      <c r="G22" s="158">
        <v>101.35483600000001</v>
      </c>
      <c r="H22" s="159">
        <f t="shared" si="0"/>
        <v>4.4668188687118544</v>
      </c>
      <c r="I22" s="159">
        <f t="shared" si="1"/>
        <v>2.3222415345173886E-2</v>
      </c>
      <c r="J22" s="159">
        <f t="shared" si="2"/>
        <v>1.3200275045508079</v>
      </c>
      <c r="K22" s="160">
        <f t="shared" si="3"/>
        <v>0.98456599033983139</v>
      </c>
    </row>
    <row r="23" spans="1:11">
      <c r="A23" s="156" t="s">
        <v>168</v>
      </c>
      <c r="B23" s="157">
        <v>1.92</v>
      </c>
      <c r="C23" s="158">
        <v>99.278984503013476</v>
      </c>
      <c r="D23" s="158">
        <v>99.832080000000005</v>
      </c>
      <c r="E23" s="158">
        <v>100.434074</v>
      </c>
      <c r="F23" s="158">
        <v>105.58641</v>
      </c>
      <c r="G23" s="158">
        <v>106.870964</v>
      </c>
      <c r="H23" s="159">
        <f t="shared" si="0"/>
        <v>1.1634783562390965</v>
      </c>
      <c r="I23" s="159">
        <f t="shared" si="1"/>
        <v>0.6030065686300361</v>
      </c>
      <c r="J23" s="159">
        <f t="shared" si="2"/>
        <v>6.4090698939485407</v>
      </c>
      <c r="K23" s="160">
        <f t="shared" si="3"/>
        <v>1.2165902789951843</v>
      </c>
    </row>
    <row r="24" spans="1:11">
      <c r="A24" s="156" t="s">
        <v>169</v>
      </c>
      <c r="B24" s="157">
        <v>4.5</v>
      </c>
      <c r="C24" s="158">
        <v>91.991553598608633</v>
      </c>
      <c r="D24" s="158">
        <v>103.2653</v>
      </c>
      <c r="E24" s="158">
        <v>102.50867</v>
      </c>
      <c r="F24" s="158">
        <v>100.98148</v>
      </c>
      <c r="G24" s="158">
        <v>101.86324</v>
      </c>
      <c r="H24" s="159">
        <f t="shared" si="0"/>
        <v>11.432697883635299</v>
      </c>
      <c r="I24" s="159">
        <f t="shared" si="1"/>
        <v>-0.73270498415246266</v>
      </c>
      <c r="J24" s="159">
        <f t="shared" si="2"/>
        <v>-0.62963454700953037</v>
      </c>
      <c r="K24" s="160">
        <f t="shared" si="3"/>
        <v>0.87318981658815176</v>
      </c>
    </row>
    <row r="25" spans="1:11">
      <c r="A25" s="156" t="s">
        <v>170</v>
      </c>
      <c r="B25" s="157">
        <v>12.55</v>
      </c>
      <c r="C25" s="158">
        <v>88.03788057124676</v>
      </c>
      <c r="D25" s="158">
        <v>102.60689000000001</v>
      </c>
      <c r="E25" s="158">
        <v>106.26179500000001</v>
      </c>
      <c r="F25" s="158">
        <v>107.9363</v>
      </c>
      <c r="G25" s="158">
        <v>108.15515000000001</v>
      </c>
      <c r="H25" s="159">
        <f t="shared" si="0"/>
        <v>20.700083089807137</v>
      </c>
      <c r="I25" s="159">
        <f t="shared" si="1"/>
        <v>3.5620463694007185</v>
      </c>
      <c r="J25" s="159">
        <f t="shared" si="2"/>
        <v>1.7817833775535235</v>
      </c>
      <c r="K25" s="160">
        <f t="shared" si="3"/>
        <v>0.20275847884354903</v>
      </c>
    </row>
    <row r="26" spans="1:11">
      <c r="A26" s="156" t="s">
        <v>171</v>
      </c>
      <c r="B26" s="157">
        <v>4.45</v>
      </c>
      <c r="C26" s="158">
        <v>94.863644815536517</v>
      </c>
      <c r="D26" s="158">
        <v>99.796220000000005</v>
      </c>
      <c r="E26" s="158">
        <v>99.843010000000007</v>
      </c>
      <c r="F26" s="158">
        <v>100.0356</v>
      </c>
      <c r="G26" s="158">
        <v>98.544169999999994</v>
      </c>
      <c r="H26" s="159">
        <f t="shared" si="0"/>
        <v>5.2489709773917355</v>
      </c>
      <c r="I26" s="159">
        <f t="shared" si="1"/>
        <v>4.6885543360247084E-2</v>
      </c>
      <c r="J26" s="159">
        <f t="shared" si="2"/>
        <v>-1.3008822550522154</v>
      </c>
      <c r="K26" s="160">
        <f t="shared" si="3"/>
        <v>-1.4908992398706147</v>
      </c>
    </row>
    <row r="27" spans="1:11">
      <c r="A27" s="156" t="s">
        <v>172</v>
      </c>
      <c r="B27" s="157">
        <v>3.17</v>
      </c>
      <c r="C27" s="158">
        <v>100.90648412112185</v>
      </c>
      <c r="D27" s="158">
        <v>100.64228</v>
      </c>
      <c r="E27" s="158">
        <v>100.65098</v>
      </c>
      <c r="F27" s="158">
        <v>104.40072000000001</v>
      </c>
      <c r="G27" s="158">
        <v>104.49441</v>
      </c>
      <c r="H27" s="159">
        <f t="shared" si="0"/>
        <v>-0.25320882334494854</v>
      </c>
      <c r="I27" s="159">
        <f t="shared" si="1"/>
        <v>8.6444782451309266E-3</v>
      </c>
      <c r="J27" s="159">
        <f t="shared" si="2"/>
        <v>3.8185718608999082</v>
      </c>
      <c r="K27" s="160">
        <f t="shared" si="3"/>
        <v>8.9740760408545839E-2</v>
      </c>
    </row>
    <row r="28" spans="1:11">
      <c r="A28" s="156" t="s">
        <v>173</v>
      </c>
      <c r="B28" s="157">
        <v>3.8</v>
      </c>
      <c r="C28" s="158">
        <v>88.692253886882497</v>
      </c>
      <c r="D28" s="158">
        <v>99.091319999999996</v>
      </c>
      <c r="E28" s="158">
        <v>101.50469</v>
      </c>
      <c r="F28" s="158">
        <v>113.66679000000001</v>
      </c>
      <c r="G28" s="158">
        <v>113.72093</v>
      </c>
      <c r="H28" s="159">
        <f t="shared" si="0"/>
        <v>14.445947139260198</v>
      </c>
      <c r="I28" s="159">
        <f t="shared" si="1"/>
        <v>2.4355009096659614</v>
      </c>
      <c r="J28" s="159">
        <f t="shared" si="2"/>
        <v>12.035148326643835</v>
      </c>
      <c r="K28" s="160">
        <f t="shared" si="3"/>
        <v>4.7630446852593877E-2</v>
      </c>
    </row>
    <row r="29" spans="1:11">
      <c r="A29" s="156" t="s">
        <v>174</v>
      </c>
      <c r="B29" s="157">
        <v>1.08</v>
      </c>
      <c r="C29" s="158">
        <v>97.313873404210682</v>
      </c>
      <c r="D29" s="158">
        <v>100.04392</v>
      </c>
      <c r="E29" s="158">
        <v>100.21039</v>
      </c>
      <c r="F29" s="158">
        <v>104.70322</v>
      </c>
      <c r="G29" s="158">
        <v>104.96526</v>
      </c>
      <c r="H29" s="159">
        <f t="shared" si="0"/>
        <v>2.9764683024774001</v>
      </c>
      <c r="I29" s="159">
        <f t="shared" si="1"/>
        <v>0.16639691847339577</v>
      </c>
      <c r="J29" s="159">
        <f t="shared" si="2"/>
        <v>4.744887231753097</v>
      </c>
      <c r="K29" s="160">
        <f t="shared" si="3"/>
        <v>0.25026928493699074</v>
      </c>
    </row>
    <row r="30" spans="1:11">
      <c r="A30" s="139"/>
      <c r="B30" s="161"/>
      <c r="C30" s="141"/>
      <c r="D30" s="141"/>
      <c r="E30" s="141"/>
      <c r="F30" s="158"/>
      <c r="G30" s="158"/>
      <c r="H30" s="162"/>
      <c r="I30" s="162"/>
      <c r="J30" s="162"/>
      <c r="K30" s="163"/>
    </row>
    <row r="31" spans="1:11">
      <c r="A31" s="129" t="s">
        <v>175</v>
      </c>
      <c r="B31" s="130">
        <v>100</v>
      </c>
      <c r="C31" s="131"/>
      <c r="D31" s="131">
        <v>100.45525000000001</v>
      </c>
      <c r="E31" s="164">
        <v>101.5979</v>
      </c>
      <c r="F31" s="165">
        <v>104.85245</v>
      </c>
      <c r="G31" s="165">
        <v>106.871635</v>
      </c>
      <c r="H31" s="166"/>
      <c r="I31" s="167">
        <f>E31/D31*100-100</f>
        <v>1.1374716602666268</v>
      </c>
      <c r="J31" s="167">
        <f>G31/E31*100-100</f>
        <v>5.1907913450966987</v>
      </c>
      <c r="K31" s="168">
        <f t="shared" ref="K31:K34" si="4">G31/F31*100-100</f>
        <v>1.9257394557780998</v>
      </c>
    </row>
    <row r="32" spans="1:11">
      <c r="A32" s="134" t="s">
        <v>176</v>
      </c>
      <c r="B32" s="135">
        <v>32.9</v>
      </c>
      <c r="C32" s="136"/>
      <c r="D32" s="136">
        <v>99.574814000000003</v>
      </c>
      <c r="E32" s="169">
        <v>99.004683999999997</v>
      </c>
      <c r="F32" s="170">
        <v>103.969955</v>
      </c>
      <c r="G32" s="170">
        <v>107.83880000000001</v>
      </c>
      <c r="H32" s="171"/>
      <c r="I32" s="159">
        <f>E32/D32*100-100</f>
        <v>-0.57256446394166005</v>
      </c>
      <c r="J32" s="159">
        <f>G32/E32*100-100</f>
        <v>8.9229273233173672</v>
      </c>
      <c r="K32" s="160">
        <f t="shared" si="4"/>
        <v>3.7211182788335435</v>
      </c>
    </row>
    <row r="33" spans="1:11">
      <c r="A33" s="156" t="s">
        <v>177</v>
      </c>
      <c r="B33" s="157">
        <v>56.3</v>
      </c>
      <c r="C33" s="158"/>
      <c r="D33" s="158">
        <v>101.10619</v>
      </c>
      <c r="E33" s="172">
        <v>103.314415</v>
      </c>
      <c r="F33" s="170">
        <v>105.69444</v>
      </c>
      <c r="G33" s="170">
        <v>107.09566</v>
      </c>
      <c r="H33" s="173"/>
      <c r="I33" s="159">
        <f>E33/D33*100-100</f>
        <v>2.1840650903767624</v>
      </c>
      <c r="J33" s="159">
        <f>G33/E33*100-100</f>
        <v>3.6599394189087633</v>
      </c>
      <c r="K33" s="160">
        <f t="shared" si="4"/>
        <v>1.3257272567979754</v>
      </c>
    </row>
    <row r="34" spans="1:11">
      <c r="A34" s="156" t="s">
        <v>178</v>
      </c>
      <c r="B34" s="157">
        <v>10.8</v>
      </c>
      <c r="C34" s="158"/>
      <c r="D34" s="158">
        <v>99.744290000000007</v>
      </c>
      <c r="E34" s="172">
        <v>100.55063</v>
      </c>
      <c r="F34" s="170">
        <v>103.15156</v>
      </c>
      <c r="G34" s="170">
        <v>102.75593600000001</v>
      </c>
      <c r="H34" s="173"/>
      <c r="I34" s="159">
        <f>E34/D34*100-100</f>
        <v>0.80840717799483741</v>
      </c>
      <c r="J34" s="159">
        <f>G34/E34*100-100</f>
        <v>2.1932294208400407</v>
      </c>
      <c r="K34" s="160">
        <f t="shared" si="4"/>
        <v>-0.38353661350346613</v>
      </c>
    </row>
    <row r="35" spans="1:11">
      <c r="A35" s="139"/>
      <c r="B35" s="161"/>
      <c r="C35" s="141"/>
      <c r="D35" s="158"/>
      <c r="E35" s="158"/>
      <c r="F35" s="141"/>
      <c r="G35" s="141"/>
      <c r="H35" s="162"/>
      <c r="I35" s="159"/>
      <c r="J35" s="159"/>
      <c r="K35" s="160"/>
    </row>
    <row r="36" spans="1:11" ht="16.5" thickBot="1">
      <c r="A36" s="174" t="s">
        <v>179</v>
      </c>
      <c r="B36" s="175">
        <v>14.03</v>
      </c>
      <c r="C36" s="176">
        <v>92.3</v>
      </c>
      <c r="D36" s="176">
        <v>102.92777</v>
      </c>
      <c r="E36" s="176">
        <v>105.91683999999999</v>
      </c>
      <c r="F36" s="177">
        <v>107.16932</v>
      </c>
      <c r="G36" s="178">
        <v>108.40051</v>
      </c>
      <c r="H36" s="179"/>
      <c r="I36" s="179">
        <f t="shared" ref="I36" si="5">E36/D36*100-100</f>
        <v>2.9040462063833559</v>
      </c>
      <c r="J36" s="179">
        <f t="shared" ref="J36" si="6">G36/E36*100-100</f>
        <v>2.3449245653476964</v>
      </c>
      <c r="K36" s="179">
        <f t="shared" ref="K36" si="7">G36/F36*100-100</f>
        <v>1.1488269217346812</v>
      </c>
    </row>
    <row r="37" spans="1:11">
      <c r="A37" s="180" t="s">
        <v>180</v>
      </c>
      <c r="B37" s="181"/>
      <c r="C37" s="182"/>
      <c r="D37" s="182"/>
      <c r="E37" s="182"/>
      <c r="F37" s="182"/>
      <c r="G37" s="182"/>
      <c r="H37" s="182"/>
      <c r="I37" s="182"/>
      <c r="J37" s="182"/>
      <c r="K37" s="182"/>
    </row>
  </sheetData>
  <mergeCells count="11">
    <mergeCell ref="A1:K1"/>
    <mergeCell ref="A2:K2"/>
    <mergeCell ref="A3:K3"/>
    <mergeCell ref="A4:K4"/>
    <mergeCell ref="D5:E5"/>
    <mergeCell ref="F5:G5"/>
    <mergeCell ref="A6:A7"/>
    <mergeCell ref="B6:B7"/>
    <mergeCell ref="D6:E6"/>
    <mergeCell ref="F6:G6"/>
    <mergeCell ref="H6:K6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workbookViewId="0">
      <selection activeCell="J2" sqref="J2"/>
    </sheetView>
  </sheetViews>
  <sheetFormatPr defaultColWidth="12.42578125" defaultRowHeight="15.75"/>
  <cols>
    <col min="1" max="1" width="16" style="183" customWidth="1"/>
    <col min="2" max="2" width="13.7109375" style="183" customWidth="1"/>
    <col min="3" max="3" width="13.85546875" style="183" customWidth="1"/>
    <col min="4" max="4" width="12.42578125" style="183"/>
    <col min="5" max="5" width="14.140625" style="183" customWidth="1"/>
    <col min="6" max="6" width="12.42578125" style="183"/>
    <col min="7" max="7" width="16.28515625" style="183" bestFit="1" customWidth="1"/>
    <col min="8" max="251" width="12.42578125" style="183"/>
    <col min="252" max="252" width="10.140625" style="183" bestFit="1" customWidth="1"/>
    <col min="253" max="253" width="13.7109375" style="183" customWidth="1"/>
    <col min="254" max="507" width="12.42578125" style="183"/>
    <col min="508" max="508" width="10.140625" style="183" bestFit="1" customWidth="1"/>
    <col min="509" max="509" width="13.7109375" style="183" customWidth="1"/>
    <col min="510" max="763" width="12.42578125" style="183"/>
    <col min="764" max="764" width="10.140625" style="183" bestFit="1" customWidth="1"/>
    <col min="765" max="765" width="13.7109375" style="183" customWidth="1"/>
    <col min="766" max="1019" width="12.42578125" style="183"/>
    <col min="1020" max="1020" width="10.140625" style="183" bestFit="1" customWidth="1"/>
    <col min="1021" max="1021" width="13.7109375" style="183" customWidth="1"/>
    <col min="1022" max="1275" width="12.42578125" style="183"/>
    <col min="1276" max="1276" width="10.140625" style="183" bestFit="1" customWidth="1"/>
    <col min="1277" max="1277" width="13.7109375" style="183" customWidth="1"/>
    <col min="1278" max="1531" width="12.42578125" style="183"/>
    <col min="1532" max="1532" width="10.140625" style="183" bestFit="1" customWidth="1"/>
    <col min="1533" max="1533" width="13.7109375" style="183" customWidth="1"/>
    <col min="1534" max="1787" width="12.42578125" style="183"/>
    <col min="1788" max="1788" width="10.140625" style="183" bestFit="1" customWidth="1"/>
    <col min="1789" max="1789" width="13.7109375" style="183" customWidth="1"/>
    <col min="1790" max="2043" width="12.42578125" style="183"/>
    <col min="2044" max="2044" width="10.140625" style="183" bestFit="1" customWidth="1"/>
    <col min="2045" max="2045" width="13.7109375" style="183" customWidth="1"/>
    <col min="2046" max="2299" width="12.42578125" style="183"/>
    <col min="2300" max="2300" width="10.140625" style="183" bestFit="1" customWidth="1"/>
    <col min="2301" max="2301" width="13.7109375" style="183" customWidth="1"/>
    <col min="2302" max="2555" width="12.42578125" style="183"/>
    <col min="2556" max="2556" width="10.140625" style="183" bestFit="1" customWidth="1"/>
    <col min="2557" max="2557" width="13.7109375" style="183" customWidth="1"/>
    <col min="2558" max="2811" width="12.42578125" style="183"/>
    <col min="2812" max="2812" width="10.140625" style="183" bestFit="1" customWidth="1"/>
    <col min="2813" max="2813" width="13.7109375" style="183" customWidth="1"/>
    <col min="2814" max="3067" width="12.42578125" style="183"/>
    <col min="3068" max="3068" width="10.140625" style="183" bestFit="1" customWidth="1"/>
    <col min="3069" max="3069" width="13.7109375" style="183" customWidth="1"/>
    <col min="3070" max="3323" width="12.42578125" style="183"/>
    <col min="3324" max="3324" width="10.140625" style="183" bestFit="1" customWidth="1"/>
    <col min="3325" max="3325" width="13.7109375" style="183" customWidth="1"/>
    <col min="3326" max="3579" width="12.42578125" style="183"/>
    <col min="3580" max="3580" width="10.140625" style="183" bestFit="1" customWidth="1"/>
    <col min="3581" max="3581" width="13.7109375" style="183" customWidth="1"/>
    <col min="3582" max="3835" width="12.42578125" style="183"/>
    <col min="3836" max="3836" width="10.140625" style="183" bestFit="1" customWidth="1"/>
    <col min="3837" max="3837" width="13.7109375" style="183" customWidth="1"/>
    <col min="3838" max="4091" width="12.42578125" style="183"/>
    <col min="4092" max="4092" width="10.140625" style="183" bestFit="1" customWidth="1"/>
    <col min="4093" max="4093" width="13.7109375" style="183" customWidth="1"/>
    <col min="4094" max="4347" width="12.42578125" style="183"/>
    <col min="4348" max="4348" width="10.140625" style="183" bestFit="1" customWidth="1"/>
    <col min="4349" max="4349" width="13.7109375" style="183" customWidth="1"/>
    <col min="4350" max="4603" width="12.42578125" style="183"/>
    <col min="4604" max="4604" width="10.140625" style="183" bestFit="1" customWidth="1"/>
    <col min="4605" max="4605" width="13.7109375" style="183" customWidth="1"/>
    <col min="4606" max="4859" width="12.42578125" style="183"/>
    <col min="4860" max="4860" width="10.140625" style="183" bestFit="1" customWidth="1"/>
    <col min="4861" max="4861" width="13.7109375" style="183" customWidth="1"/>
    <col min="4862" max="5115" width="12.42578125" style="183"/>
    <col min="5116" max="5116" width="10.140625" style="183" bestFit="1" customWidth="1"/>
    <col min="5117" max="5117" width="13.7109375" style="183" customWidth="1"/>
    <col min="5118" max="5371" width="12.42578125" style="183"/>
    <col min="5372" max="5372" width="10.140625" style="183" bestFit="1" customWidth="1"/>
    <col min="5373" max="5373" width="13.7109375" style="183" customWidth="1"/>
    <col min="5374" max="5627" width="12.42578125" style="183"/>
    <col min="5628" max="5628" width="10.140625" style="183" bestFit="1" customWidth="1"/>
    <col min="5629" max="5629" width="13.7109375" style="183" customWidth="1"/>
    <col min="5630" max="5883" width="12.42578125" style="183"/>
    <col min="5884" max="5884" width="10.140625" style="183" bestFit="1" customWidth="1"/>
    <col min="5885" max="5885" width="13.7109375" style="183" customWidth="1"/>
    <col min="5886" max="6139" width="12.42578125" style="183"/>
    <col min="6140" max="6140" width="10.140625" style="183" bestFit="1" customWidth="1"/>
    <col min="6141" max="6141" width="13.7109375" style="183" customWidth="1"/>
    <col min="6142" max="6395" width="12.42578125" style="183"/>
    <col min="6396" max="6396" width="10.140625" style="183" bestFit="1" customWidth="1"/>
    <col min="6397" max="6397" width="13.7109375" style="183" customWidth="1"/>
    <col min="6398" max="6651" width="12.42578125" style="183"/>
    <col min="6652" max="6652" width="10.140625" style="183" bestFit="1" customWidth="1"/>
    <col min="6653" max="6653" width="13.7109375" style="183" customWidth="1"/>
    <col min="6654" max="6907" width="12.42578125" style="183"/>
    <col min="6908" max="6908" width="10.140625" style="183" bestFit="1" customWidth="1"/>
    <col min="6909" max="6909" width="13.7109375" style="183" customWidth="1"/>
    <col min="6910" max="7163" width="12.42578125" style="183"/>
    <col min="7164" max="7164" width="10.140625" style="183" bestFit="1" customWidth="1"/>
    <col min="7165" max="7165" width="13.7109375" style="183" customWidth="1"/>
    <col min="7166" max="7419" width="12.42578125" style="183"/>
    <col min="7420" max="7420" width="10.140625" style="183" bestFit="1" customWidth="1"/>
    <col min="7421" max="7421" width="13.7109375" style="183" customWidth="1"/>
    <col min="7422" max="7675" width="12.42578125" style="183"/>
    <col min="7676" max="7676" width="10.140625" style="183" bestFit="1" customWidth="1"/>
    <col min="7677" max="7677" width="13.7109375" style="183" customWidth="1"/>
    <col min="7678" max="7931" width="12.42578125" style="183"/>
    <col min="7932" max="7932" width="10.140625" style="183" bestFit="1" customWidth="1"/>
    <col min="7933" max="7933" width="13.7109375" style="183" customWidth="1"/>
    <col min="7934" max="8187" width="12.42578125" style="183"/>
    <col min="8188" max="8188" width="10.140625" style="183" bestFit="1" customWidth="1"/>
    <col min="8189" max="8189" width="13.7109375" style="183" customWidth="1"/>
    <col min="8190" max="8443" width="12.42578125" style="183"/>
    <col min="8444" max="8444" width="10.140625" style="183" bestFit="1" customWidth="1"/>
    <col min="8445" max="8445" width="13.7109375" style="183" customWidth="1"/>
    <col min="8446" max="8699" width="12.42578125" style="183"/>
    <col min="8700" max="8700" width="10.140625" style="183" bestFit="1" customWidth="1"/>
    <col min="8701" max="8701" width="13.7109375" style="183" customWidth="1"/>
    <col min="8702" max="8955" width="12.42578125" style="183"/>
    <col min="8956" max="8956" width="10.140625" style="183" bestFit="1" customWidth="1"/>
    <col min="8957" max="8957" width="13.7109375" style="183" customWidth="1"/>
    <col min="8958" max="9211" width="12.42578125" style="183"/>
    <col min="9212" max="9212" width="10.140625" style="183" bestFit="1" customWidth="1"/>
    <col min="9213" max="9213" width="13.7109375" style="183" customWidth="1"/>
    <col min="9214" max="9467" width="12.42578125" style="183"/>
    <col min="9468" max="9468" width="10.140625" style="183" bestFit="1" customWidth="1"/>
    <col min="9469" max="9469" width="13.7109375" style="183" customWidth="1"/>
    <col min="9470" max="9723" width="12.42578125" style="183"/>
    <col min="9724" max="9724" width="10.140625" style="183" bestFit="1" customWidth="1"/>
    <col min="9725" max="9725" width="13.7109375" style="183" customWidth="1"/>
    <col min="9726" max="9979" width="12.42578125" style="183"/>
    <col min="9980" max="9980" width="10.140625" style="183" bestFit="1" customWidth="1"/>
    <col min="9981" max="9981" width="13.7109375" style="183" customWidth="1"/>
    <col min="9982" max="10235" width="12.42578125" style="183"/>
    <col min="10236" max="10236" width="10.140625" style="183" bestFit="1" customWidth="1"/>
    <col min="10237" max="10237" width="13.7109375" style="183" customWidth="1"/>
    <col min="10238" max="10491" width="12.42578125" style="183"/>
    <col min="10492" max="10492" width="10.140625" style="183" bestFit="1" customWidth="1"/>
    <col min="10493" max="10493" width="13.7109375" style="183" customWidth="1"/>
    <col min="10494" max="10747" width="12.42578125" style="183"/>
    <col min="10748" max="10748" width="10.140625" style="183" bestFit="1" customWidth="1"/>
    <col min="10749" max="10749" width="13.7109375" style="183" customWidth="1"/>
    <col min="10750" max="11003" width="12.42578125" style="183"/>
    <col min="11004" max="11004" width="10.140625" style="183" bestFit="1" customWidth="1"/>
    <col min="11005" max="11005" width="13.7109375" style="183" customWidth="1"/>
    <col min="11006" max="11259" width="12.42578125" style="183"/>
    <col min="11260" max="11260" width="10.140625" style="183" bestFit="1" customWidth="1"/>
    <col min="11261" max="11261" width="13.7109375" style="183" customWidth="1"/>
    <col min="11262" max="11515" width="12.42578125" style="183"/>
    <col min="11516" max="11516" width="10.140625" style="183" bestFit="1" customWidth="1"/>
    <col min="11517" max="11517" width="13.7109375" style="183" customWidth="1"/>
    <col min="11518" max="11771" width="12.42578125" style="183"/>
    <col min="11772" max="11772" width="10.140625" style="183" bestFit="1" customWidth="1"/>
    <col min="11773" max="11773" width="13.7109375" style="183" customWidth="1"/>
    <col min="11774" max="12027" width="12.42578125" style="183"/>
    <col min="12028" max="12028" width="10.140625" style="183" bestFit="1" customWidth="1"/>
    <col min="12029" max="12029" width="13.7109375" style="183" customWidth="1"/>
    <col min="12030" max="12283" width="12.42578125" style="183"/>
    <col min="12284" max="12284" width="10.140625" style="183" bestFit="1" customWidth="1"/>
    <col min="12285" max="12285" width="13.7109375" style="183" customWidth="1"/>
    <col min="12286" max="12539" width="12.42578125" style="183"/>
    <col min="12540" max="12540" width="10.140625" style="183" bestFit="1" customWidth="1"/>
    <col min="12541" max="12541" width="13.7109375" style="183" customWidth="1"/>
    <col min="12542" max="12795" width="12.42578125" style="183"/>
    <col min="12796" max="12796" width="10.140625" style="183" bestFit="1" customWidth="1"/>
    <col min="12797" max="12797" width="13.7109375" style="183" customWidth="1"/>
    <col min="12798" max="13051" width="12.42578125" style="183"/>
    <col min="13052" max="13052" width="10.140625" style="183" bestFit="1" customWidth="1"/>
    <col min="13053" max="13053" width="13.7109375" style="183" customWidth="1"/>
    <col min="13054" max="13307" width="12.42578125" style="183"/>
    <col min="13308" max="13308" width="10.140625" style="183" bestFit="1" customWidth="1"/>
    <col min="13309" max="13309" width="13.7109375" style="183" customWidth="1"/>
    <col min="13310" max="13563" width="12.42578125" style="183"/>
    <col min="13564" max="13564" width="10.140625" style="183" bestFit="1" customWidth="1"/>
    <col min="13565" max="13565" width="13.7109375" style="183" customWidth="1"/>
    <col min="13566" max="13819" width="12.42578125" style="183"/>
    <col min="13820" max="13820" width="10.140625" style="183" bestFit="1" customWidth="1"/>
    <col min="13821" max="13821" width="13.7109375" style="183" customWidth="1"/>
    <col min="13822" max="14075" width="12.42578125" style="183"/>
    <col min="14076" max="14076" width="10.140625" style="183" bestFit="1" customWidth="1"/>
    <col min="14077" max="14077" width="13.7109375" style="183" customWidth="1"/>
    <col min="14078" max="14331" width="12.42578125" style="183"/>
    <col min="14332" max="14332" width="10.140625" style="183" bestFit="1" customWidth="1"/>
    <col min="14333" max="14333" width="13.7109375" style="183" customWidth="1"/>
    <col min="14334" max="14587" width="12.42578125" style="183"/>
    <col min="14588" max="14588" width="10.140625" style="183" bestFit="1" customWidth="1"/>
    <col min="14589" max="14589" width="13.7109375" style="183" customWidth="1"/>
    <col min="14590" max="14843" width="12.42578125" style="183"/>
    <col min="14844" max="14844" width="10.140625" style="183" bestFit="1" customWidth="1"/>
    <col min="14845" max="14845" width="13.7109375" style="183" customWidth="1"/>
    <col min="14846" max="15099" width="12.42578125" style="183"/>
    <col min="15100" max="15100" width="10.140625" style="183" bestFit="1" customWidth="1"/>
    <col min="15101" max="15101" width="13.7109375" style="183" customWidth="1"/>
    <col min="15102" max="15355" width="12.42578125" style="183"/>
    <col min="15356" max="15356" width="10.140625" style="183" bestFit="1" customWidth="1"/>
    <col min="15357" max="15357" width="13.7109375" style="183" customWidth="1"/>
    <col min="15358" max="15611" width="12.42578125" style="183"/>
    <col min="15612" max="15612" width="10.140625" style="183" bestFit="1" customWidth="1"/>
    <col min="15613" max="15613" width="13.7109375" style="183" customWidth="1"/>
    <col min="15614" max="15867" width="12.42578125" style="183"/>
    <col min="15868" max="15868" width="10.140625" style="183" bestFit="1" customWidth="1"/>
    <col min="15869" max="15869" width="13.7109375" style="183" customWidth="1"/>
    <col min="15870" max="16123" width="12.42578125" style="183"/>
    <col min="16124" max="16124" width="10.140625" style="183" bestFit="1" customWidth="1"/>
    <col min="16125" max="16125" width="13.7109375" style="183" customWidth="1"/>
    <col min="16126" max="16384" width="12.42578125" style="183"/>
  </cols>
  <sheetData>
    <row r="1" spans="1:7" ht="15" customHeight="1">
      <c r="A1" s="1753" t="s">
        <v>181</v>
      </c>
      <c r="B1" s="1753"/>
      <c r="C1" s="1753"/>
      <c r="D1" s="1753"/>
      <c r="E1" s="1753"/>
      <c r="F1" s="1753"/>
      <c r="G1" s="1753"/>
    </row>
    <row r="2" spans="1:7" ht="15" customHeight="1">
      <c r="A2" s="1754" t="s">
        <v>182</v>
      </c>
      <c r="B2" s="1754"/>
      <c r="C2" s="1754"/>
      <c r="D2" s="1754"/>
      <c r="E2" s="1754"/>
      <c r="F2" s="1754"/>
      <c r="G2" s="1754"/>
    </row>
    <row r="3" spans="1:7" ht="15" customHeight="1">
      <c r="A3" s="1754" t="s">
        <v>183</v>
      </c>
      <c r="B3" s="1754"/>
      <c r="C3" s="1754"/>
      <c r="D3" s="1754"/>
      <c r="E3" s="1754"/>
      <c r="F3" s="1754"/>
      <c r="G3" s="1754"/>
    </row>
    <row r="4" spans="1:7" ht="15" customHeight="1">
      <c r="A4" s="1755" t="s">
        <v>118</v>
      </c>
      <c r="B4" s="1755"/>
      <c r="C4" s="1755"/>
      <c r="D4" s="1755"/>
      <c r="E4" s="1755"/>
      <c r="F4" s="1755"/>
      <c r="G4" s="1755"/>
    </row>
    <row r="5" spans="1:7" ht="15" customHeight="1" thickBot="1">
      <c r="A5" s="184"/>
      <c r="B5" s="184"/>
      <c r="C5" s="184"/>
      <c r="D5" s="184"/>
      <c r="E5" s="184"/>
      <c r="F5" s="184"/>
      <c r="G5" s="184"/>
    </row>
    <row r="6" spans="1:7" ht="27" customHeight="1" thickTop="1">
      <c r="A6" s="1756" t="s">
        <v>119</v>
      </c>
      <c r="B6" s="1758" t="s">
        <v>9</v>
      </c>
      <c r="C6" s="1759"/>
      <c r="D6" s="1758" t="s">
        <v>10</v>
      </c>
      <c r="E6" s="1759"/>
      <c r="F6" s="1758" t="s">
        <v>11</v>
      </c>
      <c r="G6" s="1760"/>
    </row>
    <row r="7" spans="1:7" ht="27" customHeight="1">
      <c r="A7" s="1757"/>
      <c r="B7" s="185" t="s">
        <v>120</v>
      </c>
      <c r="C7" s="186" t="s">
        <v>121</v>
      </c>
      <c r="D7" s="186" t="s">
        <v>120</v>
      </c>
      <c r="E7" s="185" t="s">
        <v>121</v>
      </c>
      <c r="F7" s="186" t="s">
        <v>120</v>
      </c>
      <c r="G7" s="187" t="s">
        <v>121</v>
      </c>
    </row>
    <row r="8" spans="1:7" ht="27" customHeight="1">
      <c r="A8" s="188" t="s">
        <v>122</v>
      </c>
      <c r="B8" s="189">
        <v>97.953241694969805</v>
      </c>
      <c r="C8" s="190">
        <v>5.9</v>
      </c>
      <c r="D8" s="191">
        <v>99.135729899193805</v>
      </c>
      <c r="E8" s="191">
        <v>1.2</v>
      </c>
      <c r="F8" s="191">
        <v>105.48023000000001</v>
      </c>
      <c r="G8" s="192">
        <v>6.4</v>
      </c>
    </row>
    <row r="9" spans="1:7" ht="27" customHeight="1">
      <c r="A9" s="188" t="s">
        <v>123</v>
      </c>
      <c r="B9" s="189">
        <v>97.317288386684481</v>
      </c>
      <c r="C9" s="191">
        <v>5.3</v>
      </c>
      <c r="D9" s="191">
        <v>98.764655130720115</v>
      </c>
      <c r="E9" s="191">
        <v>1.4872721388534274</v>
      </c>
      <c r="F9" s="191">
        <v>107.36151</v>
      </c>
      <c r="G9" s="192">
        <v>8.6999999999999993</v>
      </c>
    </row>
    <row r="10" spans="1:7" ht="27" customHeight="1">
      <c r="A10" s="188" t="s">
        <v>124</v>
      </c>
      <c r="B10" s="189">
        <v>97.176228368432447</v>
      </c>
      <c r="C10" s="191">
        <v>5.0116827276052192</v>
      </c>
      <c r="D10" s="191">
        <v>98.70798366434714</v>
      </c>
      <c r="E10" s="191">
        <v>1.5762727489319985</v>
      </c>
      <c r="F10" s="191">
        <v>107.76094999999999</v>
      </c>
      <c r="G10" s="192">
        <v>9.1999999999999993</v>
      </c>
    </row>
    <row r="11" spans="1:7" ht="27" customHeight="1">
      <c r="A11" s="188" t="s">
        <v>125</v>
      </c>
      <c r="B11" s="189">
        <v>98.7</v>
      </c>
      <c r="C11" s="191">
        <v>4.101578726819227</v>
      </c>
      <c r="D11" s="191">
        <v>99.543361637329056</v>
      </c>
      <c r="E11" s="191">
        <v>0.8</v>
      </c>
      <c r="F11" s="191">
        <v>106.43895999999999</v>
      </c>
      <c r="G11" s="192">
        <v>6.9</v>
      </c>
    </row>
    <row r="12" spans="1:7" ht="27" customHeight="1">
      <c r="A12" s="188" t="s">
        <v>126</v>
      </c>
      <c r="B12" s="189">
        <v>96.2</v>
      </c>
      <c r="C12" s="191">
        <v>2.7</v>
      </c>
      <c r="D12" s="191">
        <v>97.926606958793741</v>
      </c>
      <c r="E12" s="191">
        <v>1.7596098120946664</v>
      </c>
      <c r="F12" s="191">
        <v>104.95336</v>
      </c>
      <c r="G12" s="192">
        <v>7.2</v>
      </c>
    </row>
    <row r="13" spans="1:7" ht="27" customHeight="1">
      <c r="A13" s="188" t="s">
        <v>127</v>
      </c>
      <c r="B13" s="189">
        <v>96.7</v>
      </c>
      <c r="C13" s="191">
        <v>1.7917795224803541</v>
      </c>
      <c r="D13" s="191">
        <v>98.641382967678069</v>
      </c>
      <c r="E13" s="191">
        <v>2</v>
      </c>
      <c r="F13" s="191">
        <v>104.60026999999999</v>
      </c>
      <c r="G13" s="192">
        <v>6</v>
      </c>
    </row>
    <row r="14" spans="1:7" ht="27" customHeight="1">
      <c r="A14" s="188" t="s">
        <v>128</v>
      </c>
      <c r="B14" s="189">
        <v>97.031753967134023</v>
      </c>
      <c r="C14" s="191">
        <v>1.686582996249399</v>
      </c>
      <c r="D14" s="191">
        <v>99.122178271705081</v>
      </c>
      <c r="E14" s="191">
        <v>2.1543713465996746</v>
      </c>
      <c r="F14" s="191">
        <v>104.25931</v>
      </c>
      <c r="G14" s="192">
        <v>5.2</v>
      </c>
    </row>
    <row r="15" spans="1:7" ht="27" customHeight="1">
      <c r="A15" s="188" t="s">
        <v>129</v>
      </c>
      <c r="B15" s="189">
        <v>97.648452694535521</v>
      </c>
      <c r="C15" s="191">
        <v>1</v>
      </c>
      <c r="D15" s="191">
        <v>99.865872125192709</v>
      </c>
      <c r="E15" s="191">
        <v>2.2708188091763191</v>
      </c>
      <c r="F15" s="191">
        <v>104.83313</v>
      </c>
      <c r="G15" s="192">
        <v>5</v>
      </c>
    </row>
    <row r="16" spans="1:7" ht="27" customHeight="1">
      <c r="A16" s="188" t="s">
        <v>130</v>
      </c>
      <c r="B16" s="189">
        <v>98.253928986174074</v>
      </c>
      <c r="C16" s="191">
        <v>1.2</v>
      </c>
      <c r="D16" s="191">
        <v>100.45525221079566</v>
      </c>
      <c r="E16" s="191">
        <v>2.2404429495448852</v>
      </c>
      <c r="F16" s="191">
        <v>104.9</v>
      </c>
      <c r="G16" s="192">
        <v>4.4000000000000004</v>
      </c>
    </row>
    <row r="17" spans="1:7" ht="27" customHeight="1">
      <c r="A17" s="188" t="s">
        <v>131</v>
      </c>
      <c r="B17" s="189">
        <v>99.631458745255401</v>
      </c>
      <c r="C17" s="191">
        <v>1.4818350776288014</v>
      </c>
      <c r="D17" s="191">
        <v>101.59790283446861</v>
      </c>
      <c r="E17" s="191">
        <v>1.9737180544963735</v>
      </c>
      <c r="F17" s="191">
        <v>106.9</v>
      </c>
      <c r="G17" s="192">
        <v>5.2</v>
      </c>
    </row>
    <row r="18" spans="1:7" ht="27" customHeight="1">
      <c r="A18" s="188" t="s">
        <v>132</v>
      </c>
      <c r="B18" s="189">
        <v>101.23751042440797</v>
      </c>
      <c r="C18" s="191">
        <v>0.75584272109227868</v>
      </c>
      <c r="D18" s="191">
        <v>102.48203208078642</v>
      </c>
      <c r="E18" s="191">
        <v>1.1865449335384426</v>
      </c>
      <c r="F18" s="191"/>
      <c r="G18" s="192"/>
    </row>
    <row r="19" spans="1:7" ht="27" customHeight="1">
      <c r="A19" s="188" t="s">
        <v>133</v>
      </c>
      <c r="B19" s="189">
        <v>101.58011286220942</v>
      </c>
      <c r="C19" s="193">
        <v>0.91628618733487599</v>
      </c>
      <c r="D19" s="191">
        <v>103.75704221898944</v>
      </c>
      <c r="E19" s="191">
        <v>2.1</v>
      </c>
      <c r="F19" s="191"/>
      <c r="G19" s="192"/>
    </row>
    <row r="20" spans="1:7" ht="27" customHeight="1" thickBot="1">
      <c r="A20" s="194" t="s">
        <v>134</v>
      </c>
      <c r="B20" s="195">
        <v>98.260831344150247</v>
      </c>
      <c r="C20" s="195">
        <v>2.6537989966008459</v>
      </c>
      <c r="D20" s="195">
        <v>99.999999999999986</v>
      </c>
      <c r="E20" s="195">
        <v>1.7290875661029823</v>
      </c>
      <c r="F20" s="195">
        <f>AVERAGE(F8:F19)</f>
        <v>105.748772</v>
      </c>
      <c r="G20" s="196">
        <f>AVERAGE(G8:G19)</f>
        <v>6.42</v>
      </c>
    </row>
    <row r="21" spans="1:7" ht="15" customHeight="1" thickTop="1">
      <c r="A21" s="197"/>
      <c r="B21" s="198"/>
      <c r="C21" s="198"/>
      <c r="D21" s="198"/>
      <c r="E21" s="198"/>
      <c r="F21" s="198"/>
      <c r="G21" s="198"/>
    </row>
    <row r="22" spans="1:7" ht="15" customHeight="1">
      <c r="A22" s="197"/>
      <c r="B22" s="198"/>
      <c r="C22" s="198"/>
      <c r="D22" s="198"/>
      <c r="E22" s="198"/>
      <c r="F22" s="198"/>
      <c r="G22" s="198"/>
    </row>
    <row r="23" spans="1:7" ht="15" customHeight="1">
      <c r="A23" s="197"/>
      <c r="B23" s="198"/>
      <c r="C23" s="198"/>
      <c r="D23" s="198"/>
      <c r="E23" s="198"/>
      <c r="F23" s="198"/>
      <c r="G23" s="198"/>
    </row>
  </sheetData>
  <mergeCells count="8">
    <mergeCell ref="A1:G1"/>
    <mergeCell ref="A2:G2"/>
    <mergeCell ref="A3:G3"/>
    <mergeCell ref="A4:G4"/>
    <mergeCell ref="A6:A7"/>
    <mergeCell ref="B6:C6"/>
    <mergeCell ref="D6:E6"/>
    <mergeCell ref="F6:G6"/>
  </mergeCells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9"/>
  <sheetViews>
    <sheetView workbookViewId="0">
      <selection activeCell="P4" sqref="P4"/>
    </sheetView>
  </sheetViews>
  <sheetFormatPr defaultRowHeight="15.75"/>
  <cols>
    <col min="1" max="1" width="5.140625" style="199" bestFit="1" customWidth="1"/>
    <col min="2" max="2" width="31" style="199" customWidth="1"/>
    <col min="3" max="9" width="10.7109375" style="199" customWidth="1"/>
    <col min="10" max="13" width="9" style="199" customWidth="1"/>
    <col min="14" max="16384" width="9.140625" style="199"/>
  </cols>
  <sheetData>
    <row r="1" spans="1:13">
      <c r="A1" s="1765" t="s">
        <v>1540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  <c r="L1" s="1765"/>
      <c r="M1" s="1765"/>
    </row>
    <row r="2" spans="1:13" ht="19.5">
      <c r="A2" s="1766" t="s">
        <v>184</v>
      </c>
      <c r="B2" s="1766"/>
      <c r="C2" s="1766"/>
      <c r="D2" s="1766"/>
      <c r="E2" s="1766"/>
      <c r="F2" s="1766"/>
      <c r="G2" s="1766"/>
      <c r="H2" s="1766"/>
      <c r="I2" s="1766"/>
      <c r="J2" s="1766"/>
      <c r="K2" s="1766"/>
      <c r="L2" s="1766"/>
      <c r="M2" s="1766"/>
    </row>
    <row r="3" spans="1:13">
      <c r="A3" s="1765" t="s">
        <v>185</v>
      </c>
      <c r="B3" s="1765"/>
      <c r="C3" s="1765"/>
      <c r="D3" s="1765"/>
      <c r="E3" s="1765"/>
      <c r="F3" s="1765"/>
      <c r="G3" s="1765"/>
      <c r="H3" s="1765"/>
      <c r="I3" s="1765"/>
      <c r="J3" s="1765"/>
      <c r="K3" s="1765"/>
      <c r="L3" s="1765"/>
      <c r="M3" s="1765"/>
    </row>
    <row r="4" spans="1:13" ht="16.5" thickBot="1">
      <c r="A4" s="1767" t="s">
        <v>186</v>
      </c>
      <c r="B4" s="1767"/>
      <c r="C4" s="1767"/>
      <c r="D4" s="1767"/>
      <c r="E4" s="1767"/>
      <c r="F4" s="1767"/>
      <c r="G4" s="1767"/>
      <c r="H4" s="1767"/>
      <c r="I4" s="1767"/>
      <c r="J4" s="1767"/>
      <c r="K4" s="1767"/>
      <c r="L4" s="1767"/>
      <c r="M4" s="1767"/>
    </row>
    <row r="5" spans="1:13" ht="16.5" thickTop="1">
      <c r="A5" s="1768" t="s">
        <v>187</v>
      </c>
      <c r="B5" s="1771" t="s">
        <v>188</v>
      </c>
      <c r="C5" s="200" t="s">
        <v>189</v>
      </c>
      <c r="D5" s="201" t="s">
        <v>9</v>
      </c>
      <c r="E5" s="1772" t="s">
        <v>190</v>
      </c>
      <c r="F5" s="1773"/>
      <c r="G5" s="1774" t="s">
        <v>191</v>
      </c>
      <c r="H5" s="1775"/>
      <c r="I5" s="1773"/>
      <c r="J5" s="1776" t="s">
        <v>76</v>
      </c>
      <c r="K5" s="1777"/>
      <c r="L5" s="1777"/>
      <c r="M5" s="1778"/>
    </row>
    <row r="6" spans="1:13">
      <c r="A6" s="1769"/>
      <c r="B6" s="1762"/>
      <c r="C6" s="202" t="s">
        <v>192</v>
      </c>
      <c r="D6" s="203" t="str">
        <f>I6</f>
        <v>Apr/May</v>
      </c>
      <c r="E6" s="203" t="str">
        <f>H6</f>
        <v>Mar/Apr</v>
      </c>
      <c r="F6" s="203" t="str">
        <f>I6</f>
        <v>Apr/May</v>
      </c>
      <c r="G6" s="203" t="s">
        <v>81</v>
      </c>
      <c r="H6" s="203" t="s">
        <v>80</v>
      </c>
      <c r="I6" s="203" t="s">
        <v>79</v>
      </c>
      <c r="J6" s="1761" t="s">
        <v>193</v>
      </c>
      <c r="K6" s="1761" t="s">
        <v>194</v>
      </c>
      <c r="L6" s="1761" t="s">
        <v>195</v>
      </c>
      <c r="M6" s="1763" t="s">
        <v>196</v>
      </c>
    </row>
    <row r="7" spans="1:13">
      <c r="A7" s="1769"/>
      <c r="B7" s="204">
        <v>1</v>
      </c>
      <c r="C7" s="205">
        <v>2</v>
      </c>
      <c r="D7" s="206">
        <v>3</v>
      </c>
      <c r="E7" s="206">
        <v>4</v>
      </c>
      <c r="F7" s="206">
        <v>5</v>
      </c>
      <c r="G7" s="206">
        <v>6</v>
      </c>
      <c r="H7" s="206">
        <v>7</v>
      </c>
      <c r="I7" s="206">
        <v>8</v>
      </c>
      <c r="J7" s="1779"/>
      <c r="K7" s="1762"/>
      <c r="L7" s="1762"/>
      <c r="M7" s="1764"/>
    </row>
    <row r="8" spans="1:13">
      <c r="A8" s="1770"/>
      <c r="B8" s="207" t="s">
        <v>86</v>
      </c>
      <c r="C8" s="208">
        <v>100</v>
      </c>
      <c r="D8" s="209">
        <v>429.5</v>
      </c>
      <c r="E8" s="209">
        <v>456.5</v>
      </c>
      <c r="F8" s="209">
        <v>456.9</v>
      </c>
      <c r="G8" s="209">
        <v>500.4</v>
      </c>
      <c r="H8" s="209">
        <v>500.5</v>
      </c>
      <c r="I8" s="209">
        <v>500.5</v>
      </c>
      <c r="J8" s="210">
        <f>+F8/D8*100-100</f>
        <v>6.3795110593713531</v>
      </c>
      <c r="K8" s="211">
        <f>+F8/E8*100-100</f>
        <v>8.7623220153346892E-2</v>
      </c>
      <c r="L8" s="211">
        <f>I8/F8*100-100</f>
        <v>9.5425694900416005</v>
      </c>
      <c r="M8" s="212">
        <f>+I8/H8*100-100</f>
        <v>0</v>
      </c>
    </row>
    <row r="9" spans="1:13">
      <c r="A9" s="213">
        <v>1</v>
      </c>
      <c r="B9" s="214" t="s">
        <v>197</v>
      </c>
      <c r="C9" s="215">
        <v>26.97</v>
      </c>
      <c r="D9" s="216">
        <v>336.9</v>
      </c>
      <c r="E9" s="216">
        <v>368.6</v>
      </c>
      <c r="F9" s="216">
        <v>368.6</v>
      </c>
      <c r="G9" s="216">
        <v>393.1</v>
      </c>
      <c r="H9" s="216">
        <v>393.1</v>
      </c>
      <c r="I9" s="216">
        <v>393.1</v>
      </c>
      <c r="J9" s="217">
        <f>+F9/D9*100-100</f>
        <v>9.4093202730780803</v>
      </c>
      <c r="K9" s="217">
        <f>+F9/E9*100-100</f>
        <v>0</v>
      </c>
      <c r="L9" s="218">
        <f t="shared" ref="L9:L48" si="0">I9/F9*100-100</f>
        <v>6.6467715680955024</v>
      </c>
      <c r="M9" s="219">
        <f>+I9/H9*100-100</f>
        <v>0</v>
      </c>
    </row>
    <row r="10" spans="1:13">
      <c r="A10" s="220"/>
      <c r="B10" s="221" t="s">
        <v>198</v>
      </c>
      <c r="C10" s="222">
        <v>9.8000000000000007</v>
      </c>
      <c r="D10" s="223">
        <v>311.10000000000002</v>
      </c>
      <c r="E10" s="223">
        <v>339.6</v>
      </c>
      <c r="F10" s="223">
        <v>339.6</v>
      </c>
      <c r="G10" s="223">
        <v>367</v>
      </c>
      <c r="H10" s="223">
        <v>367</v>
      </c>
      <c r="I10" s="223">
        <v>367</v>
      </c>
      <c r="J10" s="224">
        <f>+F10/D10*100-100</f>
        <v>9.1610414657666439</v>
      </c>
      <c r="K10" s="224">
        <f>+F10/E10*100-100</f>
        <v>0</v>
      </c>
      <c r="L10" s="218">
        <f t="shared" si="0"/>
        <v>8.0683156654887966</v>
      </c>
      <c r="M10" s="225">
        <f>+I10/H10*100-100</f>
        <v>0</v>
      </c>
    </row>
    <row r="11" spans="1:13">
      <c r="A11" s="220"/>
      <c r="B11" s="221" t="s">
        <v>199</v>
      </c>
      <c r="C11" s="222">
        <v>17.170000000000002</v>
      </c>
      <c r="D11" s="223">
        <v>351.6</v>
      </c>
      <c r="E11" s="223">
        <v>385.1</v>
      </c>
      <c r="F11" s="223">
        <v>385.1</v>
      </c>
      <c r="G11" s="223">
        <v>408</v>
      </c>
      <c r="H11" s="223">
        <v>408</v>
      </c>
      <c r="I11" s="223">
        <v>408</v>
      </c>
      <c r="J11" s="224">
        <f>+F11/D11*100-100</f>
        <v>9.5278725824800858</v>
      </c>
      <c r="K11" s="224">
        <f>+F11/E11*100-100</f>
        <v>0</v>
      </c>
      <c r="L11" s="218">
        <f t="shared" si="0"/>
        <v>5.946507400675145</v>
      </c>
      <c r="M11" s="225">
        <f>+I11/H11*100-100</f>
        <v>0</v>
      </c>
    </row>
    <row r="12" spans="1:13">
      <c r="A12" s="213">
        <v>1.1000000000000001</v>
      </c>
      <c r="B12" s="214" t="s">
        <v>200</v>
      </c>
      <c r="C12" s="226">
        <v>2.82</v>
      </c>
      <c r="D12" s="216">
        <v>423.2</v>
      </c>
      <c r="E12" s="216">
        <v>423.2</v>
      </c>
      <c r="F12" s="216">
        <v>423.2</v>
      </c>
      <c r="G12" s="216">
        <v>454.4</v>
      </c>
      <c r="H12" s="216">
        <v>454.4</v>
      </c>
      <c r="I12" s="216">
        <v>454.4</v>
      </c>
      <c r="J12" s="217">
        <f t="shared" ref="J12" si="1">+F12/D12*100-100</f>
        <v>0</v>
      </c>
      <c r="K12" s="217">
        <f t="shared" ref="K12:K17" si="2">+F12/E12*100-100</f>
        <v>0</v>
      </c>
      <c r="L12" s="218">
        <f t="shared" si="0"/>
        <v>7.3724007561436764</v>
      </c>
      <c r="M12" s="219">
        <f t="shared" ref="M12:M24" si="3">+I12/H12*100-100</f>
        <v>0</v>
      </c>
    </row>
    <row r="13" spans="1:13">
      <c r="A13" s="213"/>
      <c r="B13" s="221" t="s">
        <v>198</v>
      </c>
      <c r="C13" s="227">
        <v>0.31</v>
      </c>
      <c r="D13" s="223">
        <v>350.7</v>
      </c>
      <c r="E13" s="223">
        <v>350.7</v>
      </c>
      <c r="F13" s="223">
        <v>350.7</v>
      </c>
      <c r="G13" s="223">
        <v>358.8</v>
      </c>
      <c r="H13" s="223">
        <v>358.8</v>
      </c>
      <c r="I13" s="223">
        <v>358.8</v>
      </c>
      <c r="J13" s="224">
        <f>+F13/D13*100-100</f>
        <v>0</v>
      </c>
      <c r="K13" s="224">
        <f t="shared" si="2"/>
        <v>0</v>
      </c>
      <c r="L13" s="218">
        <f t="shared" si="0"/>
        <v>2.3096663815226748</v>
      </c>
      <c r="M13" s="225">
        <f t="shared" si="3"/>
        <v>0</v>
      </c>
    </row>
    <row r="14" spans="1:13">
      <c r="A14" s="213"/>
      <c r="B14" s="221" t="s">
        <v>199</v>
      </c>
      <c r="C14" s="227">
        <v>2.5099999999999998</v>
      </c>
      <c r="D14" s="223">
        <v>432</v>
      </c>
      <c r="E14" s="223">
        <v>432</v>
      </c>
      <c r="F14" s="223">
        <v>432</v>
      </c>
      <c r="G14" s="223">
        <v>466</v>
      </c>
      <c r="H14" s="223">
        <v>466</v>
      </c>
      <c r="I14" s="223">
        <v>466</v>
      </c>
      <c r="J14" s="224">
        <f t="shared" ref="J14:J29" si="4">+F14/D14*100-100</f>
        <v>0</v>
      </c>
      <c r="K14" s="224">
        <f t="shared" si="2"/>
        <v>0</v>
      </c>
      <c r="L14" s="218">
        <f t="shared" si="0"/>
        <v>7.8703703703703667</v>
      </c>
      <c r="M14" s="225">
        <f t="shared" si="3"/>
        <v>0</v>
      </c>
    </row>
    <row r="15" spans="1:13">
      <c r="A15" s="213">
        <v>1.2</v>
      </c>
      <c r="B15" s="214" t="s">
        <v>201</v>
      </c>
      <c r="C15" s="226">
        <v>1.1399999999999999</v>
      </c>
      <c r="D15" s="216">
        <v>353.1</v>
      </c>
      <c r="E15" s="216">
        <v>353.1</v>
      </c>
      <c r="F15" s="216">
        <v>353.1</v>
      </c>
      <c r="G15" s="216">
        <v>373.5</v>
      </c>
      <c r="H15" s="216">
        <v>373.5</v>
      </c>
      <c r="I15" s="216">
        <v>373.5</v>
      </c>
      <c r="J15" s="217">
        <f t="shared" si="4"/>
        <v>0</v>
      </c>
      <c r="K15" s="217">
        <f t="shared" si="2"/>
        <v>0</v>
      </c>
      <c r="L15" s="218">
        <f t="shared" si="0"/>
        <v>5.7774001699235242</v>
      </c>
      <c r="M15" s="219">
        <f t="shared" si="3"/>
        <v>0</v>
      </c>
    </row>
    <row r="16" spans="1:13">
      <c r="A16" s="213"/>
      <c r="B16" s="221" t="s">
        <v>198</v>
      </c>
      <c r="C16" s="227">
        <v>0.19</v>
      </c>
      <c r="D16" s="223">
        <v>297.2</v>
      </c>
      <c r="E16" s="223">
        <v>297.2</v>
      </c>
      <c r="F16" s="223">
        <v>297.2</v>
      </c>
      <c r="G16" s="223">
        <v>310.5</v>
      </c>
      <c r="H16" s="223">
        <v>310.5</v>
      </c>
      <c r="I16" s="223">
        <v>310.5</v>
      </c>
      <c r="J16" s="224">
        <f t="shared" si="4"/>
        <v>0</v>
      </c>
      <c r="K16" s="224">
        <f t="shared" si="2"/>
        <v>0</v>
      </c>
      <c r="L16" s="218">
        <f t="shared" si="0"/>
        <v>4.4751009421265024</v>
      </c>
      <c r="M16" s="225">
        <f t="shared" si="3"/>
        <v>0</v>
      </c>
    </row>
    <row r="17" spans="1:13">
      <c r="A17" s="213"/>
      <c r="B17" s="221" t="s">
        <v>199</v>
      </c>
      <c r="C17" s="227">
        <v>0.95</v>
      </c>
      <c r="D17" s="223">
        <v>364.2</v>
      </c>
      <c r="E17" s="223">
        <v>364.2</v>
      </c>
      <c r="F17" s="223">
        <v>364.2</v>
      </c>
      <c r="G17" s="223">
        <v>386</v>
      </c>
      <c r="H17" s="223">
        <v>386</v>
      </c>
      <c r="I17" s="223">
        <v>386</v>
      </c>
      <c r="J17" s="224">
        <f t="shared" si="4"/>
        <v>0</v>
      </c>
      <c r="K17" s="224">
        <f t="shared" si="2"/>
        <v>0</v>
      </c>
      <c r="L17" s="218">
        <f t="shared" si="0"/>
        <v>5.9857221306974111</v>
      </c>
      <c r="M17" s="225">
        <f t="shared" si="3"/>
        <v>0</v>
      </c>
    </row>
    <row r="18" spans="1:13">
      <c r="A18" s="213">
        <v>1.3</v>
      </c>
      <c r="B18" s="214" t="s">
        <v>202</v>
      </c>
      <c r="C18" s="226">
        <v>0.55000000000000004</v>
      </c>
      <c r="D18" s="216">
        <v>516.6</v>
      </c>
      <c r="E18" s="216">
        <v>523.20000000000005</v>
      </c>
      <c r="F18" s="216">
        <v>523.20000000000005</v>
      </c>
      <c r="G18" s="216">
        <v>529.20000000000005</v>
      </c>
      <c r="H18" s="216">
        <v>529.20000000000005</v>
      </c>
      <c r="I18" s="216">
        <v>529.20000000000005</v>
      </c>
      <c r="J18" s="217">
        <f t="shared" si="4"/>
        <v>1.2775842044134862</v>
      </c>
      <c r="K18" s="217">
        <f>+F18/E18*100-100</f>
        <v>0</v>
      </c>
      <c r="L18" s="218">
        <f t="shared" si="0"/>
        <v>1.1467889908256979</v>
      </c>
      <c r="M18" s="219">
        <f t="shared" si="3"/>
        <v>0</v>
      </c>
    </row>
    <row r="19" spans="1:13">
      <c r="A19" s="213"/>
      <c r="B19" s="221" t="s">
        <v>198</v>
      </c>
      <c r="C19" s="227">
        <v>0.1</v>
      </c>
      <c r="D19" s="223">
        <v>385.3</v>
      </c>
      <c r="E19" s="223">
        <v>407.5</v>
      </c>
      <c r="F19" s="223">
        <v>407.5</v>
      </c>
      <c r="G19" s="223">
        <v>414.6</v>
      </c>
      <c r="H19" s="223">
        <v>414.6</v>
      </c>
      <c r="I19" s="223">
        <v>414.6</v>
      </c>
      <c r="J19" s="224">
        <f t="shared" si="4"/>
        <v>5.7617440955099823</v>
      </c>
      <c r="K19" s="224">
        <f t="shared" ref="K19:K29" si="5">+F19/E19*100-100</f>
        <v>0</v>
      </c>
      <c r="L19" s="218">
        <f t="shared" si="0"/>
        <v>1.7423312883435642</v>
      </c>
      <c r="M19" s="225">
        <f t="shared" si="3"/>
        <v>0</v>
      </c>
    </row>
    <row r="20" spans="1:13">
      <c r="A20" s="213"/>
      <c r="B20" s="221" t="s">
        <v>199</v>
      </c>
      <c r="C20" s="227">
        <v>0.45</v>
      </c>
      <c r="D20" s="223">
        <v>546.70000000000005</v>
      </c>
      <c r="E20" s="223">
        <v>549.70000000000005</v>
      </c>
      <c r="F20" s="223">
        <v>549.70000000000005</v>
      </c>
      <c r="G20" s="223">
        <v>555.5</v>
      </c>
      <c r="H20" s="223">
        <v>555.5</v>
      </c>
      <c r="I20" s="223">
        <v>555.5</v>
      </c>
      <c r="J20" s="224">
        <f t="shared" si="4"/>
        <v>0.54874702762026573</v>
      </c>
      <c r="K20" s="224">
        <f t="shared" si="5"/>
        <v>0</v>
      </c>
      <c r="L20" s="218">
        <f t="shared" si="0"/>
        <v>1.0551209750773154</v>
      </c>
      <c r="M20" s="225">
        <f t="shared" si="3"/>
        <v>0</v>
      </c>
    </row>
    <row r="21" spans="1:13">
      <c r="A21" s="213">
        <v>1.4</v>
      </c>
      <c r="B21" s="214" t="s">
        <v>203</v>
      </c>
      <c r="C21" s="226">
        <v>4.01</v>
      </c>
      <c r="D21" s="216">
        <v>410.8</v>
      </c>
      <c r="E21" s="216">
        <v>410.8</v>
      </c>
      <c r="F21" s="216">
        <v>410.8</v>
      </c>
      <c r="G21" s="216">
        <v>443.9</v>
      </c>
      <c r="H21" s="216">
        <v>443.9</v>
      </c>
      <c r="I21" s="216">
        <v>443.9</v>
      </c>
      <c r="J21" s="217">
        <f t="shared" si="4"/>
        <v>0</v>
      </c>
      <c r="K21" s="217">
        <f t="shared" si="5"/>
        <v>0</v>
      </c>
      <c r="L21" s="218">
        <f t="shared" si="0"/>
        <v>8.0574488802336788</v>
      </c>
      <c r="M21" s="219">
        <f t="shared" si="3"/>
        <v>0</v>
      </c>
    </row>
    <row r="22" spans="1:13">
      <c r="A22" s="213"/>
      <c r="B22" s="221" t="s">
        <v>198</v>
      </c>
      <c r="C22" s="227">
        <v>0.17</v>
      </c>
      <c r="D22" s="223">
        <v>322.60000000000002</v>
      </c>
      <c r="E22" s="223">
        <v>322.60000000000002</v>
      </c>
      <c r="F22" s="223">
        <v>322.60000000000002</v>
      </c>
      <c r="G22" s="223">
        <v>337</v>
      </c>
      <c r="H22" s="223">
        <v>337</v>
      </c>
      <c r="I22" s="223">
        <v>337</v>
      </c>
      <c r="J22" s="224">
        <f t="shared" si="4"/>
        <v>0</v>
      </c>
      <c r="K22" s="224">
        <f t="shared" si="5"/>
        <v>0</v>
      </c>
      <c r="L22" s="218">
        <f t="shared" si="0"/>
        <v>4.4637321760694419</v>
      </c>
      <c r="M22" s="225">
        <f t="shared" si="3"/>
        <v>0</v>
      </c>
    </row>
    <row r="23" spans="1:13">
      <c r="A23" s="213"/>
      <c r="B23" s="221" t="s">
        <v>199</v>
      </c>
      <c r="C23" s="227">
        <v>3.84</v>
      </c>
      <c r="D23" s="223">
        <v>414.8</v>
      </c>
      <c r="E23" s="223">
        <v>414.8</v>
      </c>
      <c r="F23" s="223">
        <v>414.8</v>
      </c>
      <c r="G23" s="223">
        <v>448.8</v>
      </c>
      <c r="H23" s="223">
        <v>448.8</v>
      </c>
      <c r="I23" s="223">
        <v>448.8</v>
      </c>
      <c r="J23" s="224">
        <f t="shared" si="4"/>
        <v>0</v>
      </c>
      <c r="K23" s="224">
        <f t="shared" si="5"/>
        <v>0</v>
      </c>
      <c r="L23" s="218">
        <f t="shared" si="0"/>
        <v>8.1967213114754145</v>
      </c>
      <c r="M23" s="225">
        <f t="shared" si="3"/>
        <v>0</v>
      </c>
    </row>
    <row r="24" spans="1:13">
      <c r="A24" s="213">
        <v>1.5</v>
      </c>
      <c r="B24" s="214" t="s">
        <v>109</v>
      </c>
      <c r="C24" s="226">
        <v>10.55</v>
      </c>
      <c r="D24" s="216">
        <v>362.4</v>
      </c>
      <c r="E24" s="216">
        <v>383.4</v>
      </c>
      <c r="F24" s="216">
        <v>383.4</v>
      </c>
      <c r="G24" s="216">
        <v>422.7</v>
      </c>
      <c r="H24" s="216">
        <v>422.7</v>
      </c>
      <c r="I24" s="216">
        <v>422.7</v>
      </c>
      <c r="J24" s="217">
        <f t="shared" si="4"/>
        <v>5.7947019867549585</v>
      </c>
      <c r="K24" s="217">
        <f t="shared" si="5"/>
        <v>0</v>
      </c>
      <c r="L24" s="218">
        <f t="shared" si="0"/>
        <v>10.25039123630674</v>
      </c>
      <c r="M24" s="219">
        <f t="shared" si="3"/>
        <v>0</v>
      </c>
    </row>
    <row r="25" spans="1:13">
      <c r="A25" s="213"/>
      <c r="B25" s="221" t="s">
        <v>198</v>
      </c>
      <c r="C25" s="227">
        <v>6.8</v>
      </c>
      <c r="D25" s="223">
        <v>326.8</v>
      </c>
      <c r="E25" s="223">
        <v>354.6</v>
      </c>
      <c r="F25" s="223">
        <v>354.6</v>
      </c>
      <c r="G25" s="223">
        <v>392.9</v>
      </c>
      <c r="H25" s="223">
        <v>392.9</v>
      </c>
      <c r="I25" s="223">
        <v>392.9</v>
      </c>
      <c r="J25" s="224">
        <f t="shared" si="4"/>
        <v>8.5067319461444413</v>
      </c>
      <c r="K25" s="224">
        <f t="shared" si="5"/>
        <v>0</v>
      </c>
      <c r="L25" s="218">
        <f t="shared" si="0"/>
        <v>10.800902425267907</v>
      </c>
      <c r="M25" s="225">
        <f>+I25/H25*100-100</f>
        <v>0</v>
      </c>
    </row>
    <row r="26" spans="1:13">
      <c r="A26" s="213"/>
      <c r="B26" s="221" t="s">
        <v>199</v>
      </c>
      <c r="C26" s="227">
        <v>3.75</v>
      </c>
      <c r="D26" s="223">
        <v>426.9</v>
      </c>
      <c r="E26" s="223">
        <v>435.5</v>
      </c>
      <c r="F26" s="223">
        <v>435.5</v>
      </c>
      <c r="G26" s="223">
        <v>476.7</v>
      </c>
      <c r="H26" s="223">
        <v>476.7</v>
      </c>
      <c r="I26" s="223">
        <v>476.7</v>
      </c>
      <c r="J26" s="224">
        <f t="shared" si="4"/>
        <v>2.0145233075661793</v>
      </c>
      <c r="K26" s="224">
        <f t="shared" si="5"/>
        <v>0</v>
      </c>
      <c r="L26" s="218">
        <f t="shared" si="0"/>
        <v>9.4603903559127502</v>
      </c>
      <c r="M26" s="225">
        <f t="shared" ref="M26:M29" si="6">+I26/H26*100-100</f>
        <v>0</v>
      </c>
    </row>
    <row r="27" spans="1:13">
      <c r="A27" s="213">
        <v>1.6</v>
      </c>
      <c r="B27" s="214" t="s">
        <v>204</v>
      </c>
      <c r="C27" s="226">
        <v>7.9</v>
      </c>
      <c r="D27" s="216">
        <v>219.7</v>
      </c>
      <c r="E27" s="216">
        <v>299.39999999999998</v>
      </c>
      <c r="F27" s="216">
        <v>299.39999999999998</v>
      </c>
      <c r="G27" s="216">
        <v>299.39999999999998</v>
      </c>
      <c r="H27" s="216">
        <v>299.39999999999998</v>
      </c>
      <c r="I27" s="216">
        <v>299.39999999999998</v>
      </c>
      <c r="J27" s="217">
        <f t="shared" si="4"/>
        <v>36.276741010468839</v>
      </c>
      <c r="K27" s="217">
        <f t="shared" si="5"/>
        <v>0</v>
      </c>
      <c r="L27" s="218">
        <f t="shared" si="0"/>
        <v>0</v>
      </c>
      <c r="M27" s="219">
        <f t="shared" si="6"/>
        <v>0</v>
      </c>
    </row>
    <row r="28" spans="1:13">
      <c r="A28" s="213"/>
      <c r="B28" s="221" t="s">
        <v>198</v>
      </c>
      <c r="C28" s="227">
        <v>2.2400000000000002</v>
      </c>
      <c r="D28" s="223">
        <v>254.4</v>
      </c>
      <c r="E28" s="223">
        <v>293.89999999999998</v>
      </c>
      <c r="F28" s="223">
        <v>293.89999999999998</v>
      </c>
      <c r="G28" s="223">
        <v>293.89999999999998</v>
      </c>
      <c r="H28" s="223">
        <v>293.89999999999998</v>
      </c>
      <c r="I28" s="223">
        <v>293.89999999999998</v>
      </c>
      <c r="J28" s="224">
        <f t="shared" si="4"/>
        <v>15.526729559748404</v>
      </c>
      <c r="K28" s="224">
        <f t="shared" si="5"/>
        <v>0</v>
      </c>
      <c r="L28" s="218">
        <f t="shared" si="0"/>
        <v>0</v>
      </c>
      <c r="M28" s="225">
        <f t="shared" si="6"/>
        <v>0</v>
      </c>
    </row>
    <row r="29" spans="1:13">
      <c r="A29" s="228"/>
      <c r="B29" s="229" t="s">
        <v>199</v>
      </c>
      <c r="C29" s="230">
        <v>5.66</v>
      </c>
      <c r="D29" s="231">
        <v>206</v>
      </c>
      <c r="E29" s="231">
        <v>301.5</v>
      </c>
      <c r="F29" s="231">
        <v>301.5</v>
      </c>
      <c r="G29" s="231">
        <v>301.5</v>
      </c>
      <c r="H29" s="231">
        <v>301.5</v>
      </c>
      <c r="I29" s="231">
        <v>301.5</v>
      </c>
      <c r="J29" s="232">
        <f t="shared" si="4"/>
        <v>46.359223300970854</v>
      </c>
      <c r="K29" s="232">
        <f t="shared" si="5"/>
        <v>0</v>
      </c>
      <c r="L29" s="233">
        <f t="shared" si="0"/>
        <v>0</v>
      </c>
      <c r="M29" s="234">
        <f t="shared" si="6"/>
        <v>0</v>
      </c>
    </row>
    <row r="30" spans="1:13">
      <c r="A30" s="235">
        <v>2</v>
      </c>
      <c r="B30" s="236" t="s">
        <v>205</v>
      </c>
      <c r="C30" s="237">
        <v>73.03</v>
      </c>
      <c r="D30" s="216">
        <v>463.7</v>
      </c>
      <c r="E30" s="216">
        <v>489</v>
      </c>
      <c r="F30" s="216">
        <v>489.6</v>
      </c>
      <c r="G30" s="216">
        <v>540</v>
      </c>
      <c r="H30" s="216">
        <v>540.20000000000005</v>
      </c>
      <c r="I30" s="216">
        <v>540.20000000000005</v>
      </c>
      <c r="J30" s="238">
        <f>+F30/D30*100-100</f>
        <v>5.5855078714686357</v>
      </c>
      <c r="K30" s="238">
        <f>+F30/E30*100-100</f>
        <v>0.12269938650307211</v>
      </c>
      <c r="L30" s="218">
        <f t="shared" si="0"/>
        <v>10.334967320261441</v>
      </c>
      <c r="M30" s="239">
        <f>+I30/H30*100-100</f>
        <v>0</v>
      </c>
    </row>
    <row r="31" spans="1:13">
      <c r="A31" s="213">
        <v>2.1</v>
      </c>
      <c r="B31" s="214" t="s">
        <v>206</v>
      </c>
      <c r="C31" s="226">
        <v>39.49</v>
      </c>
      <c r="D31" s="216">
        <v>522.1</v>
      </c>
      <c r="E31" s="216">
        <v>561.70000000000005</v>
      </c>
      <c r="F31" s="216">
        <v>561.70000000000005</v>
      </c>
      <c r="G31" s="216">
        <v>625.29999999999995</v>
      </c>
      <c r="H31" s="216">
        <v>625.29999999999995</v>
      </c>
      <c r="I31" s="216">
        <v>625.29999999999995</v>
      </c>
      <c r="J31" s="217">
        <f t="shared" ref="J31:J48" si="7">+F31/D31*100-100</f>
        <v>7.5847538785673123</v>
      </c>
      <c r="K31" s="217">
        <f t="shared" ref="K31:K48" si="8">+F31/E31*100-100</f>
        <v>0</v>
      </c>
      <c r="L31" s="218">
        <f t="shared" si="0"/>
        <v>11.322770162008183</v>
      </c>
      <c r="M31" s="240">
        <f t="shared" ref="M31:M48" si="9">+I31/H31*100-100</f>
        <v>0</v>
      </c>
    </row>
    <row r="32" spans="1:13">
      <c r="A32" s="213"/>
      <c r="B32" s="221" t="s">
        <v>207</v>
      </c>
      <c r="C32" s="222">
        <v>20.49</v>
      </c>
      <c r="D32" s="223">
        <v>501.1</v>
      </c>
      <c r="E32" s="223">
        <v>537.4</v>
      </c>
      <c r="F32" s="223">
        <v>537.4</v>
      </c>
      <c r="G32" s="223">
        <v>594.20000000000005</v>
      </c>
      <c r="H32" s="223">
        <v>594.20000000000005</v>
      </c>
      <c r="I32" s="223">
        <v>594.20000000000005</v>
      </c>
      <c r="J32" s="224">
        <f t="shared" si="7"/>
        <v>7.2440630612652228</v>
      </c>
      <c r="K32" s="224">
        <f t="shared" si="8"/>
        <v>0</v>
      </c>
      <c r="L32" s="218">
        <f t="shared" si="0"/>
        <v>10.569408262002256</v>
      </c>
      <c r="M32" s="225">
        <f t="shared" si="9"/>
        <v>0</v>
      </c>
    </row>
    <row r="33" spans="1:15">
      <c r="A33" s="213"/>
      <c r="B33" s="221" t="s">
        <v>208</v>
      </c>
      <c r="C33" s="222">
        <v>19</v>
      </c>
      <c r="D33" s="223">
        <v>544.70000000000005</v>
      </c>
      <c r="E33" s="223">
        <v>587.9</v>
      </c>
      <c r="F33" s="223">
        <v>587.9</v>
      </c>
      <c r="G33" s="223">
        <v>658.8</v>
      </c>
      <c r="H33" s="223">
        <v>658.8</v>
      </c>
      <c r="I33" s="223">
        <v>658.8</v>
      </c>
      <c r="J33" s="224">
        <f t="shared" si="7"/>
        <v>7.9309711767945572</v>
      </c>
      <c r="K33" s="224">
        <f t="shared" si="8"/>
        <v>0</v>
      </c>
      <c r="L33" s="218">
        <f t="shared" si="0"/>
        <v>12.059874128253114</v>
      </c>
      <c r="M33" s="225">
        <f t="shared" si="9"/>
        <v>0</v>
      </c>
    </row>
    <row r="34" spans="1:15">
      <c r="A34" s="213">
        <v>2.2000000000000002</v>
      </c>
      <c r="B34" s="214" t="s">
        <v>209</v>
      </c>
      <c r="C34" s="226">
        <v>25.25</v>
      </c>
      <c r="D34" s="216">
        <v>390.4</v>
      </c>
      <c r="E34" s="216">
        <v>392.1</v>
      </c>
      <c r="F34" s="216">
        <v>392.1</v>
      </c>
      <c r="G34" s="216">
        <v>428</v>
      </c>
      <c r="H34" s="216">
        <v>428</v>
      </c>
      <c r="I34" s="216">
        <v>428</v>
      </c>
      <c r="J34" s="217">
        <f t="shared" si="7"/>
        <v>0.43545081967212695</v>
      </c>
      <c r="K34" s="217">
        <f t="shared" si="8"/>
        <v>0</v>
      </c>
      <c r="L34" s="218">
        <f t="shared" si="0"/>
        <v>9.15582759500127</v>
      </c>
      <c r="M34" s="219">
        <f t="shared" si="9"/>
        <v>0</v>
      </c>
    </row>
    <row r="35" spans="1:15">
      <c r="A35" s="213"/>
      <c r="B35" s="221" t="s">
        <v>210</v>
      </c>
      <c r="C35" s="222">
        <v>6.31</v>
      </c>
      <c r="D35" s="223">
        <v>358</v>
      </c>
      <c r="E35" s="223">
        <v>360.3</v>
      </c>
      <c r="F35" s="223">
        <v>360.3</v>
      </c>
      <c r="G35" s="223">
        <v>404.2</v>
      </c>
      <c r="H35" s="223">
        <v>404.2</v>
      </c>
      <c r="I35" s="223">
        <v>404.2</v>
      </c>
      <c r="J35" s="224">
        <f t="shared" si="7"/>
        <v>0.64245810055865604</v>
      </c>
      <c r="K35" s="224">
        <f t="shared" si="8"/>
        <v>0</v>
      </c>
      <c r="L35" s="218">
        <f t="shared" si="0"/>
        <v>12.18429086872051</v>
      </c>
      <c r="M35" s="225">
        <f t="shared" si="9"/>
        <v>0</v>
      </c>
    </row>
    <row r="36" spans="1:15">
      <c r="A36" s="213"/>
      <c r="B36" s="221" t="s">
        <v>211</v>
      </c>
      <c r="C36" s="222">
        <v>6.31</v>
      </c>
      <c r="D36" s="223">
        <v>371.9</v>
      </c>
      <c r="E36" s="223">
        <v>373.1</v>
      </c>
      <c r="F36" s="223">
        <v>373.1</v>
      </c>
      <c r="G36" s="223">
        <v>410.4</v>
      </c>
      <c r="H36" s="223">
        <v>410.4</v>
      </c>
      <c r="I36" s="223">
        <v>410.4</v>
      </c>
      <c r="J36" s="224">
        <f t="shared" si="7"/>
        <v>0.32266738370529424</v>
      </c>
      <c r="K36" s="224">
        <f t="shared" si="8"/>
        <v>0</v>
      </c>
      <c r="L36" s="218">
        <f t="shared" si="0"/>
        <v>9.9973197534173153</v>
      </c>
      <c r="M36" s="225">
        <f t="shared" si="9"/>
        <v>0</v>
      </c>
    </row>
    <row r="37" spans="1:15">
      <c r="A37" s="213"/>
      <c r="B37" s="221" t="s">
        <v>212</v>
      </c>
      <c r="C37" s="222">
        <v>6.31</v>
      </c>
      <c r="D37" s="223">
        <v>365.5</v>
      </c>
      <c r="E37" s="223">
        <v>366.9</v>
      </c>
      <c r="F37" s="223">
        <v>366.9</v>
      </c>
      <c r="G37" s="223">
        <v>407.7</v>
      </c>
      <c r="H37" s="223">
        <v>407.7</v>
      </c>
      <c r="I37" s="223">
        <v>407.7</v>
      </c>
      <c r="J37" s="224">
        <f t="shared" si="7"/>
        <v>0.38303693570452424</v>
      </c>
      <c r="K37" s="224">
        <f t="shared" si="8"/>
        <v>0</v>
      </c>
      <c r="L37" s="218">
        <f t="shared" si="0"/>
        <v>11.120196238757146</v>
      </c>
      <c r="M37" s="225">
        <f t="shared" si="9"/>
        <v>0</v>
      </c>
    </row>
    <row r="38" spans="1:15">
      <c r="A38" s="213"/>
      <c r="B38" s="221" t="s">
        <v>213</v>
      </c>
      <c r="C38" s="222">
        <v>6.32</v>
      </c>
      <c r="D38" s="223">
        <v>466.1</v>
      </c>
      <c r="E38" s="223">
        <v>467.8</v>
      </c>
      <c r="F38" s="223">
        <v>467.8</v>
      </c>
      <c r="G38" s="223">
        <v>489.5</v>
      </c>
      <c r="H38" s="223">
        <v>489.5</v>
      </c>
      <c r="I38" s="223">
        <v>489.5</v>
      </c>
      <c r="J38" s="224">
        <f t="shared" si="7"/>
        <v>0.36472859901309107</v>
      </c>
      <c r="K38" s="224">
        <f t="shared" si="8"/>
        <v>0</v>
      </c>
      <c r="L38" s="218">
        <f t="shared" si="0"/>
        <v>4.6387345019238921</v>
      </c>
      <c r="M38" s="225">
        <f t="shared" si="9"/>
        <v>0</v>
      </c>
    </row>
    <row r="39" spans="1:15">
      <c r="A39" s="213">
        <v>2.2999999999999998</v>
      </c>
      <c r="B39" s="214" t="s">
        <v>214</v>
      </c>
      <c r="C39" s="226">
        <v>8.2899999999999991</v>
      </c>
      <c r="D39" s="216">
        <v>408.6</v>
      </c>
      <c r="E39" s="216">
        <v>437.9</v>
      </c>
      <c r="F39" s="216">
        <v>443</v>
      </c>
      <c r="G39" s="216">
        <v>474.7</v>
      </c>
      <c r="H39" s="216">
        <v>476.3</v>
      </c>
      <c r="I39" s="216">
        <v>476.3</v>
      </c>
      <c r="J39" s="217">
        <f t="shared" si="7"/>
        <v>8.4189916789035664</v>
      </c>
      <c r="K39" s="217">
        <f t="shared" si="8"/>
        <v>1.1646494633478</v>
      </c>
      <c r="L39" s="218">
        <f t="shared" si="0"/>
        <v>7.5169300225733622</v>
      </c>
      <c r="M39" s="240">
        <f t="shared" si="9"/>
        <v>0</v>
      </c>
    </row>
    <row r="40" spans="1:15">
      <c r="A40" s="213"/>
      <c r="B40" s="214" t="s">
        <v>215</v>
      </c>
      <c r="C40" s="226">
        <v>2.76</v>
      </c>
      <c r="D40" s="216">
        <v>382.5</v>
      </c>
      <c r="E40" s="216">
        <v>407.4</v>
      </c>
      <c r="F40" s="216">
        <v>416.1</v>
      </c>
      <c r="G40" s="216">
        <v>439.4</v>
      </c>
      <c r="H40" s="216">
        <v>439.4</v>
      </c>
      <c r="I40" s="216">
        <v>439.4</v>
      </c>
      <c r="J40" s="217">
        <f t="shared" si="7"/>
        <v>8.7843137254901933</v>
      </c>
      <c r="K40" s="217">
        <f t="shared" si="8"/>
        <v>2.1354933726067884</v>
      </c>
      <c r="L40" s="218">
        <f t="shared" si="0"/>
        <v>5.599615477048772</v>
      </c>
      <c r="M40" s="219">
        <f t="shared" si="9"/>
        <v>0</v>
      </c>
    </row>
    <row r="41" spans="1:15">
      <c r="A41" s="213"/>
      <c r="B41" s="221" t="s">
        <v>211</v>
      </c>
      <c r="C41" s="222">
        <v>1.38</v>
      </c>
      <c r="D41" s="223">
        <v>370.5</v>
      </c>
      <c r="E41" s="223">
        <v>392.9</v>
      </c>
      <c r="F41" s="223">
        <v>410.3</v>
      </c>
      <c r="G41" s="223">
        <v>432</v>
      </c>
      <c r="H41" s="223">
        <v>432</v>
      </c>
      <c r="I41" s="223">
        <v>432</v>
      </c>
      <c r="J41" s="224">
        <f t="shared" si="7"/>
        <v>10.742240215924426</v>
      </c>
      <c r="K41" s="224">
        <f t="shared" si="8"/>
        <v>4.428607788241294</v>
      </c>
      <c r="L41" s="218">
        <f t="shared" si="0"/>
        <v>5.2888130636119968</v>
      </c>
      <c r="M41" s="225">
        <f t="shared" si="9"/>
        <v>0</v>
      </c>
    </row>
    <row r="42" spans="1:15">
      <c r="A42" s="241"/>
      <c r="B42" s="221" t="s">
        <v>213</v>
      </c>
      <c r="C42" s="222">
        <v>1.38</v>
      </c>
      <c r="D42" s="223">
        <v>394.6</v>
      </c>
      <c r="E42" s="223">
        <v>421.9</v>
      </c>
      <c r="F42" s="223">
        <v>421.9</v>
      </c>
      <c r="G42" s="223">
        <v>446.7</v>
      </c>
      <c r="H42" s="223">
        <v>446.7</v>
      </c>
      <c r="I42" s="223">
        <v>446.7</v>
      </c>
      <c r="J42" s="224">
        <f t="shared" si="7"/>
        <v>6.9183983781043992</v>
      </c>
      <c r="K42" s="224">
        <f t="shared" si="8"/>
        <v>0</v>
      </c>
      <c r="L42" s="218">
        <f t="shared" si="0"/>
        <v>5.8781701825077164</v>
      </c>
      <c r="M42" s="225">
        <f t="shared" si="9"/>
        <v>0</v>
      </c>
    </row>
    <row r="43" spans="1:15">
      <c r="A43" s="213"/>
      <c r="B43" s="214" t="s">
        <v>216</v>
      </c>
      <c r="C43" s="226">
        <v>2.76</v>
      </c>
      <c r="D43" s="216">
        <v>374.4</v>
      </c>
      <c r="E43" s="216">
        <v>395.2</v>
      </c>
      <c r="F43" s="216">
        <v>396.5</v>
      </c>
      <c r="G43" s="216">
        <v>426.7</v>
      </c>
      <c r="H43" s="216">
        <v>426.7</v>
      </c>
      <c r="I43" s="216">
        <v>426.7</v>
      </c>
      <c r="J43" s="217">
        <f t="shared" si="7"/>
        <v>5.9027777777777857</v>
      </c>
      <c r="K43" s="217">
        <f t="shared" si="8"/>
        <v>0.32894736842106909</v>
      </c>
      <c r="L43" s="218">
        <f t="shared" si="0"/>
        <v>7.6166456494325416</v>
      </c>
      <c r="M43" s="219">
        <f t="shared" si="9"/>
        <v>0</v>
      </c>
    </row>
    <row r="44" spans="1:15">
      <c r="A44" s="213"/>
      <c r="B44" s="221" t="s">
        <v>211</v>
      </c>
      <c r="C44" s="222">
        <v>1.38</v>
      </c>
      <c r="D44" s="223">
        <v>361</v>
      </c>
      <c r="E44" s="223">
        <v>379</v>
      </c>
      <c r="F44" s="223">
        <v>381.7</v>
      </c>
      <c r="G44" s="223">
        <v>418.5</v>
      </c>
      <c r="H44" s="223">
        <v>418.5</v>
      </c>
      <c r="I44" s="223">
        <v>418.5</v>
      </c>
      <c r="J44" s="224">
        <f t="shared" si="7"/>
        <v>5.734072022160646</v>
      </c>
      <c r="K44" s="224">
        <f t="shared" si="8"/>
        <v>0.71240105540897503</v>
      </c>
      <c r="L44" s="218">
        <f t="shared" si="0"/>
        <v>9.6410793817133964</v>
      </c>
      <c r="M44" s="225">
        <f t="shared" si="9"/>
        <v>0</v>
      </c>
    </row>
    <row r="45" spans="1:15">
      <c r="A45" s="213"/>
      <c r="B45" s="221" t="s">
        <v>213</v>
      </c>
      <c r="C45" s="222">
        <v>1.38</v>
      </c>
      <c r="D45" s="223">
        <v>387.9</v>
      </c>
      <c r="E45" s="223">
        <v>411.3</v>
      </c>
      <c r="F45" s="223">
        <v>411.3</v>
      </c>
      <c r="G45" s="223">
        <v>434.8</v>
      </c>
      <c r="H45" s="223">
        <v>434.8</v>
      </c>
      <c r="I45" s="223">
        <v>434.8</v>
      </c>
      <c r="J45" s="224">
        <f t="shared" si="7"/>
        <v>6.0324825986078849</v>
      </c>
      <c r="K45" s="224">
        <f t="shared" si="8"/>
        <v>0</v>
      </c>
      <c r="L45" s="218">
        <f t="shared" si="0"/>
        <v>5.7135910527595541</v>
      </c>
      <c r="M45" s="225">
        <f t="shared" si="9"/>
        <v>0</v>
      </c>
    </row>
    <row r="46" spans="1:15">
      <c r="A46" s="213"/>
      <c r="B46" s="214" t="s">
        <v>217</v>
      </c>
      <c r="C46" s="226">
        <v>2.77</v>
      </c>
      <c r="D46" s="216">
        <v>468.6</v>
      </c>
      <c r="E46" s="216">
        <v>510.9</v>
      </c>
      <c r="F46" s="216">
        <v>516.1</v>
      </c>
      <c r="G46" s="216">
        <v>558</v>
      </c>
      <c r="H46" s="216">
        <v>562.6</v>
      </c>
      <c r="I46" s="216">
        <v>562.6</v>
      </c>
      <c r="J46" s="217">
        <f t="shared" si="7"/>
        <v>10.136577037985489</v>
      </c>
      <c r="K46" s="217">
        <f t="shared" si="8"/>
        <v>1.0178117048346138</v>
      </c>
      <c r="L46" s="218">
        <f t="shared" si="0"/>
        <v>9.0098818058515775</v>
      </c>
      <c r="M46" s="219">
        <f t="shared" si="9"/>
        <v>0</v>
      </c>
    </row>
    <row r="47" spans="1:15">
      <c r="A47" s="213"/>
      <c r="B47" s="221" t="s">
        <v>207</v>
      </c>
      <c r="C47" s="222">
        <v>1.38</v>
      </c>
      <c r="D47" s="223">
        <v>458.5</v>
      </c>
      <c r="E47" s="223">
        <v>495.6</v>
      </c>
      <c r="F47" s="223">
        <v>500.9</v>
      </c>
      <c r="G47" s="223">
        <v>547.29999999999995</v>
      </c>
      <c r="H47" s="223">
        <v>556.4</v>
      </c>
      <c r="I47" s="223">
        <v>556.4</v>
      </c>
      <c r="J47" s="224">
        <f t="shared" si="7"/>
        <v>9.2475463467829684</v>
      </c>
      <c r="K47" s="224">
        <f t="shared" si="8"/>
        <v>1.0694108151735122</v>
      </c>
      <c r="L47" s="218">
        <f t="shared" si="0"/>
        <v>11.080055899381122</v>
      </c>
      <c r="M47" s="225">
        <f t="shared" si="9"/>
        <v>0</v>
      </c>
    </row>
    <row r="48" spans="1:15" ht="16.5" thickBot="1">
      <c r="A48" s="242"/>
      <c r="B48" s="243" t="s">
        <v>208</v>
      </c>
      <c r="C48" s="244">
        <v>1.39</v>
      </c>
      <c r="D48" s="245">
        <v>478.7</v>
      </c>
      <c r="E48" s="245">
        <v>526</v>
      </c>
      <c r="F48" s="245">
        <v>531.29999999999995</v>
      </c>
      <c r="G48" s="245">
        <v>568.70000000000005</v>
      </c>
      <c r="H48" s="245">
        <v>568.70000000000005</v>
      </c>
      <c r="I48" s="245">
        <v>568.70000000000005</v>
      </c>
      <c r="J48" s="246">
        <f t="shared" si="7"/>
        <v>10.988092751201165</v>
      </c>
      <c r="K48" s="246">
        <f t="shared" si="8"/>
        <v>1.007604562737626</v>
      </c>
      <c r="L48" s="247">
        <f t="shared" si="0"/>
        <v>7.0393374741201171</v>
      </c>
      <c r="M48" s="1682">
        <f t="shared" si="9"/>
        <v>0</v>
      </c>
      <c r="N48" s="1681"/>
      <c r="O48" s="1679"/>
    </row>
    <row r="49" spans="1:15" ht="16.5" thickTop="1">
      <c r="A49" s="248"/>
      <c r="B49" s="1678" t="s">
        <v>218</v>
      </c>
      <c r="C49" s="1678"/>
      <c r="D49" s="1678"/>
      <c r="E49" s="1678"/>
      <c r="F49" s="1678"/>
      <c r="G49" s="1678"/>
      <c r="H49" s="1678"/>
      <c r="I49" s="1678"/>
      <c r="J49" s="1678"/>
      <c r="K49" s="1678"/>
      <c r="L49" s="1678"/>
      <c r="M49" s="1680"/>
      <c r="N49" s="1680"/>
      <c r="O49" s="1679"/>
    </row>
  </sheetData>
  <mergeCells count="13">
    <mergeCell ref="K6:K7"/>
    <mergeCell ref="L6:L7"/>
    <mergeCell ref="M6:M7"/>
    <mergeCell ref="A1:M1"/>
    <mergeCell ref="A2:M2"/>
    <mergeCell ref="A3:M3"/>
    <mergeCell ref="A4:M4"/>
    <mergeCell ref="A5:A8"/>
    <mergeCell ref="B5:B6"/>
    <mergeCell ref="E5:F5"/>
    <mergeCell ref="G5:I5"/>
    <mergeCell ref="J5:M5"/>
    <mergeCell ref="J6:J7"/>
  </mergeCells>
  <pageMargins left="0.39370078740157483" right="0.39370078740157483" top="0.39370078740157483" bottom="0.39370078740157483" header="0.31496062992125984" footer="0.31496062992125984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3"/>
  <sheetViews>
    <sheetView showGridLines="0" workbookViewId="0">
      <selection activeCell="N3" sqref="N3"/>
    </sheetView>
  </sheetViews>
  <sheetFormatPr defaultRowHeight="15.75"/>
  <cols>
    <col min="1" max="1" width="29" style="249" bestFit="1" customWidth="1"/>
    <col min="2" max="2" width="11.28515625" style="249" customWidth="1"/>
    <col min="3" max="3" width="15.42578125" style="249" bestFit="1" customWidth="1"/>
    <col min="4" max="4" width="11.42578125" style="249" bestFit="1" customWidth="1"/>
    <col min="5" max="6" width="14.85546875" style="249" bestFit="1" customWidth="1"/>
    <col min="7" max="7" width="10.5703125" style="249" customWidth="1"/>
    <col min="8" max="8" width="12" style="249" customWidth="1"/>
    <col min="9" max="9" width="10.140625" style="249" customWidth="1"/>
    <col min="10" max="256" width="9.140625" style="249"/>
    <col min="257" max="257" width="23" style="249" bestFit="1" customWidth="1"/>
    <col min="258" max="258" width="10" style="249" customWidth="1"/>
    <col min="259" max="259" width="11.7109375" style="249" customWidth="1"/>
    <col min="260" max="260" width="10.28515625" style="249" customWidth="1"/>
    <col min="261" max="261" width="12.28515625" style="249" customWidth="1"/>
    <col min="262" max="262" width="12.5703125" style="249" customWidth="1"/>
    <col min="263" max="263" width="10.7109375" style="249" customWidth="1"/>
    <col min="264" max="264" width="9.140625" style="249"/>
    <col min="265" max="265" width="9.28515625" style="249" customWidth="1"/>
    <col min="266" max="512" width="9.140625" style="249"/>
    <col min="513" max="513" width="23" style="249" bestFit="1" customWidth="1"/>
    <col min="514" max="514" width="10" style="249" customWidth="1"/>
    <col min="515" max="515" width="11.7109375" style="249" customWidth="1"/>
    <col min="516" max="516" width="10.28515625" style="249" customWidth="1"/>
    <col min="517" max="517" width="12.28515625" style="249" customWidth="1"/>
    <col min="518" max="518" width="12.5703125" style="249" customWidth="1"/>
    <col min="519" max="519" width="10.7109375" style="249" customWidth="1"/>
    <col min="520" max="520" width="9.140625" style="249"/>
    <col min="521" max="521" width="9.28515625" style="249" customWidth="1"/>
    <col min="522" max="768" width="9.140625" style="249"/>
    <col min="769" max="769" width="23" style="249" bestFit="1" customWidth="1"/>
    <col min="770" max="770" width="10" style="249" customWidth="1"/>
    <col min="771" max="771" width="11.7109375" style="249" customWidth="1"/>
    <col min="772" max="772" width="10.28515625" style="249" customWidth="1"/>
    <col min="773" max="773" width="12.28515625" style="249" customWidth="1"/>
    <col min="774" max="774" width="12.5703125" style="249" customWidth="1"/>
    <col min="775" max="775" width="10.7109375" style="249" customWidth="1"/>
    <col min="776" max="776" width="9.140625" style="249"/>
    <col min="777" max="777" width="9.28515625" style="249" customWidth="1"/>
    <col min="778" max="1024" width="9.140625" style="249"/>
    <col min="1025" max="1025" width="23" style="249" bestFit="1" customWidth="1"/>
    <col min="1026" max="1026" width="10" style="249" customWidth="1"/>
    <col min="1027" max="1027" width="11.7109375" style="249" customWidth="1"/>
    <col min="1028" max="1028" width="10.28515625" style="249" customWidth="1"/>
    <col min="1029" max="1029" width="12.28515625" style="249" customWidth="1"/>
    <col min="1030" max="1030" width="12.5703125" style="249" customWidth="1"/>
    <col min="1031" max="1031" width="10.7109375" style="249" customWidth="1"/>
    <col min="1032" max="1032" width="9.140625" style="249"/>
    <col min="1033" max="1033" width="9.28515625" style="249" customWidth="1"/>
    <col min="1034" max="1280" width="9.140625" style="249"/>
    <col min="1281" max="1281" width="23" style="249" bestFit="1" customWidth="1"/>
    <col min="1282" max="1282" width="10" style="249" customWidth="1"/>
    <col min="1283" max="1283" width="11.7109375" style="249" customWidth="1"/>
    <col min="1284" max="1284" width="10.28515625" style="249" customWidth="1"/>
    <col min="1285" max="1285" width="12.28515625" style="249" customWidth="1"/>
    <col min="1286" max="1286" width="12.5703125" style="249" customWidth="1"/>
    <col min="1287" max="1287" width="10.7109375" style="249" customWidth="1"/>
    <col min="1288" max="1288" width="9.140625" style="249"/>
    <col min="1289" max="1289" width="9.28515625" style="249" customWidth="1"/>
    <col min="1290" max="1536" width="9.140625" style="249"/>
    <col min="1537" max="1537" width="23" style="249" bestFit="1" customWidth="1"/>
    <col min="1538" max="1538" width="10" style="249" customWidth="1"/>
    <col min="1539" max="1539" width="11.7109375" style="249" customWidth="1"/>
    <col min="1540" max="1540" width="10.28515625" style="249" customWidth="1"/>
    <col min="1541" max="1541" width="12.28515625" style="249" customWidth="1"/>
    <col min="1542" max="1542" width="12.5703125" style="249" customWidth="1"/>
    <col min="1543" max="1543" width="10.7109375" style="249" customWidth="1"/>
    <col min="1544" max="1544" width="9.140625" style="249"/>
    <col min="1545" max="1545" width="9.28515625" style="249" customWidth="1"/>
    <col min="1546" max="1792" width="9.140625" style="249"/>
    <col min="1793" max="1793" width="23" style="249" bestFit="1" customWidth="1"/>
    <col min="1794" max="1794" width="10" style="249" customWidth="1"/>
    <col min="1795" max="1795" width="11.7109375" style="249" customWidth="1"/>
    <col min="1796" max="1796" width="10.28515625" style="249" customWidth="1"/>
    <col min="1797" max="1797" width="12.28515625" style="249" customWidth="1"/>
    <col min="1798" max="1798" width="12.5703125" style="249" customWidth="1"/>
    <col min="1799" max="1799" width="10.7109375" style="249" customWidth="1"/>
    <col min="1800" max="1800" width="9.140625" style="249"/>
    <col min="1801" max="1801" width="9.28515625" style="249" customWidth="1"/>
    <col min="1802" max="2048" width="9.140625" style="249"/>
    <col min="2049" max="2049" width="23" style="249" bestFit="1" customWidth="1"/>
    <col min="2050" max="2050" width="10" style="249" customWidth="1"/>
    <col min="2051" max="2051" width="11.7109375" style="249" customWidth="1"/>
    <col min="2052" max="2052" width="10.28515625" style="249" customWidth="1"/>
    <col min="2053" max="2053" width="12.28515625" style="249" customWidth="1"/>
    <col min="2054" max="2054" width="12.5703125" style="249" customWidth="1"/>
    <col min="2055" max="2055" width="10.7109375" style="249" customWidth="1"/>
    <col min="2056" max="2056" width="9.140625" style="249"/>
    <col min="2057" max="2057" width="9.28515625" style="249" customWidth="1"/>
    <col min="2058" max="2304" width="9.140625" style="249"/>
    <col min="2305" max="2305" width="23" style="249" bestFit="1" customWidth="1"/>
    <col min="2306" max="2306" width="10" style="249" customWidth="1"/>
    <col min="2307" max="2307" width="11.7109375" style="249" customWidth="1"/>
    <col min="2308" max="2308" width="10.28515625" style="249" customWidth="1"/>
    <col min="2309" max="2309" width="12.28515625" style="249" customWidth="1"/>
    <col min="2310" max="2310" width="12.5703125" style="249" customWidth="1"/>
    <col min="2311" max="2311" width="10.7109375" style="249" customWidth="1"/>
    <col min="2312" max="2312" width="9.140625" style="249"/>
    <col min="2313" max="2313" width="9.28515625" style="249" customWidth="1"/>
    <col min="2314" max="2560" width="9.140625" style="249"/>
    <col min="2561" max="2561" width="23" style="249" bestFit="1" customWidth="1"/>
    <col min="2562" max="2562" width="10" style="249" customWidth="1"/>
    <col min="2563" max="2563" width="11.7109375" style="249" customWidth="1"/>
    <col min="2564" max="2564" width="10.28515625" style="249" customWidth="1"/>
    <col min="2565" max="2565" width="12.28515625" style="249" customWidth="1"/>
    <col min="2566" max="2566" width="12.5703125" style="249" customWidth="1"/>
    <col min="2567" max="2567" width="10.7109375" style="249" customWidth="1"/>
    <col min="2568" max="2568" width="9.140625" style="249"/>
    <col min="2569" max="2569" width="9.28515625" style="249" customWidth="1"/>
    <col min="2570" max="2816" width="9.140625" style="249"/>
    <col min="2817" max="2817" width="23" style="249" bestFit="1" customWidth="1"/>
    <col min="2818" max="2818" width="10" style="249" customWidth="1"/>
    <col min="2819" max="2819" width="11.7109375" style="249" customWidth="1"/>
    <col min="2820" max="2820" width="10.28515625" style="249" customWidth="1"/>
    <col min="2821" max="2821" width="12.28515625" style="249" customWidth="1"/>
    <col min="2822" max="2822" width="12.5703125" style="249" customWidth="1"/>
    <col min="2823" max="2823" width="10.7109375" style="249" customWidth="1"/>
    <col min="2824" max="2824" width="9.140625" style="249"/>
    <col min="2825" max="2825" width="9.28515625" style="249" customWidth="1"/>
    <col min="2826" max="3072" width="9.140625" style="249"/>
    <col min="3073" max="3073" width="23" style="249" bestFit="1" customWidth="1"/>
    <col min="3074" max="3074" width="10" style="249" customWidth="1"/>
    <col min="3075" max="3075" width="11.7109375" style="249" customWidth="1"/>
    <col min="3076" max="3076" width="10.28515625" style="249" customWidth="1"/>
    <col min="3077" max="3077" width="12.28515625" style="249" customWidth="1"/>
    <col min="3078" max="3078" width="12.5703125" style="249" customWidth="1"/>
    <col min="3079" max="3079" width="10.7109375" style="249" customWidth="1"/>
    <col min="3080" max="3080" width="9.140625" style="249"/>
    <col min="3081" max="3081" width="9.28515625" style="249" customWidth="1"/>
    <col min="3082" max="3328" width="9.140625" style="249"/>
    <col min="3329" max="3329" width="23" style="249" bestFit="1" customWidth="1"/>
    <col min="3330" max="3330" width="10" style="249" customWidth="1"/>
    <col min="3331" max="3331" width="11.7109375" style="249" customWidth="1"/>
    <col min="3332" max="3332" width="10.28515625" style="249" customWidth="1"/>
    <col min="3333" max="3333" width="12.28515625" style="249" customWidth="1"/>
    <col min="3334" max="3334" width="12.5703125" style="249" customWidth="1"/>
    <col min="3335" max="3335" width="10.7109375" style="249" customWidth="1"/>
    <col min="3336" max="3336" width="9.140625" style="249"/>
    <col min="3337" max="3337" width="9.28515625" style="249" customWidth="1"/>
    <col min="3338" max="3584" width="9.140625" style="249"/>
    <col min="3585" max="3585" width="23" style="249" bestFit="1" customWidth="1"/>
    <col min="3586" max="3586" width="10" style="249" customWidth="1"/>
    <col min="3587" max="3587" width="11.7109375" style="249" customWidth="1"/>
    <col min="3588" max="3588" width="10.28515625" style="249" customWidth="1"/>
    <col min="3589" max="3589" width="12.28515625" style="249" customWidth="1"/>
    <col min="3590" max="3590" width="12.5703125" style="249" customWidth="1"/>
    <col min="3591" max="3591" width="10.7109375" style="249" customWidth="1"/>
    <col min="3592" max="3592" width="9.140625" style="249"/>
    <col min="3593" max="3593" width="9.28515625" style="249" customWidth="1"/>
    <col min="3594" max="3840" width="9.140625" style="249"/>
    <col min="3841" max="3841" width="23" style="249" bestFit="1" customWidth="1"/>
    <col min="3842" max="3842" width="10" style="249" customWidth="1"/>
    <col min="3843" max="3843" width="11.7109375" style="249" customWidth="1"/>
    <col min="3844" max="3844" width="10.28515625" style="249" customWidth="1"/>
    <col min="3845" max="3845" width="12.28515625" style="249" customWidth="1"/>
    <col min="3846" max="3846" width="12.5703125" style="249" customWidth="1"/>
    <col min="3847" max="3847" width="10.7109375" style="249" customWidth="1"/>
    <col min="3848" max="3848" width="9.140625" style="249"/>
    <col min="3849" max="3849" width="9.28515625" style="249" customWidth="1"/>
    <col min="3850" max="4096" width="9.140625" style="249"/>
    <col min="4097" max="4097" width="23" style="249" bestFit="1" customWidth="1"/>
    <col min="4098" max="4098" width="10" style="249" customWidth="1"/>
    <col min="4099" max="4099" width="11.7109375" style="249" customWidth="1"/>
    <col min="4100" max="4100" width="10.28515625" style="249" customWidth="1"/>
    <col min="4101" max="4101" width="12.28515625" style="249" customWidth="1"/>
    <col min="4102" max="4102" width="12.5703125" style="249" customWidth="1"/>
    <col min="4103" max="4103" width="10.7109375" style="249" customWidth="1"/>
    <col min="4104" max="4104" width="9.140625" style="249"/>
    <col min="4105" max="4105" width="9.28515625" style="249" customWidth="1"/>
    <col min="4106" max="4352" width="9.140625" style="249"/>
    <col min="4353" max="4353" width="23" style="249" bestFit="1" customWidth="1"/>
    <col min="4354" max="4354" width="10" style="249" customWidth="1"/>
    <col min="4355" max="4355" width="11.7109375" style="249" customWidth="1"/>
    <col min="4356" max="4356" width="10.28515625" style="249" customWidth="1"/>
    <col min="4357" max="4357" width="12.28515625" style="249" customWidth="1"/>
    <col min="4358" max="4358" width="12.5703125" style="249" customWidth="1"/>
    <col min="4359" max="4359" width="10.7109375" style="249" customWidth="1"/>
    <col min="4360" max="4360" width="9.140625" style="249"/>
    <col min="4361" max="4361" width="9.28515625" style="249" customWidth="1"/>
    <col min="4362" max="4608" width="9.140625" style="249"/>
    <col min="4609" max="4609" width="23" style="249" bestFit="1" customWidth="1"/>
    <col min="4610" max="4610" width="10" style="249" customWidth="1"/>
    <col min="4611" max="4611" width="11.7109375" style="249" customWidth="1"/>
    <col min="4612" max="4612" width="10.28515625" style="249" customWidth="1"/>
    <col min="4613" max="4613" width="12.28515625" style="249" customWidth="1"/>
    <col min="4614" max="4614" width="12.5703125" style="249" customWidth="1"/>
    <col min="4615" max="4615" width="10.7109375" style="249" customWidth="1"/>
    <col min="4616" max="4616" width="9.140625" style="249"/>
    <col min="4617" max="4617" width="9.28515625" style="249" customWidth="1"/>
    <col min="4618" max="4864" width="9.140625" style="249"/>
    <col min="4865" max="4865" width="23" style="249" bestFit="1" customWidth="1"/>
    <col min="4866" max="4866" width="10" style="249" customWidth="1"/>
    <col min="4867" max="4867" width="11.7109375" style="249" customWidth="1"/>
    <col min="4868" max="4868" width="10.28515625" style="249" customWidth="1"/>
    <col min="4869" max="4869" width="12.28515625" style="249" customWidth="1"/>
    <col min="4870" max="4870" width="12.5703125" style="249" customWidth="1"/>
    <col min="4871" max="4871" width="10.7109375" style="249" customWidth="1"/>
    <col min="4872" max="4872" width="9.140625" style="249"/>
    <col min="4873" max="4873" width="9.28515625" style="249" customWidth="1"/>
    <col min="4874" max="5120" width="9.140625" style="249"/>
    <col min="5121" max="5121" width="23" style="249" bestFit="1" customWidth="1"/>
    <col min="5122" max="5122" width="10" style="249" customWidth="1"/>
    <col min="5123" max="5123" width="11.7109375" style="249" customWidth="1"/>
    <col min="5124" max="5124" width="10.28515625" style="249" customWidth="1"/>
    <col min="5125" max="5125" width="12.28515625" style="249" customWidth="1"/>
    <col min="5126" max="5126" width="12.5703125" style="249" customWidth="1"/>
    <col min="5127" max="5127" width="10.7109375" style="249" customWidth="1"/>
    <col min="5128" max="5128" width="9.140625" style="249"/>
    <col min="5129" max="5129" width="9.28515625" style="249" customWidth="1"/>
    <col min="5130" max="5376" width="9.140625" style="249"/>
    <col min="5377" max="5377" width="23" style="249" bestFit="1" customWidth="1"/>
    <col min="5378" max="5378" width="10" style="249" customWidth="1"/>
    <col min="5379" max="5379" width="11.7109375" style="249" customWidth="1"/>
    <col min="5380" max="5380" width="10.28515625" style="249" customWidth="1"/>
    <col min="5381" max="5381" width="12.28515625" style="249" customWidth="1"/>
    <col min="5382" max="5382" width="12.5703125" style="249" customWidth="1"/>
    <col min="5383" max="5383" width="10.7109375" style="249" customWidth="1"/>
    <col min="5384" max="5384" width="9.140625" style="249"/>
    <col min="5385" max="5385" width="9.28515625" style="249" customWidth="1"/>
    <col min="5386" max="5632" width="9.140625" style="249"/>
    <col min="5633" max="5633" width="23" style="249" bestFit="1" customWidth="1"/>
    <col min="5634" max="5634" width="10" style="249" customWidth="1"/>
    <col min="5635" max="5635" width="11.7109375" style="249" customWidth="1"/>
    <col min="5636" max="5636" width="10.28515625" style="249" customWidth="1"/>
    <col min="5637" max="5637" width="12.28515625" style="249" customWidth="1"/>
    <col min="5638" max="5638" width="12.5703125" style="249" customWidth="1"/>
    <col min="5639" max="5639" width="10.7109375" style="249" customWidth="1"/>
    <col min="5640" max="5640" width="9.140625" style="249"/>
    <col min="5641" max="5641" width="9.28515625" style="249" customWidth="1"/>
    <col min="5642" max="5888" width="9.140625" style="249"/>
    <col min="5889" max="5889" width="23" style="249" bestFit="1" customWidth="1"/>
    <col min="5890" max="5890" width="10" style="249" customWidth="1"/>
    <col min="5891" max="5891" width="11.7109375" style="249" customWidth="1"/>
    <col min="5892" max="5892" width="10.28515625" style="249" customWidth="1"/>
    <col min="5893" max="5893" width="12.28515625" style="249" customWidth="1"/>
    <col min="5894" max="5894" width="12.5703125" style="249" customWidth="1"/>
    <col min="5895" max="5895" width="10.7109375" style="249" customWidth="1"/>
    <col min="5896" max="5896" width="9.140625" style="249"/>
    <col min="5897" max="5897" width="9.28515625" style="249" customWidth="1"/>
    <col min="5898" max="6144" width="9.140625" style="249"/>
    <col min="6145" max="6145" width="23" style="249" bestFit="1" customWidth="1"/>
    <col min="6146" max="6146" width="10" style="249" customWidth="1"/>
    <col min="6147" max="6147" width="11.7109375" style="249" customWidth="1"/>
    <col min="6148" max="6148" width="10.28515625" style="249" customWidth="1"/>
    <col min="6149" max="6149" width="12.28515625" style="249" customWidth="1"/>
    <col min="6150" max="6150" width="12.5703125" style="249" customWidth="1"/>
    <col min="6151" max="6151" width="10.7109375" style="249" customWidth="1"/>
    <col min="6152" max="6152" width="9.140625" style="249"/>
    <col min="6153" max="6153" width="9.28515625" style="249" customWidth="1"/>
    <col min="6154" max="6400" width="9.140625" style="249"/>
    <col min="6401" max="6401" width="23" style="249" bestFit="1" customWidth="1"/>
    <col min="6402" max="6402" width="10" style="249" customWidth="1"/>
    <col min="6403" max="6403" width="11.7109375" style="249" customWidth="1"/>
    <col min="6404" max="6404" width="10.28515625" style="249" customWidth="1"/>
    <col min="6405" max="6405" width="12.28515625" style="249" customWidth="1"/>
    <col min="6406" max="6406" width="12.5703125" style="249" customWidth="1"/>
    <col min="6407" max="6407" width="10.7109375" style="249" customWidth="1"/>
    <col min="6408" max="6408" width="9.140625" style="249"/>
    <col min="6409" max="6409" width="9.28515625" style="249" customWidth="1"/>
    <col min="6410" max="6656" width="9.140625" style="249"/>
    <col min="6657" max="6657" width="23" style="249" bestFit="1" customWidth="1"/>
    <col min="6658" max="6658" width="10" style="249" customWidth="1"/>
    <col min="6659" max="6659" width="11.7109375" style="249" customWidth="1"/>
    <col min="6660" max="6660" width="10.28515625" style="249" customWidth="1"/>
    <col min="6661" max="6661" width="12.28515625" style="249" customWidth="1"/>
    <col min="6662" max="6662" width="12.5703125" style="249" customWidth="1"/>
    <col min="6663" max="6663" width="10.7109375" style="249" customWidth="1"/>
    <col min="6664" max="6664" width="9.140625" style="249"/>
    <col min="6665" max="6665" width="9.28515625" style="249" customWidth="1"/>
    <col min="6666" max="6912" width="9.140625" style="249"/>
    <col min="6913" max="6913" width="23" style="249" bestFit="1" customWidth="1"/>
    <col min="6914" max="6914" width="10" style="249" customWidth="1"/>
    <col min="6915" max="6915" width="11.7109375" style="249" customWidth="1"/>
    <col min="6916" max="6916" width="10.28515625" style="249" customWidth="1"/>
    <col min="6917" max="6917" width="12.28515625" style="249" customWidth="1"/>
    <col min="6918" max="6918" width="12.5703125" style="249" customWidth="1"/>
    <col min="6919" max="6919" width="10.7109375" style="249" customWidth="1"/>
    <col min="6920" max="6920" width="9.140625" style="249"/>
    <col min="6921" max="6921" width="9.28515625" style="249" customWidth="1"/>
    <col min="6922" max="7168" width="9.140625" style="249"/>
    <col min="7169" max="7169" width="23" style="249" bestFit="1" customWidth="1"/>
    <col min="7170" max="7170" width="10" style="249" customWidth="1"/>
    <col min="7171" max="7171" width="11.7109375" style="249" customWidth="1"/>
    <col min="7172" max="7172" width="10.28515625" style="249" customWidth="1"/>
    <col min="7173" max="7173" width="12.28515625" style="249" customWidth="1"/>
    <col min="7174" max="7174" width="12.5703125" style="249" customWidth="1"/>
    <col min="7175" max="7175" width="10.7109375" style="249" customWidth="1"/>
    <col min="7176" max="7176" width="9.140625" style="249"/>
    <col min="7177" max="7177" width="9.28515625" style="249" customWidth="1"/>
    <col min="7178" max="7424" width="9.140625" style="249"/>
    <col min="7425" max="7425" width="23" style="249" bestFit="1" customWidth="1"/>
    <col min="7426" max="7426" width="10" style="249" customWidth="1"/>
    <col min="7427" max="7427" width="11.7109375" style="249" customWidth="1"/>
    <col min="7428" max="7428" width="10.28515625" style="249" customWidth="1"/>
    <col min="7429" max="7429" width="12.28515625" style="249" customWidth="1"/>
    <col min="7430" max="7430" width="12.5703125" style="249" customWidth="1"/>
    <col min="7431" max="7431" width="10.7109375" style="249" customWidth="1"/>
    <col min="7432" max="7432" width="9.140625" style="249"/>
    <col min="7433" max="7433" width="9.28515625" style="249" customWidth="1"/>
    <col min="7434" max="7680" width="9.140625" style="249"/>
    <col min="7681" max="7681" width="23" style="249" bestFit="1" customWidth="1"/>
    <col min="7682" max="7682" width="10" style="249" customWidth="1"/>
    <col min="7683" max="7683" width="11.7109375" style="249" customWidth="1"/>
    <col min="7684" max="7684" width="10.28515625" style="249" customWidth="1"/>
    <col min="7685" max="7685" width="12.28515625" style="249" customWidth="1"/>
    <col min="7686" max="7686" width="12.5703125" style="249" customWidth="1"/>
    <col min="7687" max="7687" width="10.7109375" style="249" customWidth="1"/>
    <col min="7688" max="7688" width="9.140625" style="249"/>
    <col min="7689" max="7689" width="9.28515625" style="249" customWidth="1"/>
    <col min="7690" max="7936" width="9.140625" style="249"/>
    <col min="7937" max="7937" width="23" style="249" bestFit="1" customWidth="1"/>
    <col min="7938" max="7938" width="10" style="249" customWidth="1"/>
    <col min="7939" max="7939" width="11.7109375" style="249" customWidth="1"/>
    <col min="7940" max="7940" width="10.28515625" style="249" customWidth="1"/>
    <col min="7941" max="7941" width="12.28515625" style="249" customWidth="1"/>
    <col min="7942" max="7942" width="12.5703125" style="249" customWidth="1"/>
    <col min="7943" max="7943" width="10.7109375" style="249" customWidth="1"/>
    <col min="7944" max="7944" width="9.140625" style="249"/>
    <col min="7945" max="7945" width="9.28515625" style="249" customWidth="1"/>
    <col min="7946" max="8192" width="9.140625" style="249"/>
    <col min="8193" max="8193" width="23" style="249" bestFit="1" customWidth="1"/>
    <col min="8194" max="8194" width="10" style="249" customWidth="1"/>
    <col min="8195" max="8195" width="11.7109375" style="249" customWidth="1"/>
    <col min="8196" max="8196" width="10.28515625" style="249" customWidth="1"/>
    <col min="8197" max="8197" width="12.28515625" style="249" customWidth="1"/>
    <col min="8198" max="8198" width="12.5703125" style="249" customWidth="1"/>
    <col min="8199" max="8199" width="10.7109375" style="249" customWidth="1"/>
    <col min="8200" max="8200" width="9.140625" style="249"/>
    <col min="8201" max="8201" width="9.28515625" style="249" customWidth="1"/>
    <col min="8202" max="8448" width="9.140625" style="249"/>
    <col min="8449" max="8449" width="23" style="249" bestFit="1" customWidth="1"/>
    <col min="8450" max="8450" width="10" style="249" customWidth="1"/>
    <col min="8451" max="8451" width="11.7109375" style="249" customWidth="1"/>
    <col min="8452" max="8452" width="10.28515625" style="249" customWidth="1"/>
    <col min="8453" max="8453" width="12.28515625" style="249" customWidth="1"/>
    <col min="8454" max="8454" width="12.5703125" style="249" customWidth="1"/>
    <col min="8455" max="8455" width="10.7109375" style="249" customWidth="1"/>
    <col min="8456" max="8456" width="9.140625" style="249"/>
    <col min="8457" max="8457" width="9.28515625" style="249" customWidth="1"/>
    <col min="8458" max="8704" width="9.140625" style="249"/>
    <col min="8705" max="8705" width="23" style="249" bestFit="1" customWidth="1"/>
    <col min="8706" max="8706" width="10" style="249" customWidth="1"/>
    <col min="8707" max="8707" width="11.7109375" style="249" customWidth="1"/>
    <col min="8708" max="8708" width="10.28515625" style="249" customWidth="1"/>
    <col min="8709" max="8709" width="12.28515625" style="249" customWidth="1"/>
    <col min="8710" max="8710" width="12.5703125" style="249" customWidth="1"/>
    <col min="8711" max="8711" width="10.7109375" style="249" customWidth="1"/>
    <col min="8712" max="8712" width="9.140625" style="249"/>
    <col min="8713" max="8713" width="9.28515625" style="249" customWidth="1"/>
    <col min="8714" max="8960" width="9.140625" style="249"/>
    <col min="8961" max="8961" width="23" style="249" bestFit="1" customWidth="1"/>
    <col min="8962" max="8962" width="10" style="249" customWidth="1"/>
    <col min="8963" max="8963" width="11.7109375" style="249" customWidth="1"/>
    <col min="8964" max="8964" width="10.28515625" style="249" customWidth="1"/>
    <col min="8965" max="8965" width="12.28515625" style="249" customWidth="1"/>
    <col min="8966" max="8966" width="12.5703125" style="249" customWidth="1"/>
    <col min="8967" max="8967" width="10.7109375" style="249" customWidth="1"/>
    <col min="8968" max="8968" width="9.140625" style="249"/>
    <col min="8969" max="8969" width="9.28515625" style="249" customWidth="1"/>
    <col min="8970" max="9216" width="9.140625" style="249"/>
    <col min="9217" max="9217" width="23" style="249" bestFit="1" customWidth="1"/>
    <col min="9218" max="9218" width="10" style="249" customWidth="1"/>
    <col min="9219" max="9219" width="11.7109375" style="249" customWidth="1"/>
    <col min="9220" max="9220" width="10.28515625" style="249" customWidth="1"/>
    <col min="9221" max="9221" width="12.28515625" style="249" customWidth="1"/>
    <col min="9222" max="9222" width="12.5703125" style="249" customWidth="1"/>
    <col min="9223" max="9223" width="10.7109375" style="249" customWidth="1"/>
    <col min="9224" max="9224" width="9.140625" style="249"/>
    <col min="9225" max="9225" width="9.28515625" style="249" customWidth="1"/>
    <col min="9226" max="9472" width="9.140625" style="249"/>
    <col min="9473" max="9473" width="23" style="249" bestFit="1" customWidth="1"/>
    <col min="9474" max="9474" width="10" style="249" customWidth="1"/>
    <col min="9475" max="9475" width="11.7109375" style="249" customWidth="1"/>
    <col min="9476" max="9476" width="10.28515625" style="249" customWidth="1"/>
    <col min="9477" max="9477" width="12.28515625" style="249" customWidth="1"/>
    <col min="9478" max="9478" width="12.5703125" style="249" customWidth="1"/>
    <col min="9479" max="9479" width="10.7109375" style="249" customWidth="1"/>
    <col min="9480" max="9480" width="9.140625" style="249"/>
    <col min="9481" max="9481" width="9.28515625" style="249" customWidth="1"/>
    <col min="9482" max="9728" width="9.140625" style="249"/>
    <col min="9729" max="9729" width="23" style="249" bestFit="1" customWidth="1"/>
    <col min="9730" max="9730" width="10" style="249" customWidth="1"/>
    <col min="9731" max="9731" width="11.7109375" style="249" customWidth="1"/>
    <col min="9732" max="9732" width="10.28515625" style="249" customWidth="1"/>
    <col min="9733" max="9733" width="12.28515625" style="249" customWidth="1"/>
    <col min="9734" max="9734" width="12.5703125" style="249" customWidth="1"/>
    <col min="9735" max="9735" width="10.7109375" style="249" customWidth="1"/>
    <col min="9736" max="9736" width="9.140625" style="249"/>
    <col min="9737" max="9737" width="9.28515625" style="249" customWidth="1"/>
    <col min="9738" max="9984" width="9.140625" style="249"/>
    <col min="9985" max="9985" width="23" style="249" bestFit="1" customWidth="1"/>
    <col min="9986" max="9986" width="10" style="249" customWidth="1"/>
    <col min="9987" max="9987" width="11.7109375" style="249" customWidth="1"/>
    <col min="9988" max="9988" width="10.28515625" style="249" customWidth="1"/>
    <col min="9989" max="9989" width="12.28515625" style="249" customWidth="1"/>
    <col min="9990" max="9990" width="12.5703125" style="249" customWidth="1"/>
    <col min="9991" max="9991" width="10.7109375" style="249" customWidth="1"/>
    <col min="9992" max="9992" width="9.140625" style="249"/>
    <col min="9993" max="9993" width="9.28515625" style="249" customWidth="1"/>
    <col min="9994" max="10240" width="9.140625" style="249"/>
    <col min="10241" max="10241" width="23" style="249" bestFit="1" customWidth="1"/>
    <col min="10242" max="10242" width="10" style="249" customWidth="1"/>
    <col min="10243" max="10243" width="11.7109375" style="249" customWidth="1"/>
    <col min="10244" max="10244" width="10.28515625" style="249" customWidth="1"/>
    <col min="10245" max="10245" width="12.28515625" style="249" customWidth="1"/>
    <col min="10246" max="10246" width="12.5703125" style="249" customWidth="1"/>
    <col min="10247" max="10247" width="10.7109375" style="249" customWidth="1"/>
    <col min="10248" max="10248" width="9.140625" style="249"/>
    <col min="10249" max="10249" width="9.28515625" style="249" customWidth="1"/>
    <col min="10250" max="10496" width="9.140625" style="249"/>
    <col min="10497" max="10497" width="23" style="249" bestFit="1" customWidth="1"/>
    <col min="10498" max="10498" width="10" style="249" customWidth="1"/>
    <col min="10499" max="10499" width="11.7109375" style="249" customWidth="1"/>
    <col min="10500" max="10500" width="10.28515625" style="249" customWidth="1"/>
    <col min="10501" max="10501" width="12.28515625" style="249" customWidth="1"/>
    <col min="10502" max="10502" width="12.5703125" style="249" customWidth="1"/>
    <col min="10503" max="10503" width="10.7109375" style="249" customWidth="1"/>
    <col min="10504" max="10504" width="9.140625" style="249"/>
    <col min="10505" max="10505" width="9.28515625" style="249" customWidth="1"/>
    <col min="10506" max="10752" width="9.140625" style="249"/>
    <col min="10753" max="10753" width="23" style="249" bestFit="1" customWidth="1"/>
    <col min="10754" max="10754" width="10" style="249" customWidth="1"/>
    <col min="10755" max="10755" width="11.7109375" style="249" customWidth="1"/>
    <col min="10756" max="10756" width="10.28515625" style="249" customWidth="1"/>
    <col min="10757" max="10757" width="12.28515625" style="249" customWidth="1"/>
    <col min="10758" max="10758" width="12.5703125" style="249" customWidth="1"/>
    <col min="10759" max="10759" width="10.7109375" style="249" customWidth="1"/>
    <col min="10760" max="10760" width="9.140625" style="249"/>
    <col min="10761" max="10761" width="9.28515625" style="249" customWidth="1"/>
    <col min="10762" max="11008" width="9.140625" style="249"/>
    <col min="11009" max="11009" width="23" style="249" bestFit="1" customWidth="1"/>
    <col min="11010" max="11010" width="10" style="249" customWidth="1"/>
    <col min="11011" max="11011" width="11.7109375" style="249" customWidth="1"/>
    <col min="11012" max="11012" width="10.28515625" style="249" customWidth="1"/>
    <col min="11013" max="11013" width="12.28515625" style="249" customWidth="1"/>
    <col min="11014" max="11014" width="12.5703125" style="249" customWidth="1"/>
    <col min="11015" max="11015" width="10.7109375" style="249" customWidth="1"/>
    <col min="11016" max="11016" width="9.140625" style="249"/>
    <col min="11017" max="11017" width="9.28515625" style="249" customWidth="1"/>
    <col min="11018" max="11264" width="9.140625" style="249"/>
    <col min="11265" max="11265" width="23" style="249" bestFit="1" customWidth="1"/>
    <col min="11266" max="11266" width="10" style="249" customWidth="1"/>
    <col min="11267" max="11267" width="11.7109375" style="249" customWidth="1"/>
    <col min="11268" max="11268" width="10.28515625" style="249" customWidth="1"/>
    <col min="11269" max="11269" width="12.28515625" style="249" customWidth="1"/>
    <col min="11270" max="11270" width="12.5703125" style="249" customWidth="1"/>
    <col min="11271" max="11271" width="10.7109375" style="249" customWidth="1"/>
    <col min="11272" max="11272" width="9.140625" style="249"/>
    <col min="11273" max="11273" width="9.28515625" style="249" customWidth="1"/>
    <col min="11274" max="11520" width="9.140625" style="249"/>
    <col min="11521" max="11521" width="23" style="249" bestFit="1" customWidth="1"/>
    <col min="11522" max="11522" width="10" style="249" customWidth="1"/>
    <col min="11523" max="11523" width="11.7109375" style="249" customWidth="1"/>
    <col min="11524" max="11524" width="10.28515625" style="249" customWidth="1"/>
    <col min="11525" max="11525" width="12.28515625" style="249" customWidth="1"/>
    <col min="11526" max="11526" width="12.5703125" style="249" customWidth="1"/>
    <col min="11527" max="11527" width="10.7109375" style="249" customWidth="1"/>
    <col min="11528" max="11528" width="9.140625" style="249"/>
    <col min="11529" max="11529" width="9.28515625" style="249" customWidth="1"/>
    <col min="11530" max="11776" width="9.140625" style="249"/>
    <col min="11777" max="11777" width="23" style="249" bestFit="1" customWidth="1"/>
    <col min="11778" max="11778" width="10" style="249" customWidth="1"/>
    <col min="11779" max="11779" width="11.7109375" style="249" customWidth="1"/>
    <col min="11780" max="11780" width="10.28515625" style="249" customWidth="1"/>
    <col min="11781" max="11781" width="12.28515625" style="249" customWidth="1"/>
    <col min="11782" max="11782" width="12.5703125" style="249" customWidth="1"/>
    <col min="11783" max="11783" width="10.7109375" style="249" customWidth="1"/>
    <col min="11784" max="11784" width="9.140625" style="249"/>
    <col min="11785" max="11785" width="9.28515625" style="249" customWidth="1"/>
    <col min="11786" max="12032" width="9.140625" style="249"/>
    <col min="12033" max="12033" width="23" style="249" bestFit="1" customWidth="1"/>
    <col min="12034" max="12034" width="10" style="249" customWidth="1"/>
    <col min="12035" max="12035" width="11.7109375" style="249" customWidth="1"/>
    <col min="12036" max="12036" width="10.28515625" style="249" customWidth="1"/>
    <col min="12037" max="12037" width="12.28515625" style="249" customWidth="1"/>
    <col min="12038" max="12038" width="12.5703125" style="249" customWidth="1"/>
    <col min="12039" max="12039" width="10.7109375" style="249" customWidth="1"/>
    <col min="12040" max="12040" width="9.140625" style="249"/>
    <col min="12041" max="12041" width="9.28515625" style="249" customWidth="1"/>
    <col min="12042" max="12288" width="9.140625" style="249"/>
    <col min="12289" max="12289" width="23" style="249" bestFit="1" customWidth="1"/>
    <col min="12290" max="12290" width="10" style="249" customWidth="1"/>
    <col min="12291" max="12291" width="11.7109375" style="249" customWidth="1"/>
    <col min="12292" max="12292" width="10.28515625" style="249" customWidth="1"/>
    <col min="12293" max="12293" width="12.28515625" style="249" customWidth="1"/>
    <col min="12294" max="12294" width="12.5703125" style="249" customWidth="1"/>
    <col min="12295" max="12295" width="10.7109375" style="249" customWidth="1"/>
    <col min="12296" max="12296" width="9.140625" style="249"/>
    <col min="12297" max="12297" width="9.28515625" style="249" customWidth="1"/>
    <col min="12298" max="12544" width="9.140625" style="249"/>
    <col min="12545" max="12545" width="23" style="249" bestFit="1" customWidth="1"/>
    <col min="12546" max="12546" width="10" style="249" customWidth="1"/>
    <col min="12547" max="12547" width="11.7109375" style="249" customWidth="1"/>
    <col min="12548" max="12548" width="10.28515625" style="249" customWidth="1"/>
    <col min="12549" max="12549" width="12.28515625" style="249" customWidth="1"/>
    <col min="12550" max="12550" width="12.5703125" style="249" customWidth="1"/>
    <col min="12551" max="12551" width="10.7109375" style="249" customWidth="1"/>
    <col min="12552" max="12552" width="9.140625" style="249"/>
    <col min="12553" max="12553" width="9.28515625" style="249" customWidth="1"/>
    <col min="12554" max="12800" width="9.140625" style="249"/>
    <col min="12801" max="12801" width="23" style="249" bestFit="1" customWidth="1"/>
    <col min="12802" max="12802" width="10" style="249" customWidth="1"/>
    <col min="12803" max="12803" width="11.7109375" style="249" customWidth="1"/>
    <col min="12804" max="12804" width="10.28515625" style="249" customWidth="1"/>
    <col min="12805" max="12805" width="12.28515625" style="249" customWidth="1"/>
    <col min="12806" max="12806" width="12.5703125" style="249" customWidth="1"/>
    <col min="12807" max="12807" width="10.7109375" style="249" customWidth="1"/>
    <col min="12808" max="12808" width="9.140625" style="249"/>
    <col min="12809" max="12809" width="9.28515625" style="249" customWidth="1"/>
    <col min="12810" max="13056" width="9.140625" style="249"/>
    <col min="13057" max="13057" width="23" style="249" bestFit="1" customWidth="1"/>
    <col min="13058" max="13058" width="10" style="249" customWidth="1"/>
    <col min="13059" max="13059" width="11.7109375" style="249" customWidth="1"/>
    <col min="13060" max="13060" width="10.28515625" style="249" customWidth="1"/>
    <col min="13061" max="13061" width="12.28515625" style="249" customWidth="1"/>
    <col min="13062" max="13062" width="12.5703125" style="249" customWidth="1"/>
    <col min="13063" max="13063" width="10.7109375" style="249" customWidth="1"/>
    <col min="13064" max="13064" width="9.140625" style="249"/>
    <col min="13065" max="13065" width="9.28515625" style="249" customWidth="1"/>
    <col min="13066" max="13312" width="9.140625" style="249"/>
    <col min="13313" max="13313" width="23" style="249" bestFit="1" customWidth="1"/>
    <col min="13314" max="13314" width="10" style="249" customWidth="1"/>
    <col min="13315" max="13315" width="11.7109375" style="249" customWidth="1"/>
    <col min="13316" max="13316" width="10.28515625" style="249" customWidth="1"/>
    <col min="13317" max="13317" width="12.28515625" style="249" customWidth="1"/>
    <col min="13318" max="13318" width="12.5703125" style="249" customWidth="1"/>
    <col min="13319" max="13319" width="10.7109375" style="249" customWidth="1"/>
    <col min="13320" max="13320" width="9.140625" style="249"/>
    <col min="13321" max="13321" width="9.28515625" style="249" customWidth="1"/>
    <col min="13322" max="13568" width="9.140625" style="249"/>
    <col min="13569" max="13569" width="23" style="249" bestFit="1" customWidth="1"/>
    <col min="13570" max="13570" width="10" style="249" customWidth="1"/>
    <col min="13571" max="13571" width="11.7109375" style="249" customWidth="1"/>
    <col min="13572" max="13572" width="10.28515625" style="249" customWidth="1"/>
    <col min="13573" max="13573" width="12.28515625" style="249" customWidth="1"/>
    <col min="13574" max="13574" width="12.5703125" style="249" customWidth="1"/>
    <col min="13575" max="13575" width="10.7109375" style="249" customWidth="1"/>
    <col min="13576" max="13576" width="9.140625" style="249"/>
    <col min="13577" max="13577" width="9.28515625" style="249" customWidth="1"/>
    <col min="13578" max="13824" width="9.140625" style="249"/>
    <col min="13825" max="13825" width="23" style="249" bestFit="1" customWidth="1"/>
    <col min="13826" max="13826" width="10" style="249" customWidth="1"/>
    <col min="13827" max="13827" width="11.7109375" style="249" customWidth="1"/>
    <col min="13828" max="13828" width="10.28515625" style="249" customWidth="1"/>
    <col min="13829" max="13829" width="12.28515625" style="249" customWidth="1"/>
    <col min="13830" max="13830" width="12.5703125" style="249" customWidth="1"/>
    <col min="13831" max="13831" width="10.7109375" style="249" customWidth="1"/>
    <col min="13832" max="13832" width="9.140625" style="249"/>
    <col min="13833" max="13833" width="9.28515625" style="249" customWidth="1"/>
    <col min="13834" max="14080" width="9.140625" style="249"/>
    <col min="14081" max="14081" width="23" style="249" bestFit="1" customWidth="1"/>
    <col min="14082" max="14082" width="10" style="249" customWidth="1"/>
    <col min="14083" max="14083" width="11.7109375" style="249" customWidth="1"/>
    <col min="14084" max="14084" width="10.28515625" style="249" customWidth="1"/>
    <col min="14085" max="14085" width="12.28515625" style="249" customWidth="1"/>
    <col min="14086" max="14086" width="12.5703125" style="249" customWidth="1"/>
    <col min="14087" max="14087" width="10.7109375" style="249" customWidth="1"/>
    <col min="14088" max="14088" width="9.140625" style="249"/>
    <col min="14089" max="14089" width="9.28515625" style="249" customWidth="1"/>
    <col min="14090" max="14336" width="9.140625" style="249"/>
    <col min="14337" max="14337" width="23" style="249" bestFit="1" customWidth="1"/>
    <col min="14338" max="14338" width="10" style="249" customWidth="1"/>
    <col min="14339" max="14339" width="11.7109375" style="249" customWidth="1"/>
    <col min="14340" max="14340" width="10.28515625" style="249" customWidth="1"/>
    <col min="14341" max="14341" width="12.28515625" style="249" customWidth="1"/>
    <col min="14342" max="14342" width="12.5703125" style="249" customWidth="1"/>
    <col min="14343" max="14343" width="10.7109375" style="249" customWidth="1"/>
    <col min="14344" max="14344" width="9.140625" style="249"/>
    <col min="14345" max="14345" width="9.28515625" style="249" customWidth="1"/>
    <col min="14346" max="14592" width="9.140625" style="249"/>
    <col min="14593" max="14593" width="23" style="249" bestFit="1" customWidth="1"/>
    <col min="14594" max="14594" width="10" style="249" customWidth="1"/>
    <col min="14595" max="14595" width="11.7109375" style="249" customWidth="1"/>
    <col min="14596" max="14596" width="10.28515625" style="249" customWidth="1"/>
    <col min="14597" max="14597" width="12.28515625" style="249" customWidth="1"/>
    <col min="14598" max="14598" width="12.5703125" style="249" customWidth="1"/>
    <col min="14599" max="14599" width="10.7109375" style="249" customWidth="1"/>
    <col min="14600" max="14600" width="9.140625" style="249"/>
    <col min="14601" max="14601" width="9.28515625" style="249" customWidth="1"/>
    <col min="14602" max="14848" width="9.140625" style="249"/>
    <col min="14849" max="14849" width="23" style="249" bestFit="1" customWidth="1"/>
    <col min="14850" max="14850" width="10" style="249" customWidth="1"/>
    <col min="14851" max="14851" width="11.7109375" style="249" customWidth="1"/>
    <col min="14852" max="14852" width="10.28515625" style="249" customWidth="1"/>
    <col min="14853" max="14853" width="12.28515625" style="249" customWidth="1"/>
    <col min="14854" max="14854" width="12.5703125" style="249" customWidth="1"/>
    <col min="14855" max="14855" width="10.7109375" style="249" customWidth="1"/>
    <col min="14856" max="14856" width="9.140625" style="249"/>
    <col min="14857" max="14857" width="9.28515625" style="249" customWidth="1"/>
    <col min="14858" max="15104" width="9.140625" style="249"/>
    <col min="15105" max="15105" width="23" style="249" bestFit="1" customWidth="1"/>
    <col min="15106" max="15106" width="10" style="249" customWidth="1"/>
    <col min="15107" max="15107" width="11.7109375" style="249" customWidth="1"/>
    <col min="15108" max="15108" width="10.28515625" style="249" customWidth="1"/>
    <col min="15109" max="15109" width="12.28515625" style="249" customWidth="1"/>
    <col min="15110" max="15110" width="12.5703125" style="249" customWidth="1"/>
    <col min="15111" max="15111" width="10.7109375" style="249" customWidth="1"/>
    <col min="15112" max="15112" width="9.140625" style="249"/>
    <col min="15113" max="15113" width="9.28515625" style="249" customWidth="1"/>
    <col min="15114" max="15360" width="9.140625" style="249"/>
    <col min="15361" max="15361" width="23" style="249" bestFit="1" customWidth="1"/>
    <col min="15362" max="15362" width="10" style="249" customWidth="1"/>
    <col min="15363" max="15363" width="11.7109375" style="249" customWidth="1"/>
    <col min="15364" max="15364" width="10.28515625" style="249" customWidth="1"/>
    <col min="15365" max="15365" width="12.28515625" style="249" customWidth="1"/>
    <col min="15366" max="15366" width="12.5703125" style="249" customWidth="1"/>
    <col min="15367" max="15367" width="10.7109375" style="249" customWidth="1"/>
    <col min="15368" max="15368" width="9.140625" style="249"/>
    <col min="15369" max="15369" width="9.28515625" style="249" customWidth="1"/>
    <col min="15370" max="15616" width="9.140625" style="249"/>
    <col min="15617" max="15617" width="23" style="249" bestFit="1" customWidth="1"/>
    <col min="15618" max="15618" width="10" style="249" customWidth="1"/>
    <col min="15619" max="15619" width="11.7109375" style="249" customWidth="1"/>
    <col min="15620" max="15620" width="10.28515625" style="249" customWidth="1"/>
    <col min="15621" max="15621" width="12.28515625" style="249" customWidth="1"/>
    <col min="15622" max="15622" width="12.5703125" style="249" customWidth="1"/>
    <col min="15623" max="15623" width="10.7109375" style="249" customWidth="1"/>
    <col min="15624" max="15624" width="9.140625" style="249"/>
    <col min="15625" max="15625" width="9.28515625" style="249" customWidth="1"/>
    <col min="15626" max="15872" width="9.140625" style="249"/>
    <col min="15873" max="15873" width="23" style="249" bestFit="1" customWidth="1"/>
    <col min="15874" max="15874" width="10" style="249" customWidth="1"/>
    <col min="15875" max="15875" width="11.7109375" style="249" customWidth="1"/>
    <col min="15876" max="15876" width="10.28515625" style="249" customWidth="1"/>
    <col min="15877" max="15877" width="12.28515625" style="249" customWidth="1"/>
    <col min="15878" max="15878" width="12.5703125" style="249" customWidth="1"/>
    <col min="15879" max="15879" width="10.7109375" style="249" customWidth="1"/>
    <col min="15880" max="15880" width="9.140625" style="249"/>
    <col min="15881" max="15881" width="9.28515625" style="249" customWidth="1"/>
    <col min="15882" max="16128" width="9.140625" style="249"/>
    <col min="16129" max="16129" width="23" style="249" bestFit="1" customWidth="1"/>
    <col min="16130" max="16130" width="10" style="249" customWidth="1"/>
    <col min="16131" max="16131" width="11.7109375" style="249" customWidth="1"/>
    <col min="16132" max="16132" width="10.28515625" style="249" customWidth="1"/>
    <col min="16133" max="16133" width="12.28515625" style="249" customWidth="1"/>
    <col min="16134" max="16134" width="12.5703125" style="249" customWidth="1"/>
    <col min="16135" max="16135" width="10.7109375" style="249" customWidth="1"/>
    <col min="16136" max="16136" width="9.140625" style="249"/>
    <col min="16137" max="16137" width="9.28515625" style="249" customWidth="1"/>
    <col min="16138" max="16384" width="9.140625" style="249"/>
  </cols>
  <sheetData>
    <row r="1" spans="1:11">
      <c r="A1" s="1780" t="s">
        <v>219</v>
      </c>
      <c r="B1" s="1780"/>
      <c r="C1" s="1780"/>
      <c r="D1" s="1780"/>
      <c r="E1" s="1780"/>
      <c r="F1" s="1780"/>
      <c r="G1" s="1780"/>
      <c r="H1" s="1780"/>
    </row>
    <row r="2" spans="1:11">
      <c r="A2" s="1780" t="s">
        <v>220</v>
      </c>
      <c r="B2" s="1780"/>
      <c r="C2" s="1780"/>
      <c r="D2" s="1780"/>
      <c r="E2" s="1780"/>
      <c r="F2" s="1780"/>
      <c r="G2" s="1780"/>
      <c r="H2" s="1780"/>
    </row>
    <row r="3" spans="1:11" ht="15.75" customHeight="1">
      <c r="A3" s="1781" t="s">
        <v>221</v>
      </c>
      <c r="B3" s="1781"/>
      <c r="C3" s="1781"/>
      <c r="D3" s="1781"/>
      <c r="E3" s="1781"/>
      <c r="F3" s="1781"/>
      <c r="G3" s="1781"/>
      <c r="H3" s="1781"/>
    </row>
    <row r="4" spans="1:11" ht="17.25" customHeight="1" thickBot="1">
      <c r="A4" s="250" t="s">
        <v>34</v>
      </c>
      <c r="B4" s="250"/>
      <c r="C4" s="250"/>
      <c r="D4" s="250"/>
      <c r="E4" s="251"/>
      <c r="F4" s="251"/>
      <c r="G4" s="1782" t="s">
        <v>222</v>
      </c>
      <c r="H4" s="1782"/>
    </row>
    <row r="5" spans="1:11" ht="19.5" thickTop="1">
      <c r="A5" s="1783"/>
      <c r="B5" s="1785" t="s">
        <v>9</v>
      </c>
      <c r="C5" s="1785"/>
      <c r="D5" s="1786" t="s">
        <v>223</v>
      </c>
      <c r="E5" s="1786"/>
      <c r="F5" s="252" t="s">
        <v>224</v>
      </c>
      <c r="G5" s="1787" t="s">
        <v>146</v>
      </c>
      <c r="H5" s="1788"/>
    </row>
    <row r="6" spans="1:11" ht="16.5" customHeight="1">
      <c r="A6" s="1784"/>
      <c r="B6" s="253" t="s">
        <v>225</v>
      </c>
      <c r="C6" s="254" t="str">
        <f>A3</f>
        <v>Ten Months</v>
      </c>
      <c r="D6" s="253" t="s">
        <v>4</v>
      </c>
      <c r="E6" s="254" t="str">
        <f>A3</f>
        <v>Ten Months</v>
      </c>
      <c r="F6" s="254" t="str">
        <f>A3</f>
        <v>Ten Months</v>
      </c>
      <c r="G6" s="255" t="s">
        <v>10</v>
      </c>
      <c r="H6" s="256" t="s">
        <v>11</v>
      </c>
    </row>
    <row r="7" spans="1:11" ht="15" customHeight="1">
      <c r="A7" s="257"/>
      <c r="B7" s="258"/>
      <c r="C7" s="258"/>
      <c r="D7" s="258"/>
      <c r="E7" s="258"/>
      <c r="F7" s="258"/>
      <c r="G7" s="259"/>
      <c r="H7" s="260"/>
      <c r="J7" s="261"/>
      <c r="K7" s="261"/>
    </row>
    <row r="8" spans="1:11" ht="15" customHeight="1">
      <c r="A8" s="262" t="s">
        <v>226</v>
      </c>
      <c r="B8" s="263">
        <v>73049.066227999996</v>
      </c>
      <c r="C8" s="263">
        <v>61024.678390000001</v>
      </c>
      <c r="D8" s="263">
        <v>81633.272205469999</v>
      </c>
      <c r="E8" s="263">
        <v>66503.950104999996</v>
      </c>
      <c r="F8" s="263">
        <v>78533.816842999993</v>
      </c>
      <c r="G8" s="264">
        <v>8.978780158385689</v>
      </c>
      <c r="H8" s="265">
        <v>18.088950684894044</v>
      </c>
      <c r="J8" s="261"/>
      <c r="K8" s="261"/>
    </row>
    <row r="9" spans="1:11" ht="15" customHeight="1">
      <c r="A9" s="266"/>
      <c r="B9" s="263"/>
      <c r="C9" s="264"/>
      <c r="D9" s="264"/>
      <c r="E9" s="264"/>
      <c r="F9" s="267"/>
      <c r="G9" s="264"/>
      <c r="H9" s="265"/>
      <c r="J9" s="261"/>
      <c r="K9" s="261"/>
    </row>
    <row r="10" spans="1:11" ht="15" customHeight="1">
      <c r="A10" s="266" t="s">
        <v>227</v>
      </c>
      <c r="B10" s="268">
        <v>41449.172801000001</v>
      </c>
      <c r="C10" s="269">
        <v>35622.571134999998</v>
      </c>
      <c r="D10" s="269">
        <v>46604.840267</v>
      </c>
      <c r="E10" s="269">
        <v>38154.887929000004</v>
      </c>
      <c r="F10" s="270">
        <v>50334.416900999997</v>
      </c>
      <c r="G10" s="269">
        <v>7.1087423319422953</v>
      </c>
      <c r="H10" s="271">
        <v>31.921280950068819</v>
      </c>
      <c r="J10" s="261"/>
      <c r="K10" s="261"/>
    </row>
    <row r="11" spans="1:11" ht="15" customHeight="1">
      <c r="A11" s="266" t="s">
        <v>228</v>
      </c>
      <c r="B11" s="268">
        <v>1701.4950960000001</v>
      </c>
      <c r="C11" s="269">
        <v>1424.6912980000002</v>
      </c>
      <c r="D11" s="269">
        <v>2879.4657464699994</v>
      </c>
      <c r="E11" s="269">
        <v>2521.8878049999998</v>
      </c>
      <c r="F11" s="270">
        <v>1789.9085709999999</v>
      </c>
      <c r="G11" s="269">
        <v>77.012929645900016</v>
      </c>
      <c r="H11" s="271">
        <v>-29.025051493121438</v>
      </c>
      <c r="J11" s="261"/>
      <c r="K11" s="261"/>
    </row>
    <row r="12" spans="1:11" ht="15" customHeight="1">
      <c r="A12" s="272" t="s">
        <v>229</v>
      </c>
      <c r="B12" s="273">
        <v>29898.398331</v>
      </c>
      <c r="C12" s="273">
        <v>23977.415957000001</v>
      </c>
      <c r="D12" s="273">
        <v>32148.966192000004</v>
      </c>
      <c r="E12" s="273">
        <v>25827.174371000001</v>
      </c>
      <c r="F12" s="274">
        <v>26409.491371</v>
      </c>
      <c r="G12" s="273">
        <v>7.714586164402661</v>
      </c>
      <c r="H12" s="275">
        <v>2.2546678612037852</v>
      </c>
      <c r="J12" s="261"/>
      <c r="K12" s="261"/>
    </row>
    <row r="13" spans="1:11" ht="15" customHeight="1">
      <c r="A13" s="257"/>
      <c r="B13" s="268"/>
      <c r="C13" s="264"/>
      <c r="D13" s="264"/>
      <c r="E13" s="264"/>
      <c r="F13" s="267"/>
      <c r="G13" s="264"/>
      <c r="H13" s="265"/>
      <c r="J13" s="261"/>
      <c r="K13" s="261"/>
    </row>
    <row r="14" spans="1:11" ht="15" customHeight="1">
      <c r="A14" s="262" t="s">
        <v>230</v>
      </c>
      <c r="B14" s="263">
        <v>990113.20393199997</v>
      </c>
      <c r="C14" s="263">
        <v>808677.74355899997</v>
      </c>
      <c r="D14" s="263">
        <v>1242826.7800810002</v>
      </c>
      <c r="E14" s="263">
        <v>985000.92606600001</v>
      </c>
      <c r="F14" s="263">
        <v>1178136.400935</v>
      </c>
      <c r="G14" s="264">
        <v>21.803887136920501</v>
      </c>
      <c r="H14" s="265">
        <v>19.607643988758937</v>
      </c>
      <c r="J14" s="261"/>
      <c r="K14" s="261"/>
    </row>
    <row r="15" spans="1:11" ht="15" customHeight="1">
      <c r="A15" s="266"/>
      <c r="B15" s="263"/>
      <c r="C15" s="264"/>
      <c r="D15" s="264"/>
      <c r="E15" s="264"/>
      <c r="F15" s="267"/>
      <c r="G15" s="264"/>
      <c r="H15" s="265"/>
      <c r="J15" s="261"/>
      <c r="K15" s="261"/>
    </row>
    <row r="16" spans="1:11" ht="15" customHeight="1">
      <c r="A16" s="266" t="s">
        <v>231</v>
      </c>
      <c r="B16" s="268">
        <v>633669.56580899993</v>
      </c>
      <c r="C16" s="269">
        <v>526148.54006699997</v>
      </c>
      <c r="D16" s="269">
        <v>809814.24941300007</v>
      </c>
      <c r="E16" s="269">
        <v>649494.33772199997</v>
      </c>
      <c r="F16" s="270">
        <v>761404.97052000009</v>
      </c>
      <c r="G16" s="269">
        <v>23.443151175387285</v>
      </c>
      <c r="H16" s="271">
        <v>17.230424700931053</v>
      </c>
      <c r="J16" s="261"/>
      <c r="K16" s="261"/>
    </row>
    <row r="17" spans="1:11" ht="15" customHeight="1">
      <c r="A17" s="266" t="s">
        <v>232</v>
      </c>
      <c r="B17" s="268">
        <v>127245.02276300002</v>
      </c>
      <c r="C17" s="269">
        <v>104071.848471</v>
      </c>
      <c r="D17" s="270">
        <v>159636.29162599999</v>
      </c>
      <c r="E17" s="269">
        <v>127242.53883899999</v>
      </c>
      <c r="F17" s="270">
        <v>169230.71568599998</v>
      </c>
      <c r="G17" s="269">
        <v>22.264128780663086</v>
      </c>
      <c r="H17" s="271">
        <v>32.998537462481522</v>
      </c>
      <c r="J17" s="261"/>
      <c r="K17" s="261"/>
    </row>
    <row r="18" spans="1:11" ht="15" customHeight="1">
      <c r="A18" s="272" t="s">
        <v>233</v>
      </c>
      <c r="B18" s="273">
        <v>229198.61536000005</v>
      </c>
      <c r="C18" s="273">
        <v>178457.35502100002</v>
      </c>
      <c r="D18" s="273">
        <v>273376.23904200003</v>
      </c>
      <c r="E18" s="273">
        <v>208264.049505</v>
      </c>
      <c r="F18" s="274">
        <v>247500.714729</v>
      </c>
      <c r="G18" s="273">
        <v>16.70241861451575</v>
      </c>
      <c r="H18" s="275">
        <v>18.839864737700694</v>
      </c>
      <c r="J18" s="261"/>
      <c r="K18" s="261"/>
    </row>
    <row r="19" spans="1:11" ht="15" customHeight="1">
      <c r="A19" s="257"/>
      <c r="B19" s="263"/>
      <c r="C19" s="263"/>
      <c r="D19" s="263"/>
      <c r="E19" s="263"/>
      <c r="F19" s="263"/>
      <c r="G19" s="264"/>
      <c r="H19" s="265"/>
      <c r="J19" s="261"/>
      <c r="K19" s="261"/>
    </row>
    <row r="20" spans="1:11" ht="15" customHeight="1">
      <c r="A20" s="262" t="s">
        <v>234</v>
      </c>
      <c r="B20" s="263">
        <v>-917064.13770399999</v>
      </c>
      <c r="C20" s="263">
        <v>-747653.06516900007</v>
      </c>
      <c r="D20" s="263">
        <v>-1161193.50787553</v>
      </c>
      <c r="E20" s="263">
        <v>-918496.97596099996</v>
      </c>
      <c r="F20" s="263">
        <v>-1099602.584092</v>
      </c>
      <c r="G20" s="264">
        <v>22.850693557095525</v>
      </c>
      <c r="H20" s="265">
        <v>19.717605269360192</v>
      </c>
      <c r="J20" s="261"/>
      <c r="K20" s="261"/>
    </row>
    <row r="21" spans="1:11" ht="15" customHeight="1">
      <c r="A21" s="266"/>
      <c r="B21" s="268"/>
      <c r="C21" s="268"/>
      <c r="D21" s="268"/>
      <c r="E21" s="263"/>
      <c r="F21" s="268"/>
      <c r="G21" s="264"/>
      <c r="H21" s="265"/>
      <c r="J21" s="261"/>
      <c r="K21" s="261"/>
    </row>
    <row r="22" spans="1:11" ht="15" customHeight="1">
      <c r="A22" s="266" t="s">
        <v>235</v>
      </c>
      <c r="B22" s="268">
        <v>-592220.39300799998</v>
      </c>
      <c r="C22" s="268">
        <v>-490525.96893199999</v>
      </c>
      <c r="D22" s="268">
        <v>-763209.40914600005</v>
      </c>
      <c r="E22" s="268">
        <v>-611339.44979300001</v>
      </c>
      <c r="F22" s="268">
        <v>-711070.55361900013</v>
      </c>
      <c r="G22" s="269">
        <v>24.629375102003621</v>
      </c>
      <c r="H22" s="271">
        <v>16.313539697097767</v>
      </c>
      <c r="J22" s="261"/>
      <c r="K22" s="261"/>
    </row>
    <row r="23" spans="1:11" ht="15" customHeight="1">
      <c r="A23" s="266" t="s">
        <v>236</v>
      </c>
      <c r="B23" s="268">
        <v>-125543.52766700002</v>
      </c>
      <c r="C23" s="268">
        <v>-102647.157173</v>
      </c>
      <c r="D23" s="268">
        <v>-156756.82587952999</v>
      </c>
      <c r="E23" s="268">
        <v>-124720.65103399998</v>
      </c>
      <c r="F23" s="268">
        <v>-167440.80711499997</v>
      </c>
      <c r="G23" s="269">
        <v>21.504242756375263</v>
      </c>
      <c r="H23" s="271">
        <v>34.252672453861777</v>
      </c>
      <c r="J23" s="261"/>
      <c r="K23" s="261"/>
    </row>
    <row r="24" spans="1:11" ht="15" customHeight="1">
      <c r="A24" s="272" t="s">
        <v>237</v>
      </c>
      <c r="B24" s="276">
        <v>-199300.21702900005</v>
      </c>
      <c r="C24" s="276">
        <v>-154479.93906400003</v>
      </c>
      <c r="D24" s="276">
        <v>-241227.27285000004</v>
      </c>
      <c r="E24" s="276">
        <v>-182436.875134</v>
      </c>
      <c r="F24" s="276">
        <v>-221091.22335799999</v>
      </c>
      <c r="G24" s="273">
        <v>18.097454102708824</v>
      </c>
      <c r="H24" s="275">
        <v>21.187793419290003</v>
      </c>
      <c r="J24" s="261"/>
      <c r="K24" s="261"/>
    </row>
    <row r="25" spans="1:11" ht="15" customHeight="1">
      <c r="A25" s="257"/>
      <c r="B25" s="268"/>
      <c r="C25" s="268"/>
      <c r="D25" s="268"/>
      <c r="E25" s="268"/>
      <c r="F25" s="268"/>
      <c r="G25" s="264"/>
      <c r="H25" s="265"/>
      <c r="J25" s="261"/>
      <c r="K25" s="261"/>
    </row>
    <row r="26" spans="1:11" ht="15" customHeight="1">
      <c r="A26" s="262" t="s">
        <v>238</v>
      </c>
      <c r="B26" s="263">
        <v>1063162.2701599998</v>
      </c>
      <c r="C26" s="263">
        <v>869702.42194899998</v>
      </c>
      <c r="D26" s="263">
        <v>1324460.0522864701</v>
      </c>
      <c r="E26" s="263">
        <v>1051504.8761709998</v>
      </c>
      <c r="F26" s="263">
        <v>1256670.217778</v>
      </c>
      <c r="G26" s="264">
        <v>20.903983895385878</v>
      </c>
      <c r="H26" s="265">
        <v>19.511592029330302</v>
      </c>
      <c r="J26" s="261"/>
      <c r="K26" s="261"/>
    </row>
    <row r="27" spans="1:11" ht="15" customHeight="1">
      <c r="A27" s="266"/>
      <c r="B27" s="268"/>
      <c r="C27" s="268"/>
      <c r="D27" s="268"/>
      <c r="E27" s="263"/>
      <c r="F27" s="268"/>
      <c r="G27" s="264"/>
      <c r="H27" s="265"/>
      <c r="J27" s="261"/>
      <c r="K27" s="261"/>
    </row>
    <row r="28" spans="1:11" ht="15" customHeight="1">
      <c r="A28" s="266" t="s">
        <v>235</v>
      </c>
      <c r="B28" s="268">
        <v>675118.73860999988</v>
      </c>
      <c r="C28" s="268">
        <v>561771.11120199994</v>
      </c>
      <c r="D28" s="268">
        <v>856419.08968000009</v>
      </c>
      <c r="E28" s="268">
        <v>687649.22565099993</v>
      </c>
      <c r="F28" s="268">
        <v>811739.38742100005</v>
      </c>
      <c r="G28" s="269">
        <v>22.407366975433021</v>
      </c>
      <c r="H28" s="271">
        <v>18.045561187467854</v>
      </c>
      <c r="J28" s="261"/>
      <c r="K28" s="261"/>
    </row>
    <row r="29" spans="1:11" ht="15" customHeight="1">
      <c r="A29" s="266" t="s">
        <v>236</v>
      </c>
      <c r="B29" s="268">
        <v>128946.51785900001</v>
      </c>
      <c r="C29" s="268">
        <v>105496.53976900001</v>
      </c>
      <c r="D29" s="268">
        <v>162515.75737246999</v>
      </c>
      <c r="E29" s="268">
        <v>129764.42664399999</v>
      </c>
      <c r="F29" s="268">
        <v>171020.62425699999</v>
      </c>
      <c r="G29" s="269">
        <v>23.003490852058334</v>
      </c>
      <c r="H29" s="271">
        <v>31.793149077892991</v>
      </c>
      <c r="J29" s="261"/>
      <c r="K29" s="261"/>
    </row>
    <row r="30" spans="1:11" ht="15" customHeight="1" thickBot="1">
      <c r="A30" s="277" t="s">
        <v>237</v>
      </c>
      <c r="B30" s="278">
        <v>259097.01369100006</v>
      </c>
      <c r="C30" s="278">
        <v>202434.77097800002</v>
      </c>
      <c r="D30" s="278">
        <v>305525.20523400005</v>
      </c>
      <c r="E30" s="278">
        <v>234091.223876</v>
      </c>
      <c r="F30" s="278">
        <v>273910.20610000001</v>
      </c>
      <c r="G30" s="279">
        <v>15.637853489823812</v>
      </c>
      <c r="H30" s="280">
        <v>17.010027785190445</v>
      </c>
      <c r="J30" s="261"/>
      <c r="K30" s="261"/>
    </row>
    <row r="31" spans="1:11" ht="16.5" thickTop="1">
      <c r="A31" s="250"/>
      <c r="B31" s="281"/>
      <c r="C31" s="281"/>
      <c r="D31" s="281"/>
      <c r="E31" s="281"/>
      <c r="F31" s="281"/>
      <c r="G31" s="250"/>
      <c r="H31" s="250"/>
      <c r="J31" s="261"/>
      <c r="K31" s="261"/>
    </row>
    <row r="32" spans="1:11">
      <c r="A32" s="250"/>
      <c r="B32" s="251"/>
      <c r="C32" s="251"/>
      <c r="D32" s="251"/>
      <c r="E32" s="251"/>
      <c r="F32" s="251"/>
      <c r="G32" s="250"/>
      <c r="H32" s="250"/>
      <c r="J32" s="261"/>
      <c r="K32" s="261"/>
    </row>
    <row r="33" spans="1:11">
      <c r="A33" s="250"/>
      <c r="B33" s="281"/>
      <c r="C33" s="281"/>
      <c r="D33" s="281"/>
      <c r="E33" s="282"/>
      <c r="F33" s="282"/>
      <c r="G33" s="250"/>
      <c r="H33" s="250"/>
      <c r="I33" s="283"/>
      <c r="J33" s="261"/>
      <c r="K33" s="261"/>
    </row>
    <row r="34" spans="1:11" ht="15" customHeight="1">
      <c r="A34" s="284" t="s">
        <v>239</v>
      </c>
      <c r="B34" s="285">
        <v>7.377849920383138</v>
      </c>
      <c r="C34" s="285">
        <v>7.5462294932749971</v>
      </c>
      <c r="D34" s="285">
        <v>6.5683547791068371</v>
      </c>
      <c r="E34" s="285">
        <v>6.7516637137195845</v>
      </c>
      <c r="F34" s="285">
        <v>6.6659358611340327</v>
      </c>
      <c r="G34" s="250"/>
      <c r="H34" s="250"/>
      <c r="I34" s="286"/>
      <c r="J34" s="261"/>
      <c r="K34" s="261"/>
    </row>
    <row r="35" spans="1:11" ht="15" customHeight="1">
      <c r="A35" s="287" t="s">
        <v>139</v>
      </c>
      <c r="B35" s="285">
        <v>6.5411335872004885</v>
      </c>
      <c r="C35" s="285">
        <v>6.7704399845837839</v>
      </c>
      <c r="D35" s="285">
        <v>5.7550037308903699</v>
      </c>
      <c r="E35" s="285">
        <v>5.8745528194783532</v>
      </c>
      <c r="F35" s="285">
        <v>6.6107286988978027</v>
      </c>
      <c r="G35" s="250"/>
      <c r="H35" s="250"/>
      <c r="I35" s="286"/>
      <c r="J35" s="261"/>
      <c r="K35" s="261"/>
    </row>
    <row r="36" spans="1:11" ht="15" customHeight="1">
      <c r="A36" s="288" t="s">
        <v>240</v>
      </c>
      <c r="B36" s="289">
        <v>1.3371800790739898</v>
      </c>
      <c r="C36" s="289">
        <v>1.3689497389844052</v>
      </c>
      <c r="D36" s="289">
        <v>1.8037663723835966</v>
      </c>
      <c r="E36" s="289">
        <v>1.9819533844659805</v>
      </c>
      <c r="F36" s="289">
        <v>1.0576735811488827</v>
      </c>
      <c r="G36" s="250"/>
      <c r="H36" s="250"/>
      <c r="I36" s="286"/>
      <c r="J36" s="261"/>
      <c r="K36" s="261"/>
    </row>
    <row r="37" spans="1:11" ht="15" customHeight="1">
      <c r="A37" s="290" t="s">
        <v>241</v>
      </c>
      <c r="B37" s="291">
        <v>13.044755215488049</v>
      </c>
      <c r="C37" s="291">
        <v>13.435935971469739</v>
      </c>
      <c r="D37" s="291">
        <v>11.759970912124814</v>
      </c>
      <c r="E37" s="291">
        <v>12.401167859928673</v>
      </c>
      <c r="F37" s="291">
        <v>10.670470749919641</v>
      </c>
      <c r="G37" s="250"/>
      <c r="H37" s="250"/>
      <c r="I37" s="286"/>
      <c r="J37" s="261"/>
      <c r="K37" s="261"/>
    </row>
    <row r="38" spans="1:11" ht="15" customHeight="1">
      <c r="A38" s="292" t="s">
        <v>242</v>
      </c>
      <c r="B38" s="293"/>
      <c r="C38" s="293"/>
      <c r="D38" s="293"/>
      <c r="E38" s="293"/>
      <c r="F38" s="294"/>
      <c r="G38" s="250"/>
      <c r="H38" s="250"/>
      <c r="J38" s="261"/>
      <c r="K38" s="261"/>
    </row>
    <row r="39" spans="1:11" ht="15" customHeight="1">
      <c r="A39" s="295" t="s">
        <v>139</v>
      </c>
      <c r="B39" s="285">
        <v>56.741550496524177</v>
      </c>
      <c r="C39" s="285">
        <v>58.374041576001822</v>
      </c>
      <c r="D39" s="285">
        <v>57.090496323234674</v>
      </c>
      <c r="E39" s="285">
        <v>57.372363399104898</v>
      </c>
      <c r="F39" s="285">
        <v>64.092665967866409</v>
      </c>
      <c r="G39" s="250"/>
      <c r="H39" s="250"/>
      <c r="I39" s="286"/>
      <c r="J39" s="261"/>
      <c r="K39" s="261"/>
    </row>
    <row r="40" spans="1:11" ht="15" customHeight="1">
      <c r="A40" s="288" t="s">
        <v>240</v>
      </c>
      <c r="B40" s="289">
        <v>2.32924961790656</v>
      </c>
      <c r="C40" s="289">
        <v>2.3346150042692591</v>
      </c>
      <c r="D40" s="289">
        <v>3.5273187864164233</v>
      </c>
      <c r="E40" s="289">
        <v>3.7920872384547208</v>
      </c>
      <c r="F40" s="289">
        <v>2.2791564741826771</v>
      </c>
      <c r="G40" s="250"/>
      <c r="H40" s="250"/>
      <c r="I40" s="286"/>
      <c r="J40" s="261"/>
      <c r="K40" s="261"/>
    </row>
    <row r="41" spans="1:11" ht="15" customHeight="1">
      <c r="A41" s="296" t="s">
        <v>241</v>
      </c>
      <c r="B41" s="291">
        <v>40.929199885569275</v>
      </c>
      <c r="C41" s="291">
        <v>39.291343419728918</v>
      </c>
      <c r="D41" s="291">
        <v>39.38218489034891</v>
      </c>
      <c r="E41" s="291">
        <v>38.835549362440389</v>
      </c>
      <c r="F41" s="291">
        <v>33.62817755795092</v>
      </c>
      <c r="G41" s="250"/>
      <c r="H41" s="250"/>
      <c r="I41" s="286"/>
      <c r="J41" s="261"/>
      <c r="K41" s="261"/>
    </row>
    <row r="42" spans="1:11" ht="15" customHeight="1">
      <c r="A42" s="292" t="s">
        <v>243</v>
      </c>
      <c r="B42" s="293"/>
      <c r="C42" s="293"/>
      <c r="D42" s="293"/>
      <c r="E42" s="293"/>
      <c r="F42" s="294"/>
      <c r="G42" s="250"/>
      <c r="H42" s="250"/>
      <c r="J42" s="261"/>
      <c r="K42" s="261"/>
    </row>
    <row r="43" spans="1:11" ht="15" customHeight="1">
      <c r="A43" s="295" t="s">
        <v>139</v>
      </c>
      <c r="B43" s="297">
        <v>63.999708648721324</v>
      </c>
      <c r="C43" s="297">
        <v>65.062819430569988</v>
      </c>
      <c r="D43" s="297">
        <v>65.15906016767849</v>
      </c>
      <c r="E43" s="297">
        <v>65.938449450602903</v>
      </c>
      <c r="F43" s="297">
        <v>64.627913195427027</v>
      </c>
      <c r="G43" s="250"/>
      <c r="H43" s="250"/>
      <c r="J43" s="261"/>
      <c r="K43" s="261"/>
    </row>
    <row r="44" spans="1:11" ht="15" customHeight="1">
      <c r="A44" s="298" t="s">
        <v>240</v>
      </c>
      <c r="B44" s="299">
        <v>12.851563059423565</v>
      </c>
      <c r="C44" s="299">
        <v>12.869384535424286</v>
      </c>
      <c r="D44" s="299">
        <v>12.844613117814843</v>
      </c>
      <c r="E44" s="299">
        <v>12.918012102505791</v>
      </c>
      <c r="F44" s="299">
        <v>14.364271874775621</v>
      </c>
      <c r="G44" s="250"/>
      <c r="H44" s="250" t="s">
        <v>34</v>
      </c>
      <c r="J44" s="261"/>
      <c r="K44" s="261"/>
    </row>
    <row r="45" spans="1:11" ht="15" customHeight="1">
      <c r="A45" s="296" t="s">
        <v>241</v>
      </c>
      <c r="B45" s="299">
        <v>23.148728291855118</v>
      </c>
      <c r="C45" s="299">
        <v>22.067796034005731</v>
      </c>
      <c r="D45" s="299">
        <v>21.996326714506665</v>
      </c>
      <c r="E45" s="299">
        <v>21.143538446891295</v>
      </c>
      <c r="F45" s="299">
        <v>21.007814929797341</v>
      </c>
      <c r="G45" s="250"/>
      <c r="H45" s="250"/>
      <c r="J45" s="261"/>
      <c r="K45" s="261"/>
    </row>
    <row r="46" spans="1:11" ht="15" customHeight="1">
      <c r="A46" s="292" t="s">
        <v>244</v>
      </c>
      <c r="B46" s="293"/>
      <c r="C46" s="293"/>
      <c r="D46" s="293"/>
      <c r="E46" s="293"/>
      <c r="F46" s="294"/>
      <c r="G46" s="250"/>
      <c r="H46" s="250"/>
      <c r="J46" s="261"/>
      <c r="K46" s="261"/>
    </row>
    <row r="47" spans="1:11" ht="15" customHeight="1">
      <c r="A47" s="295" t="s">
        <v>139</v>
      </c>
      <c r="B47" s="297">
        <v>64.57785978750708</v>
      </c>
      <c r="C47" s="297">
        <v>65.608768529708513</v>
      </c>
      <c r="D47" s="297">
        <v>65.726289715685311</v>
      </c>
      <c r="E47" s="297">
        <v>66.558678557800491</v>
      </c>
      <c r="F47" s="297">
        <v>64.666140649912052</v>
      </c>
      <c r="G47" s="250"/>
      <c r="H47" s="250"/>
      <c r="J47" s="261"/>
      <c r="K47" s="261"/>
    </row>
    <row r="48" spans="1:11" ht="15" customHeight="1">
      <c r="A48" s="298" t="s">
        <v>240</v>
      </c>
      <c r="B48" s="299">
        <v>13.689721635099158</v>
      </c>
      <c r="C48" s="299">
        <v>13.729249829236981</v>
      </c>
      <c r="D48" s="299">
        <v>13.499629890828926</v>
      </c>
      <c r="E48" s="299">
        <v>13.578776446542781</v>
      </c>
      <c r="F48" s="299">
        <v>15.227393017929719</v>
      </c>
      <c r="G48" s="250"/>
      <c r="H48" s="250"/>
      <c r="J48" s="261"/>
      <c r="K48" s="261"/>
    </row>
    <row r="49" spans="1:11" ht="15" customHeight="1">
      <c r="A49" s="296" t="s">
        <v>241</v>
      </c>
      <c r="B49" s="300">
        <v>21.732418577393766</v>
      </c>
      <c r="C49" s="300">
        <v>20.661981641054499</v>
      </c>
      <c r="D49" s="300">
        <v>20.774080393485761</v>
      </c>
      <c r="E49" s="300">
        <v>19.86254499565673</v>
      </c>
      <c r="F49" s="300">
        <v>20.106466332158242</v>
      </c>
      <c r="G49" s="250"/>
      <c r="H49" s="250"/>
      <c r="J49" s="261"/>
      <c r="K49" s="261"/>
    </row>
    <row r="50" spans="1:11" ht="15" customHeight="1">
      <c r="A50" s="292" t="s">
        <v>245</v>
      </c>
      <c r="B50" s="293"/>
      <c r="C50" s="293"/>
      <c r="D50" s="293"/>
      <c r="E50" s="293"/>
      <c r="F50" s="294"/>
      <c r="G50" s="250"/>
      <c r="H50" s="250"/>
      <c r="J50" s="261"/>
      <c r="K50" s="261"/>
    </row>
    <row r="51" spans="1:11" ht="15" customHeight="1">
      <c r="A51" s="295" t="s">
        <v>139</v>
      </c>
      <c r="B51" s="297">
        <v>63.501006154817588</v>
      </c>
      <c r="C51" s="297">
        <v>64.593485889469278</v>
      </c>
      <c r="D51" s="297">
        <v>64.661753157562472</v>
      </c>
      <c r="E51" s="297">
        <v>65.396674921284131</v>
      </c>
      <c r="F51" s="297">
        <v>64.59446368167211</v>
      </c>
      <c r="G51" s="250"/>
      <c r="H51" s="250"/>
      <c r="J51" s="261"/>
      <c r="K51" s="261"/>
    </row>
    <row r="52" spans="1:11" ht="15" customHeight="1">
      <c r="A52" s="298" t="s">
        <v>240</v>
      </c>
      <c r="B52" s="299">
        <v>12.128582952778629</v>
      </c>
      <c r="C52" s="299">
        <v>12.130188108776638</v>
      </c>
      <c r="D52" s="299">
        <v>12.270340437366331</v>
      </c>
      <c r="E52" s="299">
        <v>12.340829755971306</v>
      </c>
      <c r="F52" s="299">
        <v>13.609029786620761</v>
      </c>
      <c r="G52" s="250"/>
      <c r="H52" s="250"/>
      <c r="J52" s="261"/>
      <c r="K52" s="261"/>
    </row>
    <row r="53" spans="1:11" ht="15" customHeight="1">
      <c r="A53" s="296" t="s">
        <v>241</v>
      </c>
      <c r="B53" s="300">
        <v>24.370410892403793</v>
      </c>
      <c r="C53" s="300">
        <v>23.276326001754075</v>
      </c>
      <c r="D53" s="300">
        <v>23.067906405071202</v>
      </c>
      <c r="E53" s="300">
        <v>22.262495322744577</v>
      </c>
      <c r="F53" s="300">
        <v>21.796506531707131</v>
      </c>
      <c r="G53" s="250"/>
      <c r="H53" s="250"/>
      <c r="J53" s="261"/>
      <c r="K53" s="261"/>
    </row>
    <row r="54" spans="1:11" ht="15" customHeight="1">
      <c r="A54" s="301" t="s">
        <v>246</v>
      </c>
      <c r="B54" s="302"/>
      <c r="C54" s="302"/>
      <c r="D54" s="302"/>
      <c r="E54" s="302"/>
      <c r="F54" s="303"/>
      <c r="G54" s="250"/>
      <c r="H54" s="250"/>
      <c r="J54" s="261"/>
      <c r="K54" s="261"/>
    </row>
    <row r="55" spans="1:11" ht="15" customHeight="1">
      <c r="A55" s="288" t="s">
        <v>247</v>
      </c>
      <c r="B55" s="304">
        <v>6.8709234966555508</v>
      </c>
      <c r="C55" s="304">
        <v>7.0167308782748838</v>
      </c>
      <c r="D55" s="304">
        <v>6.1635133550870869</v>
      </c>
      <c r="E55" s="304">
        <v>6.3246449552540982</v>
      </c>
      <c r="F55" s="305">
        <v>6.2493576860491462</v>
      </c>
      <c r="G55" s="250"/>
      <c r="H55" s="250"/>
      <c r="J55" s="261"/>
      <c r="K55" s="261"/>
    </row>
    <row r="56" spans="1:11" ht="15" customHeight="1">
      <c r="A56" s="290" t="s">
        <v>248</v>
      </c>
      <c r="B56" s="306">
        <v>93.129076503344464</v>
      </c>
      <c r="C56" s="306">
        <v>92.983269121725115</v>
      </c>
      <c r="D56" s="306">
        <v>93.836486644912924</v>
      </c>
      <c r="E56" s="306">
        <v>93.675355044745928</v>
      </c>
      <c r="F56" s="307">
        <v>93.750642313950848</v>
      </c>
      <c r="G56" s="250"/>
      <c r="H56" s="250"/>
      <c r="J56" s="261"/>
      <c r="K56" s="261"/>
    </row>
    <row r="57" spans="1:11">
      <c r="A57" s="250" t="s">
        <v>249</v>
      </c>
      <c r="B57" s="250"/>
      <c r="C57" s="250"/>
      <c r="D57" s="250"/>
      <c r="E57" s="250"/>
      <c r="F57" s="250"/>
      <c r="G57" s="250"/>
      <c r="H57" s="250"/>
      <c r="J57" s="261"/>
      <c r="K57" s="261"/>
    </row>
    <row r="58" spans="1:11">
      <c r="A58" s="250" t="s">
        <v>250</v>
      </c>
      <c r="B58" s="250"/>
      <c r="C58" s="250"/>
      <c r="D58" s="250"/>
      <c r="E58" s="250"/>
      <c r="F58" s="250"/>
      <c r="G58" s="250"/>
      <c r="H58" s="250"/>
      <c r="J58" s="261"/>
      <c r="K58" s="261"/>
    </row>
    <row r="59" spans="1:11">
      <c r="A59" s="250" t="s">
        <v>251</v>
      </c>
      <c r="B59" s="250"/>
      <c r="C59" s="250"/>
      <c r="D59" s="250"/>
      <c r="E59" s="250"/>
      <c r="F59" s="250"/>
      <c r="G59" s="250"/>
      <c r="H59" s="250"/>
      <c r="J59" s="261"/>
      <c r="K59" s="261"/>
    </row>
    <row r="60" spans="1:11">
      <c r="H60" s="249" t="s">
        <v>34</v>
      </c>
      <c r="J60" s="261"/>
      <c r="K60" s="261"/>
    </row>
    <row r="61" spans="1:11">
      <c r="J61" s="261"/>
      <c r="K61" s="261"/>
    </row>
    <row r="62" spans="1:11">
      <c r="J62" s="261"/>
      <c r="K62" s="261"/>
    </row>
    <row r="63" spans="1:11">
      <c r="J63" s="261"/>
      <c r="K63" s="261"/>
    </row>
    <row r="64" spans="1:11">
      <c r="J64" s="261"/>
      <c r="K64" s="261"/>
    </row>
    <row r="65" spans="5:11">
      <c r="J65" s="261"/>
      <c r="K65" s="261"/>
    </row>
    <row r="66" spans="5:11">
      <c r="J66" s="261"/>
      <c r="K66" s="261"/>
    </row>
    <row r="67" spans="5:11">
      <c r="J67" s="261"/>
      <c r="K67" s="261"/>
    </row>
    <row r="68" spans="5:11">
      <c r="J68" s="261"/>
      <c r="K68" s="261"/>
    </row>
    <row r="69" spans="5:11">
      <c r="J69" s="261"/>
      <c r="K69" s="261"/>
    </row>
    <row r="70" spans="5:11">
      <c r="E70" s="286"/>
      <c r="F70" s="286"/>
      <c r="J70" s="261"/>
      <c r="K70" s="261"/>
    </row>
    <row r="71" spans="5:11">
      <c r="J71" s="261"/>
      <c r="K71" s="261"/>
    </row>
    <row r="72" spans="5:11">
      <c r="J72" s="261"/>
      <c r="K72" s="261"/>
    </row>
    <row r="73" spans="5:11">
      <c r="F73" s="286"/>
      <c r="J73" s="261"/>
      <c r="K73" s="261"/>
    </row>
  </sheetData>
  <mergeCells count="8">
    <mergeCell ref="A1:H1"/>
    <mergeCell ref="A2:H2"/>
    <mergeCell ref="A3:H3"/>
    <mergeCell ref="G4:H4"/>
    <mergeCell ref="A5:A6"/>
    <mergeCell ref="B5:C5"/>
    <mergeCell ref="D5:E5"/>
    <mergeCell ref="G5:H5"/>
  </mergeCells>
  <printOptions horizontalCentered="1"/>
  <pageMargins left="0.39370078740157483" right="0.39370078740157483" top="0.39370078740157483" bottom="0.39370078740157483" header="0.51181102362204722" footer="0.51181102362204722"/>
  <pageSetup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34</vt:i4>
      </vt:variant>
    </vt:vector>
  </HeadingPairs>
  <TitlesOfParts>
    <vt:vector size="87" baseType="lpstr">
      <vt:lpstr>Cover </vt:lpstr>
      <vt:lpstr>SMIs</vt:lpstr>
      <vt:lpstr>CPI</vt:lpstr>
      <vt:lpstr>CPI_Y-O-Y</vt:lpstr>
      <vt:lpstr>CPI_Nep &amp; Ind.</vt:lpstr>
      <vt:lpstr>WPI</vt:lpstr>
      <vt:lpstr>WPI YOY</vt:lpstr>
      <vt:lpstr>NSWI</vt:lpstr>
      <vt:lpstr>Direction</vt:lpstr>
      <vt:lpstr>X-India</vt:lpstr>
      <vt:lpstr>X-China</vt:lpstr>
      <vt:lpstr>X-Other</vt:lpstr>
      <vt:lpstr>M-India</vt:lpstr>
      <vt:lpstr>M-China</vt:lpstr>
      <vt:lpstr>M-Other</vt:lpstr>
      <vt:lpstr>Customswise Trade</vt:lpstr>
      <vt:lpstr>M_India$</vt:lpstr>
      <vt:lpstr>X&amp;MPrice Index &amp;TOT</vt:lpstr>
      <vt:lpstr>Labour Flow</vt:lpstr>
      <vt:lpstr>Tourist Arrival</vt:lpstr>
      <vt:lpstr>BOP</vt:lpstr>
      <vt:lpstr>BoP$</vt:lpstr>
      <vt:lpstr>ReserveRs</vt:lpstr>
      <vt:lpstr>Reserves $</vt:lpstr>
      <vt:lpstr>Exchange Rate</vt:lpstr>
      <vt:lpstr>GBO</vt:lpstr>
      <vt:lpstr>Revenue</vt:lpstr>
      <vt:lpstr>ODD</vt:lpstr>
      <vt:lpstr>MS</vt:lpstr>
      <vt:lpstr>MS y-o-y</vt:lpstr>
      <vt:lpstr>CBS</vt:lpstr>
      <vt:lpstr>CBS y-o-y</vt:lpstr>
      <vt:lpstr>ODCS</vt:lpstr>
      <vt:lpstr>ODCS y-o-y</vt:lpstr>
      <vt:lpstr>CALCB</vt:lpstr>
      <vt:lpstr>CALDB</vt:lpstr>
      <vt:lpstr>CALFC</vt:lpstr>
      <vt:lpstr>Deposits</vt:lpstr>
      <vt:lpstr>Sect credit</vt:lpstr>
      <vt:lpstr>Secu Credit</vt:lpstr>
      <vt:lpstr>Product credit</vt:lpstr>
      <vt:lpstr>Loan to Gov Ent</vt:lpstr>
      <vt:lpstr>Monetary Operation</vt:lpstr>
      <vt:lpstr>Purchase &amp; Sale of FC</vt:lpstr>
      <vt:lpstr>Int Rate</vt:lpstr>
      <vt:lpstr>Inter bank</vt:lpstr>
      <vt:lpstr>TBs 91_364</vt:lpstr>
      <vt:lpstr>Stock Mkt Indicator</vt:lpstr>
      <vt:lpstr>Issue Approval</vt:lpstr>
      <vt:lpstr>Listed Co</vt:lpstr>
      <vt:lpstr>Share Mkt Acti</vt:lpstr>
      <vt:lpstr>Turnover Detail</vt:lpstr>
      <vt:lpstr>Securities Listed</vt:lpstr>
      <vt:lpstr>BOP!Print_Area</vt:lpstr>
      <vt:lpstr>'BoP$'!Print_Area</vt:lpstr>
      <vt:lpstr>'Cover '!Print_Area</vt:lpstr>
      <vt:lpstr>'Customswise Trade'!Print_Area</vt:lpstr>
      <vt:lpstr>Direction!Print_Area</vt:lpstr>
      <vt:lpstr>'Exchange Rate'!Print_Area</vt:lpstr>
      <vt:lpstr>GBO!Print_Area</vt:lpstr>
      <vt:lpstr>'Int Rate'!Print_Area</vt:lpstr>
      <vt:lpstr>'Inter bank'!Print_Area</vt:lpstr>
      <vt:lpstr>'Issue Approval'!Print_Area</vt:lpstr>
      <vt:lpstr>'Labour Flow'!Print_Area</vt:lpstr>
      <vt:lpstr>'Listed Co'!Print_Area</vt:lpstr>
      <vt:lpstr>'M_India$'!Print_Area</vt:lpstr>
      <vt:lpstr>'M-China'!Print_Area</vt:lpstr>
      <vt:lpstr>'M-India'!Print_Area</vt:lpstr>
      <vt:lpstr>'Monetary Operation'!Print_Area</vt:lpstr>
      <vt:lpstr>'M-Other'!Print_Area</vt:lpstr>
      <vt:lpstr>ODD!Print_Area</vt:lpstr>
      <vt:lpstr>'Product credit'!Print_Area</vt:lpstr>
      <vt:lpstr>'Purchase &amp; Sale of FC'!Print_Area</vt:lpstr>
      <vt:lpstr>ReserveRs!Print_Area</vt:lpstr>
      <vt:lpstr>'Reserves $'!Print_Area</vt:lpstr>
      <vt:lpstr>Revenue!Print_Area</vt:lpstr>
      <vt:lpstr>'Securities Listed'!Print_Area</vt:lpstr>
      <vt:lpstr>'Share Mkt Acti'!Print_Area</vt:lpstr>
      <vt:lpstr>SMIs!Print_Area</vt:lpstr>
      <vt:lpstr>'Stock Mkt Indicator'!Print_Area</vt:lpstr>
      <vt:lpstr>'TBs 91_364'!Print_Area</vt:lpstr>
      <vt:lpstr>'Tourist Arrival'!Print_Area</vt:lpstr>
      <vt:lpstr>'Turnover Detail'!Print_Area</vt:lpstr>
      <vt:lpstr>'X&amp;MPrice Index &amp;TOT'!Print_Area</vt:lpstr>
      <vt:lpstr>'X-China'!Print_Area</vt:lpstr>
      <vt:lpstr>'X-India'!Print_Area</vt:lpstr>
      <vt:lpstr>'X-Other'!Print_Area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2019-06-25T09:35:28Z</dcterms:modified>
</cp:coreProperties>
</file>