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  <sheet name="Sheet1" sheetId="45" r:id="rId45"/>
    <sheet name="Sheet2" sheetId="46" r:id="rId46"/>
  </sheets>
  <definedNames>
    <definedName name="_xlnm.Print_Area" localSheetId="16">'Int Rate'!$A$66:$J$98</definedName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<sst xmlns="http://schemas.openxmlformats.org/spreadsheetml/2006/main" count="2778" uniqueCount="1497">
  <si>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</si>
  <si>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</si>
  <si>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</si>
  <si>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</si>
  <si>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</si>
  <si>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</si>
  <si>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</si>
  <si>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</si>
  <si>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</si>
  <si>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</si>
  <si>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</si>
  <si>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</si>
  <si>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</si>
  <si>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</si>
  <si>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</si>
  <si>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</si>
  <si>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</si>
  <si>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</si>
  <si>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</si>
  <si>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</si>
  <si>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</si>
  <si>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</si>
  <si>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</si>
  <si>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</si>
  <si>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</si>
  <si>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</si>
  <si>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</si>
  <si>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</si>
  <si>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</si>
  <si>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</si>
  <si>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</si>
  <si>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</si>
  <si>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</si>
  <si>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</si>
  <si>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</si>
  <si>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</si>
  <si>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</si>
  <si>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</si>
  <si>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</si>
  <si>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</si>
  <si>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</si>
  <si>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</si>
  <si>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</si>
  <si>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</si>
  <si>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</si>
  <si>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</si>
  <si>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</si>
  <si>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</si>
  <si>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</si>
  <si>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</si>
  <si>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</si>
  <si>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</si>
  <si>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</si>
  <si>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</si>
  <si>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</si>
  <si>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</si>
  <si>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</si>
  <si>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</si>
  <si>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</si>
  <si>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</si>
  <si>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</si>
  <si>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</si>
  <si>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</si>
  <si>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</si>
  <si>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</si>
  <si>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</si>
  <si>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</si>
  <si>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</si>
  <si>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</si>
  <si>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</si>
  <si>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</si>
  <si>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</si>
  <si>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</si>
  <si>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</si>
  <si>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</si>
  <si>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</si>
  <si>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</si>
  <si>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</si>
  <si>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</si>
  <si>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</si>
  <si>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</si>
  <si>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</si>
  <si>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</si>
  <si>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</si>
  <si>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</si>
  <si>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</si>
  <si>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</si>
  <si>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</si>
  <si>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</si>
  <si>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</si>
  <si>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</si>
  <si>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</si>
  <si>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</si>
  <si>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</si>
  <si>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</si>
  <si>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</si>
  <si>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</si>
  <si>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</si>
  <si>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</si>
  <si>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</si>
  <si>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</si>
  <si>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</si>
  <si>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</si>
  <si>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</si>
  <si>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</si>
  <si>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</si>
  <si>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</si>
  <si>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</si>
  <si>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</si>
  <si>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</si>
  <si>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</si>
  <si>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</si>
  <si>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</si>
  <si>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</si>
  <si>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</si>
  <si>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</si>
  <si>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</si>
  <si>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</si>
  <si>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</si>
  <si>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</si>
  <si>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</si>
  <si>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</si>
  <si>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</si>
  <si>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</si>
  <si>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</si>
  <si>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</si>
  <si>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</si>
  <si>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</si>
  <si>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</si>
  <si>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</si>
  <si>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</si>
  <si>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</si>
  <si>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</si>
  <si>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</si>
  <si>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</si>
  <si>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</si>
  <si>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</si>
  <si>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</si>
  <si>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</si>
  <si>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</si>
  <si>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</si>
  <si>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</si>
  <si>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</si>
  <si>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</si>
  <si>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</si>
  <si>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</si>
  <si>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</si>
  <si>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</si>
  <si>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</si>
  <si>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</si>
  <si>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</si>
  <si>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</si>
  <si>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</si>
  <si>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</si>
  <si>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</si>
  <si>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</si>
  <si>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</si>
  <si>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</si>
  <si>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</si>
  <si>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</si>
  <si>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</si>
  <si>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</si>
  <si>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</si>
  <si>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</si>
  <si>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</si>
  <si>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</si>
  <si>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</si>
  <si>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</si>
  <si>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</si>
  <si>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</si>
  <si>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</si>
  <si>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</si>
  <si>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</si>
  <si>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</si>
  <si>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</si>
  <si>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1.1  </t>
  </si>
  <si>
    <t>0.5  </t>
  </si>
  <si>
    <t>8.1  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</si>
  <si>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</si>
  <si>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</si>
  <si>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</si>
  <si>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</si>
  <si>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</si>
  <si>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</si>
  <si>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</si>
  <si>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</si>
  <si>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</si>
  <si>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</si>
  <si>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</si>
  <si>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</si>
  <si>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</si>
  <si>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</si>
  <si>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</si>
  <si>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</si>
  <si>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</si>
  <si>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</si>
  <si>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-2.2  </t>
  </si>
  <si>
    <t>181.8  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</si>
  <si>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</si>
  <si>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</si>
  <si>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</si>
  <si>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</si>
  <si>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10.3  </t>
  </si>
  <si>
    <t>Column 5 over 3</t>
  </si>
  <si>
    <t>Column 5 over 4</t>
  </si>
  <si>
    <t>Column 8 over 5</t>
  </si>
  <si>
    <t>Column 8 over 7</t>
  </si>
  <si>
    <t xml:space="preserve">(2005/06=100) </t>
  </si>
  <si>
    <t>2012/13p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</si>
  <si>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</si>
  <si>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</si>
  <si>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</si>
  <si>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</si>
  <si>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</si>
  <si>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</si>
  <si>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</si>
  <si>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</si>
  <si>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</si>
  <si>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</si>
  <si>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</si>
  <si>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</si>
  <si>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</si>
  <si>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</si>
  <si>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</si>
  <si>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</si>
  <si>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</si>
  <si>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</si>
  <si>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</si>
  <si>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</si>
  <si>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</si>
  <si>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</si>
  <si>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</si>
  <si>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</si>
  <si>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</si>
  <si>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</si>
  <si>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</si>
  <si>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</si>
  <si>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</si>
  <si>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</si>
  <si>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</si>
  <si>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</si>
  <si>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</si>
  <si>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</si>
  <si>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</si>
  <si>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</si>
  <si>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</si>
  <si>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</si>
  <si>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</si>
  <si>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</si>
  <si>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</si>
  <si>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</si>
  <si>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</si>
  <si>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</si>
  <si>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</si>
  <si>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</si>
  <si>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</si>
  <si>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</si>
  <si>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</si>
  <si>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</si>
  <si>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</si>
  <si>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</si>
  <si>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</si>
  <si>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</si>
  <si>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</si>
  <si>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</si>
  <si>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</si>
  <si>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</si>
  <si>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</si>
  <si>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</si>
  <si>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</si>
  <si>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</si>
  <si>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</si>
  <si>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</si>
  <si>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</si>
  <si>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</si>
  <si>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</si>
  <si>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</si>
  <si>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</si>
  <si>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</si>
  <si>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</si>
  <si>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</si>
  <si>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</si>
  <si>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</si>
  <si>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</si>
  <si>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</si>
  <si>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</si>
  <si>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</si>
  <si>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</si>
  <si>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</si>
  <si>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</si>
  <si>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</si>
  <si>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</si>
  <si>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</si>
  <si>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</si>
  <si>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</si>
  <si>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</si>
  <si>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</si>
  <si>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</si>
  <si>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</si>
  <si>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</si>
  <si>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</si>
  <si>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</si>
  <si>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</si>
  <si>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</si>
  <si>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</si>
  <si>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</si>
  <si>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</si>
  <si>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</si>
  <si>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</si>
  <si>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</si>
  <si>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</si>
  <si>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</si>
  <si>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</si>
  <si>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</si>
  <si>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</si>
  <si>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</si>
  <si>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</si>
  <si>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</si>
  <si>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</si>
  <si>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</si>
  <si>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</si>
  <si>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</si>
  <si>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</si>
  <si>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</si>
  <si>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</si>
  <si>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</si>
  <si>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</si>
  <si>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</si>
  <si>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</si>
  <si>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</si>
  <si>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</si>
  <si>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</si>
  <si>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</si>
  <si>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</si>
  <si>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</si>
  <si>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</si>
  <si>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</si>
  <si>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</si>
  <si>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</si>
  <si>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</si>
  <si>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</si>
  <si>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</si>
  <si>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</si>
  <si>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</si>
  <si>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</si>
  <si>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</si>
  <si>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</si>
  <si>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</si>
  <si>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142.6  </t>
  </si>
  <si>
    <t>6.8  </t>
  </si>
  <si>
    <t>2.1  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</si>
  <si>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</si>
  <si>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</si>
  <si>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</si>
  <si>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</si>
  <si>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</si>
  <si>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</si>
  <si>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</si>
  <si>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</si>
  <si>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</si>
  <si>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</si>
  <si>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</si>
  <si>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</si>
  <si>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</si>
  <si>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</si>
  <si>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</si>
  <si>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</si>
  <si>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</si>
  <si>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</si>
  <si>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</si>
  <si>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</si>
  <si>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</si>
  <si>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</si>
  <si>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</si>
  <si>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</si>
  <si>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</si>
  <si>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</si>
  <si>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</si>
  <si>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</si>
  <si>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>(Amount Rs. in million)</t>
  </si>
  <si>
    <t>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</si>
  <si>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</si>
  <si>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</si>
  <si>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</si>
  <si>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</si>
  <si>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</si>
  <si>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</si>
  <si>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</si>
  <si>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</si>
  <si>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</si>
  <si>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Governmnet Budgetary Operation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</si>
  <si>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</si>
  <si>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</si>
  <si>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</si>
  <si>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</si>
  <si>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</si>
  <si>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</si>
  <si>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</si>
  <si>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</si>
  <si>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</si>
  <si>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</si>
  <si>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</si>
  <si>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</si>
  <si>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</si>
  <si>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</si>
  <si>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</si>
  <si>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</si>
  <si>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</si>
  <si>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</si>
  <si>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</si>
  <si>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</si>
  <si>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</si>
  <si>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</si>
  <si>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</si>
  <si>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</si>
  <si>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</si>
  <si>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</si>
  <si>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</si>
  <si>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</si>
  <si>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</si>
  <si>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</si>
  <si>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</si>
  <si>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</si>
  <si>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</si>
  <si>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</si>
  <si>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</si>
  <si>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</si>
  <si>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</si>
  <si>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</si>
  <si>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</si>
  <si>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</si>
  <si>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</si>
  <si>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</si>
  <si>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</si>
  <si>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</si>
  <si>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</si>
  <si>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</si>
  <si>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</si>
  <si>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</si>
  <si>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</si>
  <si>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</si>
  <si>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</si>
  <si>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</si>
  <si>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</si>
  <si>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</si>
  <si>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</si>
  <si>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</si>
  <si>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</si>
  <si>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</si>
  <si>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</si>
  <si>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</si>
  <si>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</si>
  <si>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</si>
  <si>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</si>
  <si>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</si>
  <si>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</si>
  <si>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</si>
  <si>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</si>
  <si>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</si>
  <si>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</si>
  <si>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</si>
  <si>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</si>
  <si>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</si>
  <si>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</si>
  <si>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</si>
  <si>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</si>
  <si>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</si>
  <si>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</si>
  <si>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</si>
  <si>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</si>
  <si>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</si>
  <si>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</si>
  <si>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</si>
  <si>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</si>
  <si>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</si>
  <si>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</si>
  <si>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</si>
  <si>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</si>
  <si>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</si>
  <si>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</si>
  <si>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</si>
  <si>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</si>
  <si>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</si>
  <si>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155.0  </t>
  </si>
  <si>
    <t>1.0  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</si>
  <si>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</si>
  <si>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</si>
  <si>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</si>
  <si>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</si>
  <si>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</si>
  <si>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</si>
  <si>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</si>
  <si>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</si>
  <si>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</si>
  <si>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</si>
  <si>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</si>
  <si>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</si>
  <si>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</si>
  <si>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</si>
  <si>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</si>
  <si>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</si>
  <si>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</si>
  <si>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</si>
  <si>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</si>
  <si>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</si>
  <si>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</si>
  <si>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</si>
  <si>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</si>
  <si>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</si>
  <si>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</si>
  <si>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</si>
  <si>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</si>
  <si>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</si>
  <si>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</si>
  <si>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</si>
  <si>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</si>
  <si>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</si>
  <si>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</si>
  <si>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</si>
  <si>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</si>
  <si>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</si>
  <si>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</si>
  <si>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</si>
  <si>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</si>
  <si>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</si>
  <si>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</si>
  <si>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</si>
  <si>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</si>
  <si>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</si>
  <si>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</si>
  <si>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</si>
  <si>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</si>
  <si>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</si>
  <si>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</si>
  <si>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</si>
  <si>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</si>
  <si>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</si>
  <si>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</si>
  <si>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</si>
  <si>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</si>
  <si>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</si>
  <si>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</si>
  <si>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</si>
  <si>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</si>
  <si>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</si>
  <si>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</si>
  <si>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</si>
  <si>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</si>
  <si>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</si>
  <si>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</si>
  <si>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</si>
  <si>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</si>
  <si>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</si>
  <si>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</si>
  <si>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</si>
  <si>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</si>
  <si>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</si>
  <si>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</si>
  <si>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</si>
  <si>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</si>
  <si>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</si>
  <si>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</si>
  <si>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</si>
  <si>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</si>
  <si>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</si>
  <si>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</si>
  <si>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</si>
  <si>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</si>
  <si>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</si>
  <si>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</si>
  <si>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</si>
  <si>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</si>
  <si>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</si>
  <si>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</si>
  <si>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</si>
  <si>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</si>
  <si>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</si>
  <si>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</si>
  <si>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0.8  </t>
  </si>
  <si>
    <t>-0.1  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</si>
  <si>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</si>
  <si>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</si>
  <si>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</si>
  <si>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</si>
  <si>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</si>
  <si>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</si>
  <si>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</si>
  <si>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</si>
  <si>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</si>
  <si>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</si>
  <si>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</si>
  <si>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151.8  </t>
  </si>
  <si>
    <t>      Soft Drinks</t>
  </si>
  <si>
    <t>0.96  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</si>
  <si>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</si>
  <si>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</si>
  <si>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</si>
  <si>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</si>
  <si>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</si>
  <si>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</si>
  <si>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</si>
  <si>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</si>
  <si>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</si>
  <si>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</si>
  <si>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</si>
  <si>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</si>
  <si>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</si>
  <si>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1.3  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</si>
  <si>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</si>
  <si>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</si>
  <si>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</si>
  <si>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</si>
  <si>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</si>
  <si>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</si>
  <si>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</si>
  <si>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</si>
  <si>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</si>
  <si>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</si>
  <si>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</si>
  <si>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</si>
  <si>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</si>
  <si>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</si>
  <si>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</si>
  <si>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</si>
  <si>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</si>
  <si>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</si>
  <si>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</si>
  <si>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</si>
  <si>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</si>
  <si>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</si>
  <si>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</si>
  <si>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</si>
  <si>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</si>
  <si>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</si>
  <si>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</si>
  <si>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</si>
  <si>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</si>
  <si>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</si>
  <si>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</si>
  <si>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</si>
  <si>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</si>
  <si>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</si>
  <si>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</si>
  <si>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</si>
  <si>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</si>
  <si>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</si>
  <si>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</si>
  <si>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</si>
  <si>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</si>
  <si>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</si>
  <si>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</si>
  <si>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</si>
  <si>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</si>
  <si>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</si>
  <si>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</si>
  <si>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</si>
  <si>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</si>
  <si>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</si>
  <si>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</si>
  <si>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</si>
  <si>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</si>
  <si>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</si>
  <si>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</si>
  <si>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</si>
  <si>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</si>
  <si>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</si>
  <si>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</si>
  <si>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</si>
  <si>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</si>
  <si>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</si>
  <si>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</si>
  <si>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</si>
  <si>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</si>
  <si>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</si>
  <si>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</si>
  <si>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</si>
  <si>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</si>
  <si>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</si>
  <si>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</si>
  <si>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</si>
  <si>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</si>
  <si>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</si>
  <si>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</si>
  <si>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</si>
  <si>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</si>
  <si>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</si>
  <si>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</si>
  <si>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</si>
  <si>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</si>
  <si>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</si>
  <si>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</si>
  <si>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</si>
  <si>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</si>
  <si>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</si>
  <si>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</si>
  <si>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</si>
  <si>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</si>
  <si>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</si>
  <si>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</si>
  <si>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</si>
  <si>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</si>
  <si>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</si>
  <si>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</si>
  <si>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</si>
  <si>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</si>
  <si>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</si>
  <si>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</si>
  <si>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</si>
  <si>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</si>
  <si>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</si>
  <si>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</si>
  <si>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</si>
  <si>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</si>
  <si>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</si>
  <si>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</si>
  <si>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</si>
  <si>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</si>
  <si>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</si>
  <si>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</si>
  <si>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</si>
  <si>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</si>
  <si>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</si>
  <si>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</si>
  <si>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</si>
  <si>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</si>
  <si>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</si>
  <si>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</si>
  <si>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</si>
  <si>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</si>
  <si>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</si>
  <si>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</si>
  <si>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</si>
  <si>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</si>
  <si>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</si>
  <si>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</si>
  <si>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</si>
  <si>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</si>
  <si>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</si>
  <si>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</si>
  <si>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</si>
  <si>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</si>
  <si>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</si>
  <si>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</si>
  <si>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</si>
  <si>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</si>
  <si>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</si>
  <si>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</si>
  <si>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</si>
  <si>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</si>
  <si>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</si>
  <si>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</si>
  <si>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</si>
  <si>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</si>
  <si>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</si>
  <si>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</si>
  <si>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</si>
  <si>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</si>
  <si>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</si>
  <si>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</si>
  <si>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</si>
  <si>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</si>
  <si>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</si>
  <si>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</si>
  <si>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</si>
  <si>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</si>
  <si>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</si>
  <si>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</si>
  <si>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</si>
  <si>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</si>
  <si>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</si>
  <si>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</si>
  <si>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</si>
  <si>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</si>
  <si>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</si>
  <si>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</si>
  <si>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</si>
  <si>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</si>
  <si>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</si>
  <si>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</si>
  <si>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</si>
  <si>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</si>
  <si>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</si>
  <si>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</si>
  <si>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2004/05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</si>
  <si>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</si>
  <si>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</si>
  <si>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</si>
  <si>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</si>
  <si>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</si>
  <si>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</si>
  <si>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</si>
  <si>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</si>
  <si>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</si>
  <si>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</si>
  <si>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</si>
  <si>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</si>
  <si>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</si>
  <si>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</si>
  <si>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</si>
  <si>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</si>
  <si>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</si>
  <si>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</si>
  <si>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</si>
  <si>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</si>
  <si>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</si>
  <si>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</si>
  <si>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</si>
  <si>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</si>
  <si>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</si>
  <si>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</si>
  <si>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</si>
  <si>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</si>
  <si>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</si>
  <si>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</si>
  <si>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</si>
  <si>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</si>
  <si>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</si>
  <si>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</si>
  <si>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</si>
  <si>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</si>
  <si>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</si>
  <si>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</si>
  <si>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</si>
  <si>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</si>
  <si>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</si>
  <si>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</si>
  <si>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</si>
  <si>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</si>
  <si>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</si>
  <si>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</si>
  <si>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</si>
  <si>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</si>
  <si>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</si>
  <si>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</si>
  <si>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</si>
  <si>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</si>
  <si>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</si>
  <si>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</si>
  <si>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</si>
  <si>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</si>
  <si>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</si>
  <si>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</si>
  <si>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</si>
  <si>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</si>
  <si>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</si>
  <si>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</si>
  <si>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</si>
  <si>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</si>
  <si>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</si>
  <si>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</si>
  <si>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</si>
  <si>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</si>
  <si>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</si>
  <si>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</si>
  <si>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</si>
  <si>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</si>
  <si>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</si>
  <si>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</si>
  <si>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Rs. in million</t>
  </si>
  <si>
    <t>Number of Listed Shares ('000)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</si>
  <si>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</si>
  <si>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</si>
  <si>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</si>
  <si>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</si>
  <si>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</si>
  <si>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</si>
  <si>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</si>
  <si>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</si>
  <si>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</si>
  <si>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</si>
  <si>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</si>
  <si>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</si>
  <si>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</si>
  <si>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</si>
  <si>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</si>
  <si>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</si>
  <si>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</si>
  <si>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</si>
  <si>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Standing Liquidity Facility (SLF)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</si>
  <si>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</si>
  <si>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</si>
  <si>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</si>
  <si>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</si>
  <si>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</si>
  <si>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</si>
  <si>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</si>
  <si>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</si>
  <si>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208.4  </t>
  </si>
  <si>
    <t>183.8  </t>
  </si>
  <si>
    <t>180.1  </t>
  </si>
  <si>
    <t>159.9  </t>
  </si>
  <si>
    <t>214.3  </t>
  </si>
  <si>
    <t>174.2  </t>
  </si>
  <si>
    <t>134.2  </t>
  </si>
  <si>
    <t>80.5  </t>
  </si>
  <si>
    <t>174.5  </t>
  </si>
  <si>
    <t>11.2  </t>
  </si>
  <si>
    <t>11.6  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</si>
  <si>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</si>
  <si>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</si>
  <si>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</si>
  <si>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</si>
  <si>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r>
      <t>20012/13</t>
    </r>
    <r>
      <rPr>
        <b/>
        <vertAlign val="superscript"/>
        <sz val="9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</si>
  <si>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</si>
  <si>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</si>
  <si>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</si>
  <si>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</si>
  <si>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</si>
  <si>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</si>
  <si>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</si>
  <si>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</si>
  <si>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</si>
  <si>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</si>
  <si>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</si>
  <si>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</si>
  <si>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</si>
  <si>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</si>
  <si>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</si>
  <si>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</si>
  <si>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</si>
  <si>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</si>
  <si>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</si>
  <si>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</si>
  <si>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</si>
  <si>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</si>
  <si>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</si>
  <si>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</si>
  <si>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</si>
  <si>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</si>
  <si>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1.1 Gold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</si>
  <si>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</si>
  <si>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</si>
  <si>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</si>
  <si>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</si>
  <si>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</si>
  <si>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</si>
  <si>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</si>
  <si>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</si>
  <si>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</si>
  <si>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</si>
  <si>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</si>
  <si>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</si>
  <si>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</si>
  <si>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</si>
  <si>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</si>
  <si>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</si>
  <si>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</si>
  <si>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</si>
  <si>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</si>
  <si>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</si>
  <si>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</si>
  <si>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</si>
  <si>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</si>
  <si>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</si>
  <si>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</si>
  <si>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</si>
  <si>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</si>
  <si>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</si>
  <si>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</si>
  <si>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</si>
  <si>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</si>
  <si>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</si>
  <si>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</si>
  <si>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</si>
  <si>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</si>
  <si>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</si>
  <si>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</si>
  <si>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</si>
  <si>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</si>
  <si>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</si>
  <si>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</si>
  <si>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</si>
  <si>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</si>
  <si>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</si>
  <si>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</si>
  <si>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</si>
  <si>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</si>
  <si>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</si>
  <si>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</si>
  <si>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</si>
  <si>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</si>
  <si>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</si>
  <si>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</si>
  <si>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</si>
  <si>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</si>
  <si>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</si>
  <si>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</si>
  <si>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</si>
  <si>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</si>
  <si>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</si>
  <si>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</si>
  <si>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</si>
  <si>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</si>
  <si>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</si>
  <si>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</si>
  <si>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</si>
  <si>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</si>
  <si>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</si>
  <si>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</si>
  <si>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</si>
  <si>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</si>
  <si>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</si>
  <si>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</si>
  <si>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</si>
  <si>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</si>
  <si>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</si>
  <si>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</si>
  <si>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</si>
  <si>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</si>
  <si>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</si>
  <si>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</si>
  <si>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</si>
  <si>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</si>
  <si>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</si>
  <si>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</si>
  <si>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</si>
  <si>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</si>
  <si>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</si>
  <si>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</si>
  <si>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</si>
  <si>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</si>
  <si>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</si>
  <si>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</si>
  <si>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</si>
  <si>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</si>
  <si>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</si>
  <si>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</si>
  <si>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</si>
  <si>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</si>
  <si>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</si>
  <si>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</si>
  <si>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</si>
  <si>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</si>
  <si>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</si>
  <si>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</si>
  <si>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</si>
  <si>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</si>
  <si>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</si>
  <si>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</si>
  <si>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</si>
  <si>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</si>
  <si>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</si>
  <si>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</si>
  <si>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</si>
  <si>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</si>
  <si>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</si>
  <si>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</si>
  <si>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</si>
  <si>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</si>
  <si>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</si>
  <si>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</si>
  <si>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</si>
  <si>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</si>
  <si>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</si>
  <si>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</si>
  <si>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</si>
  <si>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</si>
  <si>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</si>
  <si>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</si>
  <si>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</si>
  <si>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</si>
  <si>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</si>
  <si>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</si>
  <si>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</si>
  <si>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</si>
  <si>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</si>
  <si>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</si>
  <si>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</si>
  <si>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</si>
  <si>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</si>
  <si>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</si>
  <si>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</si>
  <si>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</si>
  <si>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</si>
  <si>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</si>
  <si>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</si>
  <si>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</si>
  <si>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</si>
  <si>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</si>
  <si>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</si>
  <si>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</si>
  <si>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</si>
  <si>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</si>
  <si>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</si>
  <si>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</si>
  <si>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</si>
  <si>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</si>
  <si>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</si>
  <si>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</si>
  <si>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</si>
  <si>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</si>
  <si>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</si>
  <si>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</si>
  <si>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</si>
  <si>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</si>
  <si>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</si>
  <si>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</si>
  <si>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</si>
  <si>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</si>
  <si>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</si>
  <si>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Interest Rate = weighted average interest rate.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</si>
  <si>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</si>
  <si>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</si>
  <si>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</si>
  <si>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</si>
  <si>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</si>
  <si>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</si>
  <si>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</si>
  <si>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</si>
  <si>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</si>
  <si>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</si>
  <si>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</si>
  <si>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</si>
  <si>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</si>
  <si>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</si>
  <si>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</si>
  <si>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</si>
  <si>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</si>
  <si>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</si>
  <si>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</si>
  <si>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Interest rate*</t>
  </si>
  <si>
    <t>Interest rate* = weighted average interesr rate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</si>
  <si>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</si>
  <si>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</si>
  <si>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</si>
  <si>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</si>
  <si>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5.0-9.6</t>
  </si>
  <si>
    <t>6.0-10.1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</si>
  <si>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</si>
  <si>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</si>
  <si>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</si>
  <si>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</si>
  <si>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</si>
  <si>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</si>
  <si>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</si>
  <si>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</si>
  <si>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</si>
  <si>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</si>
  <si>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</si>
  <si>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</si>
  <si>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</si>
  <si>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</si>
  <si>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</si>
  <si>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</si>
  <si>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</si>
  <si>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Amount (Rs. Million)</t>
  </si>
  <si>
    <t>Approval Date</t>
  </si>
  <si>
    <t xml:space="preserve">      Bright Development Bank Ltd.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</si>
  <si>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</si>
  <si>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</si>
  <si>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</si>
  <si>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</si>
  <si>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</si>
  <si>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</si>
  <si>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</si>
  <si>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</si>
  <si>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</si>
  <si>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</si>
  <si>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</si>
  <si>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</si>
  <si>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</si>
  <si>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</si>
  <si>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</si>
  <si>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</si>
  <si>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</si>
  <si>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</si>
  <si>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</si>
  <si>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</si>
  <si>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</si>
  <si>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</si>
  <si>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</si>
  <si>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</si>
  <si>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</si>
  <si>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</si>
  <si>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</si>
  <si>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</si>
  <si>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</si>
  <si>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</si>
  <si>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</si>
  <si>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</si>
  <si>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</si>
  <si>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</si>
  <si>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</si>
  <si>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</si>
  <si>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</si>
  <si>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</si>
  <si>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</si>
  <si>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</si>
  <si>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</si>
  <si>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</si>
  <si>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</si>
  <si>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</si>
  <si>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</si>
  <si>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r>
      <t>Jul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</si>
  <si>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</si>
  <si>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</si>
  <si>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</si>
  <si>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</si>
  <si>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</si>
  <si>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</si>
  <si>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</si>
  <si>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>Deposit Details of Commercial Banks and Financial Institution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</si>
  <si>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</si>
  <si>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</si>
  <si>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</si>
  <si>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</si>
  <si>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</si>
  <si>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</si>
  <si>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***Base: August24, 2008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</si>
  <si>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</si>
  <si>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</si>
  <si>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</si>
  <si>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</si>
  <si>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</si>
  <si>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0.0 million</t>
    </r>
  </si>
  <si>
    <t>A. Ordinary Share</t>
  </si>
  <si>
    <t xml:space="preserve">      Kankrebihar Bikas Bank Ltd.</t>
  </si>
  <si>
    <t>2069-05-14</t>
  </si>
  <si>
    <t xml:space="preserve">      Innovative Development Bank Ltd.</t>
  </si>
  <si>
    <t>2069-05-17</t>
  </si>
  <si>
    <t xml:space="preserve">      Reliance Finance Ltd.</t>
  </si>
  <si>
    <t>2069-05-20</t>
  </si>
  <si>
    <t xml:space="preserve">      International Development Bank Ltd.</t>
  </si>
  <si>
    <t>2069-05-24</t>
  </si>
  <si>
    <t>B. Right Share</t>
  </si>
  <si>
    <t>8.5  </t>
  </si>
  <si>
    <t>214.5  </t>
  </si>
  <si>
    <t>188.3  </t>
  </si>
  <si>
    <t>214.8  </t>
  </si>
  <si>
    <t>222.7  </t>
  </si>
  <si>
    <t>3.7  </t>
  </si>
  <si>
    <t>321.9  </t>
  </si>
  <si>
    <t>217.3  </t>
  </si>
  <si>
    <t>206.7  </t>
  </si>
  <si>
    <t>191.3  </t>
  </si>
  <si>
    <t>10.2  </t>
  </si>
  <si>
    <t>233.7  </t>
  </si>
  <si>
    <t>208.7  </t>
  </si>
  <si>
    <t>272.4  </t>
  </si>
  <si>
    <t>5.3  </t>
  </si>
  <si>
    <t>202.1  </t>
  </si>
  <si>
    <t>-0.2  </t>
  </si>
  <si>
    <t>191.5  </t>
  </si>
  <si>
    <t>192.3  </t>
  </si>
  <si>
    <t>12.1  </t>
  </si>
  <si>
    <t>17.9  </t>
  </si>
  <si>
    <t>228.1  </t>
  </si>
  <si>
    <t>154.8  </t>
  </si>
  <si>
    <t>15.1  </t>
  </si>
  <si>
    <t>156.1  </t>
  </si>
  <si>
    <t>177.1  </t>
  </si>
  <si>
    <t>171.9  </t>
  </si>
  <si>
    <t>137.8  </t>
  </si>
  <si>
    <t>6.7  </t>
  </si>
  <si>
    <t>141.3  </t>
  </si>
  <si>
    <t>155.2  </t>
  </si>
  <si>
    <t>185.6  </t>
  </si>
  <si>
    <t>49.67  </t>
  </si>
  <si>
    <t>220.6  </t>
  </si>
  <si>
    <t>50.33  </t>
  </si>
  <si>
    <t>157.2  </t>
  </si>
  <si>
    <t>157.0  </t>
  </si>
  <si>
    <t>174.6  </t>
  </si>
  <si>
    <t>44.49  </t>
  </si>
  <si>
    <t>-0.4  </t>
  </si>
  <si>
    <t>55.51  </t>
  </si>
  <si>
    <t>150.8  </t>
  </si>
  <si>
    <t>165.4  </t>
  </si>
  <si>
    <t>182.8  </t>
  </si>
  <si>
    <t>10.5  </t>
  </si>
  <si>
    <t>47.26  </t>
  </si>
  <si>
    <t>174.3  </t>
  </si>
  <si>
    <t>216.9  </t>
  </si>
  <si>
    <t>52.74  </t>
  </si>
  <si>
    <t>156.7  </t>
  </si>
  <si>
    <t>Aug/Sep</t>
  </si>
  <si>
    <t>Aug./Sep.</t>
  </si>
  <si>
    <t>(Rs in million)</t>
  </si>
  <si>
    <t>163.6  </t>
  </si>
  <si>
    <t>180.8  </t>
  </si>
  <si>
    <t>196.8  </t>
  </si>
  <si>
    <t>9.6  </t>
  </si>
  <si>
    <t>9.1  </t>
  </si>
  <si>
    <t>178.4  </t>
  </si>
  <si>
    <t>187.9  </t>
  </si>
  <si>
    <t>189.1  </t>
  </si>
  <si>
    <t>220.3  </t>
  </si>
  <si>
    <t>-1.1  </t>
  </si>
  <si>
    <t>312.7  </t>
  </si>
  <si>
    <t>330.8  </t>
  </si>
  <si>
    <t>5.8  </t>
  </si>
  <si>
    <t>193.4  </t>
  </si>
  <si>
    <t>219.1  </t>
  </si>
  <si>
    <t>4.4  </t>
  </si>
  <si>
    <t>186.7  </t>
  </si>
  <si>
    <t>157.7  </t>
  </si>
  <si>
    <t>218.3  </t>
  </si>
  <si>
    <t>222.3  </t>
  </si>
  <si>
    <t>-4.9  </t>
  </si>
  <si>
    <t>224.2  </t>
  </si>
  <si>
    <t>201.0  </t>
  </si>
  <si>
    <t>202.4  </t>
  </si>
  <si>
    <t>-9.0  </t>
  </si>
  <si>
    <t>-0.5  </t>
  </si>
  <si>
    <t>194.1  </t>
  </si>
  <si>
    <t>183.5  </t>
  </si>
  <si>
    <t>205.4  </t>
  </si>
  <si>
    <t>230.8  </t>
  </si>
  <si>
    <t>139.4  </t>
  </si>
  <si>
    <t>155.9  </t>
  </si>
  <si>
    <t>8.2  </t>
  </si>
  <si>
    <t>178.5  </t>
  </si>
  <si>
    <t>13.9  </t>
  </si>
  <si>
    <t>131.8  </t>
  </si>
  <si>
    <t>138.7  </t>
  </si>
  <si>
    <t>156.4  </t>
  </si>
  <si>
    <t>179.9  </t>
  </si>
  <si>
    <t>121.0  </t>
  </si>
  <si>
    <t>125.5  </t>
  </si>
  <si>
    <t>135.7  </t>
  </si>
  <si>
    <t>149.4  </t>
  </si>
  <si>
    <t>172.0  </t>
  </si>
  <si>
    <t>90.5  </t>
  </si>
  <si>
    <t>82.6  </t>
  </si>
  <si>
    <t>80.3  </t>
  </si>
  <si>
    <t>-8.8  </t>
  </si>
  <si>
    <t>-2.7  </t>
  </si>
  <si>
    <t>138.2  </t>
  </si>
  <si>
    <t>141.5  </t>
  </si>
  <si>
    <t>10.7  </t>
  </si>
  <si>
    <t>158.4  </t>
  </si>
  <si>
    <t>170.3  </t>
  </si>
  <si>
    <t>186.9  </t>
  </si>
  <si>
    <t>205.8  </t>
  </si>
  <si>
    <t>222.9  </t>
  </si>
  <si>
    <t>157.9  </t>
  </si>
  <si>
    <t>157.8  </t>
  </si>
  <si>
    <t>174.8  </t>
  </si>
  <si>
    <t>9.3  </t>
  </si>
  <si>
    <t>10.8  </t>
  </si>
  <si>
    <t>190.0  </t>
  </si>
  <si>
    <t>208.0  </t>
  </si>
  <si>
    <t>136.3  </t>
  </si>
  <si>
    <t>152.7  </t>
  </si>
  <si>
    <t>197.5  </t>
  </si>
  <si>
    <t>216.6  </t>
  </si>
  <si>
    <t>158.7  </t>
  </si>
  <si>
    <t>12.3  </t>
  </si>
  <si>
    <t>Sep/Oct</t>
  </si>
  <si>
    <t>Sep./Oct.</t>
  </si>
  <si>
    <t>2069-06-14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</si>
  <si>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0.1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</si>
  <si>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</si>
  <si>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Percent change</t>
  </si>
  <si>
    <t>Imports from India against Payment in US Dollar</t>
  </si>
  <si>
    <t>†    The ratio for 2012 is calculated on the basis of GDP for 2011/12.</t>
  </si>
  <si>
    <t xml:space="preserve">     Civic Development Bank Ltd.</t>
  </si>
  <si>
    <t>(Based on the Four Months' Data of FY 2012/13)</t>
  </si>
  <si>
    <t>Four Months</t>
  </si>
  <si>
    <t>* Non-Tax Revenue in the FY2012/13 includes other tax revenue of Rs. 145.75 million..</t>
  </si>
  <si>
    <t>P: Provisional</t>
  </si>
  <si>
    <t xml:space="preserve"> +     Based on data reported by 8 offices of NRB, 65 out of total 65 branches of Rastriya Banijya Bank Limited, 36 out of total 44 branches of Nepal Bank Limited, 5 branches of Everest Bank Limited and 1-1 branch each from Nepal Bangladesh Bank Limited and Global Bank Limited conducting government transactions.</t>
  </si>
  <si>
    <t>Mid-Nov</t>
  </si>
  <si>
    <t>Nov-Jul</t>
  </si>
  <si>
    <t xml:space="preserve">Changes during the four months </t>
  </si>
  <si>
    <t>Nov (e)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</si>
  <si>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19813.2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</si>
  <si>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464.0 million</t>
    </r>
  </si>
  <si>
    <t xml:space="preserve"> 1/ Adjusting the exchange valuation loss of  Rs. -35.4 million</t>
  </si>
  <si>
    <t xml:space="preserve"> 2/ Adjusting the exchange valuation gain of Rs. 109.3 million</t>
  </si>
  <si>
    <t xml:space="preserve">Nov </t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</si>
  <si>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-35.3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</si>
  <si>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109.2 million</t>
    </r>
  </si>
  <si>
    <t>Nov  (e)</t>
  </si>
  <si>
    <t xml:space="preserve">Changes during the four month </t>
  </si>
  <si>
    <t>Changes during the four months</t>
  </si>
  <si>
    <r>
      <t>Nov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 </t>
    </r>
  </si>
  <si>
    <t>LIBOR+0.26</t>
  </si>
  <si>
    <t>Mid-November</t>
  </si>
  <si>
    <t>(Mid-October to Mid-November)</t>
  </si>
  <si>
    <t xml:space="preserve"> (Mid-July to Mid-November)</t>
  </si>
  <si>
    <t>Four  Months</t>
  </si>
  <si>
    <t>4 Months</t>
  </si>
  <si>
    <t>during four months</t>
  </si>
  <si>
    <t>Mid-Jul To Mid-Nov</t>
  </si>
  <si>
    <t>Nov-Nov</t>
  </si>
  <si>
    <t>150.7  </t>
  </si>
  <si>
    <t>163.4  </t>
  </si>
  <si>
    <t>180.5  </t>
  </si>
  <si>
    <t>46.82  </t>
  </si>
  <si>
    <t>181.0  </t>
  </si>
  <si>
    <t>196.2  </t>
  </si>
  <si>
    <t>213.7  </t>
  </si>
  <si>
    <t>8.4  </t>
  </si>
  <si>
    <t>-0.3  </t>
  </si>
  <si>
    <t>174.4  </t>
  </si>
  <si>
    <t>178.2  </t>
  </si>
  <si>
    <t>187.7  </t>
  </si>
  <si>
    <t>2.2  </t>
  </si>
  <si>
    <t>192.2  </t>
  </si>
  <si>
    <t>218.0  </t>
  </si>
  <si>
    <t>13.8  </t>
  </si>
  <si>
    <t>-1.0  </t>
  </si>
  <si>
    <t>5.65  </t>
  </si>
  <si>
    <t>235.7  </t>
  </si>
  <si>
    <t>305.4  </t>
  </si>
  <si>
    <t>315.8  </t>
  </si>
  <si>
    <t>29.6  </t>
  </si>
  <si>
    <t>-2.3  </t>
  </si>
  <si>
    <t>3.4  </t>
  </si>
  <si>
    <t>-4.5  </t>
  </si>
  <si>
    <t>184.7  </t>
  </si>
  <si>
    <t>193.8  </t>
  </si>
  <si>
    <t>220.8  </t>
  </si>
  <si>
    <t>4.9  </t>
  </si>
  <si>
    <t>14.0  </t>
  </si>
  <si>
    <t>165.6  </t>
  </si>
  <si>
    <t>188.5  </t>
  </si>
  <si>
    <t>207.7  </t>
  </si>
  <si>
    <t>143.6  </t>
  </si>
  <si>
    <t>190.9  </t>
  </si>
  <si>
    <t>20.5  </t>
  </si>
  <si>
    <t>-0.7  </t>
  </si>
  <si>
    <t>2.23  </t>
  </si>
  <si>
    <t>167.0  </t>
  </si>
  <si>
    <t>207.5  </t>
  </si>
  <si>
    <t>220.4  </t>
  </si>
  <si>
    <t>24.2  </t>
  </si>
  <si>
    <t>6.2  </t>
  </si>
  <si>
    <t>-0.9  </t>
  </si>
  <si>
    <t>228.9  </t>
  </si>
  <si>
    <t>271.4  </t>
  </si>
  <si>
    <t>18.6  </t>
  </si>
  <si>
    <t>218.4  </t>
  </si>
  <si>
    <t>198.7  </t>
  </si>
  <si>
    <t>198.8  </t>
  </si>
  <si>
    <t>-1.8  </t>
  </si>
  <si>
    <t>166.9  </t>
  </si>
  <si>
    <t>194.4  </t>
  </si>
  <si>
    <t>185.0  </t>
  </si>
  <si>
    <t>232.0  </t>
  </si>
  <si>
    <t>11.7  </t>
  </si>
  <si>
    <t>128.6  </t>
  </si>
  <si>
    <t>139.6  </t>
  </si>
  <si>
    <t>156.0  </t>
  </si>
  <si>
    <t>136.0  </t>
  </si>
  <si>
    <t>15.2  </t>
  </si>
  <si>
    <t>138.9  </t>
  </si>
  <si>
    <t>156.3  </t>
  </si>
  <si>
    <t>8.0  </t>
  </si>
  <si>
    <t>138.8  </t>
  </si>
  <si>
    <t>156.8  </t>
  </si>
  <si>
    <t>180.2  </t>
  </si>
  <si>
    <t>13.0  </t>
  </si>
  <si>
    <t>14.9  </t>
  </si>
  <si>
    <t>149.5  </t>
  </si>
  <si>
    <t>13.4  </t>
  </si>
  <si>
    <t>118.9  </t>
  </si>
  <si>
    <t>125.7  </t>
  </si>
  <si>
    <t>129.1  </t>
  </si>
  <si>
    <t>141.8  </t>
  </si>
  <si>
    <t>169.7  </t>
  </si>
  <si>
    <t>186.0  </t>
  </si>
  <si>
    <t>7.1  </t>
  </si>
  <si>
    <t>189.3  </t>
  </si>
  <si>
    <t>204.1  </t>
  </si>
  <si>
    <t>7.8  </t>
  </si>
  <si>
    <t>-0.8  </t>
  </si>
  <si>
    <t>133.4  </t>
  </si>
  <si>
    <t>158.1  </t>
  </si>
  <si>
    <t>11.0  </t>
  </si>
  <si>
    <t>145.2  </t>
  </si>
  <si>
    <t>174.9  </t>
  </si>
  <si>
    <t>177.6  </t>
  </si>
  <si>
    <t>189.8  </t>
  </si>
  <si>
    <t>6.9  </t>
  </si>
  <si>
    <t>124.0  </t>
  </si>
  <si>
    <t>136.5  </t>
  </si>
  <si>
    <t>152.9  </t>
  </si>
  <si>
    <t>10.1  </t>
  </si>
  <si>
    <t>12.0  </t>
  </si>
  <si>
    <t>165.5  </t>
  </si>
  <si>
    <t>9.8  </t>
  </si>
  <si>
    <t>197.7  </t>
  </si>
  <si>
    <t>215.7  </t>
  </si>
  <si>
    <t>130.7  </t>
  </si>
  <si>
    <t>141.4  </t>
  </si>
  <si>
    <t>Oct/Nov</t>
  </si>
  <si>
    <t>Mid-November 2011</t>
  </si>
  <si>
    <t>Oct./Nov</t>
  </si>
  <si>
    <t>Mid-November 2012</t>
  </si>
  <si>
    <t>2012/13 P</t>
  </si>
  <si>
    <t xml:space="preserve"> 1/ Adjusting the exchange valuation gain of  Rs.  19777.74 million</t>
  </si>
  <si>
    <t xml:space="preserve"> 2/ Adjusting the exchange valuation gain of Rs. 573.23 million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</si>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</sst>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</numFmts>
  <fonts count="7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6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59" applyFont="1">
      <alignment/>
      <protection/>
    </xf>
    <xf numFmtId="165" fontId="1" fillId="0" borderId="0" xfId="59" applyFont="1" applyBorder="1" applyAlignment="1" quotePrefix="1">
      <alignment horizontal="center"/>
      <protection/>
    </xf>
    <xf numFmtId="165" fontId="2" fillId="0" borderId="10" xfId="59" applyNumberFormat="1" applyFont="1" applyBorder="1" applyAlignment="1" applyProtection="1">
      <alignment horizontal="centerContinuous"/>
      <protection/>
    </xf>
    <xf numFmtId="165" fontId="2" fillId="0" borderId="11" xfId="59" applyFont="1" applyBorder="1" applyAlignment="1">
      <alignment horizontal="centerContinuous"/>
      <protection/>
    </xf>
    <xf numFmtId="165" fontId="2" fillId="0" borderId="12" xfId="59" applyNumberFormat="1" applyFont="1" applyBorder="1" applyAlignment="1" applyProtection="1">
      <alignment horizontal="center"/>
      <protection/>
    </xf>
    <xf numFmtId="165" fontId="2" fillId="0" borderId="0" xfId="59" applyNumberFormat="1" applyFont="1" applyAlignment="1" applyProtection="1">
      <alignment horizontal="left"/>
      <protection/>
    </xf>
    <xf numFmtId="164" fontId="2" fillId="0" borderId="0" xfId="5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5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63" applyFont="1">
      <alignment/>
      <protection/>
    </xf>
    <xf numFmtId="165" fontId="2" fillId="0" borderId="0" xfId="5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6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64" applyFont="1">
      <alignment/>
      <protection/>
    </xf>
    <xf numFmtId="164" fontId="1" fillId="0" borderId="17" xfId="64" applyNumberFormat="1" applyFont="1" applyBorder="1">
      <alignment/>
      <protection/>
    </xf>
    <xf numFmtId="164" fontId="1" fillId="0" borderId="13" xfId="64" applyNumberFormat="1" applyFont="1" applyBorder="1">
      <alignment/>
      <protection/>
    </xf>
    <xf numFmtId="164" fontId="1" fillId="0" borderId="18" xfId="64" applyNumberFormat="1" applyFont="1" applyBorder="1">
      <alignment/>
      <protection/>
    </xf>
    <xf numFmtId="164" fontId="2" fillId="0" borderId="17" xfId="64" applyNumberFormat="1" applyFont="1" applyBorder="1">
      <alignment/>
      <protection/>
    </xf>
    <xf numFmtId="164" fontId="2" fillId="0" borderId="13" xfId="64" applyNumberFormat="1" applyFont="1" applyBorder="1">
      <alignment/>
      <protection/>
    </xf>
    <xf numFmtId="164" fontId="2" fillId="0" borderId="18" xfId="64" applyNumberFormat="1" applyFont="1" applyBorder="1">
      <alignment/>
      <protection/>
    </xf>
    <xf numFmtId="164" fontId="2" fillId="0" borderId="19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164" fontId="2" fillId="0" borderId="20" xfId="64" applyNumberFormat="1" applyFont="1" applyBorder="1">
      <alignment/>
      <protection/>
    </xf>
    <xf numFmtId="0" fontId="2" fillId="0" borderId="0" xfId="64" applyFont="1" applyAlignment="1">
      <alignment horizontal="right"/>
      <protection/>
    </xf>
    <xf numFmtId="164" fontId="2" fillId="0" borderId="21" xfId="64" applyNumberFormat="1" applyFont="1" applyBorder="1">
      <alignment/>
      <protection/>
    </xf>
    <xf numFmtId="164" fontId="2" fillId="0" borderId="12" xfId="64" applyNumberFormat="1" applyFont="1" applyBorder="1">
      <alignment/>
      <protection/>
    </xf>
    <xf numFmtId="164" fontId="2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7" xfId="64" applyFont="1" applyBorder="1">
      <alignment/>
      <protection/>
    </xf>
    <xf numFmtId="164" fontId="2" fillId="0" borderId="16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2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/>
    </xf>
    <xf numFmtId="0" fontId="3" fillId="0" borderId="14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14" xfId="0" applyFont="1" applyBorder="1" applyAlignment="1" quotePrefix="1">
      <alignment horizontal="left"/>
    </xf>
    <xf numFmtId="164" fontId="2" fillId="0" borderId="21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2" fillId="0" borderId="2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1" fillId="33" borderId="22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5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59" applyFont="1" applyFill="1">
      <alignment/>
      <protection/>
    </xf>
    <xf numFmtId="0" fontId="7" fillId="0" borderId="27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2" fillId="0" borderId="25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8" xfId="0" applyFont="1" applyFill="1" applyBorder="1" applyAlignment="1">
      <alignment horizontal="center" vertic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/>
      <protection locked="0"/>
    </xf>
    <xf numFmtId="1" fontId="12" fillId="0" borderId="27" xfId="0" applyNumberFormat="1" applyFont="1" applyBorder="1" applyAlignment="1" applyProtection="1">
      <alignment/>
      <protection locked="0"/>
    </xf>
    <xf numFmtId="164" fontId="2" fillId="0" borderId="29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31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1" fillId="33" borderId="2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38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41" xfId="0" applyFont="1" applyBorder="1" applyAlignment="1">
      <alignment/>
    </xf>
    <xf numFmtId="164" fontId="2" fillId="0" borderId="2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164" fontId="2" fillId="0" borderId="40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6" fontId="13" fillId="0" borderId="48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/>
    </xf>
    <xf numFmtId="177" fontId="1" fillId="0" borderId="48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177" fontId="1" fillId="0" borderId="51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168" fontId="2" fillId="0" borderId="14" xfId="42" applyNumberFormat="1" applyFont="1" applyBorder="1" applyAlignment="1">
      <alignment horizontal="right" vertical="center"/>
    </xf>
    <xf numFmtId="168" fontId="2" fillId="0" borderId="47" xfId="42" applyNumberFormat="1" applyFont="1" applyBorder="1" applyAlignment="1">
      <alignment horizontal="right" vertical="center"/>
    </xf>
    <xf numFmtId="168" fontId="2" fillId="0" borderId="14" xfId="42" applyNumberFormat="1" applyFont="1" applyFill="1" applyBorder="1" applyAlignment="1">
      <alignment horizontal="right" vertical="center"/>
    </xf>
    <xf numFmtId="43" fontId="2" fillId="0" borderId="22" xfId="42" applyNumberFormat="1" applyFont="1" applyFill="1" applyBorder="1" applyAlignment="1">
      <alignment horizontal="right" vertical="center"/>
    </xf>
    <xf numFmtId="168" fontId="2" fillId="0" borderId="47" xfId="42" applyNumberFormat="1" applyFont="1" applyFill="1" applyBorder="1" applyAlignment="1">
      <alignment horizontal="right" vertical="center"/>
    </xf>
    <xf numFmtId="43" fontId="2" fillId="0" borderId="22" xfId="42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168" fontId="2" fillId="0" borderId="52" xfId="42" applyNumberFormat="1" applyFont="1" applyFill="1" applyBorder="1" applyAlignment="1">
      <alignment horizontal="right" vertical="center"/>
    </xf>
    <xf numFmtId="168" fontId="1" fillId="0" borderId="49" xfId="42" applyNumberFormat="1" applyFont="1" applyFill="1" applyBorder="1" applyAlignment="1">
      <alignment horizontal="right" vertical="center"/>
    </xf>
    <xf numFmtId="168" fontId="1" fillId="0" borderId="50" xfId="42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53" xfId="0" applyNumberFormat="1" applyFont="1" applyFill="1" applyBorder="1" applyAlignment="1">
      <alignment/>
    </xf>
    <xf numFmtId="177" fontId="1" fillId="0" borderId="30" xfId="0" applyNumberFormat="1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>
      <alignment/>
    </xf>
    <xf numFmtId="43" fontId="2" fillId="0" borderId="34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4" xfId="42" applyNumberFormat="1" applyFont="1" applyFill="1" applyBorder="1" applyAlignment="1">
      <alignment horizontal="right"/>
    </xf>
    <xf numFmtId="0" fontId="2" fillId="0" borderId="44" xfId="0" applyFont="1" applyBorder="1" applyAlignment="1">
      <alignment/>
    </xf>
    <xf numFmtId="43" fontId="2" fillId="0" borderId="53" xfId="42" applyNumberFormat="1" applyFont="1" applyFill="1" applyBorder="1" applyAlignment="1">
      <alignment/>
    </xf>
    <xf numFmtId="43" fontId="13" fillId="0" borderId="29" xfId="42" applyNumberFormat="1" applyFont="1" applyFill="1" applyBorder="1" applyAlignment="1">
      <alignment horizontal="center" vertical="center"/>
    </xf>
    <xf numFmtId="43" fontId="13" fillId="0" borderId="39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/>
    </xf>
    <xf numFmtId="164" fontId="2" fillId="0" borderId="15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164" fontId="2" fillId="0" borderId="30" xfId="0" applyNumberFormat="1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indent="1"/>
    </xf>
    <xf numFmtId="43" fontId="2" fillId="0" borderId="34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4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4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64" applyNumberFormat="1" applyFont="1">
      <alignment/>
      <protection/>
    </xf>
    <xf numFmtId="0" fontId="2" fillId="0" borderId="13" xfId="64" applyFont="1" applyBorder="1">
      <alignment/>
      <protection/>
    </xf>
    <xf numFmtId="164" fontId="2" fillId="0" borderId="0" xfId="64" applyNumberFormat="1" applyFont="1" applyAlignment="1">
      <alignment horizontal="right"/>
      <protection/>
    </xf>
    <xf numFmtId="0" fontId="1" fillId="33" borderId="53" xfId="64" applyFont="1" applyFill="1" applyBorder="1" applyAlignment="1" applyProtection="1">
      <alignment horizontal="center"/>
      <protection/>
    </xf>
    <xf numFmtId="0" fontId="2" fillId="0" borderId="34" xfId="64" applyFont="1" applyBorder="1">
      <alignment/>
      <protection/>
    </xf>
    <xf numFmtId="164" fontId="1" fillId="0" borderId="34" xfId="64" applyNumberFormat="1" applyFont="1" applyBorder="1">
      <alignment/>
      <protection/>
    </xf>
    <xf numFmtId="164" fontId="2" fillId="0" borderId="34" xfId="64" applyNumberFormat="1" applyFont="1" applyBorder="1">
      <alignment/>
      <protection/>
    </xf>
    <xf numFmtId="164" fontId="2" fillId="0" borderId="53" xfId="64" applyNumberFormat="1" applyFont="1" applyBorder="1">
      <alignment/>
      <protection/>
    </xf>
    <xf numFmtId="164" fontId="2" fillId="0" borderId="29" xfId="64" applyNumberFormat="1" applyFont="1" applyBorder="1">
      <alignment/>
      <protection/>
    </xf>
    <xf numFmtId="164" fontId="2" fillId="0" borderId="39" xfId="64" applyNumberFormat="1" applyFont="1" applyBorder="1">
      <alignment/>
      <protection/>
    </xf>
    <xf numFmtId="0" fontId="2" fillId="0" borderId="45" xfId="64" applyFont="1" applyBorder="1">
      <alignment/>
      <protection/>
    </xf>
    <xf numFmtId="0" fontId="1" fillId="0" borderId="45" xfId="64" applyFont="1" applyBorder="1" applyAlignment="1" applyProtection="1">
      <alignment horizontal="left"/>
      <protection/>
    </xf>
    <xf numFmtId="0" fontId="2" fillId="0" borderId="45" xfId="64" applyFont="1" applyBorder="1" applyAlignment="1" applyProtection="1">
      <alignment horizontal="left"/>
      <protection/>
    </xf>
    <xf numFmtId="0" fontId="2" fillId="0" borderId="44" xfId="64" applyFont="1" applyBorder="1" applyAlignment="1" applyProtection="1">
      <alignment horizontal="left"/>
      <protection/>
    </xf>
    <xf numFmtId="0" fontId="2" fillId="0" borderId="55" xfId="64" applyFont="1" applyBorder="1" applyAlignment="1" applyProtection="1">
      <alignment horizontal="left"/>
      <protection/>
    </xf>
    <xf numFmtId="0" fontId="1" fillId="33" borderId="12" xfId="64" applyFont="1" applyFill="1" applyBorder="1" applyAlignment="1" applyProtection="1">
      <alignment horizontal="center"/>
      <protection/>
    </xf>
    <xf numFmtId="0" fontId="2" fillId="0" borderId="14" xfId="64" applyFont="1" applyBorder="1">
      <alignment/>
      <protection/>
    </xf>
    <xf numFmtId="164" fontId="1" fillId="0" borderId="14" xfId="64" applyNumberFormat="1" applyFont="1" applyBorder="1">
      <alignment/>
      <protection/>
    </xf>
    <xf numFmtId="164" fontId="2" fillId="0" borderId="14" xfId="64" applyNumberFormat="1" applyFont="1" applyBorder="1">
      <alignment/>
      <protection/>
    </xf>
    <xf numFmtId="164" fontId="2" fillId="0" borderId="41" xfId="64" applyNumberFormat="1" applyFont="1" applyBorder="1">
      <alignment/>
      <protection/>
    </xf>
    <xf numFmtId="0" fontId="2" fillId="0" borderId="18" xfId="64" applyFont="1" applyBorder="1">
      <alignment/>
      <protection/>
    </xf>
    <xf numFmtId="164" fontId="2" fillId="0" borderId="56" xfId="64" applyNumberFormat="1" applyFont="1" applyBorder="1">
      <alignment/>
      <protection/>
    </xf>
    <xf numFmtId="164" fontId="2" fillId="0" borderId="57" xfId="64" applyNumberFormat="1" applyFont="1" applyBorder="1">
      <alignment/>
      <protection/>
    </xf>
    <xf numFmtId="166" fontId="13" fillId="33" borderId="16" xfId="65" applyFont="1" applyFill="1" applyBorder="1" applyAlignment="1">
      <alignment horizontal="center"/>
      <protection/>
    </xf>
    <xf numFmtId="49" fontId="13" fillId="33" borderId="16" xfId="65" applyNumberFormat="1" applyFont="1" applyFill="1" applyBorder="1" applyAlignment="1">
      <alignment horizontal="center"/>
      <protection/>
    </xf>
    <xf numFmtId="166" fontId="13" fillId="0" borderId="13" xfId="65" applyFont="1" applyBorder="1">
      <alignment/>
      <protection/>
    </xf>
    <xf numFmtId="166" fontId="13" fillId="0" borderId="13" xfId="65" applyFont="1" applyBorder="1" applyAlignment="1" quotePrefix="1">
      <alignment horizontal="right"/>
      <protection/>
    </xf>
    <xf numFmtId="166" fontId="7" fillId="0" borderId="13" xfId="65" applyFont="1" applyBorder="1">
      <alignment/>
      <protection/>
    </xf>
    <xf numFmtId="166" fontId="7" fillId="0" borderId="13" xfId="65" applyFont="1" applyBorder="1" applyAlignment="1">
      <alignment horizontal="right"/>
      <protection/>
    </xf>
    <xf numFmtId="166" fontId="13" fillId="33" borderId="40" xfId="65" applyFont="1" applyFill="1" applyBorder="1" applyAlignment="1">
      <alignment horizontal="center"/>
      <protection/>
    </xf>
    <xf numFmtId="49" fontId="13" fillId="33" borderId="53" xfId="65" applyNumberFormat="1" applyFont="1" applyFill="1" applyBorder="1" applyAlignment="1">
      <alignment horizontal="center"/>
      <protection/>
    </xf>
    <xf numFmtId="166" fontId="7" fillId="0" borderId="27" xfId="65" applyFont="1" applyBorder="1" applyAlignment="1">
      <alignment horizontal="center"/>
      <protection/>
    </xf>
    <xf numFmtId="166" fontId="13" fillId="0" borderId="34" xfId="65" applyFont="1" applyBorder="1" applyAlignment="1" quotePrefix="1">
      <alignment horizontal="right"/>
      <protection/>
    </xf>
    <xf numFmtId="167" fontId="7" fillId="0" borderId="27" xfId="65" applyNumberFormat="1" applyFont="1" applyBorder="1" applyAlignment="1">
      <alignment horizontal="left"/>
      <protection/>
    </xf>
    <xf numFmtId="166" fontId="7" fillId="0" borderId="34" xfId="65" applyFont="1" applyBorder="1" applyAlignment="1">
      <alignment horizontal="right"/>
      <protection/>
    </xf>
    <xf numFmtId="166" fontId="7" fillId="0" borderId="0" xfId="65" applyFont="1" applyBorder="1">
      <alignment/>
      <protection/>
    </xf>
    <xf numFmtId="166" fontId="13" fillId="0" borderId="0" xfId="65" applyFont="1" applyBorder="1">
      <alignment/>
      <protection/>
    </xf>
    <xf numFmtId="166" fontId="13" fillId="0" borderId="0" xfId="65" applyFont="1" applyBorder="1" applyAlignment="1">
      <alignment horizontal="right"/>
      <protection/>
    </xf>
    <xf numFmtId="166" fontId="7" fillId="0" borderId="0" xfId="65" applyFont="1" applyBorder="1" applyAlignment="1">
      <alignment horizontal="right"/>
      <protection/>
    </xf>
    <xf numFmtId="166" fontId="13" fillId="0" borderId="0" xfId="65" applyFont="1" applyBorder="1" applyAlignment="1" quotePrefix="1">
      <alignment horizontal="right"/>
      <protection/>
    </xf>
    <xf numFmtId="167" fontId="13" fillId="0" borderId="46" xfId="65" applyNumberFormat="1" applyFont="1" applyBorder="1" applyAlignment="1">
      <alignment horizontal="left"/>
      <protection/>
    </xf>
    <xf numFmtId="166" fontId="13" fillId="0" borderId="29" xfId="65" applyFont="1" applyBorder="1">
      <alignment/>
      <protection/>
    </xf>
    <xf numFmtId="166" fontId="13" fillId="0" borderId="29" xfId="65" applyFont="1" applyBorder="1" applyAlignment="1">
      <alignment horizontal="right"/>
      <protection/>
    </xf>
    <xf numFmtId="166" fontId="13" fillId="33" borderId="27" xfId="65" applyFont="1" applyFill="1" applyBorder="1" applyAlignment="1">
      <alignment horizontal="center"/>
      <protection/>
    </xf>
    <xf numFmtId="166" fontId="13" fillId="33" borderId="13" xfId="65" applyFont="1" applyFill="1" applyBorder="1">
      <alignment/>
      <protection/>
    </xf>
    <xf numFmtId="166" fontId="1" fillId="33" borderId="31" xfId="65" applyFont="1" applyFill="1" applyBorder="1">
      <alignment/>
      <protection/>
    </xf>
    <xf numFmtId="166" fontId="1" fillId="33" borderId="28" xfId="65" applyFont="1" applyFill="1" applyBorder="1">
      <alignment/>
      <protection/>
    </xf>
    <xf numFmtId="166" fontId="1" fillId="33" borderId="40" xfId="65" applyFont="1" applyFill="1" applyBorder="1" applyAlignment="1">
      <alignment horizontal="center"/>
      <protection/>
    </xf>
    <xf numFmtId="166" fontId="1" fillId="33" borderId="16" xfId="65" applyFont="1" applyFill="1" applyBorder="1" applyAlignment="1">
      <alignment horizontal="center"/>
      <protection/>
    </xf>
    <xf numFmtId="166" fontId="1" fillId="33" borderId="16" xfId="65" applyFont="1" applyFill="1" applyBorder="1" applyAlignment="1" quotePrefix="1">
      <alignment horizontal="center"/>
      <protection/>
    </xf>
    <xf numFmtId="166" fontId="1" fillId="33" borderId="53" xfId="65" applyFont="1" applyFill="1" applyBorder="1" applyAlignment="1" quotePrefix="1">
      <alignment horizontal="center"/>
      <protection/>
    </xf>
    <xf numFmtId="166" fontId="2" fillId="0" borderId="27" xfId="65" applyFont="1" applyBorder="1">
      <alignment/>
      <protection/>
    </xf>
    <xf numFmtId="166" fontId="1" fillId="0" borderId="13" xfId="65" applyFont="1" applyBorder="1">
      <alignment/>
      <protection/>
    </xf>
    <xf numFmtId="166" fontId="1" fillId="0" borderId="13" xfId="65" applyFont="1" applyBorder="1" applyAlignment="1" quotePrefix="1">
      <alignment horizontal="right"/>
      <protection/>
    </xf>
    <xf numFmtId="166" fontId="1" fillId="0" borderId="34" xfId="65" applyFont="1" applyBorder="1" applyAlignment="1" quotePrefix="1">
      <alignment horizontal="right"/>
      <protection/>
    </xf>
    <xf numFmtId="167" fontId="2" fillId="0" borderId="27" xfId="65" applyNumberFormat="1" applyFont="1" applyBorder="1" applyAlignment="1">
      <alignment horizontal="left"/>
      <protection/>
    </xf>
    <xf numFmtId="166" fontId="2" fillId="0" borderId="13" xfId="65" applyFont="1" applyBorder="1">
      <alignment/>
      <protection/>
    </xf>
    <xf numFmtId="166" fontId="2" fillId="0" borderId="13" xfId="65" applyFont="1" applyBorder="1" applyAlignment="1">
      <alignment horizontal="right"/>
      <protection/>
    </xf>
    <xf numFmtId="166" fontId="2" fillId="0" borderId="34" xfId="65" applyFont="1" applyBorder="1" applyAlignment="1">
      <alignment horizontal="right"/>
      <protection/>
    </xf>
    <xf numFmtId="166" fontId="1" fillId="0" borderId="13" xfId="65" applyFont="1" applyBorder="1" applyAlignment="1">
      <alignment horizontal="right"/>
      <protection/>
    </xf>
    <xf numFmtId="166" fontId="2" fillId="0" borderId="46" xfId="65" applyFont="1" applyBorder="1">
      <alignment/>
      <protection/>
    </xf>
    <xf numFmtId="166" fontId="1" fillId="0" borderId="29" xfId="65" applyFont="1" applyBorder="1">
      <alignment/>
      <protection/>
    </xf>
    <xf numFmtId="166" fontId="1" fillId="0" borderId="29" xfId="65" applyFont="1" applyBorder="1" applyAlignment="1">
      <alignment horizontal="right"/>
      <protection/>
    </xf>
    <xf numFmtId="166" fontId="1" fillId="0" borderId="29" xfId="65" applyFont="1" applyBorder="1" applyAlignment="1" quotePrefix="1">
      <alignment horizontal="right"/>
      <protection/>
    </xf>
    <xf numFmtId="166" fontId="1" fillId="0" borderId="39" xfId="65" applyFont="1" applyBorder="1" applyAlignment="1" quotePrefix="1">
      <alignment horizontal="right"/>
      <protection/>
    </xf>
    <xf numFmtId="166" fontId="1" fillId="0" borderId="13" xfId="65" applyFont="1" applyBorder="1" applyAlignment="1" quotePrefix="1">
      <alignment/>
      <protection/>
    </xf>
    <xf numFmtId="166" fontId="2" fillId="0" borderId="13" xfId="65" applyFont="1" applyBorder="1" applyAlignment="1">
      <alignment/>
      <protection/>
    </xf>
    <xf numFmtId="166" fontId="1" fillId="0" borderId="13" xfId="65" applyFont="1" applyBorder="1" applyAlignment="1">
      <alignment/>
      <protection/>
    </xf>
    <xf numFmtId="166" fontId="1" fillId="33" borderId="31" xfId="65" applyFont="1" applyFill="1" applyBorder="1" applyAlignment="1">
      <alignment horizontal="left"/>
      <protection/>
    </xf>
    <xf numFmtId="166" fontId="2" fillId="0" borderId="27" xfId="65" applyFont="1" applyBorder="1" applyAlignment="1">
      <alignment horizontal="left"/>
      <protection/>
    </xf>
    <xf numFmtId="167" fontId="2" fillId="0" borderId="46" xfId="65" applyNumberFormat="1" applyFont="1" applyBorder="1" applyAlignment="1">
      <alignment horizontal="left"/>
      <protection/>
    </xf>
    <xf numFmtId="166" fontId="1" fillId="0" borderId="29" xfId="65" applyFont="1" applyBorder="1" applyAlignment="1">
      <alignment/>
      <protection/>
    </xf>
    <xf numFmtId="166" fontId="1" fillId="33" borderId="12" xfId="65" applyFont="1" applyFill="1" applyBorder="1" applyAlignment="1" quotePrefix="1">
      <alignment horizontal="center"/>
      <protection/>
    </xf>
    <xf numFmtId="166" fontId="1" fillId="0" borderId="14" xfId="65" applyFont="1" applyBorder="1" applyAlignment="1" quotePrefix="1">
      <alignment/>
      <protection/>
    </xf>
    <xf numFmtId="166" fontId="2" fillId="0" borderId="14" xfId="65" applyFont="1" applyBorder="1" applyAlignment="1">
      <alignment/>
      <protection/>
    </xf>
    <xf numFmtId="166" fontId="1" fillId="0" borderId="14" xfId="65" applyFont="1" applyBorder="1" applyAlignment="1">
      <alignment/>
      <protection/>
    </xf>
    <xf numFmtId="166" fontId="1" fillId="0" borderId="41" xfId="65" applyFont="1" applyBorder="1" applyAlignment="1">
      <alignment/>
      <protection/>
    </xf>
    <xf numFmtId="166" fontId="1" fillId="33" borderId="58" xfId="65" applyFont="1" applyFill="1" applyBorder="1">
      <alignment/>
      <protection/>
    </xf>
    <xf numFmtId="166" fontId="1" fillId="33" borderId="20" xfId="65" applyFont="1" applyFill="1" applyBorder="1" applyAlignment="1">
      <alignment horizontal="center"/>
      <protection/>
    </xf>
    <xf numFmtId="166" fontId="1" fillId="0" borderId="18" xfId="65" applyFont="1" applyBorder="1">
      <alignment/>
      <protection/>
    </xf>
    <xf numFmtId="167" fontId="2" fillId="0" borderId="18" xfId="65" applyNumberFormat="1" applyFont="1" applyBorder="1" applyAlignment="1">
      <alignment horizontal="left"/>
      <protection/>
    </xf>
    <xf numFmtId="167" fontId="1" fillId="0" borderId="18" xfId="65" applyNumberFormat="1" applyFont="1" applyBorder="1" applyAlignment="1">
      <alignment horizontal="left"/>
      <protection/>
    </xf>
    <xf numFmtId="167" fontId="1" fillId="0" borderId="57" xfId="65" applyNumberFormat="1" applyFont="1" applyBorder="1" applyAlignment="1">
      <alignment horizontal="left"/>
      <protection/>
    </xf>
    <xf numFmtId="166" fontId="1" fillId="0" borderId="14" xfId="65" applyFont="1" applyBorder="1" applyAlignment="1" quotePrefix="1">
      <alignment horizontal="right"/>
      <protection/>
    </xf>
    <xf numFmtId="166" fontId="2" fillId="0" borderId="14" xfId="65" applyFont="1" applyBorder="1" applyAlignment="1">
      <alignment horizontal="right"/>
      <protection/>
    </xf>
    <xf numFmtId="166" fontId="1" fillId="0" borderId="41" xfId="65" applyFont="1" applyBorder="1" applyAlignment="1" quotePrefix="1">
      <alignment horizontal="right"/>
      <protection/>
    </xf>
    <xf numFmtId="166" fontId="1" fillId="33" borderId="20" xfId="65" applyFont="1" applyFill="1" applyBorder="1" applyAlignment="1" quotePrefix="1">
      <alignment horizontal="center"/>
      <protection/>
    </xf>
    <xf numFmtId="166" fontId="1" fillId="0" borderId="18" xfId="65" applyFont="1" applyBorder="1" applyAlignment="1" quotePrefix="1">
      <alignment/>
      <protection/>
    </xf>
    <xf numFmtId="166" fontId="2" fillId="0" borderId="18" xfId="65" applyFont="1" applyBorder="1" applyAlignment="1">
      <alignment/>
      <protection/>
    </xf>
    <xf numFmtId="166" fontId="1" fillId="0" borderId="18" xfId="65" applyFont="1" applyBorder="1" applyAlignment="1">
      <alignment/>
      <protection/>
    </xf>
    <xf numFmtId="166" fontId="1" fillId="0" borderId="57" xfId="65" applyFont="1" applyBorder="1" applyAlignment="1">
      <alignment/>
      <protection/>
    </xf>
    <xf numFmtId="166" fontId="1" fillId="0" borderId="18" xfId="65" applyFont="1" applyBorder="1" applyAlignment="1" quotePrefix="1">
      <alignment horizontal="right"/>
      <protection/>
    </xf>
    <xf numFmtId="166" fontId="2" fillId="0" borderId="18" xfId="65" applyFont="1" applyBorder="1" applyAlignment="1">
      <alignment horizontal="right"/>
      <protection/>
    </xf>
    <xf numFmtId="166" fontId="1" fillId="0" borderId="18" xfId="65" applyFont="1" applyBorder="1" applyAlignment="1">
      <alignment horizontal="right"/>
      <protection/>
    </xf>
    <xf numFmtId="166" fontId="1" fillId="0" borderId="57" xfId="65" applyFont="1" applyBorder="1" applyAlignment="1">
      <alignment horizontal="right"/>
      <protection/>
    </xf>
    <xf numFmtId="166" fontId="1" fillId="0" borderId="14" xfId="65" applyFont="1" applyBorder="1" applyAlignment="1">
      <alignment horizontal="right"/>
      <protection/>
    </xf>
    <xf numFmtId="166" fontId="1" fillId="0" borderId="41" xfId="65" applyFont="1" applyBorder="1" applyAlignment="1">
      <alignment horizontal="right"/>
      <protection/>
    </xf>
    <xf numFmtId="166" fontId="1" fillId="33" borderId="59" xfId="65" applyFont="1" applyFill="1" applyBorder="1" applyAlignment="1">
      <alignment horizontal="center"/>
      <protection/>
    </xf>
    <xf numFmtId="166" fontId="1" fillId="33" borderId="60" xfId="65" applyFont="1" applyFill="1" applyBorder="1" applyAlignment="1">
      <alignment horizontal="center"/>
      <protection/>
    </xf>
    <xf numFmtId="0" fontId="2" fillId="33" borderId="14" xfId="0" applyFont="1" applyFill="1" applyBorder="1" applyAlignment="1">
      <alignment/>
    </xf>
    <xf numFmtId="0" fontId="1" fillId="33" borderId="24" xfId="0" applyFont="1" applyFill="1" applyBorder="1" applyAlignment="1" quotePrefix="1">
      <alignment horizontal="centerContinuous"/>
    </xf>
    <xf numFmtId="167" fontId="1" fillId="33" borderId="61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13" xfId="0" applyNumberFormat="1" applyFont="1" applyBorder="1" applyAlignment="1" quotePrefix="1">
      <alignment horizontal="right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0" fontId="2" fillId="0" borderId="62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3" fillId="33" borderId="63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1" fillId="33" borderId="66" xfId="0" applyFont="1" applyFill="1" applyBorder="1" applyAlignment="1" quotePrefix="1">
      <alignment horizontal="centerContinuous"/>
    </xf>
    <xf numFmtId="0" fontId="1" fillId="33" borderId="67" xfId="0" applyFont="1" applyFill="1" applyBorder="1" applyAlignment="1" quotePrefix="1">
      <alignment horizontal="centerContinuous"/>
    </xf>
    <xf numFmtId="0" fontId="2" fillId="33" borderId="45" xfId="0" applyFont="1" applyFill="1" applyBorder="1" applyAlignment="1">
      <alignment/>
    </xf>
    <xf numFmtId="0" fontId="1" fillId="33" borderId="52" xfId="0" applyFont="1" applyFill="1" applyBorder="1" applyAlignment="1" quotePrefix="1">
      <alignment horizontal="centerContinuous"/>
    </xf>
    <xf numFmtId="167" fontId="1" fillId="33" borderId="32" xfId="0" applyNumberFormat="1" applyFont="1" applyFill="1" applyBorder="1" applyAlignment="1" quotePrefix="1">
      <alignment horizontal="center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34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52" xfId="0" applyNumberFormat="1" applyFont="1" applyBorder="1" applyAlignment="1">
      <alignment horizontal="right"/>
    </xf>
    <xf numFmtId="0" fontId="2" fillId="0" borderId="43" xfId="0" applyFont="1" applyBorder="1" applyAlignment="1" quotePrefix="1">
      <alignment horizontal="left"/>
    </xf>
    <xf numFmtId="0" fontId="2" fillId="0" borderId="45" xfId="0" applyFont="1" applyBorder="1" applyAlignment="1" quotePrefix="1">
      <alignment horizontal="left"/>
    </xf>
    <xf numFmtId="0" fontId="1" fillId="0" borderId="55" xfId="0" applyFont="1" applyBorder="1" applyAlignment="1" quotePrefix="1">
      <alignment horizontal="left"/>
    </xf>
    <xf numFmtId="164" fontId="1" fillId="0" borderId="29" xfId="0" applyNumberFormat="1" applyFont="1" applyBorder="1" applyAlignment="1" quotePrefix="1">
      <alignment horizontal="right"/>
    </xf>
    <xf numFmtId="164" fontId="1" fillId="0" borderId="29" xfId="0" applyNumberFormat="1" applyFont="1" applyBorder="1" applyAlignment="1">
      <alignment horizontal="right"/>
    </xf>
    <xf numFmtId="164" fontId="1" fillId="0" borderId="41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9" fillId="33" borderId="64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" fillId="33" borderId="68" xfId="0" applyFont="1" applyFill="1" applyBorder="1" applyAlignment="1" quotePrefix="1">
      <alignment horizontal="centerContinuous"/>
    </xf>
    <xf numFmtId="0" fontId="9" fillId="33" borderId="45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0" borderId="45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9" fillId="0" borderId="34" xfId="0" applyFont="1" applyFill="1" applyBorder="1" applyAlignment="1">
      <alignment/>
    </xf>
    <xf numFmtId="164" fontId="2" fillId="0" borderId="53" xfId="0" applyNumberFormat="1" applyFont="1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64" fontId="2" fillId="0" borderId="69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0" fontId="9" fillId="0" borderId="14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74" xfId="0" applyFont="1" applyFill="1" applyBorder="1" applyAlignment="1">
      <alignment/>
    </xf>
    <xf numFmtId="0" fontId="2" fillId="0" borderId="73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3" xfId="0" applyFont="1" applyBorder="1" applyAlignment="1" quotePrefix="1">
      <alignment horizontal="left"/>
    </xf>
    <xf numFmtId="0" fontId="2" fillId="0" borderId="74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61" xfId="0" applyFont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73" xfId="0" applyFont="1" applyBorder="1" applyAlignment="1">
      <alignment/>
    </xf>
    <xf numFmtId="0" fontId="9" fillId="0" borderId="75" xfId="0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9" fillId="0" borderId="17" xfId="0" applyFont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164" fontId="2" fillId="0" borderId="76" xfId="0" applyNumberFormat="1" applyFont="1" applyBorder="1" applyAlignment="1">
      <alignment horizontal="right"/>
    </xf>
    <xf numFmtId="164" fontId="1" fillId="0" borderId="56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5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4" xfId="0" applyFont="1" applyFill="1" applyBorder="1" applyAlignment="1" quotePrefix="1">
      <alignment horizontal="left"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12" fillId="0" borderId="82" xfId="0" applyFont="1" applyBorder="1" applyAlignment="1">
      <alignment horizontal="left" vertical="center"/>
    </xf>
    <xf numFmtId="0" fontId="2" fillId="0" borderId="82" xfId="0" applyFont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12" fillId="0" borderId="0" xfId="6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60" applyFont="1">
      <alignment/>
      <protection/>
    </xf>
    <xf numFmtId="0" fontId="1" fillId="0" borderId="45" xfId="60" applyFont="1" applyBorder="1">
      <alignment/>
      <protection/>
    </xf>
    <xf numFmtId="2" fontId="1" fillId="0" borderId="13" xfId="60" applyNumberFormat="1" applyFont="1" applyBorder="1" applyAlignment="1">
      <alignment horizontal="center" vertical="center"/>
      <protection/>
    </xf>
    <xf numFmtId="164" fontId="1" fillId="0" borderId="0" xfId="60" applyNumberFormat="1" applyFont="1" applyBorder="1" applyAlignment="1">
      <alignment vertical="center"/>
      <protection/>
    </xf>
    <xf numFmtId="164" fontId="1" fillId="0" borderId="47" xfId="60" applyNumberFormat="1" applyFont="1" applyBorder="1" applyAlignment="1">
      <alignment vertical="center"/>
      <protection/>
    </xf>
    <xf numFmtId="0" fontId="1" fillId="0" borderId="82" xfId="60" applyFont="1" applyBorder="1">
      <alignment/>
      <protection/>
    </xf>
    <xf numFmtId="2" fontId="1" fillId="0" borderId="79" xfId="60" applyNumberFormat="1" applyFont="1" applyBorder="1" applyAlignment="1">
      <alignment horizontal="center" vertical="center"/>
      <protection/>
    </xf>
    <xf numFmtId="164" fontId="1" fillId="0" borderId="10" xfId="60" applyNumberFormat="1" applyFont="1" applyBorder="1" applyAlignment="1">
      <alignment vertical="center"/>
      <protection/>
    </xf>
    <xf numFmtId="164" fontId="1" fillId="0" borderId="81" xfId="60" applyNumberFormat="1" applyFont="1" applyBorder="1" applyAlignment="1">
      <alignment vertical="center"/>
      <protection/>
    </xf>
    <xf numFmtId="0" fontId="2" fillId="0" borderId="45" xfId="60" applyFont="1" applyBorder="1">
      <alignment/>
      <protection/>
    </xf>
    <xf numFmtId="2" fontId="2" fillId="0" borderId="13" xfId="60" applyNumberFormat="1" applyFont="1" applyBorder="1" applyAlignment="1">
      <alignment horizontal="center" vertical="center"/>
      <protection/>
    </xf>
    <xf numFmtId="164" fontId="2" fillId="0" borderId="0" xfId="60" applyNumberFormat="1" applyFont="1" applyBorder="1" applyAlignment="1">
      <alignment vertical="center"/>
      <protection/>
    </xf>
    <xf numFmtId="164" fontId="2" fillId="0" borderId="47" xfId="60" applyNumberFormat="1" applyFont="1" applyBorder="1" applyAlignment="1">
      <alignment vertical="center"/>
      <protection/>
    </xf>
    <xf numFmtId="2" fontId="1" fillId="0" borderId="15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2" fillId="0" borderId="55" xfId="60" applyFont="1" applyBorder="1">
      <alignment/>
      <protection/>
    </xf>
    <xf numFmtId="2" fontId="2" fillId="0" borderId="29" xfId="60" applyNumberFormat="1" applyFont="1" applyBorder="1" applyAlignment="1">
      <alignment horizontal="center" vertical="center"/>
      <protection/>
    </xf>
    <xf numFmtId="164" fontId="2" fillId="0" borderId="70" xfId="60" applyNumberFormat="1" applyFont="1" applyBorder="1" applyAlignment="1">
      <alignment vertical="center"/>
      <protection/>
    </xf>
    <xf numFmtId="164" fontId="2" fillId="0" borderId="71" xfId="60" applyNumberFormat="1" applyFont="1" applyBorder="1" applyAlignment="1">
      <alignment vertical="center"/>
      <protection/>
    </xf>
    <xf numFmtId="0" fontId="1" fillId="0" borderId="27" xfId="60" applyFont="1" applyBorder="1">
      <alignment/>
      <protection/>
    </xf>
    <xf numFmtId="164" fontId="1" fillId="0" borderId="13" xfId="60" applyNumberFormat="1" applyFont="1" applyBorder="1" applyAlignment="1">
      <alignment vertical="center"/>
      <protection/>
    </xf>
    <xf numFmtId="0" fontId="1" fillId="0" borderId="27" xfId="60" applyFont="1" applyBorder="1" applyAlignment="1">
      <alignment horizontal="center"/>
      <protection/>
    </xf>
    <xf numFmtId="164" fontId="2" fillId="0" borderId="13" xfId="60" applyNumberFormat="1" applyFont="1" applyBorder="1" applyAlignment="1">
      <alignment vertical="center"/>
      <protection/>
    </xf>
    <xf numFmtId="164" fontId="1" fillId="0" borderId="13" xfId="62" applyNumberFormat="1" applyFont="1" applyBorder="1" applyAlignment="1">
      <alignment vertical="center"/>
      <protection/>
    </xf>
    <xf numFmtId="164" fontId="2" fillId="0" borderId="13" xfId="62" applyNumberFormat="1" applyFont="1" applyBorder="1" applyAlignment="1">
      <alignment vertical="center"/>
      <protection/>
    </xf>
    <xf numFmtId="0" fontId="2" fillId="0" borderId="27" xfId="60" applyFont="1" applyBorder="1" applyAlignment="1">
      <alignment horizontal="center"/>
      <protection/>
    </xf>
    <xf numFmtId="0" fontId="1" fillId="0" borderId="46" xfId="60" applyFont="1" applyBorder="1">
      <alignment/>
      <protection/>
    </xf>
    <xf numFmtId="164" fontId="2" fillId="0" borderId="29" xfId="60" applyNumberFormat="1" applyFont="1" applyBorder="1" applyAlignment="1">
      <alignment vertical="center"/>
      <protection/>
    </xf>
    <xf numFmtId="0" fontId="1" fillId="0" borderId="0" xfId="60" applyFont="1" applyAlignment="1">
      <alignment horizontal="center"/>
      <protection/>
    </xf>
    <xf numFmtId="2" fontId="2" fillId="0" borderId="0" xfId="60" applyNumberFormat="1" applyFont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Alignment="1">
      <alignment horizontal="center"/>
      <protection/>
    </xf>
    <xf numFmtId="0" fontId="1" fillId="33" borderId="28" xfId="60" applyFont="1" applyFill="1" applyBorder="1" applyAlignment="1">
      <alignment horizontal="center"/>
      <protection/>
    </xf>
    <xf numFmtId="0" fontId="1" fillId="33" borderId="16" xfId="60" applyFont="1" applyFill="1" applyBorder="1" applyAlignment="1">
      <alignment horizont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164" fontId="1" fillId="0" borderId="0" xfId="60" applyNumberFormat="1" applyFont="1" applyBorder="1" applyAlignment="1">
      <alignment horizontal="center" vertical="center"/>
      <protection/>
    </xf>
    <xf numFmtId="164" fontId="1" fillId="0" borderId="47" xfId="60" applyNumberFormat="1" applyFont="1" applyBorder="1" applyAlignment="1">
      <alignment horizontal="center" vertical="center"/>
      <protection/>
    </xf>
    <xf numFmtId="164" fontId="1" fillId="0" borderId="0" xfId="6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6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60" applyFont="1" applyBorder="1" applyAlignment="1">
      <alignment vertical="center"/>
      <protection/>
    </xf>
    <xf numFmtId="164" fontId="2" fillId="0" borderId="0" xfId="60" applyNumberFormat="1" applyFont="1" applyBorder="1" applyAlignment="1">
      <alignment horizontal="center" vertical="center"/>
      <protection/>
    </xf>
    <xf numFmtId="164" fontId="2" fillId="0" borderId="47" xfId="60" applyNumberFormat="1" applyFont="1" applyBorder="1" applyAlignment="1">
      <alignment horizontal="center" vertical="center"/>
      <protection/>
    </xf>
    <xf numFmtId="0" fontId="2" fillId="0" borderId="83" xfId="60" applyFont="1" applyBorder="1" applyAlignment="1">
      <alignment vertical="center"/>
      <protection/>
    </xf>
    <xf numFmtId="164" fontId="2" fillId="0" borderId="70" xfId="61" applyNumberFormat="1" applyFont="1" applyBorder="1" applyAlignment="1">
      <alignment horizontal="center" vertical="center"/>
      <protection/>
    </xf>
    <xf numFmtId="164" fontId="2" fillId="0" borderId="70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164" fontId="2" fillId="0" borderId="70" xfId="60" applyNumberFormat="1" applyFont="1" applyBorder="1" applyAlignment="1">
      <alignment horizontal="center" vertical="center"/>
      <protection/>
    </xf>
    <xf numFmtId="164" fontId="2" fillId="0" borderId="71" xfId="60" applyNumberFormat="1" applyFont="1" applyBorder="1" applyAlignment="1">
      <alignment horizontal="center" vertical="center"/>
      <protection/>
    </xf>
    <xf numFmtId="0" fontId="1" fillId="33" borderId="84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60" applyFont="1" applyFill="1" applyBorder="1" applyAlignment="1">
      <alignment horizontal="center"/>
      <protection/>
    </xf>
    <xf numFmtId="0" fontId="1" fillId="33" borderId="25" xfId="60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1" fontId="1" fillId="33" borderId="15" xfId="60" applyNumberFormat="1" applyFont="1" applyFill="1" applyBorder="1" applyAlignment="1" quotePrefix="1">
      <alignment horizontal="center"/>
      <protection/>
    </xf>
    <xf numFmtId="0" fontId="2" fillId="33" borderId="84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78" xfId="60" applyFont="1" applyFill="1" applyBorder="1" applyAlignment="1">
      <alignment horizontal="center"/>
      <protection/>
    </xf>
    <xf numFmtId="0" fontId="2" fillId="33" borderId="21" xfId="60" applyFont="1" applyFill="1" applyBorder="1" applyAlignment="1">
      <alignment horizontal="center"/>
      <protection/>
    </xf>
    <xf numFmtId="0" fontId="2" fillId="33" borderId="26" xfId="60" applyFont="1" applyFill="1" applyBorder="1" applyAlignment="1">
      <alignment horizontal="center"/>
      <protection/>
    </xf>
    <xf numFmtId="0" fontId="2" fillId="33" borderId="32" xfId="60" applyFont="1" applyFill="1" applyBorder="1" applyAlignment="1">
      <alignment horizontal="center"/>
      <protection/>
    </xf>
    <xf numFmtId="0" fontId="2" fillId="33" borderId="82" xfId="60" applyNumberFormat="1" applyFont="1" applyFill="1" applyBorder="1" applyAlignment="1">
      <alignment horizontal="center"/>
      <protection/>
    </xf>
    <xf numFmtId="0" fontId="2" fillId="33" borderId="15" xfId="60" applyFont="1" applyFill="1" applyBorder="1" applyAlignment="1">
      <alignment horizontal="center"/>
      <protection/>
    </xf>
    <xf numFmtId="0" fontId="2" fillId="33" borderId="79" xfId="60" applyFont="1" applyFill="1" applyBorder="1" applyAlignment="1">
      <alignment horizontal="center"/>
      <protection/>
    </xf>
    <xf numFmtId="0" fontId="2" fillId="33" borderId="11" xfId="60" applyFont="1" applyFill="1" applyBorder="1" applyAlignment="1">
      <alignment horizontal="center"/>
      <protection/>
    </xf>
    <xf numFmtId="0" fontId="2" fillId="33" borderId="25" xfId="60" applyFont="1" applyFill="1" applyBorder="1" applyAlignment="1">
      <alignment horizontal="center"/>
      <protection/>
    </xf>
    <xf numFmtId="0" fontId="2" fillId="33" borderId="16" xfId="60" applyFont="1" applyFill="1" applyBorder="1" applyAlignment="1">
      <alignment horizontal="center"/>
      <protection/>
    </xf>
    <xf numFmtId="0" fontId="2" fillId="33" borderId="24" xfId="60" applyFont="1" applyFill="1" applyBorder="1" applyAlignment="1">
      <alignment horizontal="center"/>
      <protection/>
    </xf>
    <xf numFmtId="0" fontId="2" fillId="33" borderId="53" xfId="60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7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70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5" fontId="13" fillId="33" borderId="15" xfId="59" applyNumberFormat="1" applyFont="1" applyFill="1" applyBorder="1" applyAlignment="1" applyProtection="1">
      <alignment horizontal="center" vertical="center"/>
      <protection/>
    </xf>
    <xf numFmtId="165" fontId="13" fillId="33" borderId="16" xfId="59" applyNumberFormat="1" applyFont="1" applyFill="1" applyBorder="1" applyAlignment="1" applyProtection="1">
      <alignment horizontal="center" vertical="center"/>
      <protection/>
    </xf>
    <xf numFmtId="165" fontId="13" fillId="33" borderId="53" xfId="59" applyNumberFormat="1" applyFont="1" applyFill="1" applyBorder="1" applyAlignment="1" applyProtection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center" vertical="center"/>
      <protection/>
    </xf>
    <xf numFmtId="164" fontId="7" fillId="0" borderId="13" xfId="59" applyNumberFormat="1" applyFont="1" applyBorder="1" applyAlignment="1">
      <alignment horizontal="center" vertical="center"/>
      <protection/>
    </xf>
    <xf numFmtId="164" fontId="7" fillId="0" borderId="34" xfId="59" applyNumberFormat="1" applyFont="1" applyBorder="1" applyAlignment="1">
      <alignment horizontal="center" vertical="center"/>
      <protection/>
    </xf>
    <xf numFmtId="165" fontId="13" fillId="0" borderId="36" xfId="59" applyNumberFormat="1" applyFont="1" applyBorder="1" applyAlignment="1" applyProtection="1">
      <alignment horizontal="center" vertical="center"/>
      <protection/>
    </xf>
    <xf numFmtId="164" fontId="13" fillId="0" borderId="30" xfId="59" applyNumberFormat="1" applyFont="1" applyBorder="1" applyAlignment="1">
      <alignment horizontal="center" vertical="center"/>
      <protection/>
    </xf>
    <xf numFmtId="164" fontId="13" fillId="0" borderId="37" xfId="59" applyNumberFormat="1" applyFont="1" applyBorder="1" applyAlignment="1">
      <alignment horizontal="center" vertical="center"/>
      <protection/>
    </xf>
    <xf numFmtId="165" fontId="13" fillId="33" borderId="38" xfId="59" applyNumberFormat="1" applyFont="1" applyFill="1" applyBorder="1" applyAlignment="1" applyProtection="1">
      <alignment horizontal="center" vertical="center"/>
      <protection/>
    </xf>
    <xf numFmtId="165" fontId="7" fillId="0" borderId="34" xfId="59" applyNumberFormat="1" applyFont="1" applyFill="1" applyBorder="1" applyAlignment="1" applyProtection="1">
      <alignment horizontal="center" vertical="center"/>
      <protection/>
    </xf>
    <xf numFmtId="166" fontId="7" fillId="0" borderId="34" xfId="59" applyNumberFormat="1" applyFont="1" applyBorder="1" applyAlignment="1" applyProtection="1">
      <alignment horizontal="center" vertical="center"/>
      <protection/>
    </xf>
    <xf numFmtId="165" fontId="7" fillId="0" borderId="13" xfId="59" applyNumberFormat="1" applyFont="1" applyFill="1" applyBorder="1" applyAlignment="1" applyProtection="1">
      <alignment horizontal="center" vertical="center"/>
      <protection/>
    </xf>
    <xf numFmtId="0" fontId="13" fillId="0" borderId="85" xfId="0" applyFont="1" applyBorder="1" applyAlignment="1">
      <alignment horizontal="right" wrapText="1"/>
    </xf>
    <xf numFmtId="0" fontId="2" fillId="0" borderId="85" xfId="0" applyFont="1" applyBorder="1" applyAlignment="1">
      <alignment wrapText="1"/>
    </xf>
    <xf numFmtId="0" fontId="7" fillId="0" borderId="85" xfId="0" applyFont="1" applyBorder="1" applyAlignment="1">
      <alignment horizontal="right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wrapText="1"/>
    </xf>
    <xf numFmtId="0" fontId="13" fillId="0" borderId="89" xfId="0" applyFont="1" applyBorder="1" applyAlignment="1">
      <alignment horizontal="right" wrapText="1"/>
    </xf>
    <xf numFmtId="0" fontId="2" fillId="0" borderId="88" xfId="0" applyFont="1" applyBorder="1" applyAlignment="1">
      <alignment horizontal="center" wrapText="1"/>
    </xf>
    <xf numFmtId="0" fontId="2" fillId="0" borderId="89" xfId="0" applyFont="1" applyBorder="1" applyAlignment="1">
      <alignment wrapText="1"/>
    </xf>
    <xf numFmtId="0" fontId="13" fillId="0" borderId="88" xfId="0" applyFont="1" applyBorder="1" applyAlignment="1">
      <alignment horizontal="left" wrapText="1"/>
    </xf>
    <xf numFmtId="0" fontId="7" fillId="0" borderId="88" xfId="0" applyFont="1" applyBorder="1" applyAlignment="1">
      <alignment horizontal="left" wrapText="1"/>
    </xf>
    <xf numFmtId="0" fontId="7" fillId="0" borderId="89" xfId="0" applyFont="1" applyBorder="1" applyAlignment="1">
      <alignment horizontal="right" wrapText="1"/>
    </xf>
    <xf numFmtId="0" fontId="7" fillId="0" borderId="90" xfId="0" applyFont="1" applyBorder="1" applyAlignment="1">
      <alignment horizontal="left" wrapText="1"/>
    </xf>
    <xf numFmtId="0" fontId="7" fillId="0" borderId="91" xfId="0" applyFont="1" applyBorder="1" applyAlignment="1">
      <alignment horizontal="right" wrapText="1"/>
    </xf>
    <xf numFmtId="0" fontId="7" fillId="0" borderId="92" xfId="0" applyFont="1" applyBorder="1" applyAlignment="1">
      <alignment horizontal="right" wrapText="1"/>
    </xf>
    <xf numFmtId="0" fontId="1" fillId="0" borderId="88" xfId="0" applyFont="1" applyBorder="1" applyAlignment="1">
      <alignment horizontal="left" wrapText="1"/>
    </xf>
    <xf numFmtId="0" fontId="1" fillId="33" borderId="28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82" xfId="0" applyFont="1" applyBorder="1" applyAlignment="1">
      <alignment/>
    </xf>
    <xf numFmtId="0" fontId="1" fillId="0" borderId="82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49" fontId="3" fillId="33" borderId="28" xfId="0" applyNumberFormat="1" applyFont="1" applyFill="1" applyBorder="1" applyAlignment="1">
      <alignment horizontal="centerContinuous"/>
    </xf>
    <xf numFmtId="49" fontId="3" fillId="33" borderId="28" xfId="0" applyNumberFormat="1" applyFont="1" applyFill="1" applyBorder="1" applyAlignment="1" quotePrefix="1">
      <alignment horizontal="centerContinuous"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Continuous"/>
    </xf>
    <xf numFmtId="49" fontId="1" fillId="33" borderId="38" xfId="0" applyNumberFormat="1" applyFont="1" applyFill="1" applyBorder="1" applyAlignment="1">
      <alignment horizontal="center"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quotePrefix="1">
      <alignment horizontal="right" vertical="center"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quotePrefix="1">
      <alignment horizontal="right" vertical="center"/>
    </xf>
    <xf numFmtId="164" fontId="1" fillId="0" borderId="53" xfId="0" applyNumberFormat="1" applyFont="1" applyBorder="1" applyAlignment="1" quotePrefix="1">
      <alignment horizontal="right" vertic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quotePrefix="1">
      <alignment horizontal="right" vertical="center"/>
    </xf>
    <xf numFmtId="164" fontId="2" fillId="0" borderId="34" xfId="0" applyNumberFormat="1" applyFont="1" applyBorder="1" applyAlignment="1" quotePrefix="1">
      <alignment horizontal="right"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horizontal="right" vertical="center"/>
    </xf>
    <xf numFmtId="164" fontId="2" fillId="0" borderId="16" xfId="0" applyNumberFormat="1" applyFont="1" applyBorder="1" applyAlignment="1" quotePrefix="1">
      <alignment horizontal="right" vertical="center"/>
    </xf>
    <xf numFmtId="164" fontId="2" fillId="0" borderId="53" xfId="0" applyNumberFormat="1" applyFont="1" applyBorder="1" applyAlignment="1" quotePrefix="1">
      <alignment horizontal="righ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>
      <alignment horizontal="right" vertical="center"/>
    </xf>
    <xf numFmtId="0" fontId="1" fillId="0" borderId="42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164" fontId="1" fillId="0" borderId="16" xfId="0" applyNumberFormat="1" applyFont="1" applyBorder="1" applyAlignment="1" applyProtection="1" quotePrefix="1">
      <alignment horizontal="right"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/>
    </xf>
    <xf numFmtId="164" fontId="2" fillId="0" borderId="34" xfId="0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 quotePrefix="1">
      <alignment horizontal="center" vertical="center"/>
      <protection/>
    </xf>
    <xf numFmtId="164" fontId="7" fillId="0" borderId="13" xfId="0" applyNumberFormat="1" applyFont="1" applyBorder="1" applyAlignment="1" applyProtection="1" quotePrefix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86" xfId="0" applyFont="1" applyBorder="1" applyAlignment="1">
      <alignment horizontal="center" wrapText="1"/>
    </xf>
    <xf numFmtId="0" fontId="13" fillId="0" borderId="87" xfId="0" applyFont="1" applyBorder="1" applyAlignment="1">
      <alignment horizontal="right" wrapText="1"/>
    </xf>
    <xf numFmtId="0" fontId="13" fillId="0" borderId="93" xfId="0" applyFont="1" applyBorder="1" applyAlignment="1">
      <alignment horizontal="right" wrapText="1"/>
    </xf>
    <xf numFmtId="0" fontId="1" fillId="0" borderId="90" xfId="0" applyFont="1" applyBorder="1" applyAlignment="1">
      <alignment horizontal="left" wrapText="1"/>
    </xf>
    <xf numFmtId="0" fontId="13" fillId="0" borderId="91" xfId="0" applyFont="1" applyBorder="1" applyAlignment="1">
      <alignment horizontal="right" wrapText="1"/>
    </xf>
    <xf numFmtId="0" fontId="13" fillId="0" borderId="92" xfId="0" applyFont="1" applyBorder="1" applyAlignment="1">
      <alignment horizontal="right" wrapText="1"/>
    </xf>
    <xf numFmtId="166" fontId="28" fillId="0" borderId="14" xfId="59" applyNumberFormat="1" applyFont="1" applyBorder="1" applyAlignment="1" applyProtection="1">
      <alignment horizontal="center" vertical="center"/>
      <protection/>
    </xf>
    <xf numFmtId="166" fontId="28" fillId="0" borderId="0" xfId="59" applyNumberFormat="1" applyFont="1" applyBorder="1" applyAlignment="1" applyProtection="1">
      <alignment horizontal="center" vertical="center"/>
      <protection/>
    </xf>
    <xf numFmtId="164" fontId="28" fillId="0" borderId="13" xfId="59" applyNumberFormat="1" applyFont="1" applyBorder="1" applyAlignment="1">
      <alignment horizontal="center" vertical="center"/>
      <protection/>
    </xf>
    <xf numFmtId="164" fontId="28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5" fontId="1" fillId="0" borderId="0" xfId="59" applyFont="1">
      <alignment/>
      <protection/>
    </xf>
    <xf numFmtId="166" fontId="28" fillId="0" borderId="47" xfId="59" applyNumberFormat="1" applyFont="1" applyBorder="1" applyAlignment="1" applyProtection="1">
      <alignment horizontal="center" vertical="center"/>
      <protection/>
    </xf>
    <xf numFmtId="164" fontId="29" fillId="0" borderId="30" xfId="59" applyNumberFormat="1" applyFont="1" applyBorder="1" applyAlignment="1">
      <alignment horizontal="center" vertical="center"/>
      <protection/>
    </xf>
    <xf numFmtId="165" fontId="7" fillId="0" borderId="27" xfId="5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168" fontId="2" fillId="0" borderId="13" xfId="42" applyNumberFormat="1" applyFont="1" applyFill="1" applyBorder="1" applyAlignment="1">
      <alignment horizontal="right" vertical="center"/>
    </xf>
    <xf numFmtId="0" fontId="1" fillId="33" borderId="88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wrapText="1"/>
    </xf>
    <xf numFmtId="0" fontId="13" fillId="33" borderId="85" xfId="0" applyFont="1" applyFill="1" applyBorder="1" applyAlignment="1">
      <alignment horizontal="center" wrapText="1"/>
    </xf>
    <xf numFmtId="16" fontId="13" fillId="33" borderId="94" xfId="0" applyNumberFormat="1" applyFont="1" applyFill="1" applyBorder="1" applyAlignment="1">
      <alignment horizontal="center" wrapText="1"/>
    </xf>
    <xf numFmtId="16" fontId="13" fillId="33" borderId="95" xfId="0" applyNumberFormat="1" applyFont="1" applyFill="1" applyBorder="1" applyAlignment="1">
      <alignment horizontal="center" wrapText="1"/>
    </xf>
    <xf numFmtId="0" fontId="13" fillId="33" borderId="88" xfId="0" applyFont="1" applyFill="1" applyBorder="1" applyAlignment="1">
      <alignment horizontal="center" wrapText="1"/>
    </xf>
    <xf numFmtId="0" fontId="13" fillId="33" borderId="89" xfId="0" applyFont="1" applyFill="1" applyBorder="1" applyAlignment="1">
      <alignment horizontal="center" wrapText="1"/>
    </xf>
    <xf numFmtId="0" fontId="13" fillId="33" borderId="85" xfId="0" applyFont="1" applyFill="1" applyBorder="1" applyAlignment="1">
      <alignment wrapText="1"/>
    </xf>
    <xf numFmtId="0" fontId="13" fillId="33" borderId="89" xfId="0" applyFont="1" applyFill="1" applyBorder="1" applyAlignment="1">
      <alignment wrapText="1"/>
    </xf>
    <xf numFmtId="0" fontId="1" fillId="0" borderId="24" xfId="60" applyFont="1" applyBorder="1" applyAlignment="1">
      <alignment vertical="center"/>
      <protection/>
    </xf>
    <xf numFmtId="164" fontId="1" fillId="0" borderId="16" xfId="60" applyNumberFormat="1" applyFont="1" applyBorder="1" applyAlignment="1">
      <alignment vertical="center"/>
      <protection/>
    </xf>
    <xf numFmtId="164" fontId="1" fillId="0" borderId="24" xfId="61" applyNumberFormat="1" applyFont="1" applyBorder="1" applyAlignment="1">
      <alignment horizontal="center" vertical="center"/>
      <protection/>
    </xf>
    <xf numFmtId="164" fontId="1" fillId="0" borderId="24" xfId="0" applyNumberFormat="1" applyFont="1" applyBorder="1" applyAlignment="1">
      <alignment vertical="center"/>
    </xf>
    <xf numFmtId="164" fontId="1" fillId="0" borderId="25" xfId="60" applyNumberFormat="1" applyFont="1" applyBorder="1" applyAlignment="1">
      <alignment horizontal="center" vertical="center"/>
      <protection/>
    </xf>
    <xf numFmtId="164" fontId="1" fillId="0" borderId="24" xfId="60" applyNumberFormat="1" applyFont="1" applyBorder="1" applyAlignment="1">
      <alignment horizontal="center" vertical="center"/>
      <protection/>
    </xf>
    <xf numFmtId="164" fontId="1" fillId="0" borderId="52" xfId="60" applyNumberFormat="1" applyFont="1" applyBorder="1" applyAlignment="1">
      <alignment horizontal="center" vertical="center"/>
      <protection/>
    </xf>
    <xf numFmtId="0" fontId="1" fillId="33" borderId="38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166" fontId="1" fillId="0" borderId="21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4" fontId="2" fillId="0" borderId="39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3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166" fontId="1" fillId="0" borderId="32" xfId="0" applyNumberFormat="1" applyFont="1" applyBorder="1" applyAlignment="1" applyProtection="1">
      <alignment horizontal="right"/>
      <protection locked="0"/>
    </xf>
    <xf numFmtId="1" fontId="21" fillId="0" borderId="27" xfId="0" applyNumberFormat="1" applyFont="1" applyBorder="1" applyAlignment="1" applyProtection="1">
      <alignment horizontal="center"/>
      <protection locked="0"/>
    </xf>
    <xf numFmtId="166" fontId="29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6" xfId="0" applyFont="1" applyBorder="1" applyAlignment="1">
      <alignment/>
    </xf>
    <xf numFmtId="0" fontId="2" fillId="0" borderId="29" xfId="0" applyFont="1" applyBorder="1" applyAlignment="1">
      <alignment/>
    </xf>
    <xf numFmtId="166" fontId="2" fillId="0" borderId="29" xfId="0" applyNumberFormat="1" applyFont="1" applyBorder="1" applyAlignment="1" applyProtection="1">
      <alignment horizontal="right"/>
      <protection locked="0"/>
    </xf>
    <xf numFmtId="166" fontId="2" fillId="0" borderId="39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13" xfId="0" applyFont="1" applyFill="1" applyBorder="1" applyAlignment="1" applyProtection="1">
      <alignment horizontal="center"/>
      <protection locked="0"/>
    </xf>
    <xf numFmtId="166" fontId="12" fillId="0" borderId="34" xfId="0" applyNumberFormat="1" applyFont="1" applyBorder="1" applyAlignment="1" applyProtection="1">
      <alignment horizontal="right"/>
      <protection locked="0"/>
    </xf>
    <xf numFmtId="166" fontId="31" fillId="0" borderId="13" xfId="0" applyNumberFormat="1" applyFont="1" applyBorder="1" applyAlignment="1" applyProtection="1">
      <alignment horizontal="right"/>
      <protection/>
    </xf>
    <xf numFmtId="166" fontId="31" fillId="0" borderId="13" xfId="0" applyNumberFormat="1" applyFont="1" applyBorder="1" applyAlignment="1">
      <alignment horizontal="right"/>
    </xf>
    <xf numFmtId="166" fontId="29" fillId="0" borderId="3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84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66" xfId="0" applyFont="1" applyBorder="1" applyAlignment="1" applyProtection="1">
      <alignment horizontal="center"/>
      <protection/>
    </xf>
    <xf numFmtId="167" fontId="1" fillId="0" borderId="66" xfId="0" applyNumberFormat="1" applyFont="1" applyBorder="1" applyAlignment="1">
      <alignment horizontal="center"/>
    </xf>
    <xf numFmtId="167" fontId="1" fillId="0" borderId="66" xfId="0" applyNumberFormat="1" applyFont="1" applyFill="1" applyBorder="1" applyAlignment="1">
      <alignment horizontal="center"/>
    </xf>
    <xf numFmtId="167" fontId="1" fillId="0" borderId="64" xfId="0" applyNumberFormat="1" applyFont="1" applyFill="1" applyBorder="1" applyAlignment="1">
      <alignment horizontal="center"/>
    </xf>
    <xf numFmtId="0" fontId="1" fillId="0" borderId="27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 horizontal="right"/>
      <protection/>
    </xf>
    <xf numFmtId="167" fontId="1" fillId="0" borderId="52" xfId="0" applyNumberFormat="1" applyFont="1" applyFill="1" applyBorder="1" applyAlignment="1" applyProtection="1">
      <alignment horizontal="right"/>
      <protection/>
    </xf>
    <xf numFmtId="168" fontId="2" fillId="0" borderId="42" xfId="0" applyNumberFormat="1" applyFont="1" applyBorder="1" applyAlignment="1" applyProtection="1">
      <alignment horizontal="left"/>
      <protection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79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81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47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47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47" xfId="0" applyNumberFormat="1" applyFont="1" applyFill="1" applyBorder="1" applyAlignment="1" applyProtection="1">
      <alignment/>
      <protection/>
    </xf>
    <xf numFmtId="168" fontId="2" fillId="0" borderId="40" xfId="0" applyNumberFormat="1" applyFont="1" applyBorder="1" applyAlignment="1" applyProtection="1" quotePrefix="1">
      <alignment horizontal="left"/>
      <protection/>
    </xf>
    <xf numFmtId="166" fontId="2" fillId="0" borderId="24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5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52" xfId="0" applyNumberFormat="1" applyFont="1" applyFill="1" applyBorder="1" applyAlignment="1" applyProtection="1">
      <alignment/>
      <protection/>
    </xf>
    <xf numFmtId="168" fontId="2" fillId="0" borderId="46" xfId="0" applyNumberFormat="1" applyFont="1" applyBorder="1" applyAlignment="1" applyProtection="1">
      <alignment horizontal="left"/>
      <protection/>
    </xf>
    <xf numFmtId="166" fontId="2" fillId="0" borderId="70" xfId="0" applyNumberFormat="1" applyFont="1" applyBorder="1" applyAlignment="1" applyProtection="1">
      <alignment/>
      <protection/>
    </xf>
    <xf numFmtId="166" fontId="2" fillId="0" borderId="70" xfId="0" applyNumberFormat="1" applyFont="1" applyFill="1" applyBorder="1" applyAlignment="1" applyProtection="1">
      <alignment/>
      <protection/>
    </xf>
    <xf numFmtId="166" fontId="2" fillId="0" borderId="41" xfId="0" applyNumberFormat="1" applyFont="1" applyFill="1" applyBorder="1" applyAlignment="1" applyProtection="1">
      <alignment/>
      <protection/>
    </xf>
    <xf numFmtId="166" fontId="2" fillId="0" borderId="83" xfId="0" applyNumberFormat="1" applyFont="1" applyBorder="1" applyAlignment="1" applyProtection="1">
      <alignment/>
      <protection/>
    </xf>
    <xf numFmtId="166" fontId="2" fillId="0" borderId="41" xfId="0" applyNumberFormat="1" applyFont="1" applyBorder="1" applyAlignment="1" applyProtection="1">
      <alignment/>
      <protection/>
    </xf>
    <xf numFmtId="166" fontId="2" fillId="0" borderId="71" xfId="0" applyNumberFormat="1" applyFont="1" applyFill="1" applyBorder="1" applyAlignment="1" applyProtection="1">
      <alignment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66" xfId="0" applyNumberFormat="1" applyFont="1" applyBorder="1" applyAlignment="1" applyProtection="1">
      <alignment horizontal="center"/>
      <protection/>
    </xf>
    <xf numFmtId="167" fontId="1" fillId="0" borderId="66" xfId="0" applyNumberFormat="1" applyFont="1" applyFill="1" applyBorder="1" applyAlignment="1" applyProtection="1">
      <alignment horizontal="center"/>
      <protection/>
    </xf>
    <xf numFmtId="167" fontId="1" fillId="0" borderId="64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167" fontId="1" fillId="0" borderId="23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47" xfId="0" applyNumberFormat="1" applyFont="1" applyFill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>
      <alignment/>
      <protection/>
    </xf>
    <xf numFmtId="167" fontId="22" fillId="0" borderId="11" xfId="0" applyNumberFormat="1" applyFont="1" applyFill="1" applyBorder="1" applyAlignment="1" applyProtection="1" quotePrefix="1">
      <alignment horizontal="left"/>
      <protection/>
    </xf>
    <xf numFmtId="167" fontId="22" fillId="0" borderId="14" xfId="0" applyNumberFormat="1" applyFont="1" applyFill="1" applyBorder="1" applyAlignment="1" applyProtection="1">
      <alignment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1" fillId="0" borderId="27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/>
      <protection/>
    </xf>
    <xf numFmtId="166" fontId="1" fillId="0" borderId="14" xfId="0" applyNumberFormat="1" applyFont="1" applyBorder="1" applyAlignment="1" applyProtection="1">
      <alignment/>
      <protection/>
    </xf>
    <xf numFmtId="166" fontId="1" fillId="0" borderId="22" xfId="0" applyNumberFormat="1" applyFont="1" applyBorder="1" applyAlignment="1" applyProtection="1">
      <alignment/>
      <protection/>
    </xf>
    <xf numFmtId="167" fontId="23" fillId="0" borderId="14" xfId="0" applyNumberFormat="1" applyFont="1" applyFill="1" applyBorder="1" applyAlignment="1" applyProtection="1">
      <alignment/>
      <protection/>
    </xf>
    <xf numFmtId="167" fontId="22" fillId="0" borderId="41" xfId="0" applyNumberFormat="1" applyFont="1" applyFill="1" applyBorder="1" applyAlignment="1" applyProtection="1">
      <alignment/>
      <protection/>
    </xf>
    <xf numFmtId="0" fontId="2" fillId="0" borderId="41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6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81" xfId="0" applyFont="1" applyFill="1" applyBorder="1" applyAlignment="1" applyProtection="1" quotePrefix="1">
      <alignment horizontal="centerContinuous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27" xfId="0" applyNumberFormat="1" applyFont="1" applyBorder="1" applyAlignment="1" applyProtection="1">
      <alignment horizontal="left"/>
      <protection/>
    </xf>
    <xf numFmtId="166" fontId="1" fillId="0" borderId="42" xfId="0" applyNumberFormat="1" applyFont="1" applyBorder="1" applyAlignment="1" applyProtection="1" quotePrefix="1">
      <alignment horizontal="left"/>
      <protection/>
    </xf>
    <xf numFmtId="166" fontId="1" fillId="0" borderId="10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6" fontId="1" fillId="0" borderId="79" xfId="0" applyNumberFormat="1" applyFont="1" applyBorder="1" applyAlignment="1" applyProtection="1">
      <alignment/>
      <protection/>
    </xf>
    <xf numFmtId="167" fontId="23" fillId="0" borderId="11" xfId="0" applyNumberFormat="1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81" xfId="0" applyNumberFormat="1" applyFont="1" applyFill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 horizontal="left" indent="3"/>
      <protection/>
    </xf>
    <xf numFmtId="166" fontId="2" fillId="34" borderId="14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7" fontId="22" fillId="0" borderId="12" xfId="0" applyNumberFormat="1" applyFont="1" applyFill="1" applyBorder="1" applyAlignment="1" applyProtection="1">
      <alignment/>
      <protection/>
    </xf>
    <xf numFmtId="166" fontId="2" fillId="0" borderId="46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35" fillId="0" borderId="0" xfId="0" applyFont="1" applyFill="1" applyBorder="1" applyAlignment="1" quotePrefix="1">
      <alignment horizontal="left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66" xfId="0" applyNumberFormat="1" applyFont="1" applyBorder="1" applyAlignment="1">
      <alignment horizontal="centerContinuous"/>
    </xf>
    <xf numFmtId="167" fontId="1" fillId="0" borderId="64" xfId="0" applyNumberFormat="1" applyFont="1" applyBorder="1" applyAlignment="1">
      <alignment horizontal="centerContinuous"/>
    </xf>
    <xf numFmtId="164" fontId="1" fillId="0" borderId="31" xfId="0" applyNumberFormat="1" applyFont="1" applyFill="1" applyBorder="1" applyAlignment="1" applyProtection="1">
      <alignment horizontal="left"/>
      <protection/>
    </xf>
    <xf numFmtId="1" fontId="1" fillId="0" borderId="28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left"/>
    </xf>
    <xf numFmtId="164" fontId="1" fillId="0" borderId="16" xfId="42" applyNumberFormat="1" applyFont="1" applyFill="1" applyBorder="1" applyAlignment="1" quotePrefix="1">
      <alignment horizontal="center"/>
    </xf>
    <xf numFmtId="164" fontId="1" fillId="0" borderId="16" xfId="42" applyNumberFormat="1" applyFont="1" applyFill="1" applyBorder="1" applyAlignment="1">
      <alignment horizontal="right"/>
    </xf>
    <xf numFmtId="2" fontId="1" fillId="0" borderId="16" xfId="42" applyNumberFormat="1" applyFont="1" applyFill="1" applyBorder="1" applyAlignment="1">
      <alignment horizontal="right"/>
    </xf>
    <xf numFmtId="2" fontId="1" fillId="0" borderId="53" xfId="42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 applyProtection="1">
      <alignment horizontal="left"/>
      <protection/>
    </xf>
    <xf numFmtId="164" fontId="2" fillId="0" borderId="16" xfId="42" applyNumberFormat="1" applyFont="1" applyFill="1" applyBorder="1" applyAlignment="1">
      <alignment/>
    </xf>
    <xf numFmtId="2" fontId="2" fillId="0" borderId="16" xfId="42" applyNumberFormat="1" applyFont="1" applyFill="1" applyBorder="1" applyAlignment="1">
      <alignment/>
    </xf>
    <xf numFmtId="164" fontId="2" fillId="0" borderId="53" xfId="42" applyNumberFormat="1" applyFont="1" applyFill="1" applyBorder="1" applyAlignment="1">
      <alignment/>
    </xf>
    <xf numFmtId="2" fontId="2" fillId="0" borderId="53" xfId="42" applyNumberFormat="1" applyFont="1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2" fontId="2" fillId="0" borderId="15" xfId="42" applyNumberFormat="1" applyFont="1" applyFill="1" applyBorder="1" applyAlignment="1">
      <alignment/>
    </xf>
    <xf numFmtId="2" fontId="2" fillId="0" borderId="38" xfId="42" applyNumberFormat="1" applyFont="1" applyFill="1" applyBorder="1" applyAlignment="1">
      <alignment/>
    </xf>
    <xf numFmtId="164" fontId="2" fillId="0" borderId="1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34" xfId="42" applyNumberFormat="1" applyFont="1" applyFill="1" applyBorder="1" applyAlignment="1">
      <alignment/>
    </xf>
    <xf numFmtId="164" fontId="1" fillId="0" borderId="46" xfId="0" applyNumberFormat="1" applyFont="1" applyFill="1" applyBorder="1" applyAlignment="1" applyProtection="1">
      <alignment horizontal="left"/>
      <protection/>
    </xf>
    <xf numFmtId="164" fontId="1" fillId="0" borderId="29" xfId="42" applyNumberFormat="1" applyFont="1" applyFill="1" applyBorder="1" applyAlignment="1">
      <alignment/>
    </xf>
    <xf numFmtId="2" fontId="1" fillId="0" borderId="29" xfId="42" applyNumberFormat="1" applyFont="1" applyFill="1" applyBorder="1" applyAlignment="1">
      <alignment/>
    </xf>
    <xf numFmtId="2" fontId="1" fillId="0" borderId="39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left"/>
    </xf>
    <xf numFmtId="164" fontId="1" fillId="0" borderId="29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97" xfId="0" applyFont="1" applyFill="1" applyBorder="1" applyAlignment="1">
      <alignment/>
    </xf>
    <xf numFmtId="0" fontId="1" fillId="33" borderId="7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wrapText="1"/>
    </xf>
    <xf numFmtId="0" fontId="2" fillId="0" borderId="98" xfId="0" applyFont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2" fillId="0" borderId="99" xfId="0" applyFont="1" applyBorder="1" applyAlignment="1">
      <alignment/>
    </xf>
    <xf numFmtId="0" fontId="1" fillId="0" borderId="100" xfId="0" applyFont="1" applyBorder="1" applyAlignment="1">
      <alignment horizontal="center"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101" xfId="0" applyNumberFormat="1" applyFont="1" applyFill="1" applyBorder="1" applyAlignment="1" quotePrefix="1">
      <alignment horizontal="center"/>
    </xf>
    <xf numFmtId="177" fontId="1" fillId="0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>
      <alignment horizontal="right"/>
    </xf>
    <xf numFmtId="43" fontId="2" fillId="0" borderId="16" xfId="42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left" vertical="center"/>
    </xf>
    <xf numFmtId="43" fontId="13" fillId="0" borderId="83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10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 quotePrefix="1">
      <alignment horizontal="center" vertical="center"/>
      <protection/>
    </xf>
    <xf numFmtId="0" fontId="2" fillId="0" borderId="21" xfId="0" applyFont="1" applyBorder="1" applyAlignment="1" applyProtection="1" quotePrefix="1">
      <alignment horizontal="center" vertical="center"/>
      <protection/>
    </xf>
    <xf numFmtId="0" fontId="2" fillId="0" borderId="47" xfId="0" applyFont="1" applyBorder="1" applyAlignment="1" applyProtection="1" quotePrefix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3" fillId="0" borderId="10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7" fontId="1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64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>
      <alignment/>
    </xf>
    <xf numFmtId="164" fontId="2" fillId="0" borderId="4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2" fontId="2" fillId="0" borderId="52" xfId="0" applyNumberFormat="1" applyFont="1" applyFill="1" applyBorder="1" applyAlignment="1">
      <alignment horizontal="center"/>
    </xf>
    <xf numFmtId="0" fontId="1" fillId="0" borderId="82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/>
    </xf>
    <xf numFmtId="2" fontId="2" fillId="0" borderId="8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5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5" xfId="0" applyNumberFormat="1" applyFont="1" applyFill="1" applyBorder="1" applyAlignment="1" applyProtection="1">
      <alignment horizontal="center" vertic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15" xfId="0" applyNumberFormat="1" applyFont="1" applyFill="1" applyBorder="1" applyAlignment="1" applyProtection="1">
      <alignment horizontal="center" vertical="center"/>
      <protection/>
    </xf>
    <xf numFmtId="39" fontId="1" fillId="33" borderId="38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39" fontId="1" fillId="0" borderId="47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Border="1" applyAlignment="1">
      <alignment/>
    </xf>
    <xf numFmtId="177" fontId="7" fillId="0" borderId="13" xfId="0" applyNumberFormat="1" applyFont="1" applyFill="1" applyBorder="1" applyAlignment="1">
      <alignment/>
    </xf>
    <xf numFmtId="177" fontId="7" fillId="0" borderId="22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43" fontId="2" fillId="0" borderId="13" xfId="42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43" fontId="2" fillId="0" borderId="14" xfId="42" applyFont="1" applyBorder="1" applyAlignment="1">
      <alignment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43" fontId="2" fillId="0" borderId="13" xfId="42" applyNumberFormat="1" applyFont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43" fontId="2" fillId="0" borderId="14" xfId="42" applyNumberFormat="1" applyFont="1" applyBorder="1" applyAlignment="1">
      <alignment horizontal="right" vertical="center"/>
    </xf>
    <xf numFmtId="43" fontId="2" fillId="0" borderId="13" xfId="42" applyNumberFormat="1" applyFont="1" applyFill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43" fontId="2" fillId="0" borderId="14" xfId="42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43" fontId="2" fillId="0" borderId="13" xfId="42" applyFont="1" applyFill="1" applyBorder="1" applyAlignment="1">
      <alignment horizontal="right" vertical="center"/>
    </xf>
    <xf numFmtId="43" fontId="2" fillId="0" borderId="14" xfId="42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168" fontId="2" fillId="0" borderId="24" xfId="42" applyNumberFormat="1" applyFont="1" applyFill="1" applyBorder="1" applyAlignment="1">
      <alignment horizontal="right" vertical="center"/>
    </xf>
    <xf numFmtId="43" fontId="2" fillId="0" borderId="12" xfId="42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43" fontId="1" fillId="0" borderId="30" xfId="42" applyNumberFormat="1" applyFont="1" applyFill="1" applyBorder="1" applyAlignment="1">
      <alignment horizontal="right" vertical="center"/>
    </xf>
    <xf numFmtId="168" fontId="1" fillId="0" borderId="51" xfId="42" applyNumberFormat="1" applyFont="1" applyFill="1" applyBorder="1" applyAlignment="1">
      <alignment horizontal="right" vertical="center"/>
    </xf>
    <xf numFmtId="43" fontId="1" fillId="0" borderId="49" xfId="42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/>
    </xf>
    <xf numFmtId="0" fontId="2" fillId="0" borderId="104" xfId="0" applyFont="1" applyBorder="1" applyAlignment="1">
      <alignment horizontal="left" vertical="center" wrapText="1"/>
    </xf>
    <xf numFmtId="164" fontId="2" fillId="35" borderId="105" xfId="0" applyNumberFormat="1" applyFont="1" applyFill="1" applyBorder="1" applyAlignment="1">
      <alignment/>
    </xf>
    <xf numFmtId="164" fontId="2" fillId="0" borderId="105" xfId="0" applyNumberFormat="1" applyFont="1" applyBorder="1" applyAlignment="1" quotePrefix="1">
      <alignment horizontal="center"/>
    </xf>
    <xf numFmtId="164" fontId="2" fillId="0" borderId="106" xfId="0" applyNumberFormat="1" applyFont="1" applyBorder="1" applyAlignment="1" quotePrefix="1">
      <alignment horizontal="center"/>
    </xf>
    <xf numFmtId="0" fontId="1" fillId="0" borderId="42" xfId="0" applyFont="1" applyBorder="1" applyAlignment="1">
      <alignment horizontal="left"/>
    </xf>
    <xf numFmtId="0" fontId="2" fillId="35" borderId="15" xfId="0" applyFont="1" applyFill="1" applyBorder="1" applyAlignment="1">
      <alignment horizontal="right"/>
    </xf>
    <xf numFmtId="164" fontId="2" fillId="35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/>
    </xf>
    <xf numFmtId="164" fontId="2" fillId="35" borderId="15" xfId="0" applyNumberFormat="1" applyFont="1" applyFill="1" applyBorder="1" applyAlignment="1">
      <alignment horizontal="right"/>
    </xf>
    <xf numFmtId="164" fontId="1" fillId="35" borderId="1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16" fontId="2" fillId="35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5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5" borderId="0" xfId="0" applyNumberFormat="1" applyFont="1" applyFill="1" applyBorder="1" applyAlignment="1">
      <alignment horizontal="right" vertical="center"/>
    </xf>
    <xf numFmtId="2" fontId="2" fillId="35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5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2" fillId="35" borderId="21" xfId="0" applyNumberFormat="1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35" borderId="30" xfId="0" applyNumberFormat="1" applyFont="1" applyFill="1" applyBorder="1" applyAlignment="1">
      <alignment horizontal="right" vertical="center"/>
    </xf>
    <xf numFmtId="164" fontId="1" fillId="0" borderId="37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 vertical="center"/>
    </xf>
    <xf numFmtId="164" fontId="8" fillId="35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36" borderId="15" xfId="0" applyNumberFormat="1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 wrapText="1"/>
    </xf>
    <xf numFmtId="0" fontId="6" fillId="36" borderId="82" xfId="0" applyFont="1" applyFill="1" applyBorder="1" applyAlignment="1">
      <alignment vertical="center"/>
    </xf>
    <xf numFmtId="0" fontId="6" fillId="36" borderId="38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164" fontId="8" fillId="0" borderId="38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right" vertical="center"/>
    </xf>
    <xf numFmtId="0" fontId="6" fillId="36" borderId="42" xfId="0" applyFont="1" applyFill="1" applyBorder="1" applyAlignment="1">
      <alignment vertical="center"/>
    </xf>
    <xf numFmtId="164" fontId="6" fillId="36" borderId="38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 vertical="center"/>
    </xf>
    <xf numFmtId="164" fontId="6" fillId="0" borderId="30" xfId="0" applyNumberFormat="1" applyFont="1" applyBorder="1" applyAlignment="1">
      <alignment horizontal="right" vertical="center"/>
    </xf>
    <xf numFmtId="164" fontId="6" fillId="35" borderId="3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 quotePrefix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0" borderId="80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2" fillId="35" borderId="30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78" xfId="64" applyNumberFormat="1" applyFont="1" applyBorder="1" applyAlignment="1" applyProtection="1" quotePrefix="1">
      <alignment horizontal="left"/>
      <protection/>
    </xf>
    <xf numFmtId="164" fontId="2" fillId="0" borderId="15" xfId="64" applyNumberFormat="1" applyFont="1" applyBorder="1">
      <alignment/>
      <protection/>
    </xf>
    <xf numFmtId="166" fontId="2" fillId="0" borderId="78" xfId="64" applyNumberFormat="1" applyFont="1" applyBorder="1" applyAlignment="1" applyProtection="1" quotePrefix="1">
      <alignment horizontal="left"/>
      <protection/>
    </xf>
    <xf numFmtId="164" fontId="2" fillId="0" borderId="78" xfId="64" applyNumberFormat="1" applyFont="1" applyBorder="1">
      <alignment/>
      <protection/>
    </xf>
    <xf numFmtId="166" fontId="2" fillId="0" borderId="25" xfId="64" applyNumberFormat="1" applyFont="1" applyBorder="1" applyAlignment="1" applyProtection="1">
      <alignment horizontal="left"/>
      <protection/>
    </xf>
    <xf numFmtId="164" fontId="2" fillId="0" borderId="25" xfId="64" applyNumberFormat="1" applyFont="1" applyBorder="1">
      <alignment/>
      <protection/>
    </xf>
    <xf numFmtId="166" fontId="2" fillId="0" borderId="21" xfId="64" applyNumberFormat="1" applyFont="1" applyBorder="1" applyAlignment="1" applyProtection="1" quotePrefix="1">
      <alignment horizontal="left"/>
      <protection/>
    </xf>
    <xf numFmtId="164" fontId="2" fillId="0" borderId="23" xfId="64" applyNumberFormat="1" applyFont="1" applyBorder="1">
      <alignment/>
      <protection/>
    </xf>
    <xf numFmtId="166" fontId="2" fillId="0" borderId="16" xfId="64" applyNumberFormat="1" applyFont="1" applyBorder="1" applyAlignment="1" applyProtection="1">
      <alignment horizontal="left"/>
      <protection/>
    </xf>
    <xf numFmtId="166" fontId="2" fillId="0" borderId="22" xfId="64" applyNumberFormat="1" applyFont="1" applyBorder="1" applyAlignment="1" applyProtection="1">
      <alignment horizontal="left"/>
      <protection/>
    </xf>
    <xf numFmtId="167" fontId="13" fillId="0" borderId="27" xfId="65" applyNumberFormat="1" applyFont="1" applyBorder="1" applyAlignment="1">
      <alignment horizontal="left"/>
      <protection/>
    </xf>
    <xf numFmtId="166" fontId="13" fillId="0" borderId="13" xfId="65" applyFont="1" applyBorder="1" applyAlignment="1">
      <alignment horizontal="right"/>
      <protection/>
    </xf>
    <xf numFmtId="166" fontId="13" fillId="0" borderId="34" xfId="65" applyFont="1" applyBorder="1" applyAlignment="1">
      <alignment horizontal="right"/>
      <protection/>
    </xf>
    <xf numFmtId="166" fontId="13" fillId="0" borderId="39" xfId="65" applyFont="1" applyBorder="1" applyAlignment="1">
      <alignment horizontal="right"/>
      <protection/>
    </xf>
    <xf numFmtId="166" fontId="13" fillId="33" borderId="16" xfId="57" applyNumberFormat="1" applyFont="1" applyFill="1" applyBorder="1" applyAlignment="1" quotePrefix="1">
      <alignment horizontal="center"/>
      <protection/>
    </xf>
    <xf numFmtId="168" fontId="2" fillId="35" borderId="0" xfId="57" applyNumberFormat="1" applyFont="1" applyFill="1">
      <alignment/>
      <protection/>
    </xf>
    <xf numFmtId="168" fontId="2" fillId="0" borderId="0" xfId="57" applyNumberFormat="1" applyFont="1" applyFill="1">
      <alignment/>
      <protection/>
    </xf>
    <xf numFmtId="166" fontId="1" fillId="37" borderId="14" xfId="57" applyNumberFormat="1" applyFont="1" applyFill="1" applyBorder="1" applyAlignment="1" quotePrefix="1">
      <alignment horizontal="center"/>
      <protection/>
    </xf>
    <xf numFmtId="166" fontId="1" fillId="37" borderId="13" xfId="57" applyNumberFormat="1" applyFont="1" applyFill="1" applyBorder="1" applyAlignment="1" quotePrefix="1">
      <alignment horizontal="center"/>
      <protection/>
    </xf>
    <xf numFmtId="167" fontId="1" fillId="37" borderId="12" xfId="57" applyNumberFormat="1" applyFont="1" applyFill="1" applyBorder="1" applyAlignment="1" quotePrefix="1">
      <alignment horizontal="center"/>
      <protection/>
    </xf>
    <xf numFmtId="167" fontId="1" fillId="37" borderId="16" xfId="57" applyNumberFormat="1" applyFont="1" applyFill="1" applyBorder="1" applyAlignment="1" quotePrefix="1">
      <alignment horizontal="center"/>
      <protection/>
    </xf>
    <xf numFmtId="166" fontId="2" fillId="0" borderId="0" xfId="57" applyNumberFormat="1" applyFont="1" applyFill="1" applyAlignment="1" quotePrefix="1">
      <alignment/>
      <protection/>
    </xf>
    <xf numFmtId="166" fontId="2" fillId="0" borderId="0" xfId="57" applyNumberFormat="1" applyFont="1" applyFill="1" applyAlignment="1">
      <alignment horizontal="left"/>
      <protection/>
    </xf>
    <xf numFmtId="166" fontId="9" fillId="35" borderId="0" xfId="57" applyNumberFormat="1" applyFont="1" applyFill="1">
      <alignment/>
      <protection/>
    </xf>
    <xf numFmtId="166" fontId="9" fillId="0" borderId="0" xfId="57" applyNumberFormat="1" applyFont="1" applyFill="1">
      <alignment/>
      <protection/>
    </xf>
    <xf numFmtId="166" fontId="2" fillId="0" borderId="0" xfId="57" applyNumberFormat="1" applyFont="1" applyFill="1" applyBorder="1" applyAlignment="1" quotePrefix="1">
      <alignment/>
      <protection/>
    </xf>
    <xf numFmtId="166" fontId="19" fillId="35" borderId="0" xfId="57" applyNumberFormat="1" applyFont="1" applyFill="1">
      <alignment/>
      <protection/>
    </xf>
    <xf numFmtId="166" fontId="19" fillId="0" borderId="0" xfId="57" applyNumberFormat="1" applyFont="1" applyFill="1">
      <alignment/>
      <protection/>
    </xf>
    <xf numFmtId="2" fontId="2" fillId="0" borderId="2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0" fontId="1" fillId="0" borderId="15" xfId="0" applyFont="1" applyBorder="1" applyAlignment="1">
      <alignment/>
    </xf>
    <xf numFmtId="166" fontId="2" fillId="35" borderId="13" xfId="58" applyNumberFormat="1" applyFont="1" applyFill="1" applyBorder="1" applyAlignment="1" applyProtection="1">
      <alignment horizontal="left" indent="2"/>
      <protection/>
    </xf>
    <xf numFmtId="2" fontId="2" fillId="35" borderId="13" xfId="58" applyNumberFormat="1" applyFont="1" applyFill="1" applyBorder="1">
      <alignment/>
      <protection/>
    </xf>
    <xf numFmtId="2" fontId="2" fillId="35" borderId="0" xfId="58" applyNumberFormat="1" applyFont="1" applyFill="1" applyBorder="1">
      <alignment/>
      <protection/>
    </xf>
    <xf numFmtId="166" fontId="2" fillId="35" borderId="16" xfId="58" applyNumberFormat="1" applyFont="1" applyFill="1" applyBorder="1" applyAlignment="1" applyProtection="1">
      <alignment horizontal="left" indent="2"/>
      <protection/>
    </xf>
    <xf numFmtId="2" fontId="2" fillId="35" borderId="16" xfId="58" applyNumberFormat="1" applyFont="1" applyFill="1" applyBorder="1">
      <alignment/>
      <protection/>
    </xf>
    <xf numFmtId="166" fontId="1" fillId="35" borderId="15" xfId="58" applyNumberFormat="1" applyFont="1" applyFill="1" applyBorder="1" applyAlignment="1">
      <alignment horizontal="left"/>
      <protection/>
    </xf>
    <xf numFmtId="2" fontId="1" fillId="35" borderId="15" xfId="58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1" fontId="1" fillId="37" borderId="15" xfId="58" applyNumberFormat="1" applyFont="1" applyFill="1" applyBorder="1" applyAlignment="1" applyProtection="1">
      <alignment horizontal="right"/>
      <protection/>
    </xf>
    <xf numFmtId="1" fontId="1" fillId="33" borderId="15" xfId="58" applyNumberFormat="1" applyFont="1" applyFill="1" applyBorder="1" applyAlignment="1" applyProtection="1">
      <alignment horizontal="right"/>
      <protection/>
    </xf>
    <xf numFmtId="2" fontId="2" fillId="0" borderId="15" xfId="58" applyNumberFormat="1" applyFont="1" applyFill="1" applyBorder="1">
      <alignment/>
      <protection/>
    </xf>
    <xf numFmtId="164" fontId="2" fillId="0" borderId="15" xfId="58" applyNumberFormat="1" applyFont="1" applyBorder="1">
      <alignment/>
      <protection/>
    </xf>
    <xf numFmtId="0" fontId="2" fillId="33" borderId="42" xfId="0" applyFont="1" applyFill="1" applyBorder="1" applyAlignment="1">
      <alignment/>
    </xf>
    <xf numFmtId="1" fontId="1" fillId="33" borderId="38" xfId="58" applyNumberFormat="1" applyFont="1" applyFill="1" applyBorder="1" applyAlignment="1" applyProtection="1">
      <alignment horizontal="right"/>
      <protection/>
    </xf>
    <xf numFmtId="164" fontId="2" fillId="0" borderId="38" xfId="58" applyNumberFormat="1" applyFont="1" applyBorder="1">
      <alignment/>
      <protection/>
    </xf>
    <xf numFmtId="2" fontId="2" fillId="0" borderId="30" xfId="58" applyNumberFormat="1" applyFont="1" applyFill="1" applyBorder="1">
      <alignment/>
      <protection/>
    </xf>
    <xf numFmtId="164" fontId="2" fillId="0" borderId="30" xfId="58" applyNumberFormat="1" applyFont="1" applyBorder="1">
      <alignment/>
      <protection/>
    </xf>
    <xf numFmtId="164" fontId="2" fillId="0" borderId="37" xfId="58" applyNumberFormat="1" applyFont="1" applyBorder="1">
      <alignment/>
      <protection/>
    </xf>
    <xf numFmtId="164" fontId="2" fillId="0" borderId="13" xfId="58" applyNumberFormat="1" applyFont="1" applyBorder="1">
      <alignment/>
      <protection/>
    </xf>
    <xf numFmtId="164" fontId="2" fillId="0" borderId="32" xfId="58" applyNumberFormat="1" applyFont="1" applyBorder="1">
      <alignment/>
      <protection/>
    </xf>
    <xf numFmtId="164" fontId="2" fillId="0" borderId="34" xfId="58" applyNumberFormat="1" applyFont="1" applyBorder="1">
      <alignment/>
      <protection/>
    </xf>
    <xf numFmtId="164" fontId="2" fillId="0" borderId="13" xfId="58" applyNumberFormat="1" applyFont="1" applyBorder="1" applyAlignment="1">
      <alignment horizontal="right"/>
      <protection/>
    </xf>
    <xf numFmtId="164" fontId="2" fillId="0" borderId="34" xfId="58" applyNumberFormat="1" applyFont="1" applyBorder="1" applyAlignment="1">
      <alignment horizontal="right"/>
      <protection/>
    </xf>
    <xf numFmtId="164" fontId="2" fillId="0" borderId="21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164" fontId="2" fillId="0" borderId="53" xfId="58" applyNumberFormat="1" applyFont="1" applyBorder="1">
      <alignment/>
      <protection/>
    </xf>
    <xf numFmtId="164" fontId="2" fillId="0" borderId="30" xfId="58" applyNumberFormat="1" applyFont="1" applyFill="1" applyBorder="1">
      <alignment/>
      <protection/>
    </xf>
    <xf numFmtId="164" fontId="2" fillId="0" borderId="37" xfId="58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5" fillId="35" borderId="14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/>
    </xf>
    <xf numFmtId="164" fontId="2" fillId="35" borderId="52" xfId="0" applyNumberFormat="1" applyFont="1" applyFill="1" applyBorder="1" applyAlignment="1">
      <alignment horizontal="center"/>
    </xf>
    <xf numFmtId="2" fontId="13" fillId="0" borderId="87" xfId="0" applyNumberFormat="1" applyFont="1" applyBorder="1" applyAlignment="1">
      <alignment horizontal="right" wrapText="1"/>
    </xf>
    <xf numFmtId="2" fontId="13" fillId="0" borderId="85" xfId="0" applyNumberFormat="1" applyFont="1" applyBorder="1" applyAlignment="1">
      <alignment horizontal="right" wrapText="1"/>
    </xf>
    <xf numFmtId="2" fontId="13" fillId="0" borderId="91" xfId="0" applyNumberFormat="1" applyFont="1" applyBorder="1" applyAlignment="1">
      <alignment horizontal="right" wrapText="1"/>
    </xf>
    <xf numFmtId="166" fontId="2" fillId="0" borderId="0" xfId="57" applyNumberFormat="1" applyFont="1">
      <alignment/>
      <protection/>
    </xf>
    <xf numFmtId="164" fontId="2" fillId="0" borderId="0" xfId="57" applyNumberFormat="1" applyFont="1">
      <alignment/>
      <protection/>
    </xf>
    <xf numFmtId="166" fontId="19" fillId="0" borderId="0" xfId="57" applyNumberFormat="1" applyFont="1">
      <alignment/>
      <protection/>
    </xf>
    <xf numFmtId="166" fontId="2" fillId="0" borderId="0" xfId="57" applyNumberFormat="1" applyFont="1" applyFill="1">
      <alignment/>
      <protection/>
    </xf>
    <xf numFmtId="166" fontId="1" fillId="33" borderId="59" xfId="57" applyNumberFormat="1" applyFont="1" applyFill="1" applyBorder="1" applyAlignment="1">
      <alignment horizontal="center"/>
      <protection/>
    </xf>
    <xf numFmtId="166" fontId="1" fillId="33" borderId="96" xfId="57" applyNumberFormat="1" applyFont="1" applyFill="1" applyBorder="1" applyAlignment="1">
      <alignment horizontal="center"/>
      <protection/>
    </xf>
    <xf numFmtId="166" fontId="1" fillId="33" borderId="96" xfId="57" applyNumberFormat="1" applyFont="1" applyFill="1" applyBorder="1" applyAlignment="1" quotePrefix="1">
      <alignment horizontal="center"/>
      <protection/>
    </xf>
    <xf numFmtId="166" fontId="1" fillId="33" borderId="101" xfId="57" applyNumberFormat="1" applyFont="1" applyFill="1" applyBorder="1" applyAlignment="1" quotePrefix="1">
      <alignment horizontal="center"/>
      <protection/>
    </xf>
    <xf numFmtId="166" fontId="2" fillId="0" borderId="42" xfId="57" applyNumberFormat="1" applyFont="1" applyBorder="1" applyAlignment="1">
      <alignment horizontal="center"/>
      <protection/>
    </xf>
    <xf numFmtId="2" fontId="2" fillId="0" borderId="15" xfId="57" applyNumberFormat="1" applyFont="1" applyBorder="1">
      <alignment/>
      <protection/>
    </xf>
    <xf numFmtId="2" fontId="2" fillId="0" borderId="38" xfId="57" applyNumberFormat="1" applyFont="1" applyBorder="1">
      <alignment/>
      <protection/>
    </xf>
    <xf numFmtId="2" fontId="2" fillId="0" borderId="15" xfId="57" applyNumberFormat="1" applyFont="1" applyFill="1" applyBorder="1">
      <alignment/>
      <protection/>
    </xf>
    <xf numFmtId="166" fontId="1" fillId="0" borderId="36" xfId="57" applyNumberFormat="1" applyFont="1" applyBorder="1" applyAlignment="1">
      <alignment horizontal="center"/>
      <protection/>
    </xf>
    <xf numFmtId="2" fontId="1" fillId="0" borderId="30" xfId="57" applyNumberFormat="1" applyFont="1" applyBorder="1">
      <alignment/>
      <protection/>
    </xf>
    <xf numFmtId="2" fontId="1" fillId="0" borderId="37" xfId="57" applyNumberFormat="1" applyFont="1" applyBorder="1">
      <alignment/>
      <protection/>
    </xf>
    <xf numFmtId="164" fontId="2" fillId="0" borderId="47" xfId="0" applyNumberFormat="1" applyFont="1" applyFill="1" applyBorder="1" applyAlignment="1">
      <alignment/>
    </xf>
    <xf numFmtId="164" fontId="1" fillId="0" borderId="38" xfId="0" applyNumberFormat="1" applyFont="1" applyFill="1" applyBorder="1" applyAlignment="1" quotePrefix="1">
      <alignment horizontal="right"/>
    </xf>
    <xf numFmtId="164" fontId="1" fillId="0" borderId="15" xfId="0" applyNumberFormat="1" applyFont="1" applyFill="1" applyBorder="1" applyAlignment="1" quotePrefix="1">
      <alignment horizontal="right"/>
    </xf>
    <xf numFmtId="0" fontId="1" fillId="33" borderId="107" xfId="0" applyFont="1" applyFill="1" applyBorder="1" applyAlignment="1">
      <alignment/>
    </xf>
    <xf numFmtId="0" fontId="1" fillId="33" borderId="10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6" xfId="0" applyFont="1" applyBorder="1" applyAlignment="1" applyProtection="1">
      <alignment horizontal="left" vertical="center"/>
      <protection/>
    </xf>
    <xf numFmtId="177" fontId="2" fillId="0" borderId="30" xfId="0" applyNumberFormat="1" applyFont="1" applyFill="1" applyBorder="1" applyAlignment="1">
      <alignment/>
    </xf>
    <xf numFmtId="0" fontId="2" fillId="0" borderId="71" xfId="0" applyFont="1" applyBorder="1" applyAlignment="1">
      <alignment/>
    </xf>
    <xf numFmtId="166" fontId="2" fillId="35" borderId="29" xfId="58" applyNumberFormat="1" applyFont="1" applyFill="1" applyBorder="1" applyAlignment="1" applyProtection="1">
      <alignment horizontal="left" indent="2"/>
      <protection/>
    </xf>
    <xf numFmtId="2" fontId="2" fillId="35" borderId="29" xfId="58" applyNumberFormat="1" applyFont="1" applyFill="1" applyBorder="1">
      <alignment/>
      <protection/>
    </xf>
    <xf numFmtId="166" fontId="2" fillId="35" borderId="21" xfId="58" applyNumberFormat="1" applyFont="1" applyFill="1" applyBorder="1" applyAlignment="1" applyProtection="1">
      <alignment horizontal="left" indent="2"/>
      <protection/>
    </xf>
    <xf numFmtId="2" fontId="2" fillId="35" borderId="21" xfId="58" applyNumberFormat="1" applyFont="1" applyFill="1" applyBorder="1">
      <alignment/>
      <protection/>
    </xf>
    <xf numFmtId="2" fontId="2" fillId="35" borderId="32" xfId="58" applyNumberFormat="1" applyFont="1" applyFill="1" applyBorder="1">
      <alignment/>
      <protection/>
    </xf>
    <xf numFmtId="2" fontId="2" fillId="35" borderId="39" xfId="58" applyNumberFormat="1" applyFont="1" applyFill="1" applyBorder="1">
      <alignment/>
      <protection/>
    </xf>
    <xf numFmtId="0" fontId="6" fillId="33" borderId="23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6" borderId="11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horizontal="right" vertical="center"/>
    </xf>
    <xf numFmtId="0" fontId="6" fillId="33" borderId="38" xfId="0" applyFont="1" applyFill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right" vertical="center"/>
    </xf>
    <xf numFmtId="164" fontId="6" fillId="0" borderId="37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2" fontId="2" fillId="0" borderId="34" xfId="0" applyNumberFormat="1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66" fontId="1" fillId="37" borderId="53" xfId="57" applyNumberFormat="1" applyFont="1" applyFill="1" applyBorder="1" applyAlignment="1" quotePrefix="1">
      <alignment horizontal="centerContinuous"/>
      <protection/>
    </xf>
    <xf numFmtId="167" fontId="1" fillId="37" borderId="53" xfId="57" applyNumberFormat="1" applyFont="1" applyFill="1" applyBorder="1" applyAlignment="1" quotePrefix="1">
      <alignment horizontal="center"/>
      <protection/>
    </xf>
    <xf numFmtId="0" fontId="1" fillId="33" borderId="64" xfId="0" applyFont="1" applyFill="1" applyBorder="1" applyAlignment="1" quotePrefix="1">
      <alignment horizontal="centerContinuous"/>
    </xf>
    <xf numFmtId="166" fontId="1" fillId="37" borderId="12" xfId="57" applyNumberFormat="1" applyFont="1" applyFill="1" applyBorder="1" applyAlignment="1" quotePrefix="1">
      <alignment horizontal="centerContinuous"/>
      <protection/>
    </xf>
    <xf numFmtId="0" fontId="9" fillId="33" borderId="58" xfId="0" applyFont="1" applyFill="1" applyBorder="1" applyAlignment="1">
      <alignment/>
    </xf>
    <xf numFmtId="166" fontId="1" fillId="37" borderId="18" xfId="57" applyNumberFormat="1" applyFont="1" applyFill="1" applyBorder="1" applyAlignment="1" quotePrefix="1">
      <alignment horizontal="center"/>
      <protection/>
    </xf>
    <xf numFmtId="167" fontId="1" fillId="37" borderId="20" xfId="57" applyNumberFormat="1" applyFont="1" applyFill="1" applyBorder="1" applyAlignment="1" quotePrefix="1">
      <alignment horizont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 vertical="center"/>
    </xf>
    <xf numFmtId="166" fontId="2" fillId="0" borderId="14" xfId="0" applyNumberFormat="1" applyFont="1" applyBorder="1" applyAlignment="1" applyProtection="1" quotePrefix="1">
      <alignment horizontal="right"/>
      <protection/>
    </xf>
    <xf numFmtId="168" fontId="2" fillId="0" borderId="66" xfId="0" applyNumberFormat="1" applyFont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>
      <alignment horizontal="left"/>
      <protection/>
    </xf>
    <xf numFmtId="166" fontId="1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14" xfId="0" applyNumberFormat="1" applyFont="1" applyFill="1" applyBorder="1" applyAlignment="1" applyProtection="1">
      <alignment horizontal="right"/>
      <protection/>
    </xf>
    <xf numFmtId="166" fontId="2" fillId="0" borderId="47" xfId="0" applyNumberFormat="1" applyFont="1" applyFill="1" applyBorder="1" applyAlignment="1" applyProtection="1" quotePrefix="1">
      <alignment horizontal="right"/>
      <protection/>
    </xf>
    <xf numFmtId="166" fontId="2" fillId="0" borderId="14" xfId="0" applyNumberFormat="1" applyFont="1" applyBorder="1" applyAlignment="1" applyProtection="1">
      <alignment horizontal="right"/>
      <protection/>
    </xf>
    <xf numFmtId="166" fontId="2" fillId="0" borderId="47" xfId="0" applyNumberFormat="1" applyFont="1" applyFill="1" applyBorder="1" applyAlignment="1" applyProtection="1">
      <alignment horizontal="right"/>
      <protection/>
    </xf>
    <xf numFmtId="166" fontId="2" fillId="0" borderId="11" xfId="0" applyNumberFormat="1" applyFont="1" applyBorder="1" applyAlignment="1" applyProtection="1" quotePrefix="1">
      <alignment horizontal="right"/>
      <protection/>
    </xf>
    <xf numFmtId="166" fontId="2" fillId="0" borderId="10" xfId="0" applyNumberFormat="1" applyFont="1" applyFill="1" applyBorder="1" applyAlignment="1" applyProtection="1">
      <alignment horizontal="right"/>
      <protection/>
    </xf>
    <xf numFmtId="166" fontId="2" fillId="0" borderId="11" xfId="0" applyNumberFormat="1" applyFont="1" applyFill="1" applyBorder="1" applyAlignment="1" applyProtection="1">
      <alignment horizontal="right"/>
      <protection/>
    </xf>
    <xf numFmtId="166" fontId="2" fillId="0" borderId="81" xfId="0" applyNumberFormat="1" applyFont="1" applyFill="1" applyBorder="1" applyAlignment="1" applyProtection="1" quotePrefix="1">
      <alignment horizontal="right"/>
      <protection/>
    </xf>
    <xf numFmtId="166" fontId="2" fillId="0" borderId="11" xfId="0" applyNumberFormat="1" applyFont="1" applyBorder="1" applyAlignment="1" applyProtection="1">
      <alignment horizontal="right"/>
      <protection/>
    </xf>
    <xf numFmtId="166" fontId="2" fillId="0" borderId="81" xfId="0" applyNumberFormat="1" applyFont="1" applyFill="1" applyBorder="1" applyAlignment="1" applyProtection="1">
      <alignment horizontal="right"/>
      <protection/>
    </xf>
    <xf numFmtId="166" fontId="1" fillId="0" borderId="14" xfId="0" applyNumberFormat="1" applyFont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166" fontId="1" fillId="0" borderId="14" xfId="0" applyNumberFormat="1" applyFont="1" applyFill="1" applyBorder="1" applyAlignment="1" applyProtection="1">
      <alignment horizontal="right"/>
      <protection/>
    </xf>
    <xf numFmtId="166" fontId="1" fillId="0" borderId="47" xfId="0" applyNumberFormat="1" applyFont="1" applyFill="1" applyBorder="1" applyAlignment="1" applyProtection="1">
      <alignment horizontal="right"/>
      <protection/>
    </xf>
    <xf numFmtId="166" fontId="2" fillId="0" borderId="12" xfId="0" applyNumberFormat="1" applyFont="1" applyBorder="1" applyAlignment="1" applyProtection="1" quotePrefix="1">
      <alignment horizontal="right"/>
      <protection/>
    </xf>
    <xf numFmtId="166" fontId="2" fillId="0" borderId="24" xfId="0" applyNumberFormat="1" applyFont="1" applyFill="1" applyBorder="1" applyAlignment="1" applyProtection="1">
      <alignment horizontal="right"/>
      <protection/>
    </xf>
    <xf numFmtId="166" fontId="2" fillId="0" borderId="12" xfId="0" applyNumberFormat="1" applyFont="1" applyFill="1" applyBorder="1" applyAlignment="1" applyProtection="1">
      <alignment horizontal="right"/>
      <protection/>
    </xf>
    <xf numFmtId="166" fontId="2" fillId="0" borderId="52" xfId="0" applyNumberFormat="1" applyFont="1" applyFill="1" applyBorder="1" applyAlignment="1" applyProtection="1" quotePrefix="1">
      <alignment horizontal="right"/>
      <protection/>
    </xf>
    <xf numFmtId="166" fontId="2" fillId="0" borderId="79" xfId="0" applyNumberFormat="1" applyFont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>
      <alignment horizontal="right"/>
      <protection/>
    </xf>
    <xf numFmtId="167" fontId="22" fillId="0" borderId="11" xfId="0" applyNumberFormat="1" applyFont="1" applyFill="1" applyBorder="1" applyAlignment="1" applyProtection="1" quotePrefix="1">
      <alignment horizontal="right"/>
      <protection/>
    </xf>
    <xf numFmtId="166" fontId="2" fillId="0" borderId="22" xfId="0" applyNumberFormat="1" applyFont="1" applyBorder="1" applyAlignment="1" applyProtection="1">
      <alignment horizontal="right"/>
      <protection/>
    </xf>
    <xf numFmtId="167" fontId="22" fillId="0" borderId="14" xfId="0" applyNumberFormat="1" applyFont="1" applyFill="1" applyBorder="1" applyAlignment="1" applyProtection="1">
      <alignment horizontal="right"/>
      <protection/>
    </xf>
    <xf numFmtId="166" fontId="1" fillId="0" borderId="79" xfId="0" applyNumberFormat="1" applyFont="1" applyBorder="1" applyAlignment="1" applyProtection="1">
      <alignment horizontal="right"/>
      <protection/>
    </xf>
    <xf numFmtId="167" fontId="23" fillId="0" borderId="11" xfId="0" applyNumberFormat="1" applyFont="1" applyFill="1" applyBorder="1" applyAlignment="1" applyProtection="1">
      <alignment horizontal="right"/>
      <protection/>
    </xf>
    <xf numFmtId="166" fontId="1" fillId="0" borderId="11" xfId="0" applyNumberFormat="1" applyFont="1" applyBorder="1" applyAlignment="1" applyProtection="1">
      <alignment horizontal="right"/>
      <protection/>
    </xf>
    <xf numFmtId="166" fontId="1" fillId="0" borderId="10" xfId="0" applyNumberFormat="1" applyFont="1" applyFill="1" applyBorder="1" applyAlignment="1" applyProtection="1">
      <alignment horizontal="right"/>
      <protection/>
    </xf>
    <xf numFmtId="166" fontId="1" fillId="0" borderId="11" xfId="0" applyNumberFormat="1" applyFont="1" applyFill="1" applyBorder="1" applyAlignment="1" applyProtection="1">
      <alignment horizontal="right"/>
      <protection/>
    </xf>
    <xf numFmtId="166" fontId="1" fillId="0" borderId="81" xfId="0" applyNumberFormat="1" applyFont="1" applyFill="1" applyBorder="1" applyAlignment="1" applyProtection="1">
      <alignment horizontal="right"/>
      <protection/>
    </xf>
    <xf numFmtId="166" fontId="2" fillId="0" borderId="25" xfId="0" applyNumberFormat="1" applyFont="1" applyBorder="1" applyAlignment="1" applyProtection="1">
      <alignment horizontal="right"/>
      <protection/>
    </xf>
    <xf numFmtId="167" fontId="22" fillId="0" borderId="12" xfId="0" applyNumberFormat="1" applyFont="1" applyFill="1" applyBorder="1" applyAlignment="1" applyProtection="1">
      <alignment horizontal="right"/>
      <protection/>
    </xf>
    <xf numFmtId="166" fontId="2" fillId="0" borderId="83" xfId="0" applyNumberFormat="1" applyFont="1" applyBorder="1" applyAlignment="1" applyProtection="1">
      <alignment horizontal="right"/>
      <protection/>
    </xf>
    <xf numFmtId="167" fontId="22" fillId="0" borderId="41" xfId="0" applyNumberFormat="1" applyFont="1" applyFill="1" applyBorder="1" applyAlignment="1" applyProtection="1">
      <alignment horizontal="right"/>
      <protection/>
    </xf>
    <xf numFmtId="166" fontId="2" fillId="0" borderId="41" xfId="0" applyNumberFormat="1" applyFont="1" applyBorder="1" applyAlignment="1" applyProtection="1">
      <alignment horizontal="right"/>
      <protection/>
    </xf>
    <xf numFmtId="166" fontId="2" fillId="0" borderId="70" xfId="0" applyNumberFormat="1" applyFont="1" applyFill="1" applyBorder="1" applyAlignment="1" applyProtection="1">
      <alignment horizontal="right"/>
      <protection/>
    </xf>
    <xf numFmtId="166" fontId="2" fillId="0" borderId="41" xfId="0" applyNumberFormat="1" applyFont="1" applyFill="1" applyBorder="1" applyAlignment="1" applyProtection="1">
      <alignment horizontal="right"/>
      <protection/>
    </xf>
    <xf numFmtId="166" fontId="2" fillId="0" borderId="71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quotePrefix="1">
      <alignment horizontal="right"/>
    </xf>
    <xf numFmtId="164" fontId="7" fillId="0" borderId="34" xfId="0" applyNumberFormat="1" applyFont="1" applyFill="1" applyBorder="1" applyAlignment="1" quotePrefix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2" fillId="0" borderId="34" xfId="0" applyNumberFormat="1" applyFont="1" applyFill="1" applyBorder="1" applyAlignment="1" quotePrefix="1">
      <alignment horizontal="right"/>
    </xf>
    <xf numFmtId="164" fontId="1" fillId="0" borderId="15" xfId="0" applyNumberFormat="1" applyFont="1" applyFill="1" applyBorder="1" applyAlignment="1">
      <alignment horizontal="right"/>
    </xf>
    <xf numFmtId="43" fontId="13" fillId="0" borderId="83" xfId="42" applyNumberFormat="1" applyFont="1" applyFill="1" applyBorder="1" applyAlignment="1" quotePrefix="1">
      <alignment horizontal="center" vertical="center"/>
    </xf>
    <xf numFmtId="2" fontId="2" fillId="0" borderId="47" xfId="0" applyNumberFormat="1" applyFont="1" applyBorder="1" applyAlignment="1">
      <alignment/>
    </xf>
    <xf numFmtId="0" fontId="1" fillId="0" borderId="6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35" borderId="24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2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77" fontId="1" fillId="0" borderId="29" xfId="0" applyNumberFormat="1" applyFont="1" applyFill="1" applyBorder="1" applyAlignment="1">
      <alignment/>
    </xf>
    <xf numFmtId="2" fontId="2" fillId="35" borderId="34" xfId="58" applyNumberFormat="1" applyFont="1" applyFill="1" applyBorder="1">
      <alignment/>
      <protection/>
    </xf>
    <xf numFmtId="0" fontId="1" fillId="36" borderId="59" xfId="0" applyFont="1" applyFill="1" applyBorder="1" applyAlignment="1">
      <alignment horizontal="center"/>
    </xf>
    <xf numFmtId="0" fontId="1" fillId="36" borderId="96" xfId="57" applyFont="1" applyFill="1" applyBorder="1" applyAlignment="1">
      <alignment horizontal="center"/>
      <protection/>
    </xf>
    <xf numFmtId="0" fontId="1" fillId="36" borderId="101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42" xfId="0" applyFont="1" applyBorder="1" applyAlignment="1">
      <alignment horizontal="left"/>
    </xf>
    <xf numFmtId="15" fontId="8" fillId="0" borderId="38" xfId="57" applyNumberFormat="1" applyFont="1" applyFill="1" applyBorder="1" applyAlignment="1" quotePrefix="1">
      <alignment horizontal="center" vertical="center"/>
      <protection/>
    </xf>
    <xf numFmtId="0" fontId="2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13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" fillId="33" borderId="31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164" fontId="2" fillId="0" borderId="38" xfId="0" applyNumberFormat="1" applyFont="1" applyBorder="1" applyAlignment="1">
      <alignment horizontal="center"/>
    </xf>
    <xf numFmtId="164" fontId="2" fillId="0" borderId="38" xfId="0" applyNumberFormat="1" applyFont="1" applyBorder="1" applyAlignment="1" quotePrefix="1">
      <alignment horizontal="center"/>
    </xf>
    <xf numFmtId="0" fontId="0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2" xfId="0" applyFont="1" applyBorder="1" applyAlignment="1">
      <alignment wrapText="1"/>
    </xf>
    <xf numFmtId="0" fontId="2" fillId="0" borderId="42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 quotePrefix="1">
      <alignment horizontal="center"/>
    </xf>
    <xf numFmtId="164" fontId="1" fillId="0" borderId="3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13" fillId="0" borderId="48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164" fontId="2" fillId="0" borderId="38" xfId="57" applyNumberFormat="1" applyFont="1" applyBorder="1" applyAlignment="1" quotePrefix="1">
      <alignment horizontal="right"/>
      <protection/>
    </xf>
    <xf numFmtId="0" fontId="2" fillId="0" borderId="0" xfId="58" applyFont="1" applyFill="1">
      <alignment/>
      <protection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66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81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84" xfId="0" applyFont="1" applyBorder="1" applyAlignment="1" applyProtection="1">
      <alignment horizontal="center"/>
      <protection/>
    </xf>
    <xf numFmtId="0" fontId="1" fillId="0" borderId="107" xfId="0" applyFont="1" applyBorder="1" applyAlignment="1" applyProtection="1">
      <alignment horizontal="center"/>
      <protection/>
    </xf>
    <xf numFmtId="0" fontId="1" fillId="0" borderId="108" xfId="0" applyFont="1" applyBorder="1" applyAlignment="1" applyProtection="1">
      <alignment horizontal="center"/>
      <protection/>
    </xf>
    <xf numFmtId="167" fontId="1" fillId="0" borderId="79" xfId="0" applyNumberFormat="1" applyFont="1" applyFill="1" applyBorder="1" applyAlignment="1" applyProtection="1" quotePrefix="1">
      <alignment horizont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107" xfId="0" applyFont="1" applyBorder="1" applyAlignment="1" applyProtection="1">
      <alignment horizontal="center" vertical="center"/>
      <protection/>
    </xf>
    <xf numFmtId="0" fontId="1" fillId="0" borderId="108" xfId="0" applyFont="1" applyBorder="1" applyAlignment="1" applyProtection="1">
      <alignment horizontal="center" vertical="center"/>
      <protection/>
    </xf>
    <xf numFmtId="167" fontId="1" fillId="0" borderId="79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81" xfId="0" applyNumberFormat="1" applyFont="1" applyFill="1" applyBorder="1" applyAlignment="1" applyProtection="1">
      <alignment horizontal="center"/>
      <protection/>
    </xf>
    <xf numFmtId="167" fontId="1" fillId="0" borderId="84" xfId="0" applyNumberFormat="1" applyFont="1" applyBorder="1" applyAlignment="1" applyProtection="1" quotePrefix="1">
      <alignment horizontal="center"/>
      <protection/>
    </xf>
    <xf numFmtId="167" fontId="1" fillId="0" borderId="107" xfId="0" applyNumberFormat="1" applyFont="1" applyBorder="1" applyAlignment="1" applyProtection="1" quotePrefix="1">
      <alignment horizontal="center"/>
      <protection/>
    </xf>
    <xf numFmtId="167" fontId="1" fillId="0" borderId="108" xfId="0" applyNumberFormat="1" applyFont="1" applyBorder="1" applyAlignment="1" applyProtection="1" quotePrefix="1">
      <alignment horizontal="center"/>
      <protection/>
    </xf>
    <xf numFmtId="167" fontId="1" fillId="0" borderId="81" xfId="0" applyNumberFormat="1" applyFont="1" applyBorder="1" applyAlignment="1" applyProtection="1" quotePrefix="1">
      <alignment horizontal="center"/>
      <protection/>
    </xf>
    <xf numFmtId="167" fontId="1" fillId="0" borderId="79" xfId="0" applyNumberFormat="1" applyFont="1" applyBorder="1" applyAlignment="1" applyProtection="1" quotePrefix="1">
      <alignment horizontal="right"/>
      <protection/>
    </xf>
    <xf numFmtId="167" fontId="1" fillId="0" borderId="10" xfId="0" applyNumberFormat="1" applyFont="1" applyBorder="1" applyAlignment="1" applyProtection="1" quotePrefix="1">
      <alignment horizontal="right"/>
      <protection/>
    </xf>
    <xf numFmtId="167" fontId="1" fillId="0" borderId="11" xfId="0" applyNumberFormat="1" applyFont="1" applyBorder="1" applyAlignment="1" applyProtection="1" quotePrefix="1">
      <alignment horizontal="right"/>
      <protection/>
    </xf>
    <xf numFmtId="167" fontId="1" fillId="0" borderId="81" xfId="0" applyNumberFormat="1" applyFont="1" applyBorder="1" applyAlignment="1" applyProtection="1" quotePrefix="1">
      <alignment horizontal="right"/>
      <protection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96" xfId="42" applyNumberFormat="1" applyFont="1" applyFill="1" applyBorder="1" applyAlignment="1">
      <alignment horizontal="center" wrapText="1"/>
    </xf>
    <xf numFmtId="164" fontId="1" fillId="0" borderId="96" xfId="42" applyNumberFormat="1" applyFont="1" applyFill="1" applyBorder="1" applyAlignment="1" quotePrefix="1">
      <alignment horizontal="center" wrapText="1"/>
    </xf>
    <xf numFmtId="164" fontId="1" fillId="0" borderId="101" xfId="42" applyNumberFormat="1" applyFont="1" applyFill="1" applyBorder="1" applyAlignment="1" quotePrefix="1">
      <alignment horizontal="center" wrapText="1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center"/>
    </xf>
    <xf numFmtId="164" fontId="1" fillId="0" borderId="38" xfId="42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101" xfId="42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107" xfId="0" applyFont="1" applyFill="1" applyBorder="1" applyAlignment="1">
      <alignment horizontal="center"/>
    </xf>
    <xf numFmtId="0" fontId="1" fillId="33" borderId="108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3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9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0" fontId="1" fillId="0" borderId="108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>
      <alignment horizontal="center" vertical="center"/>
    </xf>
    <xf numFmtId="0" fontId="1" fillId="33" borderId="84" xfId="0" applyFont="1" applyFill="1" applyBorder="1" applyAlignment="1" quotePrefix="1">
      <alignment horizontal="center" vertical="center"/>
    </xf>
    <xf numFmtId="0" fontId="1" fillId="33" borderId="107" xfId="0" applyFont="1" applyFill="1" applyBorder="1" applyAlignment="1" quotePrefix="1">
      <alignment horizontal="center" vertical="center"/>
    </xf>
    <xf numFmtId="0" fontId="1" fillId="33" borderId="108" xfId="0" applyFont="1" applyFill="1" applyBorder="1" applyAlignment="1" quotePrefix="1">
      <alignment horizontal="center" vertical="center"/>
    </xf>
    <xf numFmtId="0" fontId="1" fillId="33" borderId="7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/>
    </xf>
    <xf numFmtId="0" fontId="1" fillId="33" borderId="1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31" xfId="0" applyNumberFormat="1" applyFont="1" applyFill="1" applyBorder="1" applyAlignment="1">
      <alignment horizontal="center" vertical="center"/>
    </xf>
    <xf numFmtId="177" fontId="1" fillId="33" borderId="27" xfId="0" applyNumberFormat="1" applyFont="1" applyFill="1" applyBorder="1" applyAlignment="1">
      <alignment horizontal="center" vertical="center"/>
    </xf>
    <xf numFmtId="177" fontId="1" fillId="33" borderId="40" xfId="0" applyNumberFormat="1" applyFont="1" applyFill="1" applyBorder="1" applyAlignment="1">
      <alignment horizontal="center" vertical="center"/>
    </xf>
    <xf numFmtId="39" fontId="1" fillId="33" borderId="84" xfId="0" applyNumberFormat="1" applyFont="1" applyFill="1" applyBorder="1" applyAlignment="1" applyProtection="1" quotePrefix="1">
      <alignment horizontal="center"/>
      <protection/>
    </xf>
    <xf numFmtId="39" fontId="1" fillId="33" borderId="107" xfId="0" applyNumberFormat="1" applyFont="1" applyFill="1" applyBorder="1" applyAlignment="1" applyProtection="1" quotePrefix="1">
      <alignment horizontal="center"/>
      <protection/>
    </xf>
    <xf numFmtId="39" fontId="1" fillId="33" borderId="110" xfId="0" applyNumberFormat="1" applyFont="1" applyFill="1" applyBorder="1" applyAlignment="1" applyProtection="1" quotePrefix="1">
      <alignment horizontal="center"/>
      <protection/>
    </xf>
    <xf numFmtId="39" fontId="1" fillId="33" borderId="108" xfId="0" applyNumberFormat="1" applyFont="1" applyFill="1" applyBorder="1" applyAlignment="1" applyProtection="1" quotePrefix="1">
      <alignment horizontal="center"/>
      <protection/>
    </xf>
    <xf numFmtId="39" fontId="1" fillId="33" borderId="79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8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39" fontId="1" fillId="33" borderId="84" xfId="0" applyNumberFormat="1" applyFont="1" applyFill="1" applyBorder="1" applyAlignment="1" quotePrefix="1">
      <alignment horizontal="center"/>
    </xf>
    <xf numFmtId="0" fontId="1" fillId="33" borderId="107" xfId="0" applyFont="1" applyFill="1" applyBorder="1" applyAlignment="1" quotePrefix="1">
      <alignment horizontal="center"/>
    </xf>
    <xf numFmtId="0" fontId="1" fillId="33" borderId="110" xfId="0" applyFont="1" applyFill="1" applyBorder="1" applyAlignment="1" quotePrefix="1">
      <alignment horizontal="center"/>
    </xf>
    <xf numFmtId="39" fontId="1" fillId="33" borderId="107" xfId="0" applyNumberFormat="1" applyFont="1" applyFill="1" applyBorder="1" applyAlignment="1" quotePrefix="1">
      <alignment horizontal="center"/>
    </xf>
    <xf numFmtId="0" fontId="1" fillId="33" borderId="108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07" xfId="0" applyFont="1" applyFill="1" applyBorder="1" applyAlignment="1">
      <alignment horizontal="center" vertical="center"/>
    </xf>
    <xf numFmtId="0" fontId="1" fillId="33" borderId="110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33" borderId="108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11" xfId="0" applyFont="1" applyFill="1" applyBorder="1" applyAlignment="1">
      <alignment horizontal="center" vertical="center" wrapText="1"/>
    </xf>
    <xf numFmtId="0" fontId="13" fillId="33" borderId="112" xfId="0" applyFont="1" applyFill="1" applyBorder="1" applyAlignment="1">
      <alignment horizontal="center" vertical="center" wrapText="1"/>
    </xf>
    <xf numFmtId="0" fontId="13" fillId="33" borderId="113" xfId="0" applyFont="1" applyFill="1" applyBorder="1" applyAlignment="1">
      <alignment horizontal="center" vertical="center" wrapText="1"/>
    </xf>
    <xf numFmtId="0" fontId="13" fillId="33" borderId="114" xfId="0" applyFont="1" applyFill="1" applyBorder="1" applyAlignment="1">
      <alignment horizontal="center" vertical="center" wrapText="1"/>
    </xf>
    <xf numFmtId="165" fontId="1" fillId="0" borderId="0" xfId="59" applyFont="1" applyAlignment="1">
      <alignment horizontal="center"/>
      <protection/>
    </xf>
    <xf numFmtId="165" fontId="5" fillId="0" borderId="0" xfId="59" applyNumberFormat="1" applyFont="1" applyAlignment="1" applyProtection="1">
      <alignment horizontal="center"/>
      <protection/>
    </xf>
    <xf numFmtId="165" fontId="1" fillId="0" borderId="0" xfId="59" applyNumberFormat="1" applyFont="1" applyAlignment="1" applyProtection="1">
      <alignment horizontal="center"/>
      <protection/>
    </xf>
    <xf numFmtId="165" fontId="1" fillId="0" borderId="0" xfId="59" applyFont="1" applyBorder="1" applyAlignment="1" quotePrefix="1">
      <alignment horizontal="center"/>
      <protection/>
    </xf>
    <xf numFmtId="165" fontId="13" fillId="33" borderId="31" xfId="59" applyNumberFormat="1" applyFont="1" applyFill="1" applyBorder="1" applyAlignment="1" applyProtection="1">
      <alignment horizontal="center" vertical="center"/>
      <protection/>
    </xf>
    <xf numFmtId="165" fontId="13" fillId="33" borderId="40" xfId="59" applyFont="1" applyFill="1" applyBorder="1" applyAlignment="1">
      <alignment horizontal="center" vertical="center"/>
      <protection/>
    </xf>
    <xf numFmtId="165" fontId="13" fillId="33" borderId="96" xfId="59" applyNumberFormat="1" applyFont="1" applyFill="1" applyBorder="1" applyAlignment="1" applyProtection="1">
      <alignment horizontal="center" vertical="center"/>
      <protection/>
    </xf>
    <xf numFmtId="165" fontId="13" fillId="33" borderId="101" xfId="59" applyNumberFormat="1" applyFont="1" applyFill="1" applyBorder="1" applyAlignment="1" applyProtection="1">
      <alignment horizontal="center" vertical="center"/>
      <protection/>
    </xf>
    <xf numFmtId="0" fontId="2" fillId="33" borderId="84" xfId="60" applyFont="1" applyFill="1" applyBorder="1" applyAlignment="1">
      <alignment horizontal="center" vertical="center"/>
      <protection/>
    </xf>
    <xf numFmtId="0" fontId="2" fillId="33" borderId="107" xfId="60" applyFont="1" applyFill="1" applyBorder="1" applyAlignment="1">
      <alignment horizontal="center" vertical="center"/>
      <protection/>
    </xf>
    <xf numFmtId="0" fontId="2" fillId="33" borderId="108" xfId="60" applyFont="1" applyFill="1" applyBorder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1" fillId="33" borderId="63" xfId="60" applyNumberFormat="1" applyFont="1" applyFill="1" applyBorder="1" applyAlignment="1">
      <alignment horizontal="center" vertical="center"/>
      <protection/>
    </xf>
    <xf numFmtId="0" fontId="1" fillId="33" borderId="44" xfId="60" applyFont="1" applyFill="1" applyBorder="1" applyAlignment="1">
      <alignment horizontal="center" vertical="center"/>
      <protection/>
    </xf>
    <xf numFmtId="0" fontId="2" fillId="33" borderId="28" xfId="60" applyFont="1" applyFill="1" applyBorder="1" applyAlignment="1">
      <alignment horizontal="center" vertical="center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84" xfId="0" applyFont="1" applyFill="1" applyBorder="1" applyAlignment="1" applyProtection="1" quotePrefix="1">
      <alignment horizontal="center" vertical="center"/>
      <protection/>
    </xf>
    <xf numFmtId="0" fontId="2" fillId="33" borderId="110" xfId="0" applyFont="1" applyFill="1" applyBorder="1" applyAlignment="1" applyProtection="1" quotePrefix="1">
      <alignment horizontal="center" vertical="center"/>
      <protection/>
    </xf>
    <xf numFmtId="0" fontId="2" fillId="33" borderId="107" xfId="0" applyFont="1" applyFill="1" applyBorder="1" applyAlignment="1" applyProtection="1" quotePrefix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165" fontId="1" fillId="0" borderId="0" xfId="63" applyFont="1" applyAlignment="1">
      <alignment horizontal="center"/>
      <protection/>
    </xf>
    <xf numFmtId="165" fontId="5" fillId="0" borderId="0" xfId="63" applyNumberFormat="1" applyFont="1" applyAlignment="1" applyProtection="1">
      <alignment horizontal="center"/>
      <protection/>
    </xf>
    <xf numFmtId="165" fontId="1" fillId="0" borderId="0" xfId="63" applyNumberFormat="1" applyFont="1" applyAlignment="1" applyProtection="1">
      <alignment horizontal="center"/>
      <protection/>
    </xf>
    <xf numFmtId="165" fontId="1" fillId="0" borderId="0" xfId="63" applyFont="1" applyBorder="1" applyAlignment="1">
      <alignment horizontal="center"/>
      <protection/>
    </xf>
    <xf numFmtId="165" fontId="1" fillId="0" borderId="0" xfId="63" applyFont="1" applyBorder="1" applyAlignment="1" quotePrefix="1">
      <alignment horizontal="center"/>
      <protection/>
    </xf>
    <xf numFmtId="0" fontId="1" fillId="33" borderId="84" xfId="0" applyFont="1" applyFill="1" applyBorder="1" applyAlignment="1" applyProtection="1" quotePrefix="1">
      <alignment horizontal="center" vertical="center"/>
      <protection/>
    </xf>
    <xf numFmtId="0" fontId="1" fillId="33" borderId="110" xfId="0" applyFont="1" applyFill="1" applyBorder="1" applyAlignment="1" applyProtection="1" quotePrefix="1">
      <alignment horizontal="center" vertical="center"/>
      <protection/>
    </xf>
    <xf numFmtId="0" fontId="1" fillId="33" borderId="107" xfId="0" applyFont="1" applyFill="1" applyBorder="1" applyAlignment="1" applyProtection="1" quotePrefix="1">
      <alignment horizontal="center" vertical="center"/>
      <protection/>
    </xf>
    <xf numFmtId="0" fontId="1" fillId="33" borderId="31" xfId="60" applyFont="1" applyFill="1" applyBorder="1" applyAlignment="1">
      <alignment horizontal="center" vertical="center"/>
      <protection/>
    </xf>
    <xf numFmtId="0" fontId="1" fillId="33" borderId="27" xfId="60" applyFont="1" applyFill="1" applyBorder="1" applyAlignment="1">
      <alignment horizontal="center" vertical="center"/>
      <protection/>
    </xf>
    <xf numFmtId="0" fontId="1" fillId="33" borderId="40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1" fillId="33" borderId="84" xfId="60" applyFont="1" applyFill="1" applyBorder="1" applyAlignment="1">
      <alignment horizontal="center" vertical="center"/>
      <protection/>
    </xf>
    <xf numFmtId="0" fontId="1" fillId="33" borderId="107" xfId="60" applyFont="1" applyFill="1" applyBorder="1" applyAlignment="1">
      <alignment horizontal="center" vertical="center"/>
      <protection/>
    </xf>
    <xf numFmtId="0" fontId="1" fillId="33" borderId="108" xfId="60" applyFont="1" applyFill="1" applyBorder="1" applyAlignment="1">
      <alignment horizontal="center" vertical="center"/>
      <protection/>
    </xf>
    <xf numFmtId="164" fontId="1" fillId="33" borderId="21" xfId="60" applyNumberFormat="1" applyFont="1" applyFill="1" applyBorder="1" applyAlignment="1">
      <alignment horizontal="center" vertical="center"/>
      <protection/>
    </xf>
    <xf numFmtId="0" fontId="1" fillId="33" borderId="16" xfId="60" applyFont="1" applyFill="1" applyBorder="1" applyAlignment="1">
      <alignment horizontal="center" vertical="center"/>
      <protection/>
    </xf>
    <xf numFmtId="164" fontId="1" fillId="33" borderId="32" xfId="60" applyNumberFormat="1" applyFont="1" applyFill="1" applyBorder="1" applyAlignment="1">
      <alignment horizontal="center" vertical="center"/>
      <protection/>
    </xf>
    <xf numFmtId="0" fontId="1" fillId="33" borderId="53" xfId="60" applyFont="1" applyFill="1" applyBorder="1" applyAlignment="1">
      <alignment horizontal="center" vertical="center"/>
      <protection/>
    </xf>
    <xf numFmtId="0" fontId="1" fillId="33" borderId="28" xfId="60" applyFont="1" applyFill="1" applyBorder="1" applyAlignment="1">
      <alignment horizontal="center" vertical="center"/>
      <protection/>
    </xf>
    <xf numFmtId="0" fontId="1" fillId="0" borderId="7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2" fillId="0" borderId="70" xfId="0" applyFont="1" applyBorder="1" applyAlignment="1">
      <alignment horizontal="right"/>
    </xf>
    <xf numFmtId="164" fontId="1" fillId="33" borderId="96" xfId="0" applyNumberFormat="1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left" vertical="center" wrapText="1"/>
    </xf>
    <xf numFmtId="0" fontId="13" fillId="33" borderId="40" xfId="0" applyFont="1" applyFill="1" applyBorder="1" applyAlignment="1">
      <alignment horizontal="left" vertical="center" wrapText="1"/>
    </xf>
    <xf numFmtId="0" fontId="13" fillId="33" borderId="84" xfId="0" applyFont="1" applyFill="1" applyBorder="1" applyAlignment="1">
      <alignment horizontal="center"/>
    </xf>
    <xf numFmtId="0" fontId="13" fillId="33" borderId="110" xfId="0" applyFont="1" applyFill="1" applyBorder="1" applyAlignment="1">
      <alignment horizontal="center"/>
    </xf>
    <xf numFmtId="0" fontId="13" fillId="33" borderId="108" xfId="0" applyFont="1" applyFill="1" applyBorder="1" applyAlignment="1">
      <alignment horizontal="center"/>
    </xf>
    <xf numFmtId="1" fontId="1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5" fillId="0" borderId="70" xfId="0" applyFont="1" applyBorder="1" applyAlignment="1">
      <alignment horizontal="right"/>
    </xf>
    <xf numFmtId="0" fontId="1" fillId="0" borderId="0" xfId="64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2" fillId="33" borderId="63" xfId="64" applyFont="1" applyFill="1" applyBorder="1" applyAlignment="1">
      <alignment horizontal="center" vertical="center"/>
      <protection/>
    </xf>
    <xf numFmtId="0" fontId="2" fillId="33" borderId="44" xfId="64" applyFont="1" applyFill="1" applyBorder="1" applyAlignment="1">
      <alignment horizontal="center" vertical="center"/>
      <protection/>
    </xf>
    <xf numFmtId="0" fontId="1" fillId="33" borderId="115" xfId="64" applyFont="1" applyFill="1" applyBorder="1" applyAlignment="1" applyProtection="1">
      <alignment horizontal="center" vertical="center"/>
      <protection/>
    </xf>
    <xf numFmtId="0" fontId="1" fillId="33" borderId="19" xfId="64" applyFont="1" applyFill="1" applyBorder="1" applyAlignment="1" applyProtection="1">
      <alignment horizontal="center" vertical="center"/>
      <protection/>
    </xf>
    <xf numFmtId="0" fontId="1" fillId="33" borderId="28" xfId="64" applyFont="1" applyFill="1" applyBorder="1" applyAlignment="1" applyProtection="1">
      <alignment horizontal="center" vertical="center"/>
      <protection/>
    </xf>
    <xf numFmtId="0" fontId="1" fillId="33" borderId="16" xfId="64" applyFont="1" applyFill="1" applyBorder="1" applyAlignment="1" applyProtection="1">
      <alignment horizontal="center" vertical="center"/>
      <protection/>
    </xf>
    <xf numFmtId="0" fontId="1" fillId="33" borderId="58" xfId="64" applyFont="1" applyFill="1" applyBorder="1" applyAlignment="1" applyProtection="1">
      <alignment horizontal="center" vertical="center"/>
      <protection/>
    </xf>
    <xf numFmtId="0" fontId="1" fillId="33" borderId="20" xfId="64" applyFont="1" applyFill="1" applyBorder="1" applyAlignment="1" applyProtection="1">
      <alignment horizontal="center" vertical="center"/>
      <protection/>
    </xf>
    <xf numFmtId="0" fontId="1" fillId="33" borderId="110" xfId="64" applyFont="1" applyFill="1" applyBorder="1" applyAlignment="1" applyProtection="1">
      <alignment horizontal="center"/>
      <protection/>
    </xf>
    <xf numFmtId="0" fontId="1" fillId="33" borderId="101" xfId="64" applyFont="1" applyFill="1" applyBorder="1" applyAlignment="1" applyProtection="1">
      <alignment horizontal="center"/>
      <protection/>
    </xf>
    <xf numFmtId="166" fontId="1" fillId="0" borderId="79" xfId="64" applyNumberFormat="1" applyFont="1" applyBorder="1" applyAlignment="1" applyProtection="1" quotePrefix="1">
      <alignment/>
      <protection/>
    </xf>
    <xf numFmtId="166" fontId="19" fillId="0" borderId="10" xfId="57" applyNumberFormat="1" applyFont="1" applyBorder="1" applyAlignment="1">
      <alignment/>
      <protection/>
    </xf>
    <xf numFmtId="166" fontId="19" fillId="0" borderId="11" xfId="57" applyNumberFormat="1" applyFont="1" applyBorder="1" applyAlignment="1">
      <alignment/>
      <protection/>
    </xf>
    <xf numFmtId="4" fontId="1" fillId="0" borderId="0" xfId="64" applyNumberFormat="1" applyFont="1" applyFill="1" applyAlignment="1">
      <alignment horizontal="center"/>
      <protection/>
    </xf>
    <xf numFmtId="166" fontId="1" fillId="0" borderId="10" xfId="64" applyNumberFormat="1" applyFont="1" applyBorder="1" applyAlignment="1" applyProtection="1" quotePrefix="1">
      <alignment/>
      <protection/>
    </xf>
    <xf numFmtId="166" fontId="1" fillId="0" borderId="11" xfId="64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5" fillId="0" borderId="14" xfId="65" applyFont="1" applyBorder="1" applyAlignment="1" applyProtection="1">
      <alignment horizontal="center"/>
      <protection/>
    </xf>
    <xf numFmtId="166" fontId="5" fillId="0" borderId="13" xfId="65" applyFont="1" applyBorder="1" applyAlignment="1" applyProtection="1">
      <alignment horizontal="center"/>
      <protection/>
    </xf>
    <xf numFmtId="166" fontId="5" fillId="0" borderId="22" xfId="65" applyFont="1" applyBorder="1" applyAlignment="1" applyProtection="1">
      <alignment horizontal="center"/>
      <protection/>
    </xf>
    <xf numFmtId="166" fontId="15" fillId="0" borderId="41" xfId="65" applyFont="1" applyBorder="1" applyAlignment="1" applyProtection="1">
      <alignment horizontal="right"/>
      <protection/>
    </xf>
    <xf numFmtId="166" fontId="15" fillId="0" borderId="29" xfId="65" applyFont="1" applyBorder="1" applyAlignment="1" applyProtection="1">
      <alignment horizontal="right"/>
      <protection/>
    </xf>
    <xf numFmtId="166" fontId="15" fillId="0" borderId="83" xfId="65" applyFont="1" applyBorder="1" applyAlignment="1" applyProtection="1">
      <alignment horizontal="right"/>
      <protection/>
    </xf>
    <xf numFmtId="166" fontId="13" fillId="33" borderId="16" xfId="65" applyFont="1" applyFill="1" applyBorder="1" applyAlignment="1" applyProtection="1">
      <alignment horizontal="center" wrapText="1"/>
      <protection hidden="1"/>
    </xf>
    <xf numFmtId="166" fontId="13" fillId="33" borderId="16" xfId="65" applyFont="1" applyFill="1" applyBorder="1" applyAlignment="1">
      <alignment horizontal="center"/>
      <protection/>
    </xf>
    <xf numFmtId="166" fontId="13" fillId="33" borderId="53" xfId="65" applyFont="1" applyFill="1" applyBorder="1" applyAlignment="1">
      <alignment horizontal="center"/>
      <protection/>
    </xf>
    <xf numFmtId="0" fontId="76" fillId="0" borderId="0" xfId="0" applyFont="1" applyAlignment="1">
      <alignment horizontal="center"/>
    </xf>
    <xf numFmtId="166" fontId="5" fillId="0" borderId="0" xfId="65" applyFont="1" applyAlignment="1" applyProtection="1">
      <alignment horizontal="center"/>
      <protection/>
    </xf>
    <xf numFmtId="166" fontId="12" fillId="0" borderId="0" xfId="65" applyFont="1" applyAlignment="1" applyProtection="1">
      <alignment horizontal="right"/>
      <protection/>
    </xf>
    <xf numFmtId="166" fontId="1" fillId="33" borderId="96" xfId="65" applyFont="1" applyFill="1" applyBorder="1" applyAlignment="1" applyProtection="1">
      <alignment horizontal="center"/>
      <protection/>
    </xf>
    <xf numFmtId="166" fontId="1" fillId="33" borderId="96" xfId="65" applyFont="1" applyFill="1" applyBorder="1" applyAlignment="1">
      <alignment horizontal="center"/>
      <protection/>
    </xf>
    <xf numFmtId="166" fontId="1" fillId="33" borderId="101" xfId="65" applyFont="1" applyFill="1" applyBorder="1" applyAlignment="1">
      <alignment horizontal="center"/>
      <protection/>
    </xf>
    <xf numFmtId="166" fontId="1" fillId="33" borderId="110" xfId="65" applyFont="1" applyFill="1" applyBorder="1" applyAlignment="1" applyProtection="1">
      <alignment horizontal="center"/>
      <protection/>
    </xf>
    <xf numFmtId="166" fontId="1" fillId="33" borderId="60" xfId="65" applyFont="1" applyFill="1" applyBorder="1" applyAlignment="1" applyProtection="1">
      <alignment horizontal="center"/>
      <protection/>
    </xf>
    <xf numFmtId="166" fontId="1" fillId="33" borderId="110" xfId="65" applyFont="1" applyFill="1" applyBorder="1" applyAlignment="1">
      <alignment horizontal="center"/>
      <protection/>
    </xf>
    <xf numFmtId="166" fontId="15" fillId="0" borderId="0" xfId="65" applyFont="1" applyAlignment="1" applyProtection="1">
      <alignment horizontal="right"/>
      <protection/>
    </xf>
    <xf numFmtId="166" fontId="12" fillId="0" borderId="70" xfId="57" applyNumberFormat="1" applyFont="1" applyBorder="1" applyAlignment="1">
      <alignment horizontal="right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33" borderId="116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2" fillId="33" borderId="5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artaman point" xfId="59"/>
    <cellStyle name="Normal_Bartamane_Book1" xfId="60"/>
    <cellStyle name="Normal_Book1" xfId="61"/>
    <cellStyle name="Normal_Comm_wt" xfId="62"/>
    <cellStyle name="Normal_CPI" xfId="63"/>
    <cellStyle name="Normal_Direction of Trade_BartamanFormat 2063-64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0.421875" style="32" bestFit="1" customWidth="1"/>
    <col min="2" max="16384" width="9.140625" style="32" customWidth="1"/>
  </cols>
  <sheetData>
    <row r="1" spans="1:7" ht="15.75" customHeight="1">
      <c r="A1" s="1474" t="s">
        <v>528</v>
      </c>
      <c r="B1" s="1474"/>
      <c r="C1" s="1474"/>
      <c r="D1" s="1474"/>
      <c r="E1" s="1474"/>
      <c r="F1" s="1474"/>
      <c r="G1" s="1474"/>
    </row>
    <row r="2" spans="1:7" s="57" customFormat="1" ht="15.75">
      <c r="A2" s="1475" t="s">
        <v>1357</v>
      </c>
      <c r="B2" s="1475"/>
      <c r="C2" s="1475"/>
      <c r="D2" s="1475"/>
      <c r="E2" s="1475"/>
      <c r="F2" s="1475"/>
      <c r="G2" s="1475"/>
    </row>
    <row r="3" spans="1:5" ht="15.75">
      <c r="A3" s="36" t="s">
        <v>369</v>
      </c>
      <c r="B3" s="52" t="s">
        <v>194</v>
      </c>
      <c r="C3" s="31"/>
      <c r="D3" s="31"/>
      <c r="E3" s="31"/>
    </row>
    <row r="4" spans="1:5" ht="15.75">
      <c r="A4" s="38">
        <v>1</v>
      </c>
      <c r="B4" s="34" t="s">
        <v>529</v>
      </c>
      <c r="C4" s="34"/>
      <c r="D4" s="34"/>
      <c r="E4" s="34"/>
    </row>
    <row r="5" spans="1:5" ht="15.75">
      <c r="A5" s="38">
        <v>2</v>
      </c>
      <c r="B5" s="34" t="s">
        <v>959</v>
      </c>
      <c r="C5" s="34"/>
      <c r="D5" s="34"/>
      <c r="E5" s="34"/>
    </row>
    <row r="6" spans="1:5" ht="15.75">
      <c r="A6" s="38">
        <v>3</v>
      </c>
      <c r="B6" s="32" t="s">
        <v>984</v>
      </c>
      <c r="C6" s="34"/>
      <c r="D6" s="34"/>
      <c r="E6" s="34"/>
    </row>
    <row r="7" spans="1:5" ht="15.75">
      <c r="A7" s="38">
        <v>4</v>
      </c>
      <c r="B7" s="32" t="s">
        <v>531</v>
      </c>
      <c r="C7" s="34"/>
      <c r="D7" s="34"/>
      <c r="E7" s="34"/>
    </row>
    <row r="8" spans="1:5" ht="15.75">
      <c r="A8" s="38">
        <v>5</v>
      </c>
      <c r="B8" s="32" t="s">
        <v>985</v>
      </c>
      <c r="C8" s="34"/>
      <c r="D8" s="34"/>
      <c r="E8" s="34"/>
    </row>
    <row r="9" spans="1:5" ht="15.75">
      <c r="A9" s="38">
        <v>6</v>
      </c>
      <c r="B9" s="32" t="s">
        <v>986</v>
      </c>
      <c r="C9" s="34"/>
      <c r="D9" s="34"/>
      <c r="E9" s="34"/>
    </row>
    <row r="10" spans="1:5" ht="15.75">
      <c r="A10" s="38">
        <v>7</v>
      </c>
      <c r="B10" s="32" t="s">
        <v>1201</v>
      </c>
      <c r="C10" s="34"/>
      <c r="D10" s="34"/>
      <c r="E10" s="34"/>
    </row>
    <row r="11" spans="1:5" ht="15.75">
      <c r="A11" s="38">
        <v>8</v>
      </c>
      <c r="B11" s="32" t="s">
        <v>1197</v>
      </c>
      <c r="C11" s="34"/>
      <c r="D11" s="34"/>
      <c r="E11" s="34"/>
    </row>
    <row r="12" spans="1:5" ht="15.75">
      <c r="A12" s="38">
        <v>9</v>
      </c>
      <c r="B12" s="32" t="s">
        <v>1198</v>
      </c>
      <c r="C12" s="34"/>
      <c r="D12" s="34"/>
      <c r="E12" s="34"/>
    </row>
    <row r="13" spans="1:5" ht="15.75">
      <c r="A13" s="38">
        <v>10</v>
      </c>
      <c r="B13" s="32" t="s">
        <v>1199</v>
      </c>
      <c r="C13" s="34"/>
      <c r="D13" s="34"/>
      <c r="E13" s="34"/>
    </row>
    <row r="14" spans="1:5" ht="15.75">
      <c r="A14" s="38">
        <v>11</v>
      </c>
      <c r="B14" s="32" t="s">
        <v>1098</v>
      </c>
      <c r="C14" s="34"/>
      <c r="D14" s="34"/>
      <c r="E14" s="34"/>
    </row>
    <row r="15" spans="1:5" ht="15.75">
      <c r="A15" s="38">
        <v>12</v>
      </c>
      <c r="B15" s="32" t="s">
        <v>1101</v>
      </c>
      <c r="C15" s="34"/>
      <c r="D15" s="34"/>
      <c r="E15" s="34"/>
    </row>
    <row r="16" spans="1:5" ht="15.75">
      <c r="A16" s="38">
        <v>13</v>
      </c>
      <c r="B16" s="32" t="s">
        <v>878</v>
      </c>
      <c r="C16" s="34"/>
      <c r="D16" s="34"/>
      <c r="E16" s="34"/>
    </row>
    <row r="17" spans="1:5" ht="15.75">
      <c r="A17" s="38">
        <v>14</v>
      </c>
      <c r="B17" s="32" t="s">
        <v>1200</v>
      </c>
      <c r="C17" s="34"/>
      <c r="D17" s="34"/>
      <c r="E17" s="34"/>
    </row>
    <row r="18" spans="1:5" ht="15.75">
      <c r="A18" s="38">
        <v>15</v>
      </c>
      <c r="B18" s="32" t="s">
        <v>1118</v>
      </c>
      <c r="C18" s="34"/>
      <c r="D18" s="34"/>
      <c r="E18" s="34"/>
    </row>
    <row r="19" spans="1:5" ht="15.75">
      <c r="A19" s="38">
        <v>16</v>
      </c>
      <c r="B19" s="32" t="s">
        <v>806</v>
      </c>
      <c r="C19" s="34"/>
      <c r="D19" s="34"/>
      <c r="E19" s="34"/>
    </row>
    <row r="20" spans="1:5" ht="15.75">
      <c r="A20" s="38">
        <v>17</v>
      </c>
      <c r="B20" s="32" t="s">
        <v>1132</v>
      </c>
      <c r="C20" s="34"/>
      <c r="D20" s="34"/>
      <c r="E20" s="34"/>
    </row>
    <row r="21" spans="1:5" s="36" customFormat="1" ht="15.75">
      <c r="A21" s="38">
        <v>18</v>
      </c>
      <c r="B21" s="32" t="s">
        <v>877</v>
      </c>
      <c r="C21" s="33"/>
      <c r="D21" s="33"/>
      <c r="E21" s="33"/>
    </row>
    <row r="22" spans="1:7" ht="15.75">
      <c r="A22" s="38" t="s">
        <v>330</v>
      </c>
      <c r="B22" s="36" t="s">
        <v>879</v>
      </c>
      <c r="C22" s="34"/>
      <c r="D22" s="34"/>
      <c r="E22" s="34"/>
      <c r="G22" s="34"/>
    </row>
    <row r="23" spans="1:5" ht="15.75">
      <c r="A23" s="38">
        <v>19</v>
      </c>
      <c r="B23" s="32" t="s">
        <v>675</v>
      </c>
      <c r="C23" s="34"/>
      <c r="D23" s="34"/>
      <c r="E23" s="34"/>
    </row>
    <row r="24" spans="1:2" ht="15.75">
      <c r="A24" s="38">
        <v>20</v>
      </c>
      <c r="B24" s="32" t="s">
        <v>115</v>
      </c>
    </row>
    <row r="25" spans="1:5" ht="15.75">
      <c r="A25" s="38">
        <v>21</v>
      </c>
      <c r="B25" s="32" t="s">
        <v>392</v>
      </c>
      <c r="C25" s="34"/>
      <c r="D25" s="34"/>
      <c r="E25" s="34"/>
    </row>
    <row r="26" spans="1:5" ht="15.75">
      <c r="A26" s="38">
        <v>22</v>
      </c>
      <c r="B26" s="32" t="s">
        <v>1154</v>
      </c>
      <c r="C26" s="34"/>
      <c r="D26" s="34"/>
      <c r="E26" s="34"/>
    </row>
    <row r="27" spans="1:5" ht="15.75">
      <c r="A27" s="38">
        <v>23</v>
      </c>
      <c r="B27" s="32" t="s">
        <v>1204</v>
      </c>
      <c r="C27" s="34"/>
      <c r="D27" s="34"/>
      <c r="E27" s="34"/>
    </row>
    <row r="28" spans="1:5" ht="15.75">
      <c r="A28" s="38">
        <v>24</v>
      </c>
      <c r="B28" s="32" t="s">
        <v>1205</v>
      </c>
      <c r="C28" s="34"/>
      <c r="D28" s="34"/>
      <c r="E28" s="34"/>
    </row>
    <row r="29" spans="1:5" ht="15.75">
      <c r="A29" s="38" t="s">
        <v>330</v>
      </c>
      <c r="B29" s="36" t="s">
        <v>880</v>
      </c>
      <c r="C29" s="34"/>
      <c r="D29" s="34"/>
      <c r="E29" s="34"/>
    </row>
    <row r="30" spans="1:5" ht="15.75" customHeight="1">
      <c r="A30" s="38">
        <v>25</v>
      </c>
      <c r="B30" s="32" t="s">
        <v>251</v>
      </c>
      <c r="C30" s="34"/>
      <c r="D30" s="34"/>
      <c r="E30" s="34"/>
    </row>
    <row r="31" spans="1:5" ht="15.75">
      <c r="A31" s="38">
        <v>26</v>
      </c>
      <c r="B31" s="34" t="s">
        <v>252</v>
      </c>
      <c r="C31" s="34"/>
      <c r="D31" s="34"/>
      <c r="E31" s="34"/>
    </row>
    <row r="32" spans="1:5" ht="15.75">
      <c r="A32" s="38">
        <v>27</v>
      </c>
      <c r="B32" s="34" t="s">
        <v>416</v>
      </c>
      <c r="C32" s="34"/>
      <c r="D32" s="34"/>
      <c r="E32" s="34"/>
    </row>
    <row r="33" spans="1:5" ht="15.75">
      <c r="A33" s="38">
        <v>28</v>
      </c>
      <c r="B33" s="34" t="s">
        <v>881</v>
      </c>
      <c r="C33" s="34"/>
      <c r="D33" s="34"/>
      <c r="E33" s="34"/>
    </row>
    <row r="34" spans="1:5" ht="15.75">
      <c r="A34" s="38">
        <v>29</v>
      </c>
      <c r="B34" s="34" t="s">
        <v>443</v>
      </c>
      <c r="C34" s="34"/>
      <c r="D34" s="34"/>
      <c r="E34" s="34"/>
    </row>
    <row r="35" spans="1:5" ht="15.75">
      <c r="A35" s="38"/>
      <c r="B35" s="33" t="s">
        <v>882</v>
      </c>
      <c r="C35" s="34"/>
      <c r="D35" s="34"/>
      <c r="E35" s="34"/>
    </row>
    <row r="36" spans="1:5" ht="15.75">
      <c r="A36" s="38">
        <v>30</v>
      </c>
      <c r="B36" s="34" t="s">
        <v>532</v>
      </c>
      <c r="C36" s="34"/>
      <c r="D36" s="34"/>
      <c r="E36" s="34"/>
    </row>
    <row r="37" spans="1:5" ht="15.75">
      <c r="A37" s="38">
        <v>31</v>
      </c>
      <c r="B37" s="34" t="s">
        <v>828</v>
      </c>
      <c r="C37" s="34"/>
      <c r="D37" s="34"/>
      <c r="E37" s="34"/>
    </row>
    <row r="38" spans="1:6" ht="15.75">
      <c r="A38" s="38">
        <v>32</v>
      </c>
      <c r="B38" s="32" t="s">
        <v>327</v>
      </c>
      <c r="C38" s="34"/>
      <c r="D38" s="34"/>
      <c r="E38" s="34"/>
      <c r="F38" s="32" t="s">
        <v>330</v>
      </c>
    </row>
    <row r="39" spans="1:5" ht="15.75">
      <c r="A39" s="38">
        <v>33</v>
      </c>
      <c r="B39" s="34" t="s">
        <v>680</v>
      </c>
      <c r="C39" s="34"/>
      <c r="D39" s="34"/>
      <c r="E39" s="34"/>
    </row>
    <row r="40" spans="1:5" ht="15.75">
      <c r="A40" s="38"/>
      <c r="B40" s="33" t="s">
        <v>883</v>
      </c>
      <c r="C40" s="34"/>
      <c r="D40" s="34"/>
      <c r="E40" s="34"/>
    </row>
    <row r="41" spans="1:5" ht="15.75">
      <c r="A41" s="38">
        <v>34</v>
      </c>
      <c r="B41" s="34" t="s">
        <v>533</v>
      </c>
      <c r="C41" s="34"/>
      <c r="D41" s="34"/>
      <c r="E41" s="34"/>
    </row>
    <row r="42" spans="1:5" ht="15.75">
      <c r="A42" s="38">
        <v>35</v>
      </c>
      <c r="B42" s="34" t="s">
        <v>192</v>
      </c>
      <c r="C42" s="34"/>
      <c r="D42" s="34"/>
      <c r="E42" s="34"/>
    </row>
    <row r="43" spans="1:5" ht="15.75">
      <c r="A43" s="38">
        <v>36</v>
      </c>
      <c r="B43" s="34" t="s">
        <v>193</v>
      </c>
      <c r="C43" s="34"/>
      <c r="D43" s="34"/>
      <c r="E43" s="34"/>
    </row>
    <row r="44" spans="1:5" ht="15.75">
      <c r="A44" s="38">
        <v>37</v>
      </c>
      <c r="B44" s="34" t="s">
        <v>249</v>
      </c>
      <c r="C44" s="34"/>
      <c r="D44" s="34"/>
      <c r="E44" s="34"/>
    </row>
    <row r="45" spans="1:5" ht="15.75">
      <c r="A45" s="38">
        <v>38</v>
      </c>
      <c r="B45" s="34" t="s">
        <v>250</v>
      </c>
      <c r="C45" s="34"/>
      <c r="D45" s="34"/>
      <c r="E45" s="34"/>
    </row>
    <row r="46" spans="1:5" ht="15.75">
      <c r="A46" s="38">
        <v>39</v>
      </c>
      <c r="B46" s="34" t="s">
        <v>884</v>
      </c>
      <c r="C46" s="34"/>
      <c r="D46" s="34"/>
      <c r="E46" s="34"/>
    </row>
    <row r="47" spans="1:5" ht="15.75">
      <c r="A47" s="38">
        <v>40</v>
      </c>
      <c r="B47" s="34" t="s">
        <v>329</v>
      </c>
      <c r="C47" s="34"/>
      <c r="D47" s="34"/>
      <c r="E47" s="34"/>
    </row>
    <row r="48" spans="1:5" ht="15.75">
      <c r="A48" s="38">
        <v>41</v>
      </c>
      <c r="B48" s="34" t="s">
        <v>534</v>
      </c>
      <c r="C48" s="34"/>
      <c r="D48" s="34"/>
      <c r="E48" s="34"/>
    </row>
    <row r="49" spans="1:5" ht="15.75">
      <c r="A49" s="38">
        <v>42</v>
      </c>
      <c r="B49" s="34" t="s">
        <v>885</v>
      </c>
      <c r="C49" s="34"/>
      <c r="D49" s="34"/>
      <c r="E49" s="34"/>
    </row>
    <row r="50" spans="1:5" ht="15.75">
      <c r="A50" s="38">
        <v>43</v>
      </c>
      <c r="B50" s="53" t="s">
        <v>648</v>
      </c>
      <c r="C50" s="34"/>
      <c r="D50" s="34"/>
      <c r="E50" s="34"/>
    </row>
    <row r="51" spans="1:2" ht="15.75">
      <c r="A51" s="38">
        <v>44</v>
      </c>
      <c r="B51" s="53" t="s">
        <v>641</v>
      </c>
    </row>
    <row r="52" spans="1:5" ht="15.75">
      <c r="A52" s="34"/>
      <c r="B52" s="34"/>
      <c r="C52" s="34"/>
      <c r="D52" s="34"/>
      <c r="E52" s="34"/>
    </row>
    <row r="53" spans="1:5" ht="15.75">
      <c r="A53" s="34"/>
      <c r="B53" s="34"/>
      <c r="C53" s="34"/>
      <c r="D53" s="34"/>
      <c r="E53" s="34"/>
    </row>
    <row r="54" spans="1:5" ht="15.75">
      <c r="A54" s="34"/>
      <c r="B54" s="34"/>
      <c r="C54" s="34"/>
      <c r="D54" s="34"/>
      <c r="E54" s="34"/>
    </row>
    <row r="55" spans="1:5" ht="15.75">
      <c r="A55" s="34"/>
      <c r="B55" s="34"/>
      <c r="C55" s="34"/>
      <c r="D55" s="34"/>
      <c r="E55" s="34"/>
    </row>
    <row r="56" spans="1:5" ht="15.75">
      <c r="A56" s="34"/>
      <c r="B56" s="34"/>
      <c r="C56" s="34"/>
      <c r="D56" s="34"/>
      <c r="E56" s="34"/>
    </row>
    <row r="57" spans="1:5" ht="15.75">
      <c r="A57" s="34"/>
      <c r="B57" s="34"/>
      <c r="C57" s="34"/>
      <c r="D57" s="34"/>
      <c r="E57" s="34"/>
    </row>
    <row r="58" spans="1:5" ht="15.75">
      <c r="A58" s="34"/>
      <c r="B58" s="34"/>
      <c r="C58" s="34"/>
      <c r="D58" s="34"/>
      <c r="E58" s="34"/>
    </row>
    <row r="59" spans="1:5" ht="15.75">
      <c r="A59" s="34"/>
      <c r="B59" s="34"/>
      <c r="C59" s="34"/>
      <c r="D59" s="34"/>
      <c r="E59" s="34"/>
    </row>
    <row r="60" spans="1:5" ht="15.75">
      <c r="A60" s="34"/>
      <c r="B60" s="34"/>
      <c r="C60" s="34"/>
      <c r="D60" s="34"/>
      <c r="E60" s="34"/>
    </row>
    <row r="61" spans="1:5" ht="15.75">
      <c r="A61" s="34"/>
      <c r="B61" s="34"/>
      <c r="C61" s="34"/>
      <c r="D61" s="34"/>
      <c r="E61" s="34"/>
    </row>
    <row r="62" spans="1:5" ht="15.75">
      <c r="A62" s="34"/>
      <c r="B62" s="34"/>
      <c r="C62" s="34"/>
      <c r="D62" s="34"/>
      <c r="E62" s="34"/>
    </row>
    <row r="63" spans="1:5" ht="15.75">
      <c r="A63" s="34"/>
      <c r="B63" s="34"/>
      <c r="C63" s="34"/>
      <c r="D63" s="34"/>
      <c r="E63" s="34"/>
    </row>
    <row r="64" spans="1:5" ht="15.75">
      <c r="A64" s="34"/>
      <c r="B64" s="34"/>
      <c r="C64" s="34"/>
      <c r="D64" s="34"/>
      <c r="E64" s="34"/>
    </row>
    <row r="65" spans="1:5" ht="15.75">
      <c r="A65" s="34"/>
      <c r="B65" s="34"/>
      <c r="C65" s="34"/>
      <c r="D65" s="34"/>
      <c r="E65" s="34"/>
    </row>
    <row r="66" spans="1:5" ht="15.75">
      <c r="A66" s="34"/>
      <c r="B66" s="34"/>
      <c r="C66" s="34"/>
      <c r="D66" s="34"/>
      <c r="E66" s="34"/>
    </row>
    <row r="67" spans="1:5" ht="15.75">
      <c r="A67" s="34"/>
      <c r="B67" s="34"/>
      <c r="C67" s="34"/>
      <c r="D67" s="34"/>
      <c r="E67" s="34"/>
    </row>
    <row r="68" spans="1:5" ht="15.75">
      <c r="A68" s="34"/>
      <c r="B68" s="34"/>
      <c r="C68" s="34"/>
      <c r="D68" s="34"/>
      <c r="E68" s="34"/>
    </row>
    <row r="69" spans="1:5" ht="15.75">
      <c r="A69" s="34"/>
      <c r="B69" s="34"/>
      <c r="C69" s="34"/>
      <c r="D69" s="34"/>
      <c r="E69" s="34"/>
    </row>
    <row r="70" spans="1:5" ht="15.75">
      <c r="A70" s="34"/>
      <c r="B70" s="34"/>
      <c r="C70" s="34"/>
      <c r="D70" s="34"/>
      <c r="E70" s="34"/>
    </row>
    <row r="71" spans="1:5" ht="15.75">
      <c r="A71" s="34"/>
      <c r="B71" s="34"/>
      <c r="C71" s="34"/>
      <c r="D71" s="34"/>
      <c r="E71" s="34"/>
    </row>
    <row r="72" spans="1:5" ht="15.75">
      <c r="A72" s="34"/>
      <c r="B72" s="34"/>
      <c r="C72" s="34"/>
      <c r="D72" s="34"/>
      <c r="E72" s="34"/>
    </row>
    <row r="73" spans="1:5" ht="15.75">
      <c r="A73" s="34"/>
      <c r="B73" s="34"/>
      <c r="C73" s="34"/>
      <c r="D73" s="34"/>
      <c r="E73" s="34"/>
    </row>
    <row r="74" spans="1:5" ht="15.75">
      <c r="A74" s="34"/>
      <c r="B74" s="34"/>
      <c r="C74" s="34"/>
      <c r="D74" s="34"/>
      <c r="E74" s="34"/>
    </row>
    <row r="75" spans="1:5" ht="15.75">
      <c r="A75" s="34"/>
      <c r="B75" s="34"/>
      <c r="C75" s="34"/>
      <c r="D75" s="34"/>
      <c r="E75" s="34"/>
    </row>
    <row r="76" spans="1:5" ht="15.75">
      <c r="A76" s="34"/>
      <c r="B76" s="34"/>
      <c r="C76" s="34"/>
      <c r="D76" s="34"/>
      <c r="E76" s="34"/>
    </row>
    <row r="77" spans="1:5" ht="15.75">
      <c r="A77" s="34"/>
      <c r="B77" s="34"/>
      <c r="C77" s="34"/>
      <c r="D77" s="34"/>
      <c r="E77" s="34"/>
    </row>
    <row r="78" spans="1:5" ht="15.75">
      <c r="A78" s="34"/>
      <c r="B78" s="34"/>
      <c r="C78" s="34"/>
      <c r="D78" s="34"/>
      <c r="E78" s="34"/>
    </row>
    <row r="79" spans="1:5" ht="15.75">
      <c r="A79" s="34"/>
      <c r="B79" s="34"/>
      <c r="C79" s="34"/>
      <c r="D79" s="34"/>
      <c r="E79" s="34"/>
    </row>
    <row r="80" spans="1:5" ht="15.75">
      <c r="A80" s="34"/>
      <c r="B80" s="34"/>
      <c r="C80" s="34"/>
      <c r="D80" s="34"/>
      <c r="E80" s="34"/>
    </row>
    <row r="81" spans="1:5" ht="15.75">
      <c r="A81" s="34"/>
      <c r="B81" s="34"/>
      <c r="C81" s="34"/>
      <c r="D81" s="34"/>
      <c r="E81" s="34"/>
    </row>
    <row r="82" spans="1:5" ht="15.75">
      <c r="A82" s="34"/>
      <c r="B82" s="34"/>
      <c r="C82" s="34"/>
      <c r="D82" s="34"/>
      <c r="E82" s="34"/>
    </row>
    <row r="83" spans="1:5" ht="15.75">
      <c r="A83" s="34"/>
      <c r="B83" s="34"/>
      <c r="C83" s="34"/>
      <c r="D83" s="34"/>
      <c r="E83" s="34"/>
    </row>
    <row r="84" spans="1:5" ht="15.75">
      <c r="A84" s="34"/>
      <c r="B84" s="34"/>
      <c r="C84" s="34"/>
      <c r="D84" s="34"/>
      <c r="E84" s="34"/>
    </row>
    <row r="85" spans="1:5" ht="15.75">
      <c r="A85" s="34"/>
      <c r="B85" s="34"/>
      <c r="C85" s="34"/>
      <c r="D85" s="34"/>
      <c r="E85" s="34"/>
    </row>
    <row r="86" spans="1:5" ht="15.75">
      <c r="A86" s="34"/>
      <c r="B86" s="34"/>
      <c r="C86" s="34"/>
      <c r="D86" s="34"/>
      <c r="E86" s="34"/>
    </row>
    <row r="87" spans="1:5" ht="15.75">
      <c r="A87" s="34"/>
      <c r="B87" s="34"/>
      <c r="C87" s="34"/>
      <c r="D87" s="34"/>
      <c r="E87" s="34"/>
    </row>
    <row r="88" spans="1:5" ht="15.75">
      <c r="A88" s="34"/>
      <c r="B88" s="34"/>
      <c r="C88" s="34"/>
      <c r="D88" s="34"/>
      <c r="E88" s="34"/>
    </row>
    <row r="89" spans="1:5" ht="15.75">
      <c r="A89" s="34"/>
      <c r="B89" s="34"/>
      <c r="C89" s="34"/>
      <c r="D89" s="34"/>
      <c r="E89" s="34"/>
    </row>
    <row r="90" spans="1:5" ht="15.75">
      <c r="A90" s="34"/>
      <c r="B90" s="34"/>
      <c r="C90" s="34"/>
      <c r="D90" s="34"/>
      <c r="E90" s="34"/>
    </row>
    <row r="91" spans="1:5" ht="15.75">
      <c r="A91" s="34"/>
      <c r="B91" s="34"/>
      <c r="C91" s="34"/>
      <c r="D91" s="34"/>
      <c r="E91" s="34"/>
    </row>
    <row r="92" spans="1:5" ht="15.75">
      <c r="A92" s="34"/>
      <c r="B92" s="34"/>
      <c r="C92" s="34"/>
      <c r="D92" s="34"/>
      <c r="E92" s="34"/>
    </row>
    <row r="93" spans="1:5" ht="15.75">
      <c r="A93" s="34"/>
      <c r="B93" s="34"/>
      <c r="C93" s="34"/>
      <c r="D93" s="34"/>
      <c r="E93" s="34"/>
    </row>
    <row r="94" spans="1:5" ht="15.75">
      <c r="A94" s="34"/>
      <c r="B94" s="34"/>
      <c r="C94" s="34"/>
      <c r="D94" s="34"/>
      <c r="E94" s="34"/>
    </row>
    <row r="95" spans="1:5" ht="15.75">
      <c r="A95" s="34"/>
      <c r="B95" s="34"/>
      <c r="C95" s="34"/>
      <c r="D95" s="34"/>
      <c r="E95" s="34"/>
    </row>
    <row r="96" spans="1:5" ht="15.75">
      <c r="A96" s="34"/>
      <c r="B96" s="34"/>
      <c r="C96" s="34"/>
      <c r="D96" s="34"/>
      <c r="E96" s="34"/>
    </row>
    <row r="97" spans="1:5" ht="15.75">
      <c r="A97" s="34"/>
      <c r="B97" s="34"/>
      <c r="C97" s="34"/>
      <c r="D97" s="34"/>
      <c r="E97" s="34"/>
    </row>
    <row r="98" spans="1:5" ht="15.75">
      <c r="A98" s="34"/>
      <c r="B98" s="34"/>
      <c r="C98" s="34"/>
      <c r="D98" s="34"/>
      <c r="E98" s="34"/>
    </row>
    <row r="99" spans="1:5" ht="15.75">
      <c r="A99" s="34"/>
      <c r="B99" s="34"/>
      <c r="C99" s="34"/>
      <c r="D99" s="34"/>
      <c r="E99" s="34"/>
    </row>
    <row r="100" spans="1:5" ht="15.75">
      <c r="A100" s="34"/>
      <c r="B100" s="34"/>
      <c r="C100" s="34"/>
      <c r="D100" s="34"/>
      <c r="E100" s="34"/>
    </row>
    <row r="101" spans="1:5" ht="15.75">
      <c r="A101" s="34"/>
      <c r="B101" s="34"/>
      <c r="C101" s="34"/>
      <c r="D101" s="34"/>
      <c r="E101" s="34"/>
    </row>
    <row r="102" spans="1:5" ht="15.75">
      <c r="A102" s="34"/>
      <c r="B102" s="34"/>
      <c r="C102" s="34"/>
      <c r="D102" s="34"/>
      <c r="E102" s="34"/>
    </row>
    <row r="103" spans="1:5" ht="15.75">
      <c r="A103" s="34"/>
      <c r="B103" s="34"/>
      <c r="C103" s="34"/>
      <c r="D103" s="34"/>
      <c r="E103" s="34"/>
    </row>
    <row r="104" spans="1:5" ht="15.75">
      <c r="A104" s="34"/>
      <c r="B104" s="34"/>
      <c r="C104" s="34"/>
      <c r="D104" s="34"/>
      <c r="E104" s="34"/>
    </row>
    <row r="105" spans="1:5" ht="15.75">
      <c r="A105" s="34"/>
      <c r="B105" s="34"/>
      <c r="C105" s="34"/>
      <c r="D105" s="34"/>
      <c r="E105" s="34"/>
    </row>
    <row r="106" spans="1:5" ht="15.75">
      <c r="A106" s="34"/>
      <c r="B106" s="34"/>
      <c r="C106" s="34"/>
      <c r="D106" s="34"/>
      <c r="E106" s="34"/>
    </row>
    <row r="107" spans="1:5" ht="15.75">
      <c r="A107" s="34"/>
      <c r="B107" s="34"/>
      <c r="C107" s="34"/>
      <c r="D107" s="34"/>
      <c r="E107" s="34"/>
    </row>
    <row r="108" spans="1:5" ht="15.75">
      <c r="A108" s="34"/>
      <c r="B108" s="34"/>
      <c r="C108" s="34"/>
      <c r="D108" s="34"/>
      <c r="E108" s="34"/>
    </row>
    <row r="109" spans="1:5" ht="15.75">
      <c r="A109" s="34"/>
      <c r="B109" s="34"/>
      <c r="C109" s="34"/>
      <c r="D109" s="34"/>
      <c r="E109" s="34"/>
    </row>
    <row r="110" spans="1:5" ht="15.75">
      <c r="A110" s="34"/>
      <c r="B110" s="34"/>
      <c r="C110" s="34"/>
      <c r="D110" s="34"/>
      <c r="E110" s="34"/>
    </row>
    <row r="111" spans="1:5" ht="15.75">
      <c r="A111" s="34"/>
      <c r="B111" s="34"/>
      <c r="C111" s="34"/>
      <c r="D111" s="34"/>
      <c r="E111" s="34"/>
    </row>
    <row r="112" spans="1:5" ht="15.75">
      <c r="A112" s="34"/>
      <c r="B112" s="34"/>
      <c r="C112" s="34"/>
      <c r="D112" s="34"/>
      <c r="E112" s="34"/>
    </row>
    <row r="113" spans="1:5" ht="15.75">
      <c r="A113" s="34"/>
      <c r="B113" s="34"/>
      <c r="C113" s="34"/>
      <c r="D113" s="34"/>
      <c r="E113" s="34"/>
    </row>
    <row r="114" spans="1:5" ht="15.75">
      <c r="A114" s="34"/>
      <c r="B114" s="34"/>
      <c r="C114" s="34"/>
      <c r="D114" s="34"/>
      <c r="E114" s="34"/>
    </row>
    <row r="115" spans="1:5" ht="15.75">
      <c r="A115" s="34"/>
      <c r="B115" s="34"/>
      <c r="C115" s="34"/>
      <c r="D115" s="34"/>
      <c r="E115" s="34"/>
    </row>
    <row r="116" spans="1:5" ht="15.75">
      <c r="A116" s="34"/>
      <c r="B116" s="34"/>
      <c r="C116" s="34"/>
      <c r="D116" s="34"/>
      <c r="E116" s="34"/>
    </row>
    <row r="117" spans="1:5" ht="15.75">
      <c r="A117" s="34"/>
      <c r="B117" s="34"/>
      <c r="C117" s="34"/>
      <c r="D117" s="34"/>
      <c r="E117" s="34"/>
    </row>
    <row r="118" spans="1:5" ht="15.75">
      <c r="A118" s="34"/>
      <c r="B118" s="34"/>
      <c r="C118" s="34"/>
      <c r="D118" s="34"/>
      <c r="E118" s="34"/>
    </row>
    <row r="119" spans="1:5" ht="15.75">
      <c r="A119" s="34"/>
      <c r="B119" s="34"/>
      <c r="C119" s="34"/>
      <c r="D119" s="34"/>
      <c r="E119" s="34"/>
    </row>
    <row r="120" spans="1:5" ht="15.75">
      <c r="A120" s="34"/>
      <c r="B120" s="34"/>
      <c r="C120" s="34"/>
      <c r="D120" s="34"/>
      <c r="E120" s="34"/>
    </row>
    <row r="121" spans="1:5" ht="15.75">
      <c r="A121" s="34"/>
      <c r="B121" s="34"/>
      <c r="C121" s="34"/>
      <c r="D121" s="34"/>
      <c r="E121" s="34"/>
    </row>
    <row r="122" spans="1:5" ht="15.75">
      <c r="A122" s="34"/>
      <c r="B122" s="34"/>
      <c r="C122" s="34"/>
      <c r="D122" s="34"/>
      <c r="E122" s="34"/>
    </row>
    <row r="123" spans="1:5" ht="15.75">
      <c r="A123" s="34"/>
      <c r="B123" s="34"/>
      <c r="C123" s="34"/>
      <c r="D123" s="34"/>
      <c r="E123" s="34"/>
    </row>
    <row r="124" spans="1:5" ht="15.75">
      <c r="A124" s="34"/>
      <c r="B124" s="34"/>
      <c r="C124" s="34"/>
      <c r="D124" s="34"/>
      <c r="E124" s="34"/>
    </row>
    <row r="125" spans="1:5" ht="15.75">
      <c r="A125" s="34"/>
      <c r="B125" s="34"/>
      <c r="C125" s="34"/>
      <c r="D125" s="34"/>
      <c r="E125" s="34"/>
    </row>
    <row r="126" spans="1:5" ht="15.75">
      <c r="A126" s="34"/>
      <c r="B126" s="34"/>
      <c r="C126" s="34"/>
      <c r="D126" s="34"/>
      <c r="E126" s="34"/>
    </row>
    <row r="127" spans="1:5" ht="15.75">
      <c r="A127" s="34"/>
      <c r="B127" s="34"/>
      <c r="C127" s="34"/>
      <c r="D127" s="34"/>
      <c r="E127" s="34"/>
    </row>
    <row r="128" spans="1:5" ht="15.75">
      <c r="A128" s="34"/>
      <c r="B128" s="34"/>
      <c r="C128" s="34"/>
      <c r="D128" s="34"/>
      <c r="E128" s="34"/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  <row r="145" spans="1:5" ht="15.75">
      <c r="A145" s="34"/>
      <c r="B145" s="34"/>
      <c r="C145" s="34"/>
      <c r="D145" s="34"/>
      <c r="E145" s="34"/>
    </row>
    <row r="146" spans="1:5" ht="15.75">
      <c r="A146" s="34"/>
      <c r="B146" s="34"/>
      <c r="C146" s="34"/>
      <c r="D146" s="34"/>
      <c r="E146" s="34"/>
    </row>
    <row r="147" spans="1:5" ht="15.75">
      <c r="A147" s="34"/>
      <c r="B147" s="34"/>
      <c r="C147" s="34"/>
      <c r="D147" s="34"/>
      <c r="E147" s="34"/>
    </row>
    <row r="148" spans="1:5" ht="15.75">
      <c r="A148" s="34"/>
      <c r="B148" s="34"/>
      <c r="C148" s="34"/>
      <c r="D148" s="34"/>
      <c r="E148" s="34"/>
    </row>
    <row r="149" spans="1:5" ht="15.75">
      <c r="A149" s="34"/>
      <c r="B149" s="34"/>
      <c r="C149" s="34"/>
      <c r="D149" s="34"/>
      <c r="E149" s="34"/>
    </row>
    <row r="150" spans="1:5" ht="15.75">
      <c r="A150" s="34"/>
      <c r="B150" s="34"/>
      <c r="C150" s="34"/>
      <c r="D150" s="34"/>
      <c r="E150" s="34"/>
    </row>
    <row r="151" spans="1:5" ht="15.75">
      <c r="A151" s="34"/>
      <c r="B151" s="34"/>
      <c r="C151" s="34"/>
      <c r="D151" s="34"/>
      <c r="E151" s="34"/>
    </row>
    <row r="152" spans="1:5" ht="15.75">
      <c r="A152" s="34"/>
      <c r="B152" s="34"/>
      <c r="C152" s="34"/>
      <c r="D152" s="34"/>
      <c r="E152" s="34"/>
    </row>
    <row r="153" spans="1:5" ht="15.75">
      <c r="A153" s="34"/>
      <c r="B153" s="34"/>
      <c r="C153" s="34"/>
      <c r="D153" s="34"/>
      <c r="E153" s="34"/>
    </row>
    <row r="154" spans="1:5" ht="15.75">
      <c r="A154" s="34"/>
      <c r="B154" s="34"/>
      <c r="C154" s="34"/>
      <c r="D154" s="34"/>
      <c r="E154" s="34"/>
    </row>
    <row r="155" spans="1:5" ht="15.75">
      <c r="A155" s="34"/>
      <c r="B155" s="34"/>
      <c r="C155" s="34"/>
      <c r="D155" s="34"/>
      <c r="E155" s="34"/>
    </row>
    <row r="156" spans="1:5" ht="15.75">
      <c r="A156" s="34"/>
      <c r="B156" s="34"/>
      <c r="C156" s="34"/>
      <c r="D156" s="34"/>
      <c r="E156" s="34"/>
    </row>
    <row r="157" spans="1:5" ht="15.75">
      <c r="A157" s="34"/>
      <c r="B157" s="34"/>
      <c r="C157" s="34"/>
      <c r="D157" s="34"/>
      <c r="E157" s="34"/>
    </row>
    <row r="158" spans="1:5" ht="15.75">
      <c r="A158" s="34"/>
      <c r="B158" s="34"/>
      <c r="C158" s="34"/>
      <c r="D158" s="34"/>
      <c r="E158" s="34"/>
    </row>
    <row r="159" spans="1:5" ht="15.75">
      <c r="A159" s="34"/>
      <c r="B159" s="34"/>
      <c r="C159" s="34"/>
      <c r="D159" s="34"/>
      <c r="E159" s="34"/>
    </row>
    <row r="160" spans="1:5" ht="15.75">
      <c r="A160" s="34"/>
      <c r="B160" s="34"/>
      <c r="C160" s="34"/>
      <c r="D160" s="34"/>
      <c r="E160" s="34"/>
    </row>
    <row r="161" spans="1:5" ht="15.75">
      <c r="A161" s="34"/>
      <c r="B161" s="34"/>
      <c r="C161" s="34"/>
      <c r="D161" s="34"/>
      <c r="E161" s="34"/>
    </row>
    <row r="162" spans="1:5" ht="15.75">
      <c r="A162" s="34"/>
      <c r="B162" s="34"/>
      <c r="C162" s="34"/>
      <c r="D162" s="34"/>
      <c r="E162" s="34"/>
    </row>
    <row r="163" spans="1:5" ht="15.75">
      <c r="A163" s="34"/>
      <c r="B163" s="34"/>
      <c r="C163" s="34"/>
      <c r="D163" s="34"/>
      <c r="E163" s="34"/>
    </row>
    <row r="164" spans="1:5" ht="15.75">
      <c r="A164" s="34"/>
      <c r="B164" s="34"/>
      <c r="C164" s="34"/>
      <c r="D164" s="34"/>
      <c r="E164" s="34"/>
    </row>
    <row r="165" spans="1:5" ht="15.75">
      <c r="A165" s="34"/>
      <c r="B165" s="34"/>
      <c r="C165" s="34"/>
      <c r="D165" s="34"/>
      <c r="E165" s="34"/>
    </row>
    <row r="166" spans="1:5" ht="15.75">
      <c r="A166" s="34"/>
      <c r="B166" s="34"/>
      <c r="C166" s="34"/>
      <c r="D166" s="34"/>
      <c r="E166" s="34"/>
    </row>
    <row r="167" spans="1:5" ht="15.75">
      <c r="A167" s="34"/>
      <c r="B167" s="34"/>
      <c r="C167" s="34"/>
      <c r="D167" s="34"/>
      <c r="E167" s="34"/>
    </row>
    <row r="168" spans="1:5" ht="15.75">
      <c r="A168" s="34"/>
      <c r="B168" s="34"/>
      <c r="C168" s="34"/>
      <c r="D168" s="34"/>
      <c r="E168" s="34"/>
    </row>
    <row r="169" spans="1:5" ht="15.75">
      <c r="A169" s="34"/>
      <c r="B169" s="34"/>
      <c r="C169" s="34"/>
      <c r="D169" s="34"/>
      <c r="E169" s="34"/>
    </row>
    <row r="170" spans="1:5" ht="15.75">
      <c r="A170" s="34"/>
      <c r="B170" s="34"/>
      <c r="C170" s="34"/>
      <c r="D170" s="34"/>
      <c r="E170" s="34"/>
    </row>
    <row r="171" spans="1:5" ht="15.75">
      <c r="A171" s="34"/>
      <c r="B171" s="34"/>
      <c r="C171" s="34"/>
      <c r="D171" s="34"/>
      <c r="E171" s="34"/>
    </row>
    <row r="172" spans="1:5" ht="15.75">
      <c r="A172" s="34"/>
      <c r="B172" s="34"/>
      <c r="C172" s="34"/>
      <c r="D172" s="34"/>
      <c r="E172" s="34"/>
    </row>
    <row r="173" spans="1:5" ht="15.75">
      <c r="A173" s="34"/>
      <c r="B173" s="34"/>
      <c r="C173" s="34"/>
      <c r="D173" s="34"/>
      <c r="E173" s="34"/>
    </row>
    <row r="174" spans="1:5" ht="15.75">
      <c r="A174" s="34"/>
      <c r="B174" s="34"/>
      <c r="C174" s="34"/>
      <c r="D174" s="34"/>
      <c r="E174" s="34"/>
    </row>
    <row r="175" spans="1:5" ht="15.75">
      <c r="A175" s="34"/>
      <c r="B175" s="34"/>
      <c r="C175" s="34"/>
      <c r="D175" s="34"/>
      <c r="E175" s="34"/>
    </row>
    <row r="176" spans="1:5" ht="15.75">
      <c r="A176" s="34"/>
      <c r="B176" s="34"/>
      <c r="C176" s="34"/>
      <c r="D176" s="34"/>
      <c r="E176" s="34"/>
    </row>
    <row r="177" spans="1:5" ht="15.75">
      <c r="A177" s="34"/>
      <c r="B177" s="34"/>
      <c r="C177" s="34"/>
      <c r="D177" s="34"/>
      <c r="E177" s="34"/>
    </row>
    <row r="178" spans="1:5" ht="15.75">
      <c r="A178" s="34"/>
      <c r="B178" s="34"/>
      <c r="C178" s="34"/>
      <c r="D178" s="34"/>
      <c r="E178" s="34"/>
    </row>
    <row r="179" spans="1:5" ht="15.75">
      <c r="A179" s="34"/>
      <c r="B179" s="34"/>
      <c r="C179" s="34"/>
      <c r="D179" s="34"/>
      <c r="E179" s="34"/>
    </row>
    <row r="180" spans="1:5" ht="15.75">
      <c r="A180" s="34"/>
      <c r="B180" s="34"/>
      <c r="C180" s="34"/>
      <c r="D180" s="34"/>
      <c r="E180" s="34"/>
    </row>
    <row r="181" spans="1:5" ht="15.75">
      <c r="A181" s="34"/>
      <c r="B181" s="34"/>
      <c r="C181" s="34"/>
      <c r="D181" s="34"/>
      <c r="E181" s="34"/>
    </row>
    <row r="182" spans="1:5" ht="15.75">
      <c r="A182" s="34"/>
      <c r="B182" s="34"/>
      <c r="C182" s="34"/>
      <c r="D182" s="34"/>
      <c r="E182" s="34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1" bestFit="1" customWidth="1"/>
    <col min="2" max="2" width="12.57421875" style="41" bestFit="1" customWidth="1"/>
    <col min="3" max="5" width="8.421875" style="41" bestFit="1" customWidth="1"/>
    <col min="6" max="6" width="7.140625" style="41" bestFit="1" customWidth="1"/>
    <col min="7" max="7" width="7.28125" style="41" bestFit="1" customWidth="1"/>
    <col min="8" max="8" width="7.140625" style="41" bestFit="1" customWidth="1"/>
    <col min="9" max="9" width="7.28125" style="41" bestFit="1" customWidth="1"/>
    <col min="10" max="16384" width="9.140625" style="41" customWidth="1"/>
  </cols>
  <sheetData>
    <row r="1" spans="1:9" ht="12.75">
      <c r="A1" s="1521" t="s">
        <v>414</v>
      </c>
      <c r="B1" s="1521"/>
      <c r="C1" s="1521"/>
      <c r="D1" s="1521"/>
      <c r="E1" s="1521"/>
      <c r="F1" s="1521"/>
      <c r="G1" s="1521"/>
      <c r="H1" s="1521"/>
      <c r="I1" s="1521"/>
    </row>
    <row r="2" spans="1:9" ht="15.75">
      <c r="A2" s="1520" t="s">
        <v>1044</v>
      </c>
      <c r="B2" s="1520"/>
      <c r="C2" s="1520"/>
      <c r="D2" s="1520"/>
      <c r="E2" s="1520"/>
      <c r="F2" s="1520"/>
      <c r="G2" s="1520"/>
      <c r="H2" s="1520"/>
      <c r="I2" s="1520"/>
    </row>
    <row r="3" spans="1:9" ht="13.5" thickBot="1">
      <c r="A3" s="73"/>
      <c r="B3" s="73"/>
      <c r="C3" s="73"/>
      <c r="D3" s="73"/>
      <c r="E3" s="73"/>
      <c r="F3" s="73"/>
      <c r="G3" s="73"/>
      <c r="H3" s="1516" t="s">
        <v>116</v>
      </c>
      <c r="I3" s="1516"/>
    </row>
    <row r="4" spans="1:9" ht="13.5" thickTop="1">
      <c r="A4" s="822"/>
      <c r="B4" s="957">
        <v>2011</v>
      </c>
      <c r="C4" s="957">
        <v>2011</v>
      </c>
      <c r="D4" s="957">
        <v>2012</v>
      </c>
      <c r="E4" s="957">
        <v>2012</v>
      </c>
      <c r="F4" s="1510" t="s">
        <v>1375</v>
      </c>
      <c r="G4" s="1511"/>
      <c r="H4" s="1511"/>
      <c r="I4" s="1512"/>
    </row>
    <row r="5" spans="1:9" ht="12.75">
      <c r="A5" s="985" t="s">
        <v>247</v>
      </c>
      <c r="B5" s="959" t="s">
        <v>639</v>
      </c>
      <c r="C5" s="959" t="s">
        <v>497</v>
      </c>
      <c r="D5" s="959" t="s">
        <v>352</v>
      </c>
      <c r="E5" s="959" t="s">
        <v>1373</v>
      </c>
      <c r="F5" s="1517" t="s">
        <v>370</v>
      </c>
      <c r="G5" s="1518"/>
      <c r="H5" s="1517" t="s">
        <v>209</v>
      </c>
      <c r="I5" s="1519"/>
    </row>
    <row r="6" spans="1:9" ht="12.75">
      <c r="A6" s="987"/>
      <c r="B6" s="792"/>
      <c r="C6" s="792"/>
      <c r="D6" s="792"/>
      <c r="E6" s="792"/>
      <c r="F6" s="792" t="s">
        <v>333</v>
      </c>
      <c r="G6" s="792" t="s">
        <v>322</v>
      </c>
      <c r="H6" s="792" t="s">
        <v>333</v>
      </c>
      <c r="I6" s="793" t="s">
        <v>322</v>
      </c>
    </row>
    <row r="7" spans="1:9" s="73" customFormat="1" ht="12.75">
      <c r="A7" s="192" t="s">
        <v>1045</v>
      </c>
      <c r="B7" s="105">
        <v>16662.05452869</v>
      </c>
      <c r="C7" s="105">
        <v>18113.199624530003</v>
      </c>
      <c r="D7" s="105">
        <v>23325.669200779994</v>
      </c>
      <c r="E7" s="105">
        <v>24168.09295135001</v>
      </c>
      <c r="F7" s="105">
        <v>1451.1450958400019</v>
      </c>
      <c r="G7" s="105">
        <v>8.709280679290234</v>
      </c>
      <c r="H7" s="105">
        <v>842.4237505700148</v>
      </c>
      <c r="I7" s="174">
        <v>3.611573770161521</v>
      </c>
    </row>
    <row r="8" spans="1:9" s="73" customFormat="1" ht="12.75">
      <c r="A8" s="192" t="s">
        <v>1046</v>
      </c>
      <c r="B8" s="105">
        <v>2834.0999955400007</v>
      </c>
      <c r="C8" s="105">
        <v>2677.6157200100006</v>
      </c>
      <c r="D8" s="105">
        <v>2443.2657572499998</v>
      </c>
      <c r="E8" s="105">
        <v>1758.9084205100003</v>
      </c>
      <c r="F8" s="105">
        <v>-156.4842755300001</v>
      </c>
      <c r="G8" s="105">
        <v>-5.521480391526696</v>
      </c>
      <c r="H8" s="105">
        <v>-684.3573367399995</v>
      </c>
      <c r="I8" s="174">
        <v>-28.009942623281102</v>
      </c>
    </row>
    <row r="9" spans="1:9" s="73" customFormat="1" ht="12.75">
      <c r="A9" s="192" t="s">
        <v>1047</v>
      </c>
      <c r="B9" s="105">
        <v>8230.855684220001</v>
      </c>
      <c r="C9" s="105">
        <v>7828.81947221</v>
      </c>
      <c r="D9" s="105">
        <v>7593.59513932</v>
      </c>
      <c r="E9" s="105">
        <v>7860.565758989998</v>
      </c>
      <c r="F9" s="105">
        <v>-402.0362120100017</v>
      </c>
      <c r="G9" s="105">
        <v>-4.884500803249119</v>
      </c>
      <c r="H9" s="105">
        <v>266.9706196699981</v>
      </c>
      <c r="I9" s="174">
        <v>3.515734178236754</v>
      </c>
    </row>
    <row r="10" spans="1:9" s="73" customFormat="1" ht="12.75">
      <c r="A10" s="192" t="s">
        <v>1048</v>
      </c>
      <c r="B10" s="105">
        <v>14275.088249399541</v>
      </c>
      <c r="C10" s="105">
        <v>11485.260549989998</v>
      </c>
      <c r="D10" s="105">
        <v>10616.257456842</v>
      </c>
      <c r="E10" s="105">
        <v>10234.962556668</v>
      </c>
      <c r="F10" s="105">
        <v>-2789.827699409543</v>
      </c>
      <c r="G10" s="105">
        <v>-19.543330665762383</v>
      </c>
      <c r="H10" s="105">
        <v>-381.29490017399985</v>
      </c>
      <c r="I10" s="174">
        <v>-3.5916131623980316</v>
      </c>
    </row>
    <row r="11" spans="1:10" ht="12.75">
      <c r="A11" s="196" t="s">
        <v>1049</v>
      </c>
      <c r="B11" s="197">
        <v>13629.232340019542</v>
      </c>
      <c r="C11" s="197">
        <v>10845.549106539998</v>
      </c>
      <c r="D11" s="197">
        <v>10104.533768822002</v>
      </c>
      <c r="E11" s="197">
        <v>9708.376405398</v>
      </c>
      <c r="F11" s="197">
        <v>-2783.6832334795436</v>
      </c>
      <c r="G11" s="197">
        <v>-20.42435820325558</v>
      </c>
      <c r="H11" s="197">
        <v>-396.15736342400305</v>
      </c>
      <c r="I11" s="176">
        <v>-3.920590226996564</v>
      </c>
      <c r="J11" s="73"/>
    </row>
    <row r="12" spans="1:10" ht="12.75">
      <c r="A12" s="196" t="s">
        <v>1050</v>
      </c>
      <c r="B12" s="197">
        <v>645.8559093800001</v>
      </c>
      <c r="C12" s="197">
        <v>639.7114434499998</v>
      </c>
      <c r="D12" s="197">
        <v>511.72368801999977</v>
      </c>
      <c r="E12" s="197">
        <v>526.5861512699998</v>
      </c>
      <c r="F12" s="197">
        <v>-6.144465930000251</v>
      </c>
      <c r="G12" s="197">
        <v>-0.9513679198040833</v>
      </c>
      <c r="H12" s="197">
        <v>14.862463250000076</v>
      </c>
      <c r="I12" s="176">
        <v>2.9043922722254756</v>
      </c>
      <c r="J12" s="73"/>
    </row>
    <row r="13" spans="1:9" s="73" customFormat="1" ht="12.75">
      <c r="A13" s="192" t="s">
        <v>1051</v>
      </c>
      <c r="B13" s="105">
        <v>606585.1087456392</v>
      </c>
      <c r="C13" s="105">
        <v>613428.0561939225</v>
      </c>
      <c r="D13" s="105">
        <v>678906.9945349424</v>
      </c>
      <c r="E13" s="105">
        <v>723153.7712654144</v>
      </c>
      <c r="F13" s="105">
        <v>6842.9474482833175</v>
      </c>
      <c r="G13" s="105">
        <v>1.1281100293467288</v>
      </c>
      <c r="H13" s="105">
        <v>44246.77673047199</v>
      </c>
      <c r="I13" s="174">
        <v>6.5173546725323455</v>
      </c>
    </row>
    <row r="14" spans="1:10" ht="12.75">
      <c r="A14" s="196" t="s">
        <v>1052</v>
      </c>
      <c r="B14" s="197">
        <v>525060.9612765791</v>
      </c>
      <c r="C14" s="197">
        <v>526536.8386602041</v>
      </c>
      <c r="D14" s="197">
        <v>573535.8345931795</v>
      </c>
      <c r="E14" s="197">
        <v>602215.4915582516</v>
      </c>
      <c r="F14" s="197">
        <v>1475.8773836250184</v>
      </c>
      <c r="G14" s="197">
        <v>0.2810868627590828</v>
      </c>
      <c r="H14" s="197">
        <v>28679.656965072034</v>
      </c>
      <c r="I14" s="176">
        <v>5.0004995739133005</v>
      </c>
      <c r="J14" s="73"/>
    </row>
    <row r="15" spans="1:10" ht="12.75">
      <c r="A15" s="196" t="s">
        <v>1053</v>
      </c>
      <c r="B15" s="197">
        <v>433995.852555396</v>
      </c>
      <c r="C15" s="197">
        <v>431249.3660073476</v>
      </c>
      <c r="D15" s="197">
        <v>478271.63838345493</v>
      </c>
      <c r="E15" s="197">
        <v>502566.1303155549</v>
      </c>
      <c r="F15" s="197">
        <v>-2746.486548048386</v>
      </c>
      <c r="G15" s="197">
        <v>-0.632837049450333</v>
      </c>
      <c r="H15" s="197">
        <v>24294.491932099976</v>
      </c>
      <c r="I15" s="176">
        <v>5.079643027593001</v>
      </c>
      <c r="J15" s="73"/>
    </row>
    <row r="16" spans="1:10" ht="12.75">
      <c r="A16" s="196" t="s">
        <v>1054</v>
      </c>
      <c r="B16" s="197">
        <v>17283.51676812</v>
      </c>
      <c r="C16" s="197">
        <v>17707.365936303002</v>
      </c>
      <c r="D16" s="197">
        <v>19650.547087962004</v>
      </c>
      <c r="E16" s="197">
        <v>21610.610586948493</v>
      </c>
      <c r="F16" s="197">
        <v>423.8491681830019</v>
      </c>
      <c r="G16" s="197">
        <v>2.4523317439932435</v>
      </c>
      <c r="H16" s="197">
        <v>1960.0634989864884</v>
      </c>
      <c r="I16" s="176">
        <v>9.974600148345134</v>
      </c>
      <c r="J16" s="73"/>
    </row>
    <row r="17" spans="1:10" ht="12.75">
      <c r="A17" s="196" t="s">
        <v>1055</v>
      </c>
      <c r="B17" s="197">
        <v>2674.7060753499995</v>
      </c>
      <c r="C17" s="197">
        <v>2650.6806653800004</v>
      </c>
      <c r="D17" s="197">
        <v>2640.409026640001</v>
      </c>
      <c r="E17" s="197">
        <v>2691.599735360001</v>
      </c>
      <c r="F17" s="197">
        <v>-24.025409969999146</v>
      </c>
      <c r="G17" s="197">
        <v>-0.8982448647878175</v>
      </c>
      <c r="H17" s="197">
        <v>51.1907087200002</v>
      </c>
      <c r="I17" s="176">
        <v>1.9387416193294076</v>
      </c>
      <c r="J17" s="73"/>
    </row>
    <row r="18" spans="1:10" ht="12.75">
      <c r="A18" s="196" t="s">
        <v>1056</v>
      </c>
      <c r="B18" s="197">
        <v>56000.688014681306</v>
      </c>
      <c r="C18" s="197">
        <v>55823.374882655124</v>
      </c>
      <c r="D18" s="197">
        <v>52771.088552612506</v>
      </c>
      <c r="E18" s="197">
        <v>54421.36308710801</v>
      </c>
      <c r="F18" s="197">
        <v>-177.31313202618185</v>
      </c>
      <c r="G18" s="197">
        <v>-0.31662670283568106</v>
      </c>
      <c r="H18" s="197">
        <v>1650.2745344955038</v>
      </c>
      <c r="I18" s="176">
        <v>3.127232315570274</v>
      </c>
      <c r="J18" s="73"/>
    </row>
    <row r="19" spans="1:10" ht="12.75">
      <c r="A19" s="196" t="s">
        <v>1057</v>
      </c>
      <c r="B19" s="197">
        <v>15106.197863031895</v>
      </c>
      <c r="C19" s="197">
        <v>19106.051168518396</v>
      </c>
      <c r="D19" s="197">
        <v>20202.151542509895</v>
      </c>
      <c r="E19" s="197">
        <v>20925.787833280014</v>
      </c>
      <c r="F19" s="197">
        <v>3999.8533054865</v>
      </c>
      <c r="G19" s="197">
        <v>26.47822663090491</v>
      </c>
      <c r="H19" s="197">
        <v>723.6362907701186</v>
      </c>
      <c r="I19" s="176">
        <v>3.581976351614947</v>
      </c>
      <c r="J19" s="73"/>
    </row>
    <row r="20" spans="1:10" ht="12.75">
      <c r="A20" s="196" t="s">
        <v>1058</v>
      </c>
      <c r="B20" s="197">
        <v>81524.14746906002</v>
      </c>
      <c r="C20" s="197">
        <v>86891.21753371845</v>
      </c>
      <c r="D20" s="197">
        <v>105371.15994176298</v>
      </c>
      <c r="E20" s="197">
        <v>120938.279707163</v>
      </c>
      <c r="F20" s="197">
        <v>5367.07006465843</v>
      </c>
      <c r="G20" s="197">
        <v>6.583411456949411</v>
      </c>
      <c r="H20" s="197">
        <v>15567.119765400028</v>
      </c>
      <c r="I20" s="176">
        <v>14.773605770311093</v>
      </c>
      <c r="J20" s="73"/>
    </row>
    <row r="21" spans="1:10" ht="12.75">
      <c r="A21" s="196" t="s">
        <v>1059</v>
      </c>
      <c r="B21" s="197">
        <v>7145.059496209001</v>
      </c>
      <c r="C21" s="197">
        <v>8128.900338788853</v>
      </c>
      <c r="D21" s="197">
        <v>9370.159705709004</v>
      </c>
      <c r="E21" s="197">
        <v>9615.757062429002</v>
      </c>
      <c r="F21" s="197">
        <v>983.8408425798525</v>
      </c>
      <c r="G21" s="197">
        <v>13.769526245398728</v>
      </c>
      <c r="H21" s="197">
        <v>245.59735671999806</v>
      </c>
      <c r="I21" s="176">
        <v>2.6210583857003176</v>
      </c>
      <c r="J21" s="73"/>
    </row>
    <row r="22" spans="1:10" ht="12.75">
      <c r="A22" s="196" t="s">
        <v>1060</v>
      </c>
      <c r="B22" s="197">
        <v>2364.8419921600007</v>
      </c>
      <c r="C22" s="197">
        <v>2138.6009396</v>
      </c>
      <c r="D22" s="197">
        <v>3396.9698277199996</v>
      </c>
      <c r="E22" s="197">
        <v>2781.42636543</v>
      </c>
      <c r="F22" s="197">
        <v>-226.24105256000075</v>
      </c>
      <c r="G22" s="197">
        <v>-9.566857037808118</v>
      </c>
      <c r="H22" s="197">
        <v>-615.5434622899998</v>
      </c>
      <c r="I22" s="176">
        <v>-18.120368843639223</v>
      </c>
      <c r="J22" s="73"/>
    </row>
    <row r="23" spans="1:10" ht="12.75">
      <c r="A23" s="196" t="s">
        <v>1061</v>
      </c>
      <c r="B23" s="197">
        <v>89.762</v>
      </c>
      <c r="C23" s="197">
        <v>92.81899999999999</v>
      </c>
      <c r="D23" s="197">
        <v>146.48635903</v>
      </c>
      <c r="E23" s="197">
        <v>275.31384903</v>
      </c>
      <c r="F23" s="197">
        <v>3.056999999999988</v>
      </c>
      <c r="G23" s="197">
        <v>3.4056727791270114</v>
      </c>
      <c r="H23" s="197">
        <v>128.82748999999998</v>
      </c>
      <c r="I23" s="176">
        <v>87.94504201829228</v>
      </c>
      <c r="J23" s="73"/>
    </row>
    <row r="24" spans="1:10" ht="12.75">
      <c r="A24" s="196" t="s">
        <v>1062</v>
      </c>
      <c r="B24" s="197">
        <v>4690.455504049001</v>
      </c>
      <c r="C24" s="197">
        <v>5897.480399188854</v>
      </c>
      <c r="D24" s="197">
        <v>5826.703518959001</v>
      </c>
      <c r="E24" s="197">
        <v>6559.016847968999</v>
      </c>
      <c r="F24" s="197">
        <v>1207.0248951398526</v>
      </c>
      <c r="G24" s="197">
        <v>25.733639176363514</v>
      </c>
      <c r="H24" s="197">
        <v>732.3133290099986</v>
      </c>
      <c r="I24" s="176">
        <v>12.568227070884735</v>
      </c>
      <c r="J24" s="73"/>
    </row>
    <row r="25" spans="1:10" ht="12.75">
      <c r="A25" s="196" t="s">
        <v>1063</v>
      </c>
      <c r="B25" s="197">
        <v>74379.08797285099</v>
      </c>
      <c r="C25" s="197">
        <v>78762.31719492958</v>
      </c>
      <c r="D25" s="197">
        <v>96001.000236054</v>
      </c>
      <c r="E25" s="197">
        <v>111322.522644734</v>
      </c>
      <c r="F25" s="197">
        <v>4383.229222078589</v>
      </c>
      <c r="G25" s="197">
        <v>5.89309353144866</v>
      </c>
      <c r="H25" s="197">
        <v>15321.52240868</v>
      </c>
      <c r="I25" s="176">
        <v>15.95975288903904</v>
      </c>
      <c r="J25" s="73"/>
    </row>
    <row r="26" spans="1:10" ht="12.75">
      <c r="A26" s="196" t="s">
        <v>1064</v>
      </c>
      <c r="B26" s="197">
        <v>15109.386876110997</v>
      </c>
      <c r="C26" s="197">
        <v>16225.185367432496</v>
      </c>
      <c r="D26" s="197">
        <v>18539.428882022</v>
      </c>
      <c r="E26" s="197">
        <v>19369.219267052005</v>
      </c>
      <c r="F26" s="197">
        <v>1115.7984913214987</v>
      </c>
      <c r="G26" s="197">
        <v>7.38480323834751</v>
      </c>
      <c r="H26" s="197">
        <v>829.7903850300063</v>
      </c>
      <c r="I26" s="176">
        <v>4.475814170492966</v>
      </c>
      <c r="J26" s="73"/>
    </row>
    <row r="27" spans="1:10" ht="12.75">
      <c r="A27" s="196" t="s">
        <v>1065</v>
      </c>
      <c r="B27" s="197">
        <v>3165.57456809</v>
      </c>
      <c r="C27" s="197">
        <v>3230.47710762</v>
      </c>
      <c r="D27" s="197">
        <v>3884.662701269999</v>
      </c>
      <c r="E27" s="197">
        <v>3880.586927854</v>
      </c>
      <c r="F27" s="197">
        <v>64.90253953000001</v>
      </c>
      <c r="G27" s="197">
        <v>2.0502609600240755</v>
      </c>
      <c r="H27" s="197">
        <v>-4.075773415999265</v>
      </c>
      <c r="I27" s="176">
        <v>-0.10491962184173126</v>
      </c>
      <c r="J27" s="73"/>
    </row>
    <row r="28" spans="1:9" ht="12.75">
      <c r="A28" s="196" t="s">
        <v>1066</v>
      </c>
      <c r="B28" s="197">
        <v>56104.12652865002</v>
      </c>
      <c r="C28" s="197">
        <v>59306.65471987709</v>
      </c>
      <c r="D28" s="197">
        <v>73576.90865276201</v>
      </c>
      <c r="E28" s="197">
        <v>88072.71644982799</v>
      </c>
      <c r="F28" s="197">
        <v>3202.528191227073</v>
      </c>
      <c r="G28" s="197">
        <v>5.708186526336305</v>
      </c>
      <c r="H28" s="197">
        <v>14495.80779706598</v>
      </c>
      <c r="I28" s="176">
        <v>19.70157222217275</v>
      </c>
    </row>
    <row r="29" spans="1:9" ht="12.75">
      <c r="A29" s="196" t="s">
        <v>1067</v>
      </c>
      <c r="B29" s="197">
        <v>3291.0073626600006</v>
      </c>
      <c r="C29" s="197">
        <v>3598.741576475</v>
      </c>
      <c r="D29" s="197">
        <v>4244.56395338</v>
      </c>
      <c r="E29" s="197">
        <v>3733.4159016499993</v>
      </c>
      <c r="F29" s="197">
        <v>307.7342138149993</v>
      </c>
      <c r="G29" s="197">
        <v>9.350760417815323</v>
      </c>
      <c r="H29" s="197">
        <v>-511.14805173000104</v>
      </c>
      <c r="I29" s="176">
        <v>-12.04241607251476</v>
      </c>
    </row>
    <row r="30" spans="1:9" ht="12.75">
      <c r="A30" s="196" t="s">
        <v>1068</v>
      </c>
      <c r="B30" s="197">
        <v>2145.4123314099998</v>
      </c>
      <c r="C30" s="197">
        <v>2057.4250545699997</v>
      </c>
      <c r="D30" s="197">
        <v>2256.2036021500003</v>
      </c>
      <c r="E30" s="197">
        <v>10107.60440407</v>
      </c>
      <c r="F30" s="197">
        <v>-87.98727684000005</v>
      </c>
      <c r="G30" s="197">
        <v>-4.101182581633312</v>
      </c>
      <c r="H30" s="197">
        <v>7851.400801919999</v>
      </c>
      <c r="I30" s="176">
        <v>347.99167922780447</v>
      </c>
    </row>
    <row r="31" spans="1:9" ht="12.75">
      <c r="A31" s="196" t="s">
        <v>1069</v>
      </c>
      <c r="B31" s="197">
        <v>50667.70683458002</v>
      </c>
      <c r="C31" s="197">
        <v>53650.488088832106</v>
      </c>
      <c r="D31" s="197">
        <v>67076.141097232</v>
      </c>
      <c r="E31" s="197">
        <v>74231.696144108</v>
      </c>
      <c r="F31" s="197">
        <v>2982.781254252084</v>
      </c>
      <c r="G31" s="197">
        <v>5.886947408119872</v>
      </c>
      <c r="H31" s="197">
        <v>7155.555046876005</v>
      </c>
      <c r="I31" s="176">
        <v>10.667809641141222</v>
      </c>
    </row>
    <row r="32" spans="1:9" s="73" customFormat="1" ht="12.75">
      <c r="A32" s="192" t="s">
        <v>1070</v>
      </c>
      <c r="B32" s="105">
        <v>6203.767240751</v>
      </c>
      <c r="C32" s="105">
        <v>9084.153342184</v>
      </c>
      <c r="D32" s="105">
        <v>9828.094216265003</v>
      </c>
      <c r="E32" s="105">
        <v>10513.487491212001</v>
      </c>
      <c r="F32" s="105">
        <v>2880.3861014329996</v>
      </c>
      <c r="G32" s="105">
        <v>46.42962879897333</v>
      </c>
      <c r="H32" s="105">
        <v>685.3932749469986</v>
      </c>
      <c r="I32" s="174">
        <v>6.9738166918740685</v>
      </c>
    </row>
    <row r="33" spans="1:10" ht="12.75">
      <c r="A33" s="196" t="s">
        <v>1071</v>
      </c>
      <c r="B33" s="197">
        <v>338.74181803</v>
      </c>
      <c r="C33" s="197">
        <v>504.75126455000003</v>
      </c>
      <c r="D33" s="197">
        <v>658.9224136390043</v>
      </c>
      <c r="E33" s="197">
        <v>480.3963987890043</v>
      </c>
      <c r="F33" s="197">
        <v>166.00944652000004</v>
      </c>
      <c r="G33" s="197">
        <v>49.00766237999518</v>
      </c>
      <c r="H33" s="197">
        <v>-178.52601484999997</v>
      </c>
      <c r="I33" s="176">
        <v>-27.0936321416146</v>
      </c>
      <c r="J33" s="73"/>
    </row>
    <row r="34" spans="1:10" ht="12.75">
      <c r="A34" s="196" t="s">
        <v>1072</v>
      </c>
      <c r="B34" s="197">
        <v>5865.025422721001</v>
      </c>
      <c r="C34" s="197">
        <v>8579.402077633998</v>
      </c>
      <c r="D34" s="197">
        <v>9169.171802625997</v>
      </c>
      <c r="E34" s="197">
        <v>10033.091092422997</v>
      </c>
      <c r="F34" s="197">
        <v>2714.3766549129978</v>
      </c>
      <c r="G34" s="197">
        <v>46.280731271812606</v>
      </c>
      <c r="H34" s="197">
        <v>863.9192897970006</v>
      </c>
      <c r="I34" s="176">
        <v>9.421999155360785</v>
      </c>
      <c r="J34" s="73"/>
    </row>
    <row r="35" spans="1:10" ht="12.75">
      <c r="A35" s="196" t="s">
        <v>1073</v>
      </c>
      <c r="B35" s="197">
        <v>4365.160812443</v>
      </c>
      <c r="C35" s="197">
        <v>5571.087087133999</v>
      </c>
      <c r="D35" s="197">
        <v>8087.9601995409985</v>
      </c>
      <c r="E35" s="197">
        <v>8833.226784930996</v>
      </c>
      <c r="F35" s="197">
        <v>1205.926274690999</v>
      </c>
      <c r="G35" s="197">
        <v>27.62615918418116</v>
      </c>
      <c r="H35" s="197">
        <v>745.2665853899971</v>
      </c>
      <c r="I35" s="176">
        <v>9.21451845710482</v>
      </c>
      <c r="J35" s="73"/>
    </row>
    <row r="36" spans="1:10" ht="12.75">
      <c r="A36" s="196" t="s">
        <v>1074</v>
      </c>
      <c r="B36" s="197">
        <v>1033.07699995</v>
      </c>
      <c r="C36" s="197">
        <v>2611.540738489999</v>
      </c>
      <c r="D36" s="197">
        <v>293.45955275000006</v>
      </c>
      <c r="E36" s="197">
        <v>534.8585050500002</v>
      </c>
      <c r="F36" s="197">
        <v>1578.463738539999</v>
      </c>
      <c r="G36" s="197">
        <v>152.79245773707044</v>
      </c>
      <c r="H36" s="197">
        <v>241.39895230000013</v>
      </c>
      <c r="I36" s="176">
        <v>82.25970156290988</v>
      </c>
      <c r="J36" s="73"/>
    </row>
    <row r="37" spans="1:10" ht="12.75">
      <c r="A37" s="196" t="s">
        <v>1075</v>
      </c>
      <c r="B37" s="197">
        <v>174.91799999999998</v>
      </c>
      <c r="C37" s="197">
        <v>190.09524711500003</v>
      </c>
      <c r="D37" s="197">
        <v>191.76</v>
      </c>
      <c r="E37" s="197">
        <v>106.97970000000001</v>
      </c>
      <c r="F37" s="197">
        <v>15.177247115000057</v>
      </c>
      <c r="G37" s="197">
        <v>8.676778327559234</v>
      </c>
      <c r="H37" s="197">
        <v>-84.78029999999998</v>
      </c>
      <c r="I37" s="176">
        <v>-44.21167083854818</v>
      </c>
      <c r="J37" s="73"/>
    </row>
    <row r="38" spans="1:10" ht="12.75">
      <c r="A38" s="196" t="s">
        <v>1076</v>
      </c>
      <c r="B38" s="197">
        <v>291.86961032799996</v>
      </c>
      <c r="C38" s="197">
        <v>206.6790048949998</v>
      </c>
      <c r="D38" s="197">
        <v>595.9920503349999</v>
      </c>
      <c r="E38" s="197">
        <v>558.0261024419998</v>
      </c>
      <c r="F38" s="197">
        <v>-85.19060543300017</v>
      </c>
      <c r="G38" s="197">
        <v>-29.187898437683824</v>
      </c>
      <c r="H38" s="197">
        <v>-37.965947893000134</v>
      </c>
      <c r="I38" s="176">
        <v>-6.370210453589093</v>
      </c>
      <c r="J38" s="73"/>
    </row>
    <row r="39" spans="1:9" s="73" customFormat="1" ht="12.75">
      <c r="A39" s="192" t="s">
        <v>1077</v>
      </c>
      <c r="B39" s="193">
        <v>11148.98999763</v>
      </c>
      <c r="C39" s="193">
        <v>11983.157903270001</v>
      </c>
      <c r="D39" s="193">
        <v>16959.3057455</v>
      </c>
      <c r="E39" s="193">
        <v>18023.73350735</v>
      </c>
      <c r="F39" s="193">
        <v>834.1679056400008</v>
      </c>
      <c r="G39" s="193">
        <v>7.482004251661579</v>
      </c>
      <c r="H39" s="193">
        <v>1064.4277618499982</v>
      </c>
      <c r="I39" s="194">
        <v>6.276364008193168</v>
      </c>
    </row>
    <row r="40" spans="1:10" ht="12.75">
      <c r="A40" s="196" t="s">
        <v>1078</v>
      </c>
      <c r="B40" s="197">
        <v>2716.5804566300008</v>
      </c>
      <c r="C40" s="197">
        <v>2376.4387071700016</v>
      </c>
      <c r="D40" s="197">
        <v>2422.90301433</v>
      </c>
      <c r="E40" s="197">
        <v>2185.1389280900003</v>
      </c>
      <c r="F40" s="197">
        <v>-340.1417494599991</v>
      </c>
      <c r="G40" s="197">
        <v>-12.520952531696967</v>
      </c>
      <c r="H40" s="197">
        <v>-237.76408623999987</v>
      </c>
      <c r="I40" s="176">
        <v>-9.81319040975927</v>
      </c>
      <c r="J40" s="73"/>
    </row>
    <row r="41" spans="1:10" ht="12.75">
      <c r="A41" s="196" t="s">
        <v>1079</v>
      </c>
      <c r="B41" s="197">
        <v>5014.325893809999</v>
      </c>
      <c r="C41" s="197">
        <v>5544.34593134</v>
      </c>
      <c r="D41" s="197">
        <v>9245.312872189998</v>
      </c>
      <c r="E41" s="197">
        <v>10247.044969860002</v>
      </c>
      <c r="F41" s="197">
        <v>530.020037530001</v>
      </c>
      <c r="G41" s="197">
        <v>10.570115480214225</v>
      </c>
      <c r="H41" s="197">
        <v>1001.7320976700048</v>
      </c>
      <c r="I41" s="176">
        <v>10.83502647793809</v>
      </c>
      <c r="J41" s="73"/>
    </row>
    <row r="42" spans="1:10" ht="12.75">
      <c r="A42" s="196" t="s">
        <v>1080</v>
      </c>
      <c r="B42" s="197">
        <v>1806.8143829300009</v>
      </c>
      <c r="C42" s="197">
        <v>2047.36745089</v>
      </c>
      <c r="D42" s="197">
        <v>1136.1252200499998</v>
      </c>
      <c r="E42" s="197">
        <v>1453.7165345399999</v>
      </c>
      <c r="F42" s="197">
        <v>240.55306795999923</v>
      </c>
      <c r="G42" s="197">
        <v>13.313656910894686</v>
      </c>
      <c r="H42" s="197">
        <v>317.59131449000006</v>
      </c>
      <c r="I42" s="176">
        <v>27.953900581136924</v>
      </c>
      <c r="J42" s="73"/>
    </row>
    <row r="43" spans="1:10" ht="12.75">
      <c r="A43" s="196" t="s">
        <v>1081</v>
      </c>
      <c r="B43" s="197">
        <v>269.46817531</v>
      </c>
      <c r="C43" s="197">
        <v>217.59902353</v>
      </c>
      <c r="D43" s="197">
        <v>1242.35851288</v>
      </c>
      <c r="E43" s="197">
        <v>1179.8982648299993</v>
      </c>
      <c r="F43" s="197">
        <v>-51.86915177999998</v>
      </c>
      <c r="G43" s="197">
        <v>-19.24871154834109</v>
      </c>
      <c r="H43" s="197">
        <v>-62.4602480500007</v>
      </c>
      <c r="I43" s="176">
        <v>-5.027554236756275</v>
      </c>
      <c r="J43" s="73"/>
    </row>
    <row r="44" spans="1:10" ht="12.75">
      <c r="A44" s="196" t="s">
        <v>1082</v>
      </c>
      <c r="B44" s="197">
        <v>1341.79616876</v>
      </c>
      <c r="C44" s="197">
        <v>1797.3778275700001</v>
      </c>
      <c r="D44" s="197">
        <v>2912.567198580001</v>
      </c>
      <c r="E44" s="197">
        <v>2957.9219279900003</v>
      </c>
      <c r="F44" s="197">
        <v>455.58165881000014</v>
      </c>
      <c r="G44" s="197">
        <v>33.953119662803836</v>
      </c>
      <c r="H44" s="197">
        <v>45.354729409999436</v>
      </c>
      <c r="I44" s="176">
        <v>1.557207999599521</v>
      </c>
      <c r="J44" s="73"/>
    </row>
    <row r="45" spans="1:9" s="73" customFormat="1" ht="12.75">
      <c r="A45" s="192" t="s">
        <v>1083</v>
      </c>
      <c r="B45" s="105">
        <v>387.6600842357</v>
      </c>
      <c r="C45" s="105">
        <v>467.94636292179996</v>
      </c>
      <c r="D45" s="105">
        <v>395.267725842</v>
      </c>
      <c r="E45" s="105">
        <v>584.8336636388</v>
      </c>
      <c r="F45" s="105">
        <v>80.28627868609993</v>
      </c>
      <c r="G45" s="105">
        <v>20.7104837332918</v>
      </c>
      <c r="H45" s="105">
        <v>189.56593779679997</v>
      </c>
      <c r="I45" s="174">
        <v>47.95887076107372</v>
      </c>
    </row>
    <row r="46" spans="1:9" s="73" customFormat="1" ht="12.75">
      <c r="A46" s="192" t="s">
        <v>1084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335"/>
      <c r="H46" s="1422">
        <v>0</v>
      </c>
      <c r="I46" s="1334"/>
    </row>
    <row r="47" spans="1:9" s="73" customFormat="1" ht="12.75">
      <c r="A47" s="192" t="s">
        <v>1085</v>
      </c>
      <c r="B47" s="105">
        <v>35904.542745847895</v>
      </c>
      <c r="C47" s="105">
        <v>37846.529068752716</v>
      </c>
      <c r="D47" s="105">
        <v>40398.35277084201</v>
      </c>
      <c r="E47" s="105">
        <v>47888.774299102995</v>
      </c>
      <c r="F47" s="105">
        <v>1941.9863229048206</v>
      </c>
      <c r="G47" s="105">
        <v>5.408748237378395</v>
      </c>
      <c r="H47" s="105">
        <v>7490.4215282609875</v>
      </c>
      <c r="I47" s="174">
        <v>18.541403335799593</v>
      </c>
    </row>
    <row r="48" spans="1:10" ht="13.5" thickBot="1">
      <c r="A48" s="991" t="s">
        <v>509</v>
      </c>
      <c r="B48" s="992">
        <v>702232.1672719532</v>
      </c>
      <c r="C48" s="992">
        <v>712914.7382377912</v>
      </c>
      <c r="D48" s="992">
        <v>790466.8025475834</v>
      </c>
      <c r="E48" s="992">
        <v>844187.1299142361</v>
      </c>
      <c r="F48" s="992">
        <v>10682.570965837696</v>
      </c>
      <c r="G48" s="992">
        <v>1.521230650446786</v>
      </c>
      <c r="H48" s="992">
        <v>53720.32736665278</v>
      </c>
      <c r="I48" s="993">
        <v>6.796025739919546</v>
      </c>
      <c r="J48" s="73"/>
    </row>
    <row r="49" spans="1:8" ht="13.5" thickTop="1">
      <c r="A49" s="658" t="s">
        <v>371</v>
      </c>
      <c r="B49" s="55"/>
      <c r="C49" s="55"/>
      <c r="D49" s="55"/>
      <c r="E49" s="55"/>
      <c r="F49" s="55"/>
      <c r="H49" s="5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9" bestFit="1" customWidth="1"/>
    <col min="2" max="2" width="6.421875" style="39" bestFit="1" customWidth="1"/>
    <col min="3" max="3" width="6.421875" style="994" bestFit="1" customWidth="1"/>
    <col min="4" max="5" width="7.421875" style="39" bestFit="1" customWidth="1"/>
    <col min="6" max="9" width="7.140625" style="39" bestFit="1" customWidth="1"/>
    <col min="10" max="16384" width="9.140625" style="39" customWidth="1"/>
  </cols>
  <sheetData>
    <row r="1" spans="1:9" ht="12.75">
      <c r="A1" s="1522" t="s">
        <v>442</v>
      </c>
      <c r="B1" s="1522"/>
      <c r="C1" s="1522"/>
      <c r="D1" s="1522"/>
      <c r="E1" s="1522"/>
      <c r="F1" s="1522"/>
      <c r="G1" s="1522"/>
      <c r="H1" s="1522"/>
      <c r="I1" s="1522"/>
    </row>
    <row r="2" spans="1:10" ht="15.75" customHeight="1">
      <c r="A2" s="1523" t="s">
        <v>1086</v>
      </c>
      <c r="B2" s="1523"/>
      <c r="C2" s="1523"/>
      <c r="D2" s="1523"/>
      <c r="E2" s="1523"/>
      <c r="F2" s="1523"/>
      <c r="G2" s="1523"/>
      <c r="H2" s="1523"/>
      <c r="I2" s="1523"/>
      <c r="J2" s="982"/>
    </row>
    <row r="3" spans="8:9" ht="13.5" thickBot="1">
      <c r="H3" s="1508" t="s">
        <v>116</v>
      </c>
      <c r="I3" s="1508"/>
    </row>
    <row r="4" spans="1:9" s="763" customFormat="1" ht="13.5" thickTop="1">
      <c r="A4" s="995"/>
      <c r="B4" s="996">
        <v>2011</v>
      </c>
      <c r="C4" s="996">
        <v>2011</v>
      </c>
      <c r="D4" s="996">
        <v>2012</v>
      </c>
      <c r="E4" s="996">
        <v>2012</v>
      </c>
      <c r="F4" s="1510" t="s">
        <v>1364</v>
      </c>
      <c r="G4" s="1510"/>
      <c r="H4" s="1510"/>
      <c r="I4" s="1524"/>
    </row>
    <row r="5" spans="1:9" s="763" customFormat="1" ht="14.25" customHeight="1">
      <c r="A5" s="960" t="s">
        <v>247</v>
      </c>
      <c r="B5" s="997" t="s">
        <v>639</v>
      </c>
      <c r="C5" s="997" t="s">
        <v>497</v>
      </c>
      <c r="D5" s="997" t="s">
        <v>1193</v>
      </c>
      <c r="E5" s="997" t="s">
        <v>1376</v>
      </c>
      <c r="F5" s="1525" t="s">
        <v>370</v>
      </c>
      <c r="G5" s="1525"/>
      <c r="H5" s="1525" t="s">
        <v>209</v>
      </c>
      <c r="I5" s="1526"/>
    </row>
    <row r="6" spans="1:9" s="763" customFormat="1" ht="12.75">
      <c r="A6" s="998"/>
      <c r="B6" s="997"/>
      <c r="C6" s="997"/>
      <c r="D6" s="997"/>
      <c r="E6" s="997"/>
      <c r="F6" s="999" t="s">
        <v>333</v>
      </c>
      <c r="G6" s="999" t="s">
        <v>322</v>
      </c>
      <c r="H6" s="999" t="s">
        <v>333</v>
      </c>
      <c r="I6" s="1000" t="s">
        <v>322</v>
      </c>
    </row>
    <row r="7" spans="1:9" s="763" customFormat="1" ht="12.75">
      <c r="A7" s="204" t="s">
        <v>1087</v>
      </c>
      <c r="B7" s="105">
        <v>6223.048000000001</v>
      </c>
      <c r="C7" s="105">
        <v>8457.1</v>
      </c>
      <c r="D7" s="105">
        <v>9762.77960805</v>
      </c>
      <c r="E7" s="105">
        <v>11906.910409</v>
      </c>
      <c r="F7" s="105">
        <v>2234.0519999999997</v>
      </c>
      <c r="G7" s="105">
        <v>35.899642747412514</v>
      </c>
      <c r="H7" s="105">
        <v>2144.130800950001</v>
      </c>
      <c r="I7" s="174">
        <v>21.96229851570178</v>
      </c>
    </row>
    <row r="8" spans="1:9" s="763" customFormat="1" ht="12.75">
      <c r="A8" s="205" t="s">
        <v>1088</v>
      </c>
      <c r="B8" s="197">
        <v>6191.948</v>
      </c>
      <c r="C8" s="197">
        <v>8362.5</v>
      </c>
      <c r="D8" s="197">
        <v>9610.519608049999</v>
      </c>
      <c r="E8" s="197">
        <v>11700.34259192</v>
      </c>
      <c r="F8" s="197">
        <v>2170.5519999999997</v>
      </c>
      <c r="G8" s="197">
        <v>35.054428751662634</v>
      </c>
      <c r="H8" s="197">
        <v>2089.822983870001</v>
      </c>
      <c r="I8" s="176">
        <v>21.74516123061146</v>
      </c>
    </row>
    <row r="9" spans="1:12" ht="12.75">
      <c r="A9" s="205" t="s">
        <v>1089</v>
      </c>
      <c r="B9" s="197">
        <v>728.8219999999999</v>
      </c>
      <c r="C9" s="197">
        <v>445.9</v>
      </c>
      <c r="D9" s="197">
        <v>546.0958727499999</v>
      </c>
      <c r="E9" s="197">
        <v>260.286246</v>
      </c>
      <c r="F9" s="197">
        <v>-282.9219999999999</v>
      </c>
      <c r="G9" s="197">
        <v>-38.81908065343801</v>
      </c>
      <c r="H9" s="197">
        <v>-285.8096267499999</v>
      </c>
      <c r="I9" s="176">
        <v>-52.33689559137946</v>
      </c>
      <c r="K9" s="763"/>
      <c r="L9" s="763"/>
    </row>
    <row r="10" spans="1:12" ht="12.75">
      <c r="A10" s="205" t="s">
        <v>1090</v>
      </c>
      <c r="B10" s="197">
        <v>2803.844</v>
      </c>
      <c r="C10" s="197">
        <v>4242.4</v>
      </c>
      <c r="D10" s="197">
        <v>4327</v>
      </c>
      <c r="E10" s="197">
        <v>7521.03159373</v>
      </c>
      <c r="F10" s="197">
        <v>1438.5559999999996</v>
      </c>
      <c r="G10" s="197">
        <v>51.30656341793621</v>
      </c>
      <c r="H10" s="197">
        <v>3194.03159373</v>
      </c>
      <c r="I10" s="176">
        <v>73.81630676519529</v>
      </c>
      <c r="K10" s="763"/>
      <c r="L10" s="763"/>
    </row>
    <row r="11" spans="1:12" ht="12.75">
      <c r="A11" s="205" t="s">
        <v>1091</v>
      </c>
      <c r="B11" s="197">
        <v>630.99</v>
      </c>
      <c r="C11" s="197">
        <v>383.9</v>
      </c>
      <c r="D11" s="197">
        <v>527.9237353</v>
      </c>
      <c r="E11" s="197">
        <v>370.97610066000004</v>
      </c>
      <c r="F11" s="197">
        <v>-247.09</v>
      </c>
      <c r="G11" s="197">
        <v>-39.15909919333112</v>
      </c>
      <c r="H11" s="197">
        <v>-156.94763463999993</v>
      </c>
      <c r="I11" s="176">
        <v>-29.72922491367286</v>
      </c>
      <c r="K11" s="763"/>
      <c r="L11" s="763"/>
    </row>
    <row r="12" spans="1:12" ht="12.75">
      <c r="A12" s="205" t="s">
        <v>1092</v>
      </c>
      <c r="B12" s="197">
        <v>2028.292</v>
      </c>
      <c r="C12" s="197">
        <v>3290.3</v>
      </c>
      <c r="D12" s="197">
        <v>4209.5</v>
      </c>
      <c r="E12" s="197">
        <v>3548.0486515300004</v>
      </c>
      <c r="F12" s="197">
        <v>1262.0080000000003</v>
      </c>
      <c r="G12" s="197">
        <v>62.22023258978492</v>
      </c>
      <c r="H12" s="197">
        <v>-661.4513484699996</v>
      </c>
      <c r="I12" s="176">
        <v>-15.71329964295046</v>
      </c>
      <c r="K12" s="763"/>
      <c r="L12" s="763"/>
    </row>
    <row r="13" spans="1:12" ht="12.75">
      <c r="A13" s="205" t="s">
        <v>1093</v>
      </c>
      <c r="B13" s="197">
        <v>550</v>
      </c>
      <c r="C13" s="197">
        <v>1641.9</v>
      </c>
      <c r="D13" s="197">
        <v>2532.848940311</v>
      </c>
      <c r="E13" s="197">
        <v>1748.5071672200002</v>
      </c>
      <c r="F13" s="197">
        <v>1091.9</v>
      </c>
      <c r="G13" s="197">
        <v>198.52727272727276</v>
      </c>
      <c r="H13" s="197">
        <v>-784.341773091</v>
      </c>
      <c r="I13" s="176">
        <v>-30.966780553233203</v>
      </c>
      <c r="K13" s="763"/>
      <c r="L13" s="763"/>
    </row>
    <row r="14" spans="1:12" ht="12.75">
      <c r="A14" s="205" t="s">
        <v>1094</v>
      </c>
      <c r="B14" s="197">
        <v>1478.292</v>
      </c>
      <c r="C14" s="197">
        <v>1648.4</v>
      </c>
      <c r="D14" s="197">
        <v>1676.6510596889998</v>
      </c>
      <c r="E14" s="197">
        <v>1799.5414843100002</v>
      </c>
      <c r="F14" s="197">
        <v>170.10800000000017</v>
      </c>
      <c r="G14" s="197">
        <v>11.507063557132161</v>
      </c>
      <c r="H14" s="197">
        <v>122.89042462100042</v>
      </c>
      <c r="I14" s="176">
        <v>7.329517010164014</v>
      </c>
      <c r="K14" s="763"/>
      <c r="L14" s="763"/>
    </row>
    <row r="15" spans="1:9" s="763" customFormat="1" ht="12.75">
      <c r="A15" s="205" t="s">
        <v>1095</v>
      </c>
      <c r="B15" s="197">
        <v>31.1</v>
      </c>
      <c r="C15" s="197">
        <v>94.6</v>
      </c>
      <c r="D15" s="197">
        <v>152.26</v>
      </c>
      <c r="E15" s="197">
        <v>206.56781708000003</v>
      </c>
      <c r="F15" s="197">
        <v>63.5</v>
      </c>
      <c r="G15" s="197">
        <v>204.18006430868166</v>
      </c>
      <c r="H15" s="197">
        <v>54.307817080000035</v>
      </c>
      <c r="I15" s="176">
        <v>35.66781628792857</v>
      </c>
    </row>
    <row r="16" spans="1:12" ht="12.75">
      <c r="A16" s="204" t="s">
        <v>1096</v>
      </c>
      <c r="B16" s="105">
        <v>2112.348</v>
      </c>
      <c r="C16" s="105">
        <v>1928.1</v>
      </c>
      <c r="D16" s="105">
        <v>1162.0420000000001</v>
      </c>
      <c r="E16" s="105">
        <v>880.76628982</v>
      </c>
      <c r="F16" s="105">
        <v>-184.24800000000005</v>
      </c>
      <c r="G16" s="105">
        <v>-8.722426418374248</v>
      </c>
      <c r="H16" s="105">
        <v>-281.27571018000015</v>
      </c>
      <c r="I16" s="174">
        <v>-24.205296381714266</v>
      </c>
      <c r="K16" s="763"/>
      <c r="L16" s="763"/>
    </row>
    <row r="17" spans="1:12" ht="12.75">
      <c r="A17" s="205" t="s">
        <v>1088</v>
      </c>
      <c r="B17" s="197">
        <v>2100.898</v>
      </c>
      <c r="C17" s="197">
        <v>1908.5</v>
      </c>
      <c r="D17" s="197">
        <v>1156.0420000000001</v>
      </c>
      <c r="E17" s="197">
        <v>876.87628982</v>
      </c>
      <c r="F17" s="197">
        <v>-192.39800000000014</v>
      </c>
      <c r="G17" s="197">
        <v>-9.157893434141027</v>
      </c>
      <c r="H17" s="197">
        <v>-279.16571018000013</v>
      </c>
      <c r="I17" s="176">
        <v>-24.148405523328744</v>
      </c>
      <c r="K17" s="763"/>
      <c r="L17" s="763"/>
    </row>
    <row r="18" spans="1:12" ht="12.75">
      <c r="A18" s="205" t="s">
        <v>1095</v>
      </c>
      <c r="B18" s="197">
        <v>11.45</v>
      </c>
      <c r="C18" s="197">
        <v>19.6</v>
      </c>
      <c r="D18" s="197">
        <v>6</v>
      </c>
      <c r="E18" s="197">
        <v>3.89</v>
      </c>
      <c r="F18" s="197">
        <v>8.15</v>
      </c>
      <c r="G18" s="197">
        <v>71.17903930131007</v>
      </c>
      <c r="H18" s="197">
        <v>-2.11</v>
      </c>
      <c r="I18" s="176">
        <v>-35.166666666666664</v>
      </c>
      <c r="K18" s="763"/>
      <c r="L18" s="763"/>
    </row>
    <row r="19" spans="1:12" ht="12.75">
      <c r="A19" s="204" t="s">
        <v>1097</v>
      </c>
      <c r="B19" s="105">
        <v>8335.396</v>
      </c>
      <c r="C19" s="105">
        <v>10385.2</v>
      </c>
      <c r="D19" s="105">
        <v>10924.821608049999</v>
      </c>
      <c r="E19" s="105">
        <v>12787.67669882</v>
      </c>
      <c r="F19" s="105">
        <v>2049.804</v>
      </c>
      <c r="G19" s="105">
        <v>24.59156109679732</v>
      </c>
      <c r="H19" s="105">
        <v>1862.855090770001</v>
      </c>
      <c r="I19" s="174">
        <v>17.051583610274687</v>
      </c>
      <c r="K19" s="763"/>
      <c r="L19" s="763"/>
    </row>
    <row r="20" spans="1:12" ht="12.75">
      <c r="A20" s="205" t="s">
        <v>1088</v>
      </c>
      <c r="B20" s="197">
        <v>8292.846000000001</v>
      </c>
      <c r="C20" s="197">
        <v>10271</v>
      </c>
      <c r="D20" s="197">
        <v>10766.561608049999</v>
      </c>
      <c r="E20" s="197">
        <v>12577.21888174</v>
      </c>
      <c r="F20" s="197">
        <v>1978.1539999999986</v>
      </c>
      <c r="G20" s="197">
        <v>23.85374092320053</v>
      </c>
      <c r="H20" s="197">
        <v>1810.6572736900016</v>
      </c>
      <c r="I20" s="176">
        <v>16.81741432042891</v>
      </c>
      <c r="K20" s="763"/>
      <c r="L20" s="763"/>
    </row>
    <row r="21" spans="1:10" s="763" customFormat="1" ht="13.5" thickBot="1">
      <c r="A21" s="206" t="s">
        <v>1095</v>
      </c>
      <c r="B21" s="207">
        <v>42.55</v>
      </c>
      <c r="C21" s="207">
        <v>114.2</v>
      </c>
      <c r="D21" s="207">
        <v>158.26</v>
      </c>
      <c r="E21" s="207">
        <v>210.45781708</v>
      </c>
      <c r="F21" s="207">
        <v>71.65</v>
      </c>
      <c r="G21" s="207">
        <v>168.39012925969448</v>
      </c>
      <c r="H21" s="207">
        <v>52.19781708000002</v>
      </c>
      <c r="I21" s="177">
        <v>32.982318387463685</v>
      </c>
      <c r="J21" s="39"/>
    </row>
    <row r="22" spans="1:11" ht="13.5" thickTop="1">
      <c r="A22" s="658" t="s">
        <v>371</v>
      </c>
      <c r="D22" s="994"/>
      <c r="K22" s="763"/>
    </row>
    <row r="23" spans="3:5" ht="12.75">
      <c r="C23" s="39"/>
      <c r="D23" s="994"/>
      <c r="E23" s="994"/>
    </row>
    <row r="24" ht="12.75">
      <c r="C24" s="39"/>
    </row>
    <row r="25" ht="12.75">
      <c r="C25" s="39"/>
    </row>
    <row r="26" ht="12.75">
      <c r="C26" s="3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C7" sqref="C7:N19"/>
    </sheetView>
  </sheetViews>
  <sheetFormatPr defaultColWidth="9.140625" defaultRowHeight="12.75"/>
  <cols>
    <col min="1" max="1" width="9.140625" style="1001" customWidth="1"/>
    <col min="2" max="2" width="10.00390625" style="1001" customWidth="1"/>
    <col min="3" max="3" width="9.00390625" style="1001" customWidth="1"/>
    <col min="4" max="4" width="10.57421875" style="1001" customWidth="1"/>
    <col min="5" max="5" width="9.28125" style="1001" customWidth="1"/>
    <col min="6" max="6" width="9.7109375" style="1001" customWidth="1"/>
    <col min="7" max="8" width="10.28125" style="1001" customWidth="1"/>
    <col min="9" max="9" width="10.7109375" style="1001" customWidth="1"/>
    <col min="10" max="10" width="9.28125" style="1001" customWidth="1"/>
    <col min="11" max="12" width="9.140625" style="1001" customWidth="1"/>
    <col min="13" max="13" width="9.8515625" style="1001" customWidth="1"/>
    <col min="14" max="14" width="10.00390625" style="1001" customWidth="1"/>
    <col min="15" max="16384" width="9.140625" style="1001" customWidth="1"/>
  </cols>
  <sheetData>
    <row r="1" spans="2:14" ht="12.75">
      <c r="B1" s="1527" t="s">
        <v>473</v>
      </c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</row>
    <row r="2" spans="2:14" ht="15.75" customHeight="1">
      <c r="B2" s="1528" t="s">
        <v>1098</v>
      </c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</row>
    <row r="3" spans="2:14" ht="13.5" thickBot="1">
      <c r="B3" s="9"/>
      <c r="D3" s="9"/>
      <c r="N3" s="1239" t="s">
        <v>116</v>
      </c>
    </row>
    <row r="4" spans="2:14" ht="18.75" customHeight="1" thickTop="1">
      <c r="B4" s="1002"/>
      <c r="C4" s="1529" t="s">
        <v>873</v>
      </c>
      <c r="D4" s="1529"/>
      <c r="E4" s="1529"/>
      <c r="F4" s="1529"/>
      <c r="G4" s="1529"/>
      <c r="H4" s="1530"/>
      <c r="I4" s="1529" t="s">
        <v>874</v>
      </c>
      <c r="J4" s="1529"/>
      <c r="K4" s="1529"/>
      <c r="L4" s="1529"/>
      <c r="M4" s="1529"/>
      <c r="N4" s="1530"/>
    </row>
    <row r="5" spans="2:14" ht="17.25" customHeight="1">
      <c r="B5" s="1531" t="s">
        <v>633</v>
      </c>
      <c r="C5" s="1533" t="s">
        <v>668</v>
      </c>
      <c r="D5" s="1534"/>
      <c r="E5" s="1535" t="s">
        <v>370</v>
      </c>
      <c r="F5" s="1534"/>
      <c r="G5" s="1535" t="s">
        <v>209</v>
      </c>
      <c r="H5" s="1536"/>
      <c r="I5" s="1533" t="s">
        <v>668</v>
      </c>
      <c r="J5" s="1534"/>
      <c r="K5" s="1537" t="s">
        <v>370</v>
      </c>
      <c r="L5" s="1538"/>
      <c r="M5" s="1539" t="s">
        <v>209</v>
      </c>
      <c r="N5" s="1540"/>
    </row>
    <row r="6" spans="2:14" ht="38.25">
      <c r="B6" s="1532"/>
      <c r="C6" s="531" t="s">
        <v>333</v>
      </c>
      <c r="D6" s="1004" t="s">
        <v>1099</v>
      </c>
      <c r="E6" s="131" t="s">
        <v>333</v>
      </c>
      <c r="F6" s="1004" t="s">
        <v>1099</v>
      </c>
      <c r="G6" s="1003" t="s">
        <v>333</v>
      </c>
      <c r="H6" s="1005" t="s">
        <v>1099</v>
      </c>
      <c r="I6" s="531" t="s">
        <v>333</v>
      </c>
      <c r="J6" s="1004" t="s">
        <v>1099</v>
      </c>
      <c r="K6" s="131" t="s">
        <v>333</v>
      </c>
      <c r="L6" s="1004" t="s">
        <v>1099</v>
      </c>
      <c r="M6" s="824" t="s">
        <v>333</v>
      </c>
      <c r="N6" s="1006" t="s">
        <v>1099</v>
      </c>
    </row>
    <row r="7" spans="2:14" ht="15.75" customHeight="1">
      <c r="B7" s="1007" t="s">
        <v>784</v>
      </c>
      <c r="C7" s="1008">
        <v>0</v>
      </c>
      <c r="D7" s="227">
        <v>0</v>
      </c>
      <c r="E7" s="219">
        <v>0</v>
      </c>
      <c r="F7" s="209">
        <v>0</v>
      </c>
      <c r="G7" s="208">
        <v>0</v>
      </c>
      <c r="H7" s="245">
        <v>0</v>
      </c>
      <c r="I7" s="1008">
        <v>0</v>
      </c>
      <c r="J7" s="227">
        <v>0</v>
      </c>
      <c r="K7" s="219">
        <v>0</v>
      </c>
      <c r="L7" s="209">
        <v>0</v>
      </c>
      <c r="M7" s="208">
        <v>0</v>
      </c>
      <c r="N7" s="245">
        <v>0</v>
      </c>
    </row>
    <row r="8" spans="2:14" ht="15.75" customHeight="1">
      <c r="B8" s="1007" t="s">
        <v>785</v>
      </c>
      <c r="C8" s="209">
        <v>0</v>
      </c>
      <c r="D8" s="227">
        <v>0</v>
      </c>
      <c r="E8" s="219">
        <v>0</v>
      </c>
      <c r="F8" s="209">
        <v>0</v>
      </c>
      <c r="G8" s="208">
        <v>3500</v>
      </c>
      <c r="H8" s="245">
        <v>1.0092</v>
      </c>
      <c r="I8" s="209">
        <v>0</v>
      </c>
      <c r="J8" s="227">
        <v>0</v>
      </c>
      <c r="K8" s="219">
        <v>0</v>
      </c>
      <c r="L8" s="209">
        <v>0</v>
      </c>
      <c r="M8" s="208">
        <v>0</v>
      </c>
      <c r="N8" s="245">
        <v>0</v>
      </c>
    </row>
    <row r="9" spans="2:14" ht="15.75" customHeight="1">
      <c r="B9" s="1007" t="s">
        <v>786</v>
      </c>
      <c r="C9" s="225">
        <v>2000</v>
      </c>
      <c r="D9" s="227">
        <v>5.56</v>
      </c>
      <c r="E9" s="219">
        <v>0</v>
      </c>
      <c r="F9" s="209">
        <v>0</v>
      </c>
      <c r="G9" s="208">
        <v>5000</v>
      </c>
      <c r="H9" s="245">
        <v>0.9421</v>
      </c>
      <c r="I9" s="209">
        <v>0</v>
      </c>
      <c r="J9" s="227">
        <v>0</v>
      </c>
      <c r="K9" s="219">
        <v>0</v>
      </c>
      <c r="L9" s="209">
        <v>0</v>
      </c>
      <c r="M9" s="208">
        <v>0</v>
      </c>
      <c r="N9" s="245">
        <v>0</v>
      </c>
    </row>
    <row r="10" spans="2:14" ht="15.75" customHeight="1">
      <c r="B10" s="1007" t="s">
        <v>787</v>
      </c>
      <c r="C10" s="209">
        <v>0</v>
      </c>
      <c r="D10" s="227">
        <v>0</v>
      </c>
      <c r="E10" s="219">
        <v>0</v>
      </c>
      <c r="F10" s="209">
        <v>0</v>
      </c>
      <c r="G10" s="208">
        <v>0</v>
      </c>
      <c r="H10" s="245">
        <v>0</v>
      </c>
      <c r="I10" s="209">
        <v>0</v>
      </c>
      <c r="J10" s="227">
        <v>0</v>
      </c>
      <c r="K10" s="219">
        <v>0</v>
      </c>
      <c r="L10" s="209">
        <v>0</v>
      </c>
      <c r="M10" s="208">
        <v>0</v>
      </c>
      <c r="N10" s="245">
        <v>0</v>
      </c>
    </row>
    <row r="11" spans="2:14" ht="15.75" customHeight="1">
      <c r="B11" s="1007" t="s">
        <v>788</v>
      </c>
      <c r="C11" s="209">
        <v>0</v>
      </c>
      <c r="D11" s="227">
        <v>0</v>
      </c>
      <c r="E11" s="244">
        <v>5400</v>
      </c>
      <c r="F11" s="209">
        <v>3.5852</v>
      </c>
      <c r="G11" s="211"/>
      <c r="H11" s="245"/>
      <c r="I11" s="209">
        <v>0</v>
      </c>
      <c r="J11" s="227">
        <v>0</v>
      </c>
      <c r="K11" s="219">
        <v>0</v>
      </c>
      <c r="L11" s="209">
        <v>0</v>
      </c>
      <c r="M11" s="211"/>
      <c r="N11" s="245"/>
    </row>
    <row r="12" spans="2:14" ht="15.75" customHeight="1">
      <c r="B12" s="1007" t="s">
        <v>789</v>
      </c>
      <c r="C12" s="209">
        <v>0</v>
      </c>
      <c r="D12" s="227">
        <v>0</v>
      </c>
      <c r="E12" s="244">
        <v>3000</v>
      </c>
      <c r="F12" s="209">
        <v>2.98</v>
      </c>
      <c r="G12" s="211"/>
      <c r="H12" s="245"/>
      <c r="I12" s="209">
        <v>0</v>
      </c>
      <c r="J12" s="227">
        <v>0</v>
      </c>
      <c r="K12" s="219">
        <v>0</v>
      </c>
      <c r="L12" s="209">
        <v>0</v>
      </c>
      <c r="M12" s="211"/>
      <c r="N12" s="245"/>
    </row>
    <row r="13" spans="2:14" ht="15.75" customHeight="1">
      <c r="B13" s="1007" t="s">
        <v>790</v>
      </c>
      <c r="C13" s="209">
        <v>0</v>
      </c>
      <c r="D13" s="227">
        <v>0</v>
      </c>
      <c r="E13" s="244">
        <v>0</v>
      </c>
      <c r="F13" s="209">
        <v>0</v>
      </c>
      <c r="G13" s="211"/>
      <c r="H13" s="245"/>
      <c r="I13" s="209">
        <v>0</v>
      </c>
      <c r="J13" s="227">
        <v>0</v>
      </c>
      <c r="K13" s="244">
        <v>0</v>
      </c>
      <c r="L13" s="209">
        <v>0</v>
      </c>
      <c r="M13" s="211"/>
      <c r="N13" s="245"/>
    </row>
    <row r="14" spans="2:14" ht="15.75" customHeight="1">
      <c r="B14" s="1007" t="s">
        <v>791</v>
      </c>
      <c r="C14" s="209">
        <v>0</v>
      </c>
      <c r="D14" s="227">
        <v>0</v>
      </c>
      <c r="E14" s="244">
        <v>0</v>
      </c>
      <c r="F14" s="209">
        <v>0</v>
      </c>
      <c r="G14" s="211"/>
      <c r="H14" s="245"/>
      <c r="I14" s="209">
        <v>0</v>
      </c>
      <c r="J14" s="227">
        <v>0</v>
      </c>
      <c r="K14" s="244">
        <v>0</v>
      </c>
      <c r="L14" s="209">
        <v>0</v>
      </c>
      <c r="M14" s="211"/>
      <c r="N14" s="245"/>
    </row>
    <row r="15" spans="2:14" ht="15.75" customHeight="1">
      <c r="B15" s="1007" t="s">
        <v>792</v>
      </c>
      <c r="C15" s="225">
        <v>0</v>
      </c>
      <c r="D15" s="227">
        <v>0</v>
      </c>
      <c r="E15" s="244">
        <v>0</v>
      </c>
      <c r="F15" s="209">
        <v>0</v>
      </c>
      <c r="G15" s="211"/>
      <c r="H15" s="245"/>
      <c r="I15" s="225">
        <v>0</v>
      </c>
      <c r="J15" s="227">
        <v>0</v>
      </c>
      <c r="K15" s="244">
        <v>0</v>
      </c>
      <c r="L15" s="209">
        <v>0</v>
      </c>
      <c r="M15" s="211"/>
      <c r="N15" s="245"/>
    </row>
    <row r="16" spans="2:14" ht="15.75" customHeight="1">
      <c r="B16" s="1007" t="s">
        <v>503</v>
      </c>
      <c r="C16" s="225">
        <v>0</v>
      </c>
      <c r="D16" s="227">
        <v>0</v>
      </c>
      <c r="E16" s="219">
        <v>0</v>
      </c>
      <c r="F16" s="209">
        <v>0</v>
      </c>
      <c r="G16" s="208"/>
      <c r="H16" s="245"/>
      <c r="I16" s="225">
        <v>0</v>
      </c>
      <c r="J16" s="227">
        <v>0</v>
      </c>
      <c r="K16" s="219">
        <v>0</v>
      </c>
      <c r="L16" s="209">
        <v>0</v>
      </c>
      <c r="M16" s="208"/>
      <c r="N16" s="245"/>
    </row>
    <row r="17" spans="2:14" ht="15.75" customHeight="1">
      <c r="B17" s="1007" t="s">
        <v>504</v>
      </c>
      <c r="C17" s="225">
        <v>0</v>
      </c>
      <c r="D17" s="227">
        <v>0</v>
      </c>
      <c r="E17" s="219">
        <v>0</v>
      </c>
      <c r="F17" s="209">
        <v>0</v>
      </c>
      <c r="G17" s="208"/>
      <c r="H17" s="245"/>
      <c r="I17" s="225">
        <v>0</v>
      </c>
      <c r="J17" s="227">
        <v>0</v>
      </c>
      <c r="K17" s="219">
        <v>0</v>
      </c>
      <c r="L17" s="209">
        <v>0</v>
      </c>
      <c r="M17" s="208"/>
      <c r="N17" s="245"/>
    </row>
    <row r="18" spans="2:14" ht="15.75" customHeight="1">
      <c r="B18" s="1009" t="s">
        <v>505</v>
      </c>
      <c r="C18" s="221">
        <v>0</v>
      </c>
      <c r="D18" s="228">
        <v>0</v>
      </c>
      <c r="E18" s="219">
        <v>0</v>
      </c>
      <c r="F18" s="209">
        <v>0</v>
      </c>
      <c r="G18" s="208"/>
      <c r="H18" s="245"/>
      <c r="I18" s="221">
        <v>0</v>
      </c>
      <c r="J18" s="228">
        <v>0</v>
      </c>
      <c r="K18" s="219">
        <v>0</v>
      </c>
      <c r="L18" s="209">
        <v>0</v>
      </c>
      <c r="M18" s="208"/>
      <c r="N18" s="245"/>
    </row>
    <row r="19" spans="2:14" ht="15.75" customHeight="1" thickBot="1">
      <c r="B19" s="1010" t="s">
        <v>508</v>
      </c>
      <c r="C19" s="1011">
        <v>2000</v>
      </c>
      <c r="D19" s="1012">
        <v>5.56</v>
      </c>
      <c r="E19" s="1013">
        <v>8400</v>
      </c>
      <c r="F19" s="213">
        <v>3.28</v>
      </c>
      <c r="G19" s="1466">
        <v>8500</v>
      </c>
      <c r="H19" s="1014"/>
      <c r="I19" s="1011">
        <v>0</v>
      </c>
      <c r="J19" s="1012">
        <v>0</v>
      </c>
      <c r="K19" s="1013">
        <v>0</v>
      </c>
      <c r="L19" s="213">
        <v>0</v>
      </c>
      <c r="M19" s="212"/>
      <c r="N19" s="1014"/>
    </row>
    <row r="20" ht="13.5" thickTop="1">
      <c r="B20" s="37" t="s">
        <v>1100</v>
      </c>
    </row>
    <row r="21" ht="12.75">
      <c r="B21" s="37"/>
    </row>
    <row r="22" ht="12.75">
      <c r="B22" s="37"/>
    </row>
  </sheetData>
  <sheetProtection/>
  <mergeCells count="11">
    <mergeCell ref="M5:N5"/>
    <mergeCell ref="B1:N1"/>
    <mergeCell ref="B2:N2"/>
    <mergeCell ref="C4:H4"/>
    <mergeCell ref="I4:N4"/>
    <mergeCell ref="B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527" t="s">
        <v>474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</row>
    <row r="2" spans="1:13" ht="15.75">
      <c r="A2" s="1528" t="s">
        <v>1101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</row>
    <row r="3" spans="1:13" ht="16.5" thickBot="1">
      <c r="A3" s="819"/>
      <c r="B3" s="819"/>
      <c r="C3" s="819"/>
      <c r="D3" s="819"/>
      <c r="E3" s="819"/>
      <c r="M3" s="1239" t="s">
        <v>116</v>
      </c>
    </row>
    <row r="4" spans="1:13" ht="19.5" customHeight="1" thickTop="1">
      <c r="A4" s="1002"/>
      <c r="B4" s="1529" t="s">
        <v>875</v>
      </c>
      <c r="C4" s="1529"/>
      <c r="D4" s="1529"/>
      <c r="E4" s="1529"/>
      <c r="F4" s="1529"/>
      <c r="G4" s="1530"/>
      <c r="H4" s="1541" t="s">
        <v>876</v>
      </c>
      <c r="I4" s="1529"/>
      <c r="J4" s="1529"/>
      <c r="K4" s="1529"/>
      <c r="L4" s="1529"/>
      <c r="M4" s="1530"/>
    </row>
    <row r="5" spans="1:13" s="1001" customFormat="1" ht="19.5" customHeight="1">
      <c r="A5" s="1531" t="s">
        <v>633</v>
      </c>
      <c r="B5" s="1542" t="s">
        <v>668</v>
      </c>
      <c r="C5" s="1538"/>
      <c r="D5" s="1537" t="s">
        <v>370</v>
      </c>
      <c r="E5" s="1538"/>
      <c r="F5" s="1537" t="s">
        <v>209</v>
      </c>
      <c r="G5" s="1540"/>
      <c r="H5" s="1539" t="s">
        <v>668</v>
      </c>
      <c r="I5" s="1538"/>
      <c r="J5" s="1537" t="s">
        <v>370</v>
      </c>
      <c r="K5" s="1538"/>
      <c r="L5" s="1537" t="s">
        <v>209</v>
      </c>
      <c r="M5" s="1540"/>
    </row>
    <row r="6" spans="1:13" s="1001" customFormat="1" ht="24" customHeight="1">
      <c r="A6" s="1532"/>
      <c r="B6" s="531" t="s">
        <v>333</v>
      </c>
      <c r="C6" s="1004" t="s">
        <v>1099</v>
      </c>
      <c r="D6" s="131" t="s">
        <v>333</v>
      </c>
      <c r="E6" s="1004" t="s">
        <v>1099</v>
      </c>
      <c r="F6" s="1003" t="s">
        <v>333</v>
      </c>
      <c r="G6" s="1005" t="s">
        <v>1099</v>
      </c>
      <c r="H6" s="131" t="s">
        <v>333</v>
      </c>
      <c r="I6" s="1004" t="s">
        <v>1099</v>
      </c>
      <c r="J6" s="131" t="s">
        <v>333</v>
      </c>
      <c r="K6" s="1004" t="s">
        <v>1099</v>
      </c>
      <c r="L6" s="1003" t="s">
        <v>333</v>
      </c>
      <c r="M6" s="1005" t="s">
        <v>1099</v>
      </c>
    </row>
    <row r="7" spans="1:13" ht="15.75" customHeight="1">
      <c r="A7" s="1007" t="s">
        <v>784</v>
      </c>
      <c r="B7" s="225">
        <v>0</v>
      </c>
      <c r="C7" s="227"/>
      <c r="D7" s="524">
        <v>727.98</v>
      </c>
      <c r="E7" s="209">
        <v>9.1787</v>
      </c>
      <c r="F7" s="208">
        <v>0</v>
      </c>
      <c r="G7" s="245">
        <v>0</v>
      </c>
      <c r="H7" s="219">
        <v>12000</v>
      </c>
      <c r="I7" s="227">
        <v>3.7527</v>
      </c>
      <c r="J7" s="524">
        <v>0</v>
      </c>
      <c r="K7" s="209">
        <v>0</v>
      </c>
      <c r="L7" s="208">
        <v>0</v>
      </c>
      <c r="M7" s="245">
        <v>0</v>
      </c>
    </row>
    <row r="8" spans="1:13" ht="15.75" customHeight="1">
      <c r="A8" s="1007" t="s">
        <v>785</v>
      </c>
      <c r="B8" s="225">
        <v>0</v>
      </c>
      <c r="C8" s="227"/>
      <c r="D8" s="219">
        <v>15.76</v>
      </c>
      <c r="E8" s="209">
        <v>9.2528</v>
      </c>
      <c r="F8" s="208">
        <v>0</v>
      </c>
      <c r="G8" s="245">
        <v>0</v>
      </c>
      <c r="H8" s="219">
        <v>7000</v>
      </c>
      <c r="I8" s="227">
        <v>3.3509</v>
      </c>
      <c r="J8" s="219">
        <v>0</v>
      </c>
      <c r="K8" s="209">
        <v>0</v>
      </c>
      <c r="L8" s="208">
        <v>0</v>
      </c>
      <c r="M8" s="245">
        <v>0</v>
      </c>
    </row>
    <row r="9" spans="1:13" ht="15.75" customHeight="1">
      <c r="A9" s="1007" t="s">
        <v>786</v>
      </c>
      <c r="B9" s="225">
        <v>3000</v>
      </c>
      <c r="C9" s="227">
        <v>9.7409</v>
      </c>
      <c r="D9" s="219">
        <v>0</v>
      </c>
      <c r="E9" s="219">
        <v>0</v>
      </c>
      <c r="F9" s="208">
        <v>0</v>
      </c>
      <c r="G9" s="245">
        <v>0</v>
      </c>
      <c r="H9" s="219">
        <v>0</v>
      </c>
      <c r="I9" s="219">
        <v>0</v>
      </c>
      <c r="J9" s="219">
        <v>0</v>
      </c>
      <c r="K9" s="209">
        <v>0</v>
      </c>
      <c r="L9" s="208">
        <v>0</v>
      </c>
      <c r="M9" s="245">
        <v>0</v>
      </c>
    </row>
    <row r="10" spans="1:13" ht="15.75" customHeight="1">
      <c r="A10" s="1007" t="s">
        <v>787</v>
      </c>
      <c r="B10" s="225">
        <v>2000</v>
      </c>
      <c r="C10" s="227">
        <v>10.3777</v>
      </c>
      <c r="D10" s="219">
        <v>0</v>
      </c>
      <c r="E10" s="209">
        <v>0</v>
      </c>
      <c r="F10" s="208">
        <v>0</v>
      </c>
      <c r="G10" s="245">
        <v>0</v>
      </c>
      <c r="H10" s="219">
        <v>0</v>
      </c>
      <c r="I10" s="219">
        <v>0</v>
      </c>
      <c r="J10" s="219">
        <v>0</v>
      </c>
      <c r="K10" s="209">
        <v>0</v>
      </c>
      <c r="L10" s="208">
        <v>0</v>
      </c>
      <c r="M10" s="245">
        <v>0</v>
      </c>
    </row>
    <row r="11" spans="1:13" ht="15.75" customHeight="1">
      <c r="A11" s="1007" t="s">
        <v>788</v>
      </c>
      <c r="B11" s="225">
        <v>0</v>
      </c>
      <c r="C11" s="227">
        <v>0</v>
      </c>
      <c r="D11" s="219">
        <v>0</v>
      </c>
      <c r="E11" s="209">
        <v>0</v>
      </c>
      <c r="F11" s="211"/>
      <c r="G11" s="245"/>
      <c r="H11" s="219">
        <v>0</v>
      </c>
      <c r="I11" s="219">
        <v>0</v>
      </c>
      <c r="J11" s="219">
        <v>0</v>
      </c>
      <c r="K11" s="209">
        <v>0</v>
      </c>
      <c r="L11" s="211"/>
      <c r="M11" s="245"/>
    </row>
    <row r="12" spans="1:13" ht="15.75" customHeight="1">
      <c r="A12" s="1007" t="s">
        <v>789</v>
      </c>
      <c r="B12" s="225">
        <v>13000</v>
      </c>
      <c r="C12" s="227">
        <v>10.4072</v>
      </c>
      <c r="D12" s="219">
        <v>0</v>
      </c>
      <c r="E12" s="209">
        <v>0</v>
      </c>
      <c r="F12" s="211"/>
      <c r="G12" s="245"/>
      <c r="H12" s="219">
        <v>0</v>
      </c>
      <c r="I12" s="219">
        <v>0</v>
      </c>
      <c r="J12" s="219">
        <v>0</v>
      </c>
      <c r="K12" s="209">
        <v>0</v>
      </c>
      <c r="L12" s="211"/>
      <c r="M12" s="245"/>
    </row>
    <row r="13" spans="1:13" ht="15.75" customHeight="1">
      <c r="A13" s="1007" t="s">
        <v>790</v>
      </c>
      <c r="B13" s="225">
        <v>10000</v>
      </c>
      <c r="C13" s="227">
        <v>10.3571</v>
      </c>
      <c r="D13" s="219">
        <v>0</v>
      </c>
      <c r="E13" s="209">
        <v>0</v>
      </c>
      <c r="F13" s="211"/>
      <c r="G13" s="245"/>
      <c r="H13" s="219">
        <v>0</v>
      </c>
      <c r="I13" s="219">
        <v>0</v>
      </c>
      <c r="J13" s="219">
        <v>0</v>
      </c>
      <c r="K13" s="209">
        <v>0</v>
      </c>
      <c r="L13" s="211"/>
      <c r="M13" s="245"/>
    </row>
    <row r="14" spans="1:13" ht="15.75" customHeight="1">
      <c r="A14" s="1007" t="s">
        <v>791</v>
      </c>
      <c r="B14" s="225">
        <v>13804.6</v>
      </c>
      <c r="C14" s="227">
        <v>9.9028</v>
      </c>
      <c r="D14" s="219">
        <v>0</v>
      </c>
      <c r="E14" s="209">
        <v>0</v>
      </c>
      <c r="F14" s="211"/>
      <c r="G14" s="245"/>
      <c r="H14" s="219">
        <v>0</v>
      </c>
      <c r="I14" s="219">
        <v>0</v>
      </c>
      <c r="J14" s="219">
        <v>0</v>
      </c>
      <c r="K14" s="209">
        <v>0</v>
      </c>
      <c r="L14" s="211"/>
      <c r="M14" s="245"/>
    </row>
    <row r="15" spans="1:13" ht="15.75" customHeight="1">
      <c r="A15" s="1007" t="s">
        <v>792</v>
      </c>
      <c r="B15" s="1015">
        <v>15187.375</v>
      </c>
      <c r="C15" s="227">
        <v>9.8698</v>
      </c>
      <c r="D15" s="219">
        <v>0</v>
      </c>
      <c r="E15" s="209">
        <v>0</v>
      </c>
      <c r="F15" s="211"/>
      <c r="G15" s="245"/>
      <c r="H15" s="218">
        <v>0</v>
      </c>
      <c r="I15" s="218">
        <v>0</v>
      </c>
      <c r="J15" s="219">
        <v>0</v>
      </c>
      <c r="K15" s="209">
        <v>0</v>
      </c>
      <c r="L15" s="211"/>
      <c r="M15" s="245"/>
    </row>
    <row r="16" spans="1:13" ht="15.75" customHeight="1">
      <c r="A16" s="1007" t="s">
        <v>503</v>
      </c>
      <c r="B16" s="1015">
        <v>18217.4</v>
      </c>
      <c r="C16" s="227">
        <v>9.9267</v>
      </c>
      <c r="D16" s="220">
        <v>0</v>
      </c>
      <c r="E16" s="209">
        <v>0</v>
      </c>
      <c r="F16" s="208"/>
      <c r="G16" s="245"/>
      <c r="H16" s="226">
        <v>0</v>
      </c>
      <c r="I16" s="226">
        <v>0</v>
      </c>
      <c r="J16" s="219">
        <v>0</v>
      </c>
      <c r="K16" s="209">
        <v>0</v>
      </c>
      <c r="L16" s="208"/>
      <c r="M16" s="245"/>
    </row>
    <row r="17" spans="1:13" ht="15.75" customHeight="1">
      <c r="A17" s="1007" t="s">
        <v>504</v>
      </c>
      <c r="B17" s="1015">
        <v>7194.3</v>
      </c>
      <c r="C17" s="227">
        <v>9.7334</v>
      </c>
      <c r="D17" s="220">
        <v>0</v>
      </c>
      <c r="E17" s="209">
        <v>0</v>
      </c>
      <c r="F17" s="208"/>
      <c r="G17" s="245"/>
      <c r="H17" s="226">
        <v>0</v>
      </c>
      <c r="I17" s="226">
        <v>0</v>
      </c>
      <c r="J17" s="219">
        <v>0</v>
      </c>
      <c r="K17" s="209">
        <v>0</v>
      </c>
      <c r="L17" s="208"/>
      <c r="M17" s="245"/>
    </row>
    <row r="18" spans="1:13" ht="15.75" customHeight="1">
      <c r="A18" s="1009" t="s">
        <v>505</v>
      </c>
      <c r="B18" s="225">
        <v>9982.4</v>
      </c>
      <c r="C18" s="228">
        <v>9.6213</v>
      </c>
      <c r="D18" s="220">
        <v>0</v>
      </c>
      <c r="E18" s="209">
        <v>0</v>
      </c>
      <c r="F18" s="208"/>
      <c r="G18" s="245"/>
      <c r="H18" s="226">
        <v>0</v>
      </c>
      <c r="I18" s="226">
        <v>0</v>
      </c>
      <c r="J18" s="222">
        <v>0</v>
      </c>
      <c r="K18" s="209">
        <v>0</v>
      </c>
      <c r="L18" s="208"/>
      <c r="M18" s="245"/>
    </row>
    <row r="19" spans="1:13" ht="15.75" customHeight="1" thickBot="1">
      <c r="A19" s="1010" t="s">
        <v>508</v>
      </c>
      <c r="B19" s="224">
        <v>92386.075</v>
      </c>
      <c r="C19" s="1012">
        <v>9.98</v>
      </c>
      <c r="D19" s="223">
        <v>743.74</v>
      </c>
      <c r="E19" s="213">
        <v>9.18</v>
      </c>
      <c r="F19" s="212">
        <v>0</v>
      </c>
      <c r="G19" s="1014"/>
      <c r="H19" s="223">
        <v>19000</v>
      </c>
      <c r="I19" s="1012">
        <v>3.6</v>
      </c>
      <c r="J19" s="223">
        <v>0</v>
      </c>
      <c r="K19" s="213">
        <v>0</v>
      </c>
      <c r="L19" s="212">
        <v>0</v>
      </c>
      <c r="M19" s="1014">
        <v>0</v>
      </c>
    </row>
    <row r="20" spans="1:7" ht="15.75" customHeight="1" thickTop="1">
      <c r="A20" s="37" t="s">
        <v>1100</v>
      </c>
      <c r="B20" s="1016"/>
      <c r="C20" s="1016"/>
      <c r="D20" s="1016"/>
      <c r="E20" s="1016"/>
      <c r="F20" s="1016"/>
      <c r="G20" s="1016"/>
    </row>
    <row r="21" ht="15.75" customHeight="1">
      <c r="A21" s="37"/>
    </row>
    <row r="26" spans="2:4" ht="12.75">
      <c r="B26" s="1017"/>
      <c r="C26" s="1017"/>
      <c r="D26" s="1017"/>
    </row>
  </sheetData>
  <sheetProtection/>
  <mergeCells count="11">
    <mergeCell ref="L5:M5"/>
    <mergeCell ref="A1:M1"/>
    <mergeCell ref="A2:M2"/>
    <mergeCell ref="B4:G4"/>
    <mergeCell ref="H4:M4"/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7" sqref="B7:E19"/>
    </sheetView>
  </sheetViews>
  <sheetFormatPr defaultColWidth="9.140625" defaultRowHeight="12.75"/>
  <cols>
    <col min="1" max="1" width="12.00390625" style="1018" customWidth="1"/>
    <col min="2" max="2" width="15.57421875" style="1018" customWidth="1"/>
    <col min="3" max="3" width="16.28125" style="1018" customWidth="1"/>
    <col min="4" max="4" width="16.57421875" style="1018" customWidth="1"/>
    <col min="5" max="5" width="14.28125" style="1018" customWidth="1"/>
    <col min="6" max="16384" width="9.140625" style="1018" customWidth="1"/>
  </cols>
  <sheetData>
    <row r="1" spans="1:5" ht="12.75">
      <c r="A1" s="1543" t="s">
        <v>490</v>
      </c>
      <c r="B1" s="1543"/>
      <c r="C1" s="1543"/>
      <c r="D1" s="1543"/>
      <c r="E1" s="1543"/>
    </row>
    <row r="2" spans="1:5" ht="12.75" customHeight="1">
      <c r="A2" s="1544" t="s">
        <v>878</v>
      </c>
      <c r="B2" s="1544"/>
      <c r="C2" s="1544"/>
      <c r="D2" s="1544"/>
      <c r="E2" s="1544"/>
    </row>
    <row r="3" spans="1:2" ht="12.75" customHeight="1" hidden="1">
      <c r="A3" s="113" t="s">
        <v>1102</v>
      </c>
      <c r="B3" s="113"/>
    </row>
    <row r="4" spans="1:5" ht="12.75" customHeight="1" thickBot="1">
      <c r="A4" s="113"/>
      <c r="B4" s="113"/>
      <c r="E4" s="1311" t="s">
        <v>116</v>
      </c>
    </row>
    <row r="5" spans="1:5" ht="21.75" customHeight="1" thickTop="1">
      <c r="A5" s="1545" t="s">
        <v>633</v>
      </c>
      <c r="B5" s="820" t="s">
        <v>695</v>
      </c>
      <c r="C5" s="820" t="s">
        <v>668</v>
      </c>
      <c r="D5" s="820" t="s">
        <v>370</v>
      </c>
      <c r="E5" s="1020" t="s">
        <v>209</v>
      </c>
    </row>
    <row r="6" spans="1:5" ht="17.25" customHeight="1">
      <c r="A6" s="1546"/>
      <c r="B6" s="131" t="s">
        <v>333</v>
      </c>
      <c r="C6" s="131" t="s">
        <v>333</v>
      </c>
      <c r="D6" s="131" t="s">
        <v>333</v>
      </c>
      <c r="E6" s="191" t="s">
        <v>333</v>
      </c>
    </row>
    <row r="7" spans="1:5" ht="15" customHeight="1">
      <c r="A7" s="196" t="s">
        <v>784</v>
      </c>
      <c r="B7" s="244">
        <v>0</v>
      </c>
      <c r="C7" s="211">
        <v>2950</v>
      </c>
      <c r="D7" s="244">
        <v>3935.92</v>
      </c>
      <c r="E7" s="245">
        <v>0</v>
      </c>
    </row>
    <row r="8" spans="1:5" ht="15" customHeight="1">
      <c r="A8" s="196" t="s">
        <v>785</v>
      </c>
      <c r="B8" s="244">
        <v>350</v>
      </c>
      <c r="C8" s="211">
        <v>0</v>
      </c>
      <c r="D8" s="244">
        <v>203.64</v>
      </c>
      <c r="E8" s="245">
        <v>0</v>
      </c>
    </row>
    <row r="9" spans="1:5" ht="15" customHeight="1">
      <c r="A9" s="196" t="s">
        <v>786</v>
      </c>
      <c r="B9" s="244">
        <v>3700</v>
      </c>
      <c r="C9" s="211">
        <v>17892.4</v>
      </c>
      <c r="D9" s="244">
        <v>69.6</v>
      </c>
      <c r="E9" s="245">
        <v>0</v>
      </c>
    </row>
    <row r="10" spans="1:5" ht="15" customHeight="1">
      <c r="A10" s="196" t="s">
        <v>787</v>
      </c>
      <c r="B10" s="244">
        <v>13234</v>
      </c>
      <c r="C10" s="211">
        <v>30968</v>
      </c>
      <c r="D10" s="244">
        <v>2.88</v>
      </c>
      <c r="E10" s="245">
        <v>0</v>
      </c>
    </row>
    <row r="11" spans="1:5" ht="15" customHeight="1">
      <c r="A11" s="196" t="s">
        <v>788</v>
      </c>
      <c r="B11" s="244">
        <v>28178.9</v>
      </c>
      <c r="C11" s="211">
        <v>29865.26</v>
      </c>
      <c r="D11" s="244">
        <v>0</v>
      </c>
      <c r="E11" s="245"/>
    </row>
    <row r="12" spans="1:5" ht="15" customHeight="1">
      <c r="A12" s="196" t="s">
        <v>789</v>
      </c>
      <c r="B12" s="244">
        <v>19784.4</v>
      </c>
      <c r="C12" s="211">
        <v>40038.26</v>
      </c>
      <c r="D12" s="244">
        <v>36</v>
      </c>
      <c r="E12" s="245"/>
    </row>
    <row r="13" spans="1:5" ht="15" customHeight="1">
      <c r="A13" s="196" t="s">
        <v>790</v>
      </c>
      <c r="B13" s="244">
        <v>18527.19</v>
      </c>
      <c r="C13" s="211">
        <v>14924.88</v>
      </c>
      <c r="D13" s="244">
        <v>45</v>
      </c>
      <c r="E13" s="245"/>
    </row>
    <row r="14" spans="1:5" ht="15" customHeight="1">
      <c r="A14" s="196" t="s">
        <v>791</v>
      </c>
      <c r="B14" s="244">
        <v>1394.29</v>
      </c>
      <c r="C14" s="211">
        <v>19473.1</v>
      </c>
      <c r="D14" s="244">
        <v>54</v>
      </c>
      <c r="E14" s="245"/>
    </row>
    <row r="15" spans="1:5" ht="15" customHeight="1">
      <c r="A15" s="196" t="s">
        <v>792</v>
      </c>
      <c r="B15" s="244">
        <v>6617.5</v>
      </c>
      <c r="C15" s="227">
        <v>15559.85</v>
      </c>
      <c r="D15" s="244">
        <v>27</v>
      </c>
      <c r="E15" s="245"/>
    </row>
    <row r="16" spans="1:5" ht="15" customHeight="1">
      <c r="A16" s="196" t="s">
        <v>503</v>
      </c>
      <c r="B16" s="244">
        <v>67.1</v>
      </c>
      <c r="C16" s="227">
        <v>15101.14</v>
      </c>
      <c r="D16" s="244">
        <v>0</v>
      </c>
      <c r="E16" s="245"/>
    </row>
    <row r="17" spans="1:5" ht="15" customHeight="1">
      <c r="A17" s="196" t="s">
        <v>504</v>
      </c>
      <c r="B17" s="244">
        <v>2.88</v>
      </c>
      <c r="C17" s="211">
        <v>18952</v>
      </c>
      <c r="D17" s="244">
        <v>1200</v>
      </c>
      <c r="E17" s="245"/>
    </row>
    <row r="18" spans="1:5" ht="15" customHeight="1">
      <c r="A18" s="198" t="s">
        <v>505</v>
      </c>
      <c r="B18" s="246">
        <v>4080</v>
      </c>
      <c r="C18" s="214">
        <v>10949.11</v>
      </c>
      <c r="D18" s="246">
        <v>0</v>
      </c>
      <c r="E18" s="247"/>
    </row>
    <row r="19" spans="1:5" s="1022" customFormat="1" ht="15.75" customHeight="1" thickBot="1">
      <c r="A19" s="229" t="s">
        <v>508</v>
      </c>
      <c r="B19" s="248">
        <v>95936.26000000001</v>
      </c>
      <c r="C19" s="215">
        <v>216674</v>
      </c>
      <c r="D19" s="248">
        <v>5574.040000000001</v>
      </c>
      <c r="E19" s="1021">
        <v>0</v>
      </c>
    </row>
    <row r="20" spans="1:2" s="1023" customFormat="1" ht="15" customHeight="1" thickTop="1">
      <c r="A20" s="37"/>
      <c r="B20" s="37"/>
    </row>
    <row r="21" spans="1:2" s="1023" customFormat="1" ht="15" customHeight="1">
      <c r="A21" s="37"/>
      <c r="B21" s="37"/>
    </row>
    <row r="22" spans="1:2" s="1023" customFormat="1" ht="15" customHeight="1">
      <c r="A22" s="37"/>
      <c r="B22" s="37"/>
    </row>
    <row r="23" spans="1:2" s="1023" customFormat="1" ht="15" customHeight="1">
      <c r="A23" s="37"/>
      <c r="B23" s="37"/>
    </row>
    <row r="24" s="1023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421875" defaultRowHeight="12.75"/>
  <cols>
    <col min="1" max="1" width="5.7109375" style="124" customWidth="1"/>
    <col min="2" max="2" width="12.57421875" style="124" customWidth="1"/>
    <col min="3" max="3" width="10.7109375" style="1038" customWidth="1"/>
    <col min="4" max="4" width="14.140625" style="1038" customWidth="1"/>
    <col min="5" max="5" width="13.421875" style="1038" customWidth="1"/>
    <col min="6" max="6" width="15.7109375" style="1038" customWidth="1"/>
    <col min="7" max="7" width="13.421875" style="1038" customWidth="1"/>
    <col min="8" max="8" width="14.421875" style="1038" customWidth="1"/>
    <col min="9" max="16384" width="9.421875" style="1038" customWidth="1"/>
  </cols>
  <sheetData>
    <row r="1" spans="1:8" ht="12.75">
      <c r="A1" s="1527" t="s">
        <v>549</v>
      </c>
      <c r="B1" s="1527"/>
      <c r="C1" s="1527"/>
      <c r="D1" s="1527"/>
      <c r="E1" s="1527"/>
      <c r="F1" s="1527"/>
      <c r="G1" s="1527"/>
      <c r="H1" s="1527"/>
    </row>
    <row r="2" spans="1:8" ht="15.75">
      <c r="A2" s="1544" t="s">
        <v>1103</v>
      </c>
      <c r="B2" s="1544"/>
      <c r="C2" s="1544"/>
      <c r="D2" s="1544"/>
      <c r="E2" s="1544"/>
      <c r="F2" s="1544"/>
      <c r="G2" s="1544"/>
      <c r="H2" s="1544"/>
    </row>
    <row r="3" spans="1:5" ht="12.75" hidden="1">
      <c r="A3" s="23"/>
      <c r="B3" s="23"/>
      <c r="C3" s="46"/>
      <c r="D3" s="51"/>
      <c r="E3" s="51"/>
    </row>
    <row r="4" ht="12.75" thickBot="1">
      <c r="H4" s="1363" t="s">
        <v>1104</v>
      </c>
    </row>
    <row r="5" spans="2:8" ht="13.5" thickTop="1">
      <c r="B5" s="1547" t="s">
        <v>633</v>
      </c>
      <c r="C5" s="1549" t="s">
        <v>1105</v>
      </c>
      <c r="D5" s="1550"/>
      <c r="E5" s="1551"/>
      <c r="F5" s="1550" t="s">
        <v>1106</v>
      </c>
      <c r="G5" s="1550"/>
      <c r="H5" s="1551"/>
    </row>
    <row r="6" spans="2:8" ht="12.75">
      <c r="B6" s="1548"/>
      <c r="C6" s="1039" t="s">
        <v>668</v>
      </c>
      <c r="D6" s="1040" t="s">
        <v>370</v>
      </c>
      <c r="E6" s="1041" t="s">
        <v>209</v>
      </c>
      <c r="F6" s="1042" t="s">
        <v>668</v>
      </c>
      <c r="G6" s="1040" t="s">
        <v>370</v>
      </c>
      <c r="H6" s="1041" t="s">
        <v>209</v>
      </c>
    </row>
    <row r="7" spans="2:8" ht="12.75">
      <c r="B7" s="1043" t="s">
        <v>332</v>
      </c>
      <c r="C7" s="1044">
        <v>3.81</v>
      </c>
      <c r="D7" s="1045">
        <v>3.98</v>
      </c>
      <c r="E7" s="1046">
        <v>0.18</v>
      </c>
      <c r="F7" s="1047" t="s">
        <v>693</v>
      </c>
      <c r="G7" s="1047" t="s">
        <v>693</v>
      </c>
      <c r="H7" s="1048" t="s">
        <v>693</v>
      </c>
    </row>
    <row r="8" spans="2:8" ht="12.75">
      <c r="B8" s="1049" t="s">
        <v>495</v>
      </c>
      <c r="C8" s="249">
        <v>3.77</v>
      </c>
      <c r="D8" s="1050">
        <v>2.28</v>
      </c>
      <c r="E8" s="1364">
        <v>0.1463</v>
      </c>
      <c r="F8" s="1052">
        <v>5.41</v>
      </c>
      <c r="G8" s="1052">
        <v>4.46</v>
      </c>
      <c r="H8" s="1051">
        <v>1.16</v>
      </c>
    </row>
    <row r="9" spans="2:8" ht="12.75">
      <c r="B9" s="1049" t="s">
        <v>496</v>
      </c>
      <c r="C9" s="249">
        <v>5.63</v>
      </c>
      <c r="D9" s="1050">
        <v>1.82</v>
      </c>
      <c r="E9" s="1051">
        <v>0.31</v>
      </c>
      <c r="F9" s="1052">
        <v>6.38</v>
      </c>
      <c r="G9" s="1052">
        <v>4.43</v>
      </c>
      <c r="H9" s="1051">
        <v>0.93</v>
      </c>
    </row>
    <row r="10" spans="2:8" ht="12.75">
      <c r="B10" s="1049" t="s">
        <v>497</v>
      </c>
      <c r="C10" s="249">
        <v>7.73</v>
      </c>
      <c r="D10" s="1050">
        <v>0.97</v>
      </c>
      <c r="E10" s="1364">
        <v>0.60496</v>
      </c>
      <c r="F10" s="1052">
        <v>7.65</v>
      </c>
      <c r="G10" s="1052">
        <v>3.27</v>
      </c>
      <c r="H10" s="1364">
        <v>1.4799466666666667</v>
      </c>
    </row>
    <row r="11" spans="2:8" ht="12.75">
      <c r="B11" s="1049" t="s">
        <v>498</v>
      </c>
      <c r="C11" s="249">
        <v>6.82</v>
      </c>
      <c r="D11" s="1050">
        <v>0.8</v>
      </c>
      <c r="E11" s="1051"/>
      <c r="F11" s="1052">
        <v>7.19</v>
      </c>
      <c r="G11" s="1052">
        <v>2.68</v>
      </c>
      <c r="H11" s="1051"/>
    </row>
    <row r="12" spans="2:8" ht="12.75">
      <c r="B12" s="1049" t="s">
        <v>499</v>
      </c>
      <c r="C12" s="249">
        <v>8.21</v>
      </c>
      <c r="D12" s="1050">
        <v>0.7</v>
      </c>
      <c r="E12" s="1051"/>
      <c r="F12" s="1052">
        <v>8.61</v>
      </c>
      <c r="G12" s="1052">
        <v>3.03</v>
      </c>
      <c r="H12" s="1051"/>
    </row>
    <row r="13" spans="2:8" ht="12.75">
      <c r="B13" s="1049" t="s">
        <v>500</v>
      </c>
      <c r="C13" s="249">
        <v>7.78</v>
      </c>
      <c r="D13" s="1050">
        <v>0.61</v>
      </c>
      <c r="E13" s="1053"/>
      <c r="F13" s="1052" t="s">
        <v>693</v>
      </c>
      <c r="G13" s="1052" t="s">
        <v>693</v>
      </c>
      <c r="H13" s="1051"/>
    </row>
    <row r="14" spans="2:8" ht="12.75">
      <c r="B14" s="1049" t="s">
        <v>501</v>
      </c>
      <c r="C14" s="249">
        <v>8.09</v>
      </c>
      <c r="D14" s="1050">
        <v>0.97</v>
      </c>
      <c r="E14" s="1054"/>
      <c r="F14" s="1055" t="s">
        <v>693</v>
      </c>
      <c r="G14" s="1052">
        <v>2.41</v>
      </c>
      <c r="H14" s="1051"/>
    </row>
    <row r="15" spans="2:8" ht="12.75">
      <c r="B15" s="1049" t="s">
        <v>502</v>
      </c>
      <c r="C15" s="249">
        <v>9.06</v>
      </c>
      <c r="D15" s="1050">
        <v>1.09</v>
      </c>
      <c r="E15" s="1053"/>
      <c r="F15" s="1052">
        <v>8.81</v>
      </c>
      <c r="G15" s="1052">
        <v>2.65</v>
      </c>
      <c r="H15" s="1051"/>
    </row>
    <row r="16" spans="2:8" ht="12.75">
      <c r="B16" s="1049" t="s">
        <v>503</v>
      </c>
      <c r="C16" s="1056">
        <v>9</v>
      </c>
      <c r="D16" s="1050">
        <v>0.83</v>
      </c>
      <c r="E16" s="1054"/>
      <c r="F16" s="1055" t="s">
        <v>693</v>
      </c>
      <c r="G16" s="1052" t="s">
        <v>693</v>
      </c>
      <c r="H16" s="1051"/>
    </row>
    <row r="17" spans="2:8" ht="12.75">
      <c r="B17" s="1049" t="s">
        <v>638</v>
      </c>
      <c r="C17" s="249">
        <v>8.34</v>
      </c>
      <c r="D17" s="1050">
        <v>1.34</v>
      </c>
      <c r="E17" s="1051"/>
      <c r="F17" s="1052">
        <v>8.61</v>
      </c>
      <c r="G17" s="1052">
        <v>3.44</v>
      </c>
      <c r="H17" s="1051"/>
    </row>
    <row r="18" spans="2:8" ht="12.75">
      <c r="B18" s="1057" t="s">
        <v>639</v>
      </c>
      <c r="C18" s="1058">
        <v>8.52</v>
      </c>
      <c r="D18" s="1059">
        <v>1.15</v>
      </c>
      <c r="E18" s="1060"/>
      <c r="F18" s="1061">
        <v>8.61</v>
      </c>
      <c r="G18" s="1061">
        <v>2.72</v>
      </c>
      <c r="H18" s="1060"/>
    </row>
    <row r="19" spans="2:8" ht="15.75" customHeight="1" thickBot="1">
      <c r="B19" s="1062" t="s">
        <v>1107</v>
      </c>
      <c r="C19" s="1063">
        <v>7.41</v>
      </c>
      <c r="D19" s="1064">
        <v>1.31</v>
      </c>
      <c r="E19" s="1065"/>
      <c r="F19" s="1066">
        <v>8.35</v>
      </c>
      <c r="G19" s="1064">
        <v>2.94</v>
      </c>
      <c r="H19" s="1067"/>
    </row>
    <row r="20" ht="12.75" thickTop="1"/>
    <row r="22" spans="4:5" ht="15.75">
      <c r="D22" s="1068"/>
      <c r="E22" s="1069"/>
    </row>
    <row r="23" spans="4:5" ht="15.75">
      <c r="D23" s="1070"/>
      <c r="E23" s="1071"/>
    </row>
    <row r="24" spans="4:5" ht="15.75">
      <c r="D24" s="1070"/>
      <c r="E24" s="1071"/>
    </row>
    <row r="25" spans="4:5" ht="15.75">
      <c r="D25" s="1070"/>
      <c r="E25" s="1071"/>
    </row>
    <row r="26" spans="4:5" ht="15.75">
      <c r="D26" s="1070"/>
      <c r="E26" s="1071"/>
    </row>
    <row r="27" spans="4:5" ht="15.75">
      <c r="D27" s="1070"/>
      <c r="E27" s="1071"/>
    </row>
    <row r="28" spans="4:5" ht="15">
      <c r="D28" s="1070"/>
      <c r="E28" s="1072"/>
    </row>
    <row r="29" spans="4:5" ht="15.75">
      <c r="D29" s="1068"/>
      <c r="E29" s="1071"/>
    </row>
    <row r="30" spans="4:5" ht="15.75">
      <c r="D30" s="1070"/>
      <c r="E30" s="34"/>
    </row>
    <row r="31" spans="4:5" ht="15.75">
      <c r="D31" s="1068"/>
      <c r="E31" s="1073"/>
    </row>
    <row r="32" spans="4:5" ht="15.75">
      <c r="D32" s="1070"/>
      <c r="E32" s="34"/>
    </row>
    <row r="33" spans="4:5" ht="15.75">
      <c r="D33" s="1070"/>
      <c r="E33" s="1073"/>
    </row>
    <row r="34" spans="4:5" ht="15.75">
      <c r="D34" s="1074"/>
      <c r="E34" s="1073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527" t="s">
        <v>550</v>
      </c>
      <c r="C1" s="1527"/>
      <c r="D1" s="1527"/>
      <c r="E1" s="1527"/>
      <c r="F1" s="1527"/>
      <c r="G1" s="1527"/>
      <c r="H1" s="1527"/>
      <c r="I1" s="1527"/>
      <c r="J1" s="1527"/>
    </row>
    <row r="2" spans="2:16" ht="12.75" hidden="1">
      <c r="B2" s="1543" t="s">
        <v>552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</row>
    <row r="3" spans="2:16" ht="15.75" hidden="1">
      <c r="B3" s="1544" t="s">
        <v>1108</v>
      </c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</row>
    <row r="4" spans="2:16" ht="15.75" hidden="1"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</row>
    <row r="5" spans="2:16" ht="15.75" hidden="1"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</row>
    <row r="6" spans="2:16" ht="12.75" hidden="1">
      <c r="B6" s="41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9" t="s">
        <v>116</v>
      </c>
    </row>
    <row r="7" spans="2:16" ht="13.5" hidden="1" thickTop="1">
      <c r="B7" s="1545" t="s">
        <v>633</v>
      </c>
      <c r="C7" s="1553" t="s">
        <v>209</v>
      </c>
      <c r="D7" s="1554"/>
      <c r="E7" s="1554"/>
      <c r="F7" s="1554"/>
      <c r="G7" s="1554"/>
      <c r="H7" s="1554"/>
      <c r="I7" s="1554"/>
      <c r="J7" s="1554"/>
      <c r="K7" s="1554"/>
      <c r="L7" s="1554"/>
      <c r="M7" s="1554"/>
      <c r="N7" s="1554"/>
      <c r="O7" s="1554"/>
      <c r="P7" s="1555"/>
    </row>
    <row r="8" spans="2:16" ht="12.75" hidden="1">
      <c r="B8" s="1552"/>
      <c r="C8" s="1556" t="s">
        <v>1109</v>
      </c>
      <c r="D8" s="1557"/>
      <c r="E8" s="1556" t="s">
        <v>1110</v>
      </c>
      <c r="F8" s="1557"/>
      <c r="G8" s="1556" t="s">
        <v>1111</v>
      </c>
      <c r="H8" s="1557"/>
      <c r="I8" s="1556" t="s">
        <v>1112</v>
      </c>
      <c r="J8" s="1557"/>
      <c r="K8" s="1556" t="s">
        <v>1113</v>
      </c>
      <c r="L8" s="1557"/>
      <c r="M8" s="1556" t="s">
        <v>1114</v>
      </c>
      <c r="N8" s="1557"/>
      <c r="O8" s="1556" t="s">
        <v>508</v>
      </c>
      <c r="P8" s="1558"/>
    </row>
    <row r="9" spans="2:16" ht="12.75" hidden="1">
      <c r="B9" s="1546"/>
      <c r="C9" s="1075" t="s">
        <v>333</v>
      </c>
      <c r="D9" s="1075" t="s">
        <v>1115</v>
      </c>
      <c r="E9" s="1075" t="s">
        <v>333</v>
      </c>
      <c r="F9" s="1075" t="s">
        <v>1115</v>
      </c>
      <c r="G9" s="1075" t="s">
        <v>333</v>
      </c>
      <c r="H9" s="1075" t="s">
        <v>1115</v>
      </c>
      <c r="I9" s="1075" t="s">
        <v>333</v>
      </c>
      <c r="J9" s="1075" t="s">
        <v>1115</v>
      </c>
      <c r="K9" s="1075" t="s">
        <v>333</v>
      </c>
      <c r="L9" s="1075" t="s">
        <v>1115</v>
      </c>
      <c r="M9" s="1075" t="s">
        <v>333</v>
      </c>
      <c r="N9" s="1075" t="s">
        <v>1115</v>
      </c>
      <c r="O9" s="1076" t="s">
        <v>333</v>
      </c>
      <c r="P9" s="1077" t="s">
        <v>1115</v>
      </c>
    </row>
    <row r="10" spans="2:18" ht="12.75" hidden="1">
      <c r="B10" s="196" t="s">
        <v>1116</v>
      </c>
      <c r="C10" s="244">
        <v>6070.52</v>
      </c>
      <c r="D10" s="244">
        <v>0.42</v>
      </c>
      <c r="E10" s="1078">
        <v>2971.95</v>
      </c>
      <c r="F10" s="1078">
        <v>1.52</v>
      </c>
      <c r="G10" s="1078">
        <v>2636.4</v>
      </c>
      <c r="H10" s="1078">
        <v>7.77</v>
      </c>
      <c r="I10" s="1079" t="s">
        <v>693</v>
      </c>
      <c r="J10" s="1079" t="s">
        <v>693</v>
      </c>
      <c r="K10" s="1078">
        <v>1376.9</v>
      </c>
      <c r="L10" s="1078">
        <v>12.87</v>
      </c>
      <c r="M10" s="1078">
        <v>748.61</v>
      </c>
      <c r="N10" s="1080">
        <v>15.66</v>
      </c>
      <c r="O10" s="1080">
        <v>13804.33</v>
      </c>
      <c r="P10" s="1081">
        <v>4.13</v>
      </c>
      <c r="R10" s="1082">
        <f>C10+E10+G10+K10+M10</f>
        <v>13804.380000000001</v>
      </c>
    </row>
    <row r="11" spans="2:18" ht="12.75" hidden="1">
      <c r="B11" s="196" t="s">
        <v>785</v>
      </c>
      <c r="C11" s="244"/>
      <c r="D11" s="244"/>
      <c r="E11" s="1078"/>
      <c r="F11" s="1078"/>
      <c r="G11" s="1078"/>
      <c r="H11" s="1078"/>
      <c r="I11" s="1078"/>
      <c r="J11" s="1078"/>
      <c r="K11" s="1078"/>
      <c r="L11" s="1078"/>
      <c r="M11" s="1078"/>
      <c r="N11" s="1080"/>
      <c r="O11" s="1080"/>
      <c r="P11" s="1081"/>
      <c r="R11">
        <f>C10*D10+E10*F10+G10*H10+K10*L10+M10*N10</f>
        <v>56995.74600000001</v>
      </c>
    </row>
    <row r="12" spans="2:18" ht="12.75" hidden="1">
      <c r="B12" s="196" t="s">
        <v>694</v>
      </c>
      <c r="C12" s="244"/>
      <c r="D12" s="244"/>
      <c r="E12" s="1078"/>
      <c r="F12" s="1078"/>
      <c r="G12" s="1078"/>
      <c r="H12" s="1078"/>
      <c r="I12" s="1078"/>
      <c r="J12" s="1078"/>
      <c r="K12" s="1078"/>
      <c r="L12" s="1078"/>
      <c r="M12" s="1078"/>
      <c r="N12" s="1080"/>
      <c r="O12" s="1080"/>
      <c r="P12" s="1081"/>
      <c r="R12" s="1082">
        <f>R11/R10</f>
        <v>4.12881607142081</v>
      </c>
    </row>
    <row r="13" spans="2:16" ht="12.75" hidden="1">
      <c r="B13" s="196" t="s">
        <v>787</v>
      </c>
      <c r="C13" s="244"/>
      <c r="D13" s="244"/>
      <c r="E13" s="1078"/>
      <c r="F13" s="1078"/>
      <c r="G13" s="1078"/>
      <c r="H13" s="1078"/>
      <c r="I13" s="1078"/>
      <c r="J13" s="1078"/>
      <c r="K13" s="1078"/>
      <c r="L13" s="1078"/>
      <c r="M13" s="1078"/>
      <c r="N13" s="1080"/>
      <c r="O13" s="1080"/>
      <c r="P13" s="1081"/>
    </row>
    <row r="14" spans="2:16" ht="12.75" hidden="1">
      <c r="B14" s="196" t="s">
        <v>788</v>
      </c>
      <c r="C14" s="244"/>
      <c r="D14" s="244"/>
      <c r="E14" s="1078"/>
      <c r="F14" s="1078"/>
      <c r="G14" s="1078"/>
      <c r="H14" s="1078"/>
      <c r="I14" s="1078"/>
      <c r="J14" s="1078"/>
      <c r="K14" s="1078"/>
      <c r="L14" s="1078"/>
      <c r="M14" s="1078"/>
      <c r="N14" s="1080"/>
      <c r="O14" s="1080"/>
      <c r="P14" s="1081"/>
    </row>
    <row r="15" spans="2:16" ht="12.75" hidden="1">
      <c r="B15" s="196" t="s">
        <v>789</v>
      </c>
      <c r="C15" s="244"/>
      <c r="D15" s="244"/>
      <c r="E15" s="1078"/>
      <c r="F15" s="1078"/>
      <c r="G15" s="1078"/>
      <c r="H15" s="1078"/>
      <c r="I15" s="1078"/>
      <c r="J15" s="1078"/>
      <c r="K15" s="1078"/>
      <c r="L15" s="1078"/>
      <c r="M15" s="1078"/>
      <c r="N15" s="1080"/>
      <c r="O15" s="1080"/>
      <c r="P15" s="1081"/>
    </row>
    <row r="16" spans="2:16" ht="12.75" hidden="1">
      <c r="B16" s="196" t="s">
        <v>790</v>
      </c>
      <c r="C16" s="244"/>
      <c r="D16" s="244"/>
      <c r="E16" s="1078"/>
      <c r="F16" s="1078"/>
      <c r="G16" s="1078"/>
      <c r="H16" s="1078"/>
      <c r="I16" s="1078"/>
      <c r="J16" s="1078"/>
      <c r="K16" s="1078"/>
      <c r="L16" s="1078"/>
      <c r="M16" s="1078"/>
      <c r="N16" s="1080"/>
      <c r="O16" s="1080"/>
      <c r="P16" s="1081"/>
    </row>
    <row r="17" spans="2:16" ht="12.75" hidden="1">
      <c r="B17" s="196" t="s">
        <v>791</v>
      </c>
      <c r="C17" s="244"/>
      <c r="D17" s="244"/>
      <c r="E17" s="1078"/>
      <c r="F17" s="1078"/>
      <c r="G17" s="1078"/>
      <c r="H17" s="1078"/>
      <c r="I17" s="1078"/>
      <c r="J17" s="1078"/>
      <c r="K17" s="1078"/>
      <c r="L17" s="1078"/>
      <c r="M17" s="1078"/>
      <c r="N17" s="1080"/>
      <c r="O17" s="1080"/>
      <c r="P17" s="1081"/>
    </row>
    <row r="18" spans="2:16" ht="12.75" hidden="1">
      <c r="B18" s="196" t="s">
        <v>792</v>
      </c>
      <c r="C18" s="244"/>
      <c r="D18" s="244"/>
      <c r="E18" s="1078"/>
      <c r="F18" s="1078"/>
      <c r="G18" s="1078"/>
      <c r="H18" s="1078"/>
      <c r="I18" s="1078"/>
      <c r="J18" s="1078"/>
      <c r="K18" s="1078"/>
      <c r="L18" s="1078"/>
      <c r="M18" s="1078"/>
      <c r="N18" s="1080"/>
      <c r="O18" s="1080"/>
      <c r="P18" s="1081"/>
    </row>
    <row r="19" spans="2:16" ht="12.75" hidden="1">
      <c r="B19" s="196" t="s">
        <v>503</v>
      </c>
      <c r="C19" s="244"/>
      <c r="D19" s="244"/>
      <c r="E19" s="1078"/>
      <c r="F19" s="1078"/>
      <c r="G19" s="1078"/>
      <c r="H19" s="1078"/>
      <c r="I19" s="1078"/>
      <c r="J19" s="1078"/>
      <c r="K19" s="1078"/>
      <c r="L19" s="1078"/>
      <c r="M19" s="1078"/>
      <c r="N19" s="1080"/>
      <c r="O19" s="1080"/>
      <c r="P19" s="1081"/>
    </row>
    <row r="20" spans="2:16" ht="12.75" hidden="1">
      <c r="B20" s="196" t="s">
        <v>504</v>
      </c>
      <c r="C20" s="244"/>
      <c r="D20" s="244"/>
      <c r="E20" s="1078"/>
      <c r="F20" s="1078"/>
      <c r="G20" s="1078"/>
      <c r="H20" s="1078"/>
      <c r="I20" s="1078"/>
      <c r="J20" s="1078"/>
      <c r="K20" s="1078"/>
      <c r="L20" s="1078"/>
      <c r="M20" s="1078"/>
      <c r="N20" s="1080"/>
      <c r="O20" s="1080"/>
      <c r="P20" s="1081"/>
    </row>
    <row r="21" spans="2:16" ht="12.75" hidden="1">
      <c r="B21" s="198" t="s">
        <v>505</v>
      </c>
      <c r="C21" s="246"/>
      <c r="D21" s="246"/>
      <c r="E21" s="1083"/>
      <c r="F21" s="1083"/>
      <c r="G21" s="1083"/>
      <c r="H21" s="1083"/>
      <c r="I21" s="1083"/>
      <c r="J21" s="1083"/>
      <c r="K21" s="1083"/>
      <c r="L21" s="1083"/>
      <c r="M21" s="1083"/>
      <c r="N21" s="1084"/>
      <c r="O21" s="1084"/>
      <c r="P21" s="1085"/>
    </row>
    <row r="22" spans="2:16" ht="13.5" hidden="1" thickBot="1">
      <c r="B22" s="253" t="s">
        <v>868</v>
      </c>
      <c r="C22" s="1086"/>
      <c r="D22" s="1086"/>
      <c r="E22" s="1087"/>
      <c r="F22" s="1087"/>
      <c r="G22" s="1087"/>
      <c r="H22" s="1087"/>
      <c r="I22" s="1088"/>
      <c r="J22" s="1088"/>
      <c r="K22" s="1088"/>
      <c r="L22" s="1088"/>
      <c r="M22" s="1088"/>
      <c r="N22" s="1089"/>
      <c r="O22" s="1089"/>
      <c r="P22" s="1090"/>
    </row>
    <row r="23" ht="12.75" hidden="1"/>
    <row r="24" ht="12.75" hidden="1">
      <c r="B24" s="37" t="s">
        <v>1117</v>
      </c>
    </row>
    <row r="25" spans="2:10" ht="15.75">
      <c r="B25" s="1544" t="s">
        <v>1118</v>
      </c>
      <c r="C25" s="1544"/>
      <c r="D25" s="1544"/>
      <c r="E25" s="1544"/>
      <c r="F25" s="1544"/>
      <c r="G25" s="1544"/>
      <c r="H25" s="1544"/>
      <c r="I25" s="1544"/>
      <c r="J25" s="1544"/>
    </row>
    <row r="26" ht="13.5" thickBot="1"/>
    <row r="27" spans="2:10" ht="13.5" thickTop="1">
      <c r="B27" s="1545" t="s">
        <v>633</v>
      </c>
      <c r="C27" s="1559" t="s">
        <v>1119</v>
      </c>
      <c r="D27" s="1529"/>
      <c r="E27" s="1529"/>
      <c r="F27" s="1560"/>
      <c r="G27" s="1336"/>
      <c r="H27" s="1336" t="s">
        <v>1206</v>
      </c>
      <c r="I27" s="1336"/>
      <c r="J27" s="1337"/>
    </row>
    <row r="28" spans="2:10" ht="12.75">
      <c r="B28" s="1552"/>
      <c r="C28" s="1537" t="s">
        <v>370</v>
      </c>
      <c r="D28" s="1538"/>
      <c r="E28" s="1537" t="s">
        <v>209</v>
      </c>
      <c r="F28" s="1538"/>
      <c r="G28" s="1537" t="s">
        <v>370</v>
      </c>
      <c r="H28" s="1538"/>
      <c r="I28" s="1537" t="s">
        <v>209</v>
      </c>
      <c r="J28" s="1540"/>
    </row>
    <row r="29" spans="2:10" ht="12.75">
      <c r="B29" s="1546"/>
      <c r="C29" s="1338" t="s">
        <v>333</v>
      </c>
      <c r="D29" s="1339" t="s">
        <v>1120</v>
      </c>
      <c r="E29" s="1338" t="s">
        <v>333</v>
      </c>
      <c r="F29" s="1339" t="s">
        <v>1120</v>
      </c>
      <c r="G29" s="1338" t="s">
        <v>333</v>
      </c>
      <c r="H29" s="1339" t="s">
        <v>1120</v>
      </c>
      <c r="I29" s="1338" t="s">
        <v>333</v>
      </c>
      <c r="J29" s="1340" t="s">
        <v>1120</v>
      </c>
    </row>
    <row r="30" spans="2:10" ht="12.75">
      <c r="B30" s="196" t="s">
        <v>784</v>
      </c>
      <c r="C30" s="244">
        <v>46481</v>
      </c>
      <c r="D30" s="244">
        <v>2.69</v>
      </c>
      <c r="E30" s="244">
        <v>3778</v>
      </c>
      <c r="F30" s="244">
        <v>0.48</v>
      </c>
      <c r="G30" s="244">
        <v>21365.4</v>
      </c>
      <c r="H30" s="244">
        <v>10.1156</v>
      </c>
      <c r="I30" s="244">
        <v>8042</v>
      </c>
      <c r="J30" s="245">
        <v>4.85</v>
      </c>
    </row>
    <row r="31" spans="2:10" ht="12.75">
      <c r="B31" s="196" t="s">
        <v>785</v>
      </c>
      <c r="C31" s="244">
        <v>23655</v>
      </c>
      <c r="D31" s="244">
        <v>1.33</v>
      </c>
      <c r="E31" s="40">
        <v>7614.91</v>
      </c>
      <c r="F31" s="42">
        <v>0.34</v>
      </c>
      <c r="G31" s="244">
        <v>17479.71</v>
      </c>
      <c r="H31" s="244">
        <v>7.6476</v>
      </c>
      <c r="I31" s="40">
        <v>10383.49</v>
      </c>
      <c r="J31" s="1341">
        <v>6.65</v>
      </c>
    </row>
    <row r="32" spans="2:10" ht="12.75">
      <c r="B32" s="196" t="s">
        <v>694</v>
      </c>
      <c r="C32" s="244">
        <v>13401.3</v>
      </c>
      <c r="D32" s="244">
        <v>1.08</v>
      </c>
      <c r="E32" s="40">
        <v>22664.88</v>
      </c>
      <c r="F32" s="495">
        <v>0.32673033901946913</v>
      </c>
      <c r="G32" s="244">
        <v>14641.04</v>
      </c>
      <c r="H32" s="244">
        <v>7.6482</v>
      </c>
      <c r="I32" s="40">
        <v>12226.58</v>
      </c>
      <c r="J32" s="1424">
        <v>4.22809426812606</v>
      </c>
    </row>
    <row r="33" spans="2:10" ht="12.75">
      <c r="B33" s="196" t="s">
        <v>787</v>
      </c>
      <c r="C33" s="244">
        <v>6483.8</v>
      </c>
      <c r="D33" s="244">
        <v>1.11</v>
      </c>
      <c r="E33" s="40">
        <v>41821.74</v>
      </c>
      <c r="F33" s="495">
        <v>0.4482135769817325</v>
      </c>
      <c r="G33" s="244">
        <v>12051.72</v>
      </c>
      <c r="H33" s="244">
        <v>8.0246</v>
      </c>
      <c r="I33" s="40">
        <v>12796.66</v>
      </c>
      <c r="J33" s="1424">
        <v>3.0341205008963277</v>
      </c>
    </row>
    <row r="34" spans="2:10" ht="12.75">
      <c r="B34" s="196" t="s">
        <v>788</v>
      </c>
      <c r="C34" s="244">
        <v>8057</v>
      </c>
      <c r="D34" s="244">
        <v>1.06</v>
      </c>
      <c r="E34" s="40"/>
      <c r="F34" s="42"/>
      <c r="G34" s="244">
        <v>11464.63</v>
      </c>
      <c r="H34" s="244">
        <v>7.7022</v>
      </c>
      <c r="I34" s="40"/>
      <c r="J34" s="1341"/>
    </row>
    <row r="35" spans="2:10" ht="12.75">
      <c r="B35" s="196" t="s">
        <v>789</v>
      </c>
      <c r="C35" s="244">
        <v>3737.22</v>
      </c>
      <c r="D35" s="244">
        <v>0.9</v>
      </c>
      <c r="E35" s="40"/>
      <c r="F35" s="42"/>
      <c r="G35" s="244">
        <v>11207.48</v>
      </c>
      <c r="H35" s="244">
        <v>9.9563</v>
      </c>
      <c r="I35" s="40"/>
      <c r="J35" s="1341"/>
    </row>
    <row r="36" spans="2:10" ht="12.75">
      <c r="B36" s="196" t="s">
        <v>790</v>
      </c>
      <c r="C36" s="244">
        <v>10599</v>
      </c>
      <c r="D36" s="244">
        <v>0.72</v>
      </c>
      <c r="E36" s="40"/>
      <c r="F36" s="42"/>
      <c r="G36" s="244">
        <v>13053.88</v>
      </c>
      <c r="H36" s="244">
        <v>7.9675</v>
      </c>
      <c r="I36" s="40"/>
      <c r="J36" s="1341"/>
    </row>
    <row r="37" spans="2:10" ht="12.75">
      <c r="B37" s="196" t="s">
        <v>791</v>
      </c>
      <c r="C37" s="244">
        <v>16760</v>
      </c>
      <c r="D37" s="244">
        <v>0.69</v>
      </c>
      <c r="E37" s="40"/>
      <c r="F37" s="42"/>
      <c r="G37" s="244">
        <v>12385.49</v>
      </c>
      <c r="H37" s="244">
        <v>7.5824</v>
      </c>
      <c r="I37" s="40"/>
      <c r="J37" s="1341"/>
    </row>
    <row r="38" spans="2:10" ht="12.75">
      <c r="B38" s="196" t="s">
        <v>792</v>
      </c>
      <c r="C38" s="244">
        <v>16372.64</v>
      </c>
      <c r="D38" s="244">
        <v>0.69</v>
      </c>
      <c r="E38" s="40"/>
      <c r="F38" s="42"/>
      <c r="G38" s="244">
        <v>21007.6</v>
      </c>
      <c r="H38" s="244">
        <v>8.88598</v>
      </c>
      <c r="I38" s="40"/>
      <c r="J38" s="1341"/>
    </row>
    <row r="39" spans="2:10" ht="12.75">
      <c r="B39" s="196" t="s">
        <v>503</v>
      </c>
      <c r="C39" s="244">
        <v>39224</v>
      </c>
      <c r="D39" s="244">
        <v>0.75</v>
      </c>
      <c r="E39" s="40"/>
      <c r="F39" s="42"/>
      <c r="G39" s="244">
        <v>13499.19</v>
      </c>
      <c r="H39" s="244">
        <v>7.1385</v>
      </c>
      <c r="I39" s="40"/>
      <c r="J39" s="1341"/>
    </row>
    <row r="40" spans="2:10" ht="12.75">
      <c r="B40" s="196" t="s">
        <v>504</v>
      </c>
      <c r="C40" s="244">
        <v>20305</v>
      </c>
      <c r="D40" s="244">
        <v>0.84</v>
      </c>
      <c r="E40" s="40"/>
      <c r="F40" s="42"/>
      <c r="G40" s="244">
        <v>15336.19</v>
      </c>
      <c r="H40" s="244">
        <v>6.9618</v>
      </c>
      <c r="I40" s="40"/>
      <c r="J40" s="1341"/>
    </row>
    <row r="41" spans="2:10" ht="12.75">
      <c r="B41" s="198" t="s">
        <v>505</v>
      </c>
      <c r="C41" s="246">
        <v>7692.6</v>
      </c>
      <c r="D41" s="246">
        <v>0.86</v>
      </c>
      <c r="E41" s="397"/>
      <c r="F41" s="43"/>
      <c r="G41" s="246">
        <v>9405.97</v>
      </c>
      <c r="H41" s="246">
        <v>6.9719</v>
      </c>
      <c r="I41" s="397"/>
      <c r="J41" s="1342"/>
    </row>
    <row r="42" spans="2:10" ht="13.5" thickBot="1">
      <c r="B42" s="1343" t="s">
        <v>508</v>
      </c>
      <c r="C42" s="1091">
        <v>212768.56</v>
      </c>
      <c r="D42" s="1091">
        <v>1.28</v>
      </c>
      <c r="E42" s="807">
        <v>75879.53</v>
      </c>
      <c r="F42" s="181"/>
      <c r="G42" s="1344">
        <v>172898.30000000002</v>
      </c>
      <c r="H42" s="1344">
        <v>8.16</v>
      </c>
      <c r="I42" s="807">
        <v>43448.729999999996</v>
      </c>
      <c r="J42" s="1345"/>
    </row>
    <row r="43" ht="13.5" thickTop="1">
      <c r="B43" s="37" t="s">
        <v>1207</v>
      </c>
    </row>
    <row r="44" ht="12.75">
      <c r="B44" s="37" t="s">
        <v>1121</v>
      </c>
    </row>
    <row r="48" ht="12.75">
      <c r="E48" s="1082"/>
    </row>
  </sheetData>
  <sheetProtection/>
  <mergeCells count="19">
    <mergeCell ref="B1:J1"/>
    <mergeCell ref="M8:N8"/>
    <mergeCell ref="O8:P8"/>
    <mergeCell ref="B25:J25"/>
    <mergeCell ref="B27:B29"/>
    <mergeCell ref="C27:F27"/>
    <mergeCell ref="C28:D28"/>
    <mergeCell ref="E28:F28"/>
    <mergeCell ref="G28:H28"/>
    <mergeCell ref="I28:J28"/>
    <mergeCell ref="B2:P2"/>
    <mergeCell ref="B3:P3"/>
    <mergeCell ref="B7:B9"/>
    <mergeCell ref="C7:P7"/>
    <mergeCell ref="C8:D8"/>
    <mergeCell ref="E8:F8"/>
    <mergeCell ref="G8:H8"/>
    <mergeCell ref="I8:J8"/>
    <mergeCell ref="K8:L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zoomScalePageLayoutView="0" workbookViewId="0" topLeftCell="A66">
      <selection activeCell="A66" sqref="A66:J66"/>
    </sheetView>
  </sheetViews>
  <sheetFormatPr defaultColWidth="9.140625" defaultRowHeight="12.75"/>
  <cols>
    <col min="1" max="1" width="3.140625" style="1018" customWidth="1"/>
    <col min="2" max="2" width="2.7109375" style="1018" customWidth="1"/>
    <col min="3" max="3" width="32.8515625" style="1018" customWidth="1"/>
    <col min="4" max="4" width="9.8515625" style="1018" hidden="1" customWidth="1"/>
    <col min="5" max="6" width="9.8515625" style="1018" customWidth="1"/>
    <col min="7" max="9" width="9.140625" style="1018" customWidth="1"/>
    <col min="10" max="10" width="9.8515625" style="1018" customWidth="1"/>
    <col min="11" max="16384" width="9.140625" style="1018" customWidth="1"/>
  </cols>
  <sheetData>
    <row r="1" spans="1:3" ht="12.75" customHeight="1" hidden="1">
      <c r="A1" s="1521" t="s">
        <v>408</v>
      </c>
      <c r="B1" s="1521"/>
      <c r="C1" s="1521"/>
    </row>
    <row r="2" spans="1:3" ht="12.75" customHeight="1" hidden="1">
      <c r="A2" s="1521" t="s">
        <v>161</v>
      </c>
      <c r="B2" s="1521"/>
      <c r="C2" s="1521"/>
    </row>
    <row r="3" spans="1:3" ht="12.75" customHeight="1" hidden="1">
      <c r="A3" s="1521" t="s">
        <v>727</v>
      </c>
      <c r="B3" s="1521"/>
      <c r="C3" s="1521"/>
    </row>
    <row r="4" spans="1:3" ht="5.25" customHeight="1" hidden="1">
      <c r="A4" s="113"/>
      <c r="B4" s="113"/>
      <c r="C4" s="113"/>
    </row>
    <row r="5" spans="1:3" ht="12.75" customHeight="1" hidden="1">
      <c r="A5" s="1521" t="s">
        <v>806</v>
      </c>
      <c r="B5" s="1521"/>
      <c r="C5" s="1521"/>
    </row>
    <row r="6" spans="1:3" ht="12.75" customHeight="1" hidden="1">
      <c r="A6" s="1521" t="s">
        <v>162</v>
      </c>
      <c r="B6" s="1521"/>
      <c r="C6" s="1521"/>
    </row>
    <row r="7" spans="1:3" ht="5.25" customHeight="1" hidden="1">
      <c r="A7" s="41"/>
      <c r="B7" s="41"/>
      <c r="C7" s="41"/>
    </row>
    <row r="8" spans="1:3" s="1092" customFormat="1" ht="12.75" customHeight="1" hidden="1">
      <c r="A8" s="1564" t="s">
        <v>807</v>
      </c>
      <c r="B8" s="1565"/>
      <c r="C8" s="1566"/>
    </row>
    <row r="9" spans="1:3" s="1092" customFormat="1" ht="12.75" customHeight="1" hidden="1">
      <c r="A9" s="1561" t="s">
        <v>163</v>
      </c>
      <c r="B9" s="1562"/>
      <c r="C9" s="1563"/>
    </row>
    <row r="10" spans="1:3" ht="12.75" hidden="1">
      <c r="A10" s="504" t="s">
        <v>164</v>
      </c>
      <c r="B10" s="505"/>
      <c r="C10" s="410"/>
    </row>
    <row r="11" spans="1:3" ht="12.75" hidden="1">
      <c r="A11" s="506"/>
      <c r="B11" s="499" t="s">
        <v>165</v>
      </c>
      <c r="C11" s="90"/>
    </row>
    <row r="12" spans="1:3" ht="12.75" hidden="1">
      <c r="A12" s="115"/>
      <c r="B12" s="499" t="s">
        <v>166</v>
      </c>
      <c r="C12" s="90"/>
    </row>
    <row r="13" spans="1:3" ht="12.75" hidden="1">
      <c r="A13" s="115"/>
      <c r="B13" s="499" t="s">
        <v>167</v>
      </c>
      <c r="C13" s="90"/>
    </row>
    <row r="14" spans="1:3" ht="12.75" hidden="1">
      <c r="A14" s="115"/>
      <c r="B14" s="499" t="s">
        <v>168</v>
      </c>
      <c r="C14" s="90"/>
    </row>
    <row r="15" spans="1:3" ht="12.75" hidden="1">
      <c r="A15" s="115"/>
      <c r="B15" s="37" t="s">
        <v>169</v>
      </c>
      <c r="C15" s="90"/>
    </row>
    <row r="16" spans="1:3" ht="12.75" hidden="1">
      <c r="A16" s="115"/>
      <c r="B16" s="37" t="s">
        <v>808</v>
      </c>
      <c r="C16" s="90"/>
    </row>
    <row r="17" spans="1:3" ht="7.5" customHeight="1" hidden="1">
      <c r="A17" s="507"/>
      <c r="B17" s="92"/>
      <c r="C17" s="91"/>
    </row>
    <row r="18" spans="1:3" ht="12.75" hidden="1">
      <c r="A18" s="506" t="s">
        <v>170</v>
      </c>
      <c r="B18" s="37"/>
      <c r="C18" s="90"/>
    </row>
    <row r="19" spans="1:3" ht="12.75" hidden="1">
      <c r="A19" s="506"/>
      <c r="B19" s="37" t="s">
        <v>809</v>
      </c>
      <c r="C19" s="90"/>
    </row>
    <row r="20" spans="1:3" ht="12.75" hidden="1">
      <c r="A20" s="115"/>
      <c r="B20" s="37" t="s">
        <v>171</v>
      </c>
      <c r="C20" s="90"/>
    </row>
    <row r="21" spans="1:3" ht="12.75" hidden="1">
      <c r="A21" s="115"/>
      <c r="B21" s="499" t="s">
        <v>810</v>
      </c>
      <c r="C21" s="90"/>
    </row>
    <row r="22" spans="1:3" ht="12.75" hidden="1">
      <c r="A22" s="508" t="s">
        <v>172</v>
      </c>
      <c r="B22" s="509"/>
      <c r="C22" s="510"/>
    </row>
    <row r="23" spans="1:3" ht="12.75" hidden="1">
      <c r="A23" s="506" t="s">
        <v>812</v>
      </c>
      <c r="B23" s="37"/>
      <c r="C23" s="90"/>
    </row>
    <row r="24" spans="1:3" ht="12.75" hidden="1">
      <c r="A24" s="115"/>
      <c r="B24" s="511" t="s">
        <v>813</v>
      </c>
      <c r="C24" s="90"/>
    </row>
    <row r="25" spans="1:3" ht="12.75" hidden="1">
      <c r="A25" s="115"/>
      <c r="B25" s="37" t="s">
        <v>814</v>
      </c>
      <c r="C25" s="90"/>
    </row>
    <row r="26" spans="1:3" ht="12.75" hidden="1">
      <c r="A26" s="115"/>
      <c r="B26" s="37" t="s">
        <v>815</v>
      </c>
      <c r="C26" s="90"/>
    </row>
    <row r="27" spans="1:3" ht="12.75" hidden="1">
      <c r="A27" s="115"/>
      <c r="B27" s="37"/>
      <c r="C27" s="90" t="s">
        <v>816</v>
      </c>
    </row>
    <row r="28" spans="1:3" ht="12.75" hidden="1">
      <c r="A28" s="115"/>
      <c r="B28" s="37"/>
      <c r="C28" s="90" t="s">
        <v>817</v>
      </c>
    </row>
    <row r="29" spans="1:3" ht="12.75" hidden="1">
      <c r="A29" s="115"/>
      <c r="B29" s="37"/>
      <c r="C29" s="90" t="s">
        <v>818</v>
      </c>
    </row>
    <row r="30" spans="1:3" ht="12.75" hidden="1">
      <c r="A30" s="115"/>
      <c r="B30" s="37"/>
      <c r="C30" s="90" t="s">
        <v>819</v>
      </c>
    </row>
    <row r="31" spans="1:3" ht="12.75" hidden="1">
      <c r="A31" s="115"/>
      <c r="B31" s="37"/>
      <c r="C31" s="90" t="s">
        <v>820</v>
      </c>
    </row>
    <row r="32" spans="1:3" ht="7.5" customHeight="1" hidden="1">
      <c r="A32" s="115"/>
      <c r="B32" s="37"/>
      <c r="C32" s="90"/>
    </row>
    <row r="33" spans="1:3" ht="12.75" hidden="1">
      <c r="A33" s="115"/>
      <c r="B33" s="511" t="s">
        <v>821</v>
      </c>
      <c r="C33" s="90"/>
    </row>
    <row r="34" spans="1:3" ht="12.75" hidden="1">
      <c r="A34" s="115"/>
      <c r="B34" s="37" t="s">
        <v>822</v>
      </c>
      <c r="C34" s="90"/>
    </row>
    <row r="35" spans="1:3" ht="12.75" hidden="1">
      <c r="A35" s="115"/>
      <c r="B35" s="499" t="s">
        <v>823</v>
      </c>
      <c r="C35" s="90"/>
    </row>
    <row r="36" spans="1:3" ht="12.75" hidden="1">
      <c r="A36" s="115"/>
      <c r="B36" s="499" t="s">
        <v>824</v>
      </c>
      <c r="C36" s="90"/>
    </row>
    <row r="37" spans="1:3" ht="12.75" hidden="1">
      <c r="A37" s="115"/>
      <c r="B37" s="499" t="s">
        <v>825</v>
      </c>
      <c r="C37" s="90"/>
    </row>
    <row r="38" spans="1:3" ht="12.75" hidden="1">
      <c r="A38" s="115"/>
      <c r="B38" s="499" t="s">
        <v>826</v>
      </c>
      <c r="C38" s="90"/>
    </row>
    <row r="39" spans="1:3" ht="7.5" customHeight="1" hidden="1">
      <c r="A39" s="507"/>
      <c r="B39" s="512"/>
      <c r="C39" s="91"/>
    </row>
    <row r="40" spans="1:3" s="1093" customFormat="1" ht="12.75" hidden="1">
      <c r="A40" s="513"/>
      <c r="B40" s="514" t="s">
        <v>827</v>
      </c>
      <c r="C40" s="515"/>
    </row>
    <row r="41" spans="1:3" ht="12.75" hidden="1">
      <c r="A41" s="41" t="s">
        <v>173</v>
      </c>
      <c r="B41" s="37"/>
      <c r="C41" s="37"/>
    </row>
    <row r="42" spans="1:3" ht="12.75" hidden="1">
      <c r="A42" s="41"/>
      <c r="B42" s="37" t="s">
        <v>178</v>
      </c>
      <c r="C42" s="37"/>
    </row>
    <row r="43" spans="1:3" ht="12.75" hidden="1">
      <c r="A43" s="41"/>
      <c r="B43" s="37" t="s">
        <v>179</v>
      </c>
      <c r="C43" s="37"/>
    </row>
    <row r="44" spans="1:3" ht="12.75" hidden="1">
      <c r="A44" s="41"/>
      <c r="B44" s="37" t="s">
        <v>180</v>
      </c>
      <c r="C44" s="37"/>
    </row>
    <row r="45" spans="1:3" ht="12.75" hidden="1">
      <c r="A45" s="41"/>
      <c r="B45" s="37" t="s">
        <v>181</v>
      </c>
      <c r="C45" s="37"/>
    </row>
    <row r="46" spans="1:3" ht="12.75" hidden="1">
      <c r="A46" s="41"/>
      <c r="B46" s="37"/>
      <c r="C46" s="37"/>
    </row>
    <row r="47" spans="1:3" ht="12.75" hidden="1">
      <c r="A47" s="41" t="s">
        <v>182</v>
      </c>
      <c r="B47" s="37" t="s">
        <v>183</v>
      </c>
      <c r="C47" s="37"/>
    </row>
    <row r="48" spans="1:3" ht="12.75" hidden="1">
      <c r="A48" s="41"/>
      <c r="B48" s="37"/>
      <c r="C48" s="37" t="s">
        <v>813</v>
      </c>
    </row>
    <row r="49" spans="1:3" ht="12.75" hidden="1">
      <c r="A49" s="41"/>
      <c r="B49" s="37"/>
      <c r="C49" s="37" t="s">
        <v>815</v>
      </c>
    </row>
    <row r="50" spans="1:3" ht="12.75" hidden="1">
      <c r="A50" s="41"/>
      <c r="B50" s="37"/>
      <c r="C50" s="516" t="s">
        <v>817</v>
      </c>
    </row>
    <row r="51" spans="1:3" ht="12.75" hidden="1">
      <c r="A51" s="41"/>
      <c r="B51" s="37"/>
      <c r="C51" s="516" t="s">
        <v>818</v>
      </c>
    </row>
    <row r="52" spans="1:3" ht="12.75" hidden="1">
      <c r="A52" s="41"/>
      <c r="B52" s="37"/>
      <c r="C52" s="516" t="s">
        <v>819</v>
      </c>
    </row>
    <row r="53" spans="1:3" ht="12.75" hidden="1">
      <c r="A53" s="41"/>
      <c r="B53" s="37"/>
      <c r="C53" s="516" t="s">
        <v>184</v>
      </c>
    </row>
    <row r="54" spans="1:3" ht="12.75" hidden="1">
      <c r="A54" s="41"/>
      <c r="B54" s="37"/>
      <c r="C54" s="516" t="s">
        <v>185</v>
      </c>
    </row>
    <row r="55" spans="1:3" ht="12.75" hidden="1">
      <c r="A55" s="41"/>
      <c r="B55" s="37"/>
      <c r="C55" s="516" t="s">
        <v>186</v>
      </c>
    </row>
    <row r="56" spans="1:3" ht="12.75" hidden="1">
      <c r="A56" s="41"/>
      <c r="B56" s="37"/>
      <c r="C56" s="516" t="s">
        <v>187</v>
      </c>
    </row>
    <row r="57" spans="1:3" ht="12.75" hidden="1">
      <c r="A57" s="41"/>
      <c r="B57" s="37"/>
      <c r="C57" s="37" t="s">
        <v>821</v>
      </c>
    </row>
    <row r="58" spans="1:3" ht="12.75" hidden="1">
      <c r="A58" s="41"/>
      <c r="B58" s="37"/>
      <c r="C58" s="37" t="s">
        <v>822</v>
      </c>
    </row>
    <row r="59" spans="1:3" ht="12.75" hidden="1">
      <c r="A59" s="41"/>
      <c r="B59" s="37"/>
      <c r="C59" s="500" t="s">
        <v>188</v>
      </c>
    </row>
    <row r="60" spans="1:3" ht="12.75" hidden="1">
      <c r="A60" s="41"/>
      <c r="B60" s="37"/>
      <c r="C60" s="500" t="s">
        <v>189</v>
      </c>
    </row>
    <row r="61" spans="1:3" ht="12.75" hidden="1">
      <c r="A61" s="41"/>
      <c r="B61" s="37"/>
      <c r="C61" s="499" t="s">
        <v>825</v>
      </c>
    </row>
    <row r="62" spans="1:3" ht="12.75" hidden="1">
      <c r="A62" s="41"/>
      <c r="B62" s="37"/>
      <c r="C62" s="499"/>
    </row>
    <row r="63" spans="1:3" ht="12.75" hidden="1">
      <c r="A63" s="498" t="s">
        <v>841</v>
      </c>
      <c r="B63" s="37"/>
      <c r="C63" s="37"/>
    </row>
    <row r="64" spans="1:3" ht="12.75" hidden="1">
      <c r="A64" s="498" t="s">
        <v>842</v>
      </c>
      <c r="B64" s="37"/>
      <c r="C64" s="37"/>
    </row>
    <row r="65" spans="2:3" ht="12.75" hidden="1">
      <c r="B65" s="1023"/>
      <c r="C65" s="1023"/>
    </row>
    <row r="66" spans="1:13" ht="15.75">
      <c r="A66" s="1543" t="s">
        <v>551</v>
      </c>
      <c r="B66" s="1543"/>
      <c r="C66" s="1543"/>
      <c r="D66" s="1543"/>
      <c r="E66" s="1543"/>
      <c r="F66" s="1543"/>
      <c r="G66" s="1543"/>
      <c r="H66" s="1543"/>
      <c r="I66" s="1543"/>
      <c r="J66" s="1543"/>
      <c r="K66" s="818"/>
      <c r="L66" s="818"/>
      <c r="M66" s="818"/>
    </row>
    <row r="67" spans="1:13" ht="15.75">
      <c r="A67" s="1520" t="s">
        <v>806</v>
      </c>
      <c r="B67" s="1520"/>
      <c r="C67" s="1520"/>
      <c r="D67" s="1520"/>
      <c r="E67" s="1520"/>
      <c r="F67" s="1520"/>
      <c r="G67" s="1520"/>
      <c r="H67" s="1520"/>
      <c r="I67" s="1520"/>
      <c r="J67" s="1520"/>
      <c r="K67" s="818"/>
      <c r="L67" s="818"/>
      <c r="M67" s="818"/>
    </row>
    <row r="68" spans="1:13" ht="16.5" thickBot="1">
      <c r="A68" s="1575" t="s">
        <v>843</v>
      </c>
      <c r="B68" s="1575"/>
      <c r="C68" s="1575"/>
      <c r="D68" s="1575"/>
      <c r="E68" s="1575"/>
      <c r="F68" s="1575"/>
      <c r="G68" s="1575"/>
      <c r="H68" s="1575"/>
      <c r="I68" s="1575"/>
      <c r="J68" s="1575"/>
      <c r="K68" s="818"/>
      <c r="L68" s="818"/>
      <c r="M68" s="818"/>
    </row>
    <row r="69" spans="1:10" ht="12.75" customHeight="1" thickTop="1">
      <c r="A69" s="1569" t="s">
        <v>807</v>
      </c>
      <c r="B69" s="1570"/>
      <c r="C69" s="1571"/>
      <c r="D69" s="1094">
        <v>2010</v>
      </c>
      <c r="E69" s="1094">
        <v>2011</v>
      </c>
      <c r="F69" s="790">
        <v>2012</v>
      </c>
      <c r="G69" s="1425">
        <v>2012</v>
      </c>
      <c r="H69" s="790">
        <v>2012</v>
      </c>
      <c r="I69" s="790">
        <v>2012</v>
      </c>
      <c r="J69" s="1095">
        <v>2012</v>
      </c>
    </row>
    <row r="70" spans="1:10" ht="12.75">
      <c r="A70" s="1572" t="s">
        <v>844</v>
      </c>
      <c r="B70" s="1573"/>
      <c r="C70" s="1574"/>
      <c r="D70" s="1096" t="s">
        <v>639</v>
      </c>
      <c r="E70" s="1096" t="s">
        <v>639</v>
      </c>
      <c r="F70" s="1097" t="s">
        <v>639</v>
      </c>
      <c r="G70" s="1426" t="s">
        <v>332</v>
      </c>
      <c r="H70" s="1097" t="s">
        <v>495</v>
      </c>
      <c r="I70" s="1097" t="s">
        <v>496</v>
      </c>
      <c r="J70" s="1434" t="s">
        <v>497</v>
      </c>
    </row>
    <row r="71" spans="1:10" ht="12.75">
      <c r="A71" s="791" t="s">
        <v>845</v>
      </c>
      <c r="B71" s="37"/>
      <c r="C71" s="90"/>
      <c r="D71" s="119"/>
      <c r="E71" s="119"/>
      <c r="F71" s="118"/>
      <c r="G71" s="1427"/>
      <c r="H71" s="118"/>
      <c r="I71" s="118"/>
      <c r="J71" s="1098"/>
    </row>
    <row r="72" spans="1:10" ht="12.75">
      <c r="A72" s="791"/>
      <c r="B72" s="37" t="s">
        <v>809</v>
      </c>
      <c r="C72" s="90"/>
      <c r="D72" s="1099"/>
      <c r="E72" s="1099"/>
      <c r="F72" s="1078"/>
      <c r="G72" s="1023"/>
      <c r="H72" s="1078"/>
      <c r="I72" s="1078"/>
      <c r="J72" s="1100"/>
    </row>
    <row r="73" spans="1:10" ht="12.75">
      <c r="A73" s="791"/>
      <c r="B73" s="37" t="s">
        <v>522</v>
      </c>
      <c r="C73" s="90"/>
      <c r="D73" s="119">
        <v>5.5</v>
      </c>
      <c r="E73" s="119">
        <v>5.5</v>
      </c>
      <c r="F73" s="118">
        <v>5</v>
      </c>
      <c r="G73" s="1427">
        <v>5</v>
      </c>
      <c r="H73" s="118">
        <v>6</v>
      </c>
      <c r="I73" s="118">
        <v>6</v>
      </c>
      <c r="J73" s="1098">
        <v>6</v>
      </c>
    </row>
    <row r="74" spans="1:10" ht="12.75">
      <c r="A74" s="791"/>
      <c r="B74" s="37" t="s">
        <v>523</v>
      </c>
      <c r="C74" s="90"/>
      <c r="D74" s="119">
        <v>5.5</v>
      </c>
      <c r="E74" s="119">
        <v>5.5</v>
      </c>
      <c r="F74" s="118">
        <v>5</v>
      </c>
      <c r="G74" s="1427">
        <v>5</v>
      </c>
      <c r="H74" s="118">
        <v>5.5</v>
      </c>
      <c r="I74" s="118">
        <v>5.5</v>
      </c>
      <c r="J74" s="1098">
        <v>5.5</v>
      </c>
    </row>
    <row r="75" spans="1:10" ht="12.75">
      <c r="A75" s="791"/>
      <c r="B75" s="37" t="s">
        <v>665</v>
      </c>
      <c r="C75" s="90"/>
      <c r="D75" s="119">
        <v>5.5</v>
      </c>
      <c r="E75" s="119">
        <v>5.5</v>
      </c>
      <c r="F75" s="118">
        <v>5</v>
      </c>
      <c r="G75" s="1427">
        <v>5</v>
      </c>
      <c r="H75" s="118">
        <v>5</v>
      </c>
      <c r="I75" s="118">
        <v>5</v>
      </c>
      <c r="J75" s="1098">
        <v>5</v>
      </c>
    </row>
    <row r="76" spans="1:10" ht="12.75">
      <c r="A76" s="203"/>
      <c r="B76" s="37" t="s">
        <v>846</v>
      </c>
      <c r="C76" s="90"/>
      <c r="D76" s="119">
        <v>6.5</v>
      </c>
      <c r="E76" s="119">
        <v>7</v>
      </c>
      <c r="F76" s="118">
        <v>7</v>
      </c>
      <c r="G76" s="1427">
        <v>8</v>
      </c>
      <c r="H76" s="118">
        <v>8</v>
      </c>
      <c r="I76" s="118">
        <v>8</v>
      </c>
      <c r="J76" s="1098">
        <v>8</v>
      </c>
    </row>
    <row r="77" spans="1:10" ht="12.75" customHeight="1" hidden="1">
      <c r="A77" s="202"/>
      <c r="B77" s="512" t="s">
        <v>810</v>
      </c>
      <c r="C77" s="91"/>
      <c r="D77" s="1101"/>
      <c r="E77" s="1101"/>
      <c r="F77" s="1102"/>
      <c r="G77" s="1016"/>
      <c r="H77" s="1102"/>
      <c r="I77" s="1102"/>
      <c r="J77" s="1103"/>
    </row>
    <row r="78" spans="1:10" s="1023" customFormat="1" ht="12.75">
      <c r="A78" s="203"/>
      <c r="B78" s="37" t="s">
        <v>847</v>
      </c>
      <c r="C78" s="90"/>
      <c r="D78" s="1101"/>
      <c r="E78" s="1101"/>
      <c r="F78" s="1102"/>
      <c r="G78" s="1016"/>
      <c r="H78" s="1102"/>
      <c r="I78" s="1102"/>
      <c r="J78" s="1103"/>
    </row>
    <row r="79" spans="1:10" s="1023" customFormat="1" ht="12.75">
      <c r="A79" s="203"/>
      <c r="B79" s="37"/>
      <c r="C79" s="90" t="s">
        <v>1122</v>
      </c>
      <c r="D79" s="1101"/>
      <c r="E79" s="119">
        <v>1.5</v>
      </c>
      <c r="F79" s="118">
        <v>1.5</v>
      </c>
      <c r="G79" s="1427">
        <v>1.5</v>
      </c>
      <c r="H79" s="118">
        <v>1.5</v>
      </c>
      <c r="I79" s="118">
        <v>1.5</v>
      </c>
      <c r="J79" s="1098">
        <v>1.5</v>
      </c>
    </row>
    <row r="80" spans="1:10" s="1023" customFormat="1" ht="12.75">
      <c r="A80" s="203"/>
      <c r="B80" s="37"/>
      <c r="C80" s="90" t="s">
        <v>1123</v>
      </c>
      <c r="D80" s="1101"/>
      <c r="E80" s="121">
        <v>7</v>
      </c>
      <c r="F80" s="112">
        <v>7</v>
      </c>
      <c r="G80" s="1428">
        <v>6</v>
      </c>
      <c r="H80" s="112">
        <v>6</v>
      </c>
      <c r="I80" s="112">
        <v>6</v>
      </c>
      <c r="J80" s="1104">
        <v>6</v>
      </c>
    </row>
    <row r="81" spans="1:10" s="1023" customFormat="1" ht="12.75" hidden="1">
      <c r="A81" s="203"/>
      <c r="B81" s="37"/>
      <c r="C81" s="90" t="s">
        <v>848</v>
      </c>
      <c r="D81" s="119">
        <v>1.5</v>
      </c>
      <c r="E81" s="119">
        <v>1.5</v>
      </c>
      <c r="F81" s="118">
        <v>1.5</v>
      </c>
      <c r="G81" s="1427">
        <v>1.5</v>
      </c>
      <c r="H81" s="118">
        <v>1.5</v>
      </c>
      <c r="I81" s="118">
        <v>1.5</v>
      </c>
      <c r="J81" s="1098"/>
    </row>
    <row r="82" spans="1:10" s="1023" customFormat="1" ht="12.75" hidden="1">
      <c r="A82" s="203"/>
      <c r="B82" s="37"/>
      <c r="C82" s="90" t="s">
        <v>850</v>
      </c>
      <c r="D82" s="121">
        <v>2</v>
      </c>
      <c r="E82" s="118">
        <v>1.5</v>
      </c>
      <c r="F82" s="118">
        <v>1.5</v>
      </c>
      <c r="G82" s="1427">
        <v>1.5</v>
      </c>
      <c r="H82" s="118">
        <v>1.5</v>
      </c>
      <c r="I82" s="118">
        <v>1.5</v>
      </c>
      <c r="J82" s="1098"/>
    </row>
    <row r="83" spans="1:10" s="1023" customFormat="1" ht="12.75" hidden="1">
      <c r="A83" s="203"/>
      <c r="B83" s="37"/>
      <c r="C83" s="90" t="s">
        <v>849</v>
      </c>
      <c r="D83" s="119">
        <v>3.5</v>
      </c>
      <c r="E83" s="119">
        <v>1.5</v>
      </c>
      <c r="F83" s="118">
        <v>1.5</v>
      </c>
      <c r="G83" s="1427">
        <v>1.5</v>
      </c>
      <c r="H83" s="118">
        <v>1.5</v>
      </c>
      <c r="I83" s="118">
        <v>1.5</v>
      </c>
      <c r="J83" s="1098"/>
    </row>
    <row r="84" spans="1:10" s="1023" customFormat="1" ht="12.75">
      <c r="A84" s="203"/>
      <c r="B84" s="37"/>
      <c r="C84" s="90" t="s">
        <v>851</v>
      </c>
      <c r="D84" s="1105" t="s">
        <v>671</v>
      </c>
      <c r="E84" s="1105" t="s">
        <v>671</v>
      </c>
      <c r="F84" s="789" t="s">
        <v>671</v>
      </c>
      <c r="G84" s="1429" t="s">
        <v>671</v>
      </c>
      <c r="H84" s="789" t="s">
        <v>671</v>
      </c>
      <c r="I84" s="789" t="s">
        <v>671</v>
      </c>
      <c r="J84" s="1106" t="s">
        <v>1377</v>
      </c>
    </row>
    <row r="85" spans="1:10" s="1023" customFormat="1" ht="12.75">
      <c r="A85" s="203"/>
      <c r="B85" s="37" t="s">
        <v>1124</v>
      </c>
      <c r="C85" s="90"/>
      <c r="D85" s="1105"/>
      <c r="E85" s="1312"/>
      <c r="F85" s="1313"/>
      <c r="G85" s="1429">
        <v>8</v>
      </c>
      <c r="H85" s="789">
        <v>8</v>
      </c>
      <c r="I85" s="789">
        <v>8</v>
      </c>
      <c r="J85" s="1106">
        <v>8</v>
      </c>
    </row>
    <row r="86" spans="1:10" ht="12.75" customHeight="1">
      <c r="A86" s="202"/>
      <c r="B86" s="92" t="s">
        <v>1125</v>
      </c>
      <c r="C86" s="91"/>
      <c r="D86" s="1107">
        <v>3</v>
      </c>
      <c r="E86" s="1107">
        <v>3</v>
      </c>
      <c r="F86" s="1108">
        <v>3</v>
      </c>
      <c r="G86" s="1430"/>
      <c r="H86" s="1435"/>
      <c r="I86" s="1435"/>
      <c r="J86" s="1314"/>
    </row>
    <row r="87" spans="1:10" ht="12.75">
      <c r="A87" s="791" t="s">
        <v>852</v>
      </c>
      <c r="B87" s="37"/>
      <c r="C87" s="90"/>
      <c r="D87" s="117"/>
      <c r="E87" s="117"/>
      <c r="F87" s="116"/>
      <c r="G87" s="26"/>
      <c r="H87" s="116"/>
      <c r="I87" s="116"/>
      <c r="J87" s="1109"/>
    </row>
    <row r="88" spans="1:10" ht="12.75">
      <c r="A88" s="791"/>
      <c r="B88" s="499" t="s">
        <v>853</v>
      </c>
      <c r="C88" s="90"/>
      <c r="D88" s="117">
        <v>8.7</v>
      </c>
      <c r="E88" s="116">
        <v>8.08</v>
      </c>
      <c r="F88" s="116">
        <v>0.1</v>
      </c>
      <c r="G88" s="26">
        <v>0.03</v>
      </c>
      <c r="H88" s="116">
        <v>0.07</v>
      </c>
      <c r="I88" s="116">
        <v>0.11523975903614458</v>
      </c>
      <c r="J88" s="1109">
        <v>0.101</v>
      </c>
    </row>
    <row r="89" spans="1:10" ht="12.75">
      <c r="A89" s="203"/>
      <c r="B89" s="499" t="s">
        <v>854</v>
      </c>
      <c r="C89" s="90"/>
      <c r="D89" s="117">
        <v>8.13</v>
      </c>
      <c r="E89" s="116">
        <v>8.52</v>
      </c>
      <c r="F89" s="116">
        <v>1.15</v>
      </c>
      <c r="G89" s="26">
        <v>0.18</v>
      </c>
      <c r="H89" s="116">
        <v>0.15</v>
      </c>
      <c r="I89" s="116">
        <v>0.30955867507886436</v>
      </c>
      <c r="J89" s="1109">
        <v>0.60496</v>
      </c>
    </row>
    <row r="90" spans="1:10" ht="12.75">
      <c r="A90" s="203"/>
      <c r="B90" s="499" t="s">
        <v>855</v>
      </c>
      <c r="C90" s="90"/>
      <c r="D90" s="1110">
        <v>8.28</v>
      </c>
      <c r="E90" s="116">
        <v>8.59</v>
      </c>
      <c r="F90" s="1111">
        <v>1.96</v>
      </c>
      <c r="G90" s="1431">
        <v>0</v>
      </c>
      <c r="H90" s="116">
        <v>0.79</v>
      </c>
      <c r="I90" s="116">
        <v>0.525453846153846</v>
      </c>
      <c r="J90" s="1109">
        <v>0.8676</v>
      </c>
    </row>
    <row r="91" spans="1:10" ht="12.75">
      <c r="A91" s="203"/>
      <c r="B91" s="499" t="s">
        <v>856</v>
      </c>
      <c r="C91" s="90"/>
      <c r="D91" s="117">
        <v>7.28</v>
      </c>
      <c r="E91" s="116">
        <v>8.6105</v>
      </c>
      <c r="F91" s="1111">
        <v>2.72</v>
      </c>
      <c r="G91" s="1431">
        <v>0</v>
      </c>
      <c r="H91" s="116">
        <v>1.16</v>
      </c>
      <c r="I91" s="116">
        <v>0.9252607723577234</v>
      </c>
      <c r="J91" s="1109">
        <v>1.4799466666666667</v>
      </c>
    </row>
    <row r="92" spans="1:10" s="1023" customFormat="1" ht="12.75">
      <c r="A92" s="203"/>
      <c r="B92" s="37" t="s">
        <v>808</v>
      </c>
      <c r="C92" s="90"/>
      <c r="D92" s="117" t="s">
        <v>304</v>
      </c>
      <c r="E92" s="116" t="s">
        <v>374</v>
      </c>
      <c r="F92" s="116" t="s">
        <v>374</v>
      </c>
      <c r="G92" s="26" t="s">
        <v>1126</v>
      </c>
      <c r="H92" s="116" t="s">
        <v>374</v>
      </c>
      <c r="I92" s="116" t="s">
        <v>1126</v>
      </c>
      <c r="J92" s="1109" t="s">
        <v>374</v>
      </c>
    </row>
    <row r="93" spans="1:10" ht="12.75">
      <c r="A93" s="203"/>
      <c r="B93" s="37" t="s">
        <v>857</v>
      </c>
      <c r="C93" s="90"/>
      <c r="D93" s="117" t="s">
        <v>375</v>
      </c>
      <c r="E93" s="116" t="s">
        <v>305</v>
      </c>
      <c r="F93" s="116" t="s">
        <v>305</v>
      </c>
      <c r="G93" s="1432" t="s">
        <v>1127</v>
      </c>
      <c r="H93" s="1436" t="s">
        <v>305</v>
      </c>
      <c r="I93" s="1436" t="s">
        <v>305</v>
      </c>
      <c r="J93" s="1112" t="s">
        <v>305</v>
      </c>
    </row>
    <row r="94" spans="1:10" s="1022" customFormat="1" ht="12.75">
      <c r="A94" s="1113" t="s">
        <v>1128</v>
      </c>
      <c r="B94" s="1114"/>
      <c r="C94" s="1115"/>
      <c r="D94" s="1116">
        <v>6.57</v>
      </c>
      <c r="E94" s="1116">
        <v>8.22</v>
      </c>
      <c r="F94" s="1116">
        <v>0.86</v>
      </c>
      <c r="G94" s="1433">
        <v>0.45</v>
      </c>
      <c r="H94" s="1116">
        <v>0.34</v>
      </c>
      <c r="I94" s="1116">
        <v>0.32673033901946913</v>
      </c>
      <c r="J94" s="1117">
        <v>0.4482135769817325</v>
      </c>
    </row>
    <row r="95" spans="1:3" ht="15.75" customHeight="1" hidden="1">
      <c r="A95" s="498" t="s">
        <v>841</v>
      </c>
      <c r="B95" s="37"/>
      <c r="C95" s="37"/>
    </row>
    <row r="96" spans="1:3" ht="15.75" customHeight="1">
      <c r="A96" s="1118" t="s">
        <v>1129</v>
      </c>
      <c r="B96" s="37"/>
      <c r="C96" s="37"/>
    </row>
    <row r="97" spans="1:10" ht="30" customHeight="1">
      <c r="A97" s="1576" t="s">
        <v>1130</v>
      </c>
      <c r="B97" s="1576"/>
      <c r="C97" s="1576"/>
      <c r="D97" s="1576"/>
      <c r="E97" s="1576"/>
      <c r="F97" s="1576"/>
      <c r="G97" s="1576"/>
      <c r="H97" s="1576"/>
      <c r="I97" s="1576"/>
      <c r="J97" s="1576"/>
    </row>
    <row r="98" spans="1:7" ht="12.75">
      <c r="A98" s="1568" t="s">
        <v>1131</v>
      </c>
      <c r="B98" s="1568"/>
      <c r="C98" s="1568"/>
      <c r="D98" s="1568"/>
      <c r="E98" s="1568"/>
      <c r="F98" s="1568"/>
      <c r="G98" s="1568"/>
    </row>
    <row r="99" spans="1:3" ht="12.75">
      <c r="A99" s="1567"/>
      <c r="B99" s="1568"/>
      <c r="C99" s="1568"/>
    </row>
    <row r="100" spans="1:3" ht="12.75">
      <c r="A100" s="511"/>
      <c r="B100" s="37"/>
      <c r="C100" s="37"/>
    </row>
    <row r="101" spans="1:3" ht="12.75">
      <c r="A101" s="511"/>
      <c r="B101" s="37"/>
      <c r="C101" s="37"/>
    </row>
    <row r="102" spans="1:3" ht="12.75">
      <c r="A102" s="37"/>
      <c r="B102" s="37"/>
      <c r="C102" s="37"/>
    </row>
    <row r="103" spans="1:3" ht="12.75">
      <c r="A103" s="37"/>
      <c r="B103" s="499"/>
      <c r="C103" s="37"/>
    </row>
    <row r="104" spans="1:3" ht="12.75">
      <c r="A104" s="37"/>
      <c r="B104" s="37"/>
      <c r="C104" s="37"/>
    </row>
    <row r="105" spans="1:3" ht="12.75">
      <c r="A105" s="37"/>
      <c r="B105" s="37"/>
      <c r="C105" s="37"/>
    </row>
    <row r="106" spans="1:3" ht="12.75">
      <c r="A106" s="37"/>
      <c r="B106" s="37"/>
      <c r="C106" s="37"/>
    </row>
    <row r="107" spans="1:3" ht="12.75">
      <c r="A107" s="37"/>
      <c r="B107" s="37"/>
      <c r="C107" s="37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511"/>
      <c r="B110" s="37"/>
      <c r="C110" s="37"/>
    </row>
    <row r="111" spans="1:3" ht="12.75">
      <c r="A111" s="511"/>
      <c r="B111" s="499"/>
      <c r="C111" s="37"/>
    </row>
    <row r="112" spans="1:3" ht="12.75">
      <c r="A112" s="37"/>
      <c r="B112" s="499"/>
      <c r="C112" s="37"/>
    </row>
    <row r="113" spans="1:3" ht="12.75">
      <c r="A113" s="37"/>
      <c r="B113" s="499"/>
      <c r="C113" s="37"/>
    </row>
    <row r="114" spans="1:3" ht="12.75">
      <c r="A114" s="37"/>
      <c r="B114" s="499"/>
      <c r="C114" s="37"/>
    </row>
    <row r="115" spans="1:3" ht="12.75">
      <c r="A115" s="37"/>
      <c r="B115" s="37"/>
      <c r="C115" s="37"/>
    </row>
    <row r="116" spans="1:3" ht="12.75">
      <c r="A116" s="37"/>
      <c r="B116" s="37"/>
      <c r="C116" s="37"/>
    </row>
    <row r="117" spans="1:3" ht="12.75">
      <c r="A117" s="58"/>
      <c r="B117" s="518"/>
      <c r="C117" s="519"/>
    </row>
    <row r="118" spans="1:3" ht="12.75">
      <c r="A118" s="511"/>
      <c r="B118" s="37"/>
      <c r="C118" s="37"/>
    </row>
    <row r="119" spans="1:3" ht="12.75">
      <c r="A119" s="37"/>
      <c r="B119" s="511"/>
      <c r="C119" s="37"/>
    </row>
    <row r="120" spans="1:3" ht="12.75">
      <c r="A120" s="37"/>
      <c r="B120" s="37"/>
      <c r="C120" s="37"/>
    </row>
    <row r="121" spans="1:3" ht="12.75">
      <c r="A121" s="37"/>
      <c r="B121" s="37"/>
      <c r="C121" s="37"/>
    </row>
    <row r="122" spans="1:3" ht="12.75">
      <c r="A122" s="37"/>
      <c r="B122" s="37"/>
      <c r="C122" s="37"/>
    </row>
    <row r="123" spans="1:3" ht="12.75">
      <c r="A123" s="37"/>
      <c r="B123" s="37"/>
      <c r="C123" s="37"/>
    </row>
    <row r="124" spans="1:3" ht="12.75">
      <c r="A124" s="37"/>
      <c r="B124" s="37"/>
      <c r="C124" s="37"/>
    </row>
    <row r="125" spans="1:3" ht="12.75">
      <c r="A125" s="37"/>
      <c r="B125" s="37"/>
      <c r="C125" s="37"/>
    </row>
    <row r="126" spans="1:3" ht="12.75">
      <c r="A126" s="37"/>
      <c r="B126" s="37"/>
      <c r="C126" s="37"/>
    </row>
    <row r="127" spans="1:3" ht="12.75">
      <c r="A127" s="37"/>
      <c r="B127" s="511"/>
      <c r="C127" s="37"/>
    </row>
    <row r="128" spans="1:3" ht="12.75">
      <c r="A128" s="37"/>
      <c r="B128" s="37"/>
      <c r="C128" s="37"/>
    </row>
    <row r="129" spans="1:3" ht="12.75">
      <c r="A129" s="37"/>
      <c r="B129" s="499"/>
      <c r="C129" s="37"/>
    </row>
    <row r="130" spans="1:3" ht="12.75">
      <c r="A130" s="37"/>
      <c r="B130" s="499"/>
      <c r="C130" s="37"/>
    </row>
    <row r="131" spans="1:3" ht="12.75">
      <c r="A131" s="37"/>
      <c r="B131" s="499"/>
      <c r="C131" s="37"/>
    </row>
    <row r="132" spans="1:3" ht="12.75">
      <c r="A132" s="37"/>
      <c r="B132" s="499"/>
      <c r="C132" s="37"/>
    </row>
    <row r="133" spans="1:3" ht="12.75">
      <c r="A133" s="520"/>
      <c r="B133" s="520"/>
      <c r="C133" s="58"/>
    </row>
    <row r="134" spans="1:3" ht="12.75">
      <c r="A134" s="499"/>
      <c r="B134" s="1023"/>
      <c r="C134" s="1023"/>
    </row>
    <row r="135" ht="12.75">
      <c r="A135" s="659"/>
    </row>
  </sheetData>
  <sheetProtection/>
  <mergeCells count="15">
    <mergeCell ref="A99:C99"/>
    <mergeCell ref="A69:C69"/>
    <mergeCell ref="A70:C70"/>
    <mergeCell ref="A98:G98"/>
    <mergeCell ref="A66:J66"/>
    <mergeCell ref="A67:J67"/>
    <mergeCell ref="A68:J68"/>
    <mergeCell ref="A97:J97"/>
    <mergeCell ref="A9:C9"/>
    <mergeCell ref="A1:C1"/>
    <mergeCell ref="A2:C2"/>
    <mergeCell ref="A3:C3"/>
    <mergeCell ref="A5:C5"/>
    <mergeCell ref="A6:C6"/>
    <mergeCell ref="A8:C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5" width="10.140625" style="9" customWidth="1"/>
    <col min="16" max="16" width="10.57421875" style="9" customWidth="1"/>
    <col min="17" max="16384" width="9.140625" style="9" customWidth="1"/>
  </cols>
  <sheetData>
    <row r="1" spans="1:16" ht="12.75">
      <c r="A1" s="1577" t="s">
        <v>552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  <c r="N1" s="1577"/>
      <c r="O1" s="1577"/>
      <c r="P1" s="1577"/>
    </row>
    <row r="2" spans="1:16" ht="15.75">
      <c r="A2" s="1578" t="s">
        <v>1132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  <c r="P2" s="1578"/>
    </row>
    <row r="3" spans="1:4" ht="12.75" hidden="1">
      <c r="A3" s="1579" t="s">
        <v>1102</v>
      </c>
      <c r="B3" s="1579"/>
      <c r="C3" s="1579"/>
      <c r="D3" s="1579"/>
    </row>
    <row r="4" s="41" customFormat="1" ht="16.5" customHeight="1" thickBot="1">
      <c r="P4" s="1239" t="s">
        <v>1133</v>
      </c>
    </row>
    <row r="5" spans="1:16" s="41" customFormat="1" ht="16.5" customHeight="1" thickTop="1">
      <c r="A5" s="1580" t="s">
        <v>633</v>
      </c>
      <c r="B5" s="1583" t="s">
        <v>799</v>
      </c>
      <c r="C5" s="1584"/>
      <c r="D5" s="1585"/>
      <c r="E5" s="1583" t="s">
        <v>370</v>
      </c>
      <c r="F5" s="1584"/>
      <c r="G5" s="1584"/>
      <c r="H5" s="1584"/>
      <c r="I5" s="1584"/>
      <c r="J5" s="1585"/>
      <c r="K5" s="1584" t="s">
        <v>209</v>
      </c>
      <c r="L5" s="1584"/>
      <c r="M5" s="1584"/>
      <c r="N5" s="1584"/>
      <c r="O5" s="1584"/>
      <c r="P5" s="1586"/>
    </row>
    <row r="6" spans="1:16" s="41" customFormat="1" ht="26.25" customHeight="1">
      <c r="A6" s="1581"/>
      <c r="B6" s="1119"/>
      <c r="C6" s="1120"/>
      <c r="D6" s="1121"/>
      <c r="E6" s="1587" t="s">
        <v>800</v>
      </c>
      <c r="F6" s="1588"/>
      <c r="G6" s="1587" t="s">
        <v>801</v>
      </c>
      <c r="H6" s="1588"/>
      <c r="I6" s="1589" t="s">
        <v>802</v>
      </c>
      <c r="J6" s="1590"/>
      <c r="K6" s="1587" t="s">
        <v>800</v>
      </c>
      <c r="L6" s="1588"/>
      <c r="M6" s="1587" t="s">
        <v>801</v>
      </c>
      <c r="N6" s="1588"/>
      <c r="O6" s="1589" t="s">
        <v>802</v>
      </c>
      <c r="P6" s="1591"/>
    </row>
    <row r="7" spans="1:16" s="41" customFormat="1" ht="16.5" customHeight="1">
      <c r="A7" s="1582"/>
      <c r="B7" s="1122" t="s">
        <v>800</v>
      </c>
      <c r="C7" s="1123" t="s">
        <v>801</v>
      </c>
      <c r="D7" s="1124" t="s">
        <v>802</v>
      </c>
      <c r="E7" s="1125" t="s">
        <v>1134</v>
      </c>
      <c r="F7" s="1125" t="s">
        <v>1135</v>
      </c>
      <c r="G7" s="1125" t="s">
        <v>1134</v>
      </c>
      <c r="H7" s="1125" t="s">
        <v>1135</v>
      </c>
      <c r="I7" s="1125" t="s">
        <v>1134</v>
      </c>
      <c r="J7" s="1125" t="s">
        <v>1135</v>
      </c>
      <c r="K7" s="1125" t="s">
        <v>1134</v>
      </c>
      <c r="L7" s="1125" t="s">
        <v>1135</v>
      </c>
      <c r="M7" s="1125" t="s">
        <v>1134</v>
      </c>
      <c r="N7" s="1125" t="s">
        <v>1135</v>
      </c>
      <c r="O7" s="1125" t="s">
        <v>1134</v>
      </c>
      <c r="P7" s="1126" t="s">
        <v>1135</v>
      </c>
    </row>
    <row r="8" spans="1:16" s="41" customFormat="1" ht="16.5" customHeight="1">
      <c r="A8" s="166" t="s">
        <v>784</v>
      </c>
      <c r="B8" s="211">
        <v>735.39</v>
      </c>
      <c r="C8" s="227">
        <v>0</v>
      </c>
      <c r="D8" s="209">
        <v>735.39</v>
      </c>
      <c r="E8" s="244">
        <v>256.63</v>
      </c>
      <c r="F8" s="211">
        <v>18375.275</v>
      </c>
      <c r="G8" s="1127">
        <v>0</v>
      </c>
      <c r="H8" s="209">
        <v>0</v>
      </c>
      <c r="I8" s="244">
        <v>256.63</v>
      </c>
      <c r="J8" s="244">
        <v>18375.275</v>
      </c>
      <c r="K8" s="227">
        <v>153</v>
      </c>
      <c r="L8" s="244">
        <v>13561.61</v>
      </c>
      <c r="M8" s="1128">
        <v>11.3</v>
      </c>
      <c r="N8" s="1128">
        <v>1007.5</v>
      </c>
      <c r="O8" s="1128">
        <v>141.7</v>
      </c>
      <c r="P8" s="210">
        <v>12554.11</v>
      </c>
    </row>
    <row r="9" spans="1:16" s="41" customFormat="1" ht="16.5" customHeight="1">
      <c r="A9" s="166" t="s">
        <v>785</v>
      </c>
      <c r="B9" s="211">
        <v>1337.1</v>
      </c>
      <c r="C9" s="227">
        <v>0</v>
      </c>
      <c r="D9" s="209">
        <v>1337.1</v>
      </c>
      <c r="E9" s="244">
        <v>288.21</v>
      </c>
      <c r="F9" s="211">
        <v>21283.07</v>
      </c>
      <c r="G9" s="1127">
        <v>0</v>
      </c>
      <c r="H9" s="209">
        <v>0</v>
      </c>
      <c r="I9" s="244">
        <v>288.21</v>
      </c>
      <c r="J9" s="244">
        <v>21283.07</v>
      </c>
      <c r="K9" s="227">
        <v>168.3</v>
      </c>
      <c r="L9" s="244">
        <v>14957.54</v>
      </c>
      <c r="M9" s="244">
        <v>0</v>
      </c>
      <c r="N9" s="244">
        <v>0</v>
      </c>
      <c r="O9" s="209">
        <v>168.3</v>
      </c>
      <c r="P9" s="245">
        <v>14957.54</v>
      </c>
    </row>
    <row r="10" spans="1:16" s="41" customFormat="1" ht="16.5" customHeight="1">
      <c r="A10" s="166" t="s">
        <v>786</v>
      </c>
      <c r="B10" s="211">
        <v>3529.54</v>
      </c>
      <c r="C10" s="227">
        <v>0</v>
      </c>
      <c r="D10" s="209">
        <v>3529.54</v>
      </c>
      <c r="E10" s="244">
        <v>371.05</v>
      </c>
      <c r="F10" s="211">
        <v>28964.093</v>
      </c>
      <c r="G10" s="1127">
        <v>0</v>
      </c>
      <c r="H10" s="209">
        <v>0</v>
      </c>
      <c r="I10" s="244">
        <v>371.05</v>
      </c>
      <c r="J10" s="244">
        <v>28964.093</v>
      </c>
      <c r="K10" s="227">
        <v>228.975</v>
      </c>
      <c r="L10" s="244">
        <v>19347.08625</v>
      </c>
      <c r="M10" s="244">
        <v>0</v>
      </c>
      <c r="N10" s="244">
        <v>0</v>
      </c>
      <c r="O10" s="209">
        <v>228.975</v>
      </c>
      <c r="P10" s="245">
        <v>19347.08625</v>
      </c>
    </row>
    <row r="11" spans="1:16" s="41" customFormat="1" ht="16.5" customHeight="1">
      <c r="A11" s="166" t="s">
        <v>787</v>
      </c>
      <c r="B11" s="211">
        <v>2685.96</v>
      </c>
      <c r="C11" s="227">
        <v>0</v>
      </c>
      <c r="D11" s="209">
        <v>2685.96</v>
      </c>
      <c r="E11" s="244">
        <v>250.85</v>
      </c>
      <c r="F11" s="211">
        <v>19856.764</v>
      </c>
      <c r="G11" s="1127">
        <v>0</v>
      </c>
      <c r="H11" s="209">
        <v>0</v>
      </c>
      <c r="I11" s="244">
        <v>250.85</v>
      </c>
      <c r="J11" s="244">
        <v>19856.764</v>
      </c>
      <c r="K11" s="227">
        <v>191.645</v>
      </c>
      <c r="L11" s="244">
        <v>16474.96475</v>
      </c>
      <c r="M11" s="244">
        <v>0</v>
      </c>
      <c r="N11" s="244">
        <v>0</v>
      </c>
      <c r="O11" s="209">
        <v>191.645</v>
      </c>
      <c r="P11" s="245">
        <v>16474.96475</v>
      </c>
    </row>
    <row r="12" spans="1:16" s="41" customFormat="1" ht="16.5" customHeight="1">
      <c r="A12" s="166" t="s">
        <v>788</v>
      </c>
      <c r="B12" s="211">
        <v>2257.5</v>
      </c>
      <c r="C12" s="227">
        <v>496.34</v>
      </c>
      <c r="D12" s="209">
        <v>1761.16</v>
      </c>
      <c r="E12" s="244">
        <v>231.71</v>
      </c>
      <c r="F12" s="211">
        <v>19211.93</v>
      </c>
      <c r="G12" s="1127">
        <v>0</v>
      </c>
      <c r="H12" s="209">
        <v>0</v>
      </c>
      <c r="I12" s="244">
        <v>231.71</v>
      </c>
      <c r="J12" s="244">
        <v>19211.93</v>
      </c>
      <c r="K12" s="227"/>
      <c r="L12" s="244"/>
      <c r="M12" s="244"/>
      <c r="N12" s="244"/>
      <c r="O12" s="209"/>
      <c r="P12" s="1129"/>
    </row>
    <row r="13" spans="1:16" s="41" customFormat="1" ht="16.5" customHeight="1">
      <c r="A13" s="166" t="s">
        <v>789</v>
      </c>
      <c r="B13" s="211">
        <v>2901.58</v>
      </c>
      <c r="C13" s="227">
        <v>0</v>
      </c>
      <c r="D13" s="209">
        <v>2901.58</v>
      </c>
      <c r="E13" s="244">
        <v>222.43</v>
      </c>
      <c r="F13" s="211">
        <v>18781.57</v>
      </c>
      <c r="G13" s="1127">
        <v>0</v>
      </c>
      <c r="H13" s="209">
        <v>0</v>
      </c>
      <c r="I13" s="244">
        <v>222.43</v>
      </c>
      <c r="J13" s="244">
        <v>18781.57</v>
      </c>
      <c r="K13" s="227"/>
      <c r="L13" s="244"/>
      <c r="M13" s="244"/>
      <c r="N13" s="244"/>
      <c r="O13" s="209"/>
      <c r="P13" s="1129"/>
    </row>
    <row r="14" spans="1:16" s="41" customFormat="1" ht="16.5" customHeight="1">
      <c r="A14" s="166" t="s">
        <v>790</v>
      </c>
      <c r="B14" s="211">
        <v>1893.9</v>
      </c>
      <c r="C14" s="227">
        <v>0</v>
      </c>
      <c r="D14" s="209">
        <v>1893.9</v>
      </c>
      <c r="E14" s="1130">
        <v>185.58</v>
      </c>
      <c r="F14" s="211">
        <v>14785.68</v>
      </c>
      <c r="G14" s="1127">
        <v>0</v>
      </c>
      <c r="H14" s="209">
        <v>0</v>
      </c>
      <c r="I14" s="244">
        <v>185.58</v>
      </c>
      <c r="J14" s="244">
        <v>14785.68</v>
      </c>
      <c r="K14" s="227"/>
      <c r="L14" s="244"/>
      <c r="M14" s="244"/>
      <c r="N14" s="244"/>
      <c r="O14" s="209"/>
      <c r="P14" s="1129"/>
    </row>
    <row r="15" spans="1:16" s="41" customFormat="1" ht="16.5" customHeight="1">
      <c r="A15" s="166" t="s">
        <v>791</v>
      </c>
      <c r="B15" s="211">
        <v>1962.72</v>
      </c>
      <c r="C15" s="227">
        <v>0</v>
      </c>
      <c r="D15" s="209">
        <v>1962.72</v>
      </c>
      <c r="E15" s="1130">
        <v>244.4</v>
      </c>
      <c r="F15" s="211">
        <v>19341.27</v>
      </c>
      <c r="G15" s="1127">
        <v>0</v>
      </c>
      <c r="H15" s="209">
        <v>0</v>
      </c>
      <c r="I15" s="244">
        <v>244.4</v>
      </c>
      <c r="J15" s="244">
        <v>19341.27</v>
      </c>
      <c r="K15" s="227"/>
      <c r="L15" s="244"/>
      <c r="M15" s="244"/>
      <c r="N15" s="244"/>
      <c r="O15" s="209"/>
      <c r="P15" s="1129"/>
    </row>
    <row r="16" spans="1:16" s="41" customFormat="1" ht="16.5" customHeight="1">
      <c r="A16" s="166" t="s">
        <v>792</v>
      </c>
      <c r="B16" s="211">
        <v>2955.37</v>
      </c>
      <c r="C16" s="227">
        <v>0</v>
      </c>
      <c r="D16" s="209">
        <v>2955.37</v>
      </c>
      <c r="E16" s="1131">
        <v>258.65</v>
      </c>
      <c r="F16" s="1132">
        <v>21063.93</v>
      </c>
      <c r="G16" s="1127">
        <v>0</v>
      </c>
      <c r="H16" s="209">
        <v>0</v>
      </c>
      <c r="I16" s="244">
        <v>258.65</v>
      </c>
      <c r="J16" s="244">
        <v>21063.93</v>
      </c>
      <c r="K16" s="1133"/>
      <c r="L16" s="244"/>
      <c r="M16" s="244"/>
      <c r="N16" s="244"/>
      <c r="O16" s="209"/>
      <c r="P16" s="1129"/>
    </row>
    <row r="17" spans="1:16" s="41" customFormat="1" ht="16.5" customHeight="1">
      <c r="A17" s="166" t="s">
        <v>503</v>
      </c>
      <c r="B17" s="211">
        <v>1971.17</v>
      </c>
      <c r="C17" s="227">
        <v>408.86</v>
      </c>
      <c r="D17" s="209">
        <v>1562.31</v>
      </c>
      <c r="E17" s="1131">
        <v>264.95</v>
      </c>
      <c r="F17" s="1132">
        <v>22301.3</v>
      </c>
      <c r="G17" s="1127">
        <v>0</v>
      </c>
      <c r="H17" s="209">
        <v>0</v>
      </c>
      <c r="I17" s="244">
        <v>264.95</v>
      </c>
      <c r="J17" s="244">
        <v>22301.3</v>
      </c>
      <c r="K17" s="1133"/>
      <c r="L17" s="1131"/>
      <c r="M17" s="1131"/>
      <c r="N17" s="1131"/>
      <c r="O17" s="1134"/>
      <c r="P17" s="1129"/>
    </row>
    <row r="18" spans="1:16" s="41" customFormat="1" ht="16.5" customHeight="1">
      <c r="A18" s="166" t="s">
        <v>504</v>
      </c>
      <c r="B18" s="211">
        <v>4584.48</v>
      </c>
      <c r="C18" s="227">
        <v>0</v>
      </c>
      <c r="D18" s="209">
        <v>4584.48</v>
      </c>
      <c r="E18" s="244">
        <v>345.44</v>
      </c>
      <c r="F18" s="211">
        <v>30485.22</v>
      </c>
      <c r="G18" s="1127">
        <v>0</v>
      </c>
      <c r="H18" s="209">
        <v>0</v>
      </c>
      <c r="I18" s="244">
        <v>345.44</v>
      </c>
      <c r="J18" s="244">
        <v>30485.22</v>
      </c>
      <c r="K18" s="227"/>
      <c r="L18" s="244"/>
      <c r="M18" s="244"/>
      <c r="N18" s="244"/>
      <c r="O18" s="209"/>
      <c r="P18" s="1129"/>
    </row>
    <row r="19" spans="1:16" s="41" customFormat="1" ht="16.5" customHeight="1">
      <c r="A19" s="178" t="s">
        <v>505</v>
      </c>
      <c r="B19" s="214">
        <v>3337.29</v>
      </c>
      <c r="C19" s="228">
        <v>1132.25</v>
      </c>
      <c r="D19" s="209">
        <v>2205.04</v>
      </c>
      <c r="E19" s="246">
        <v>266.28</v>
      </c>
      <c r="F19" s="1135">
        <v>23827.34</v>
      </c>
      <c r="G19" s="1136">
        <v>0</v>
      </c>
      <c r="H19" s="209">
        <v>0</v>
      </c>
      <c r="I19" s="246">
        <v>266.28</v>
      </c>
      <c r="J19" s="246">
        <v>23827.34</v>
      </c>
      <c r="K19" s="1137"/>
      <c r="L19" s="246"/>
      <c r="M19" s="244"/>
      <c r="N19" s="244"/>
      <c r="O19" s="209"/>
      <c r="P19" s="1129"/>
    </row>
    <row r="20" spans="1:16" s="41" customFormat="1" ht="16.5" customHeight="1" thickBot="1">
      <c r="A20" s="229" t="s">
        <v>508</v>
      </c>
      <c r="B20" s="215">
        <v>30152</v>
      </c>
      <c r="C20" s="230">
        <v>2037.45</v>
      </c>
      <c r="D20" s="216">
        <v>28114.55</v>
      </c>
      <c r="E20" s="248">
        <v>3186.1799999999994</v>
      </c>
      <c r="F20" s="248">
        <v>258277.44199999995</v>
      </c>
      <c r="G20" s="216">
        <v>0</v>
      </c>
      <c r="H20" s="216">
        <v>0</v>
      </c>
      <c r="I20" s="1437">
        <v>3186.1799999999994</v>
      </c>
      <c r="J20" s="1437">
        <v>258277.44199999995</v>
      </c>
      <c r="K20" s="216">
        <v>741.92</v>
      </c>
      <c r="L20" s="248">
        <v>64341.201</v>
      </c>
      <c r="M20" s="248">
        <v>11.3</v>
      </c>
      <c r="N20" s="248">
        <v>1007.5</v>
      </c>
      <c r="O20" s="248">
        <v>730.62</v>
      </c>
      <c r="P20" s="217">
        <v>63333.701</v>
      </c>
    </row>
    <row r="21" s="41" customFormat="1" ht="16.5" customHeight="1" thickTop="1"/>
    <row r="22" s="41" customFormat="1" ht="16.5" customHeight="1"/>
    <row r="23" s="41" customFormat="1" ht="16.5" customHeight="1"/>
    <row r="24" s="41" customFormat="1" ht="16.5" customHeight="1"/>
    <row r="25" s="41" customFormat="1" ht="16.5" customHeight="1"/>
    <row r="26" s="41" customFormat="1" ht="16.5" customHeight="1"/>
    <row r="27" spans="1:17" ht="12.75">
      <c r="A27" s="41"/>
      <c r="Q27" s="41"/>
    </row>
  </sheetData>
  <sheetProtection/>
  <mergeCells count="13"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001" customWidth="1"/>
    <col min="2" max="2" width="10.00390625" style="1001" customWidth="1"/>
    <col min="3" max="3" width="15.421875" style="1001" customWidth="1"/>
    <col min="4" max="4" width="14.28125" style="1001" customWidth="1"/>
    <col min="5" max="5" width="16.8515625" style="1001" customWidth="1"/>
    <col min="6" max="6" width="11.7109375" style="1001" customWidth="1"/>
    <col min="7" max="7" width="13.00390625" style="1001" customWidth="1"/>
    <col min="8" max="8" width="12.7109375" style="1001" customWidth="1"/>
    <col min="9" max="16384" width="9.140625" style="1001" customWidth="1"/>
  </cols>
  <sheetData>
    <row r="1" spans="2:8" ht="12.75">
      <c r="B1" s="1476" t="s">
        <v>553</v>
      </c>
      <c r="C1" s="1476"/>
      <c r="D1" s="1476"/>
      <c r="E1" s="1476"/>
      <c r="F1" s="1476"/>
      <c r="G1" s="1476"/>
      <c r="H1" s="1476"/>
    </row>
    <row r="2" spans="2:8" ht="15.75">
      <c r="B2" s="1520" t="s">
        <v>1136</v>
      </c>
      <c r="C2" s="1520"/>
      <c r="D2" s="1520"/>
      <c r="E2" s="1520"/>
      <c r="F2" s="1520"/>
      <c r="G2" s="1520"/>
      <c r="H2" s="1520"/>
    </row>
    <row r="3" spans="2:8" ht="17.25" customHeight="1" thickBot="1">
      <c r="B3" s="1138"/>
      <c r="D3" s="20"/>
      <c r="H3" s="1239" t="s">
        <v>116</v>
      </c>
    </row>
    <row r="4" spans="2:8" s="1024" customFormat="1" ht="13.5" customHeight="1" thickTop="1">
      <c r="B4" s="1592" t="s">
        <v>633</v>
      </c>
      <c r="C4" s="1594" t="s">
        <v>668</v>
      </c>
      <c r="D4" s="1595"/>
      <c r="E4" s="1594" t="s">
        <v>370</v>
      </c>
      <c r="F4" s="1596"/>
      <c r="G4" s="1597" t="s">
        <v>209</v>
      </c>
      <c r="H4" s="1598"/>
    </row>
    <row r="5" spans="2:8" s="1024" customFormat="1" ht="13.5" customHeight="1">
      <c r="B5" s="1593"/>
      <c r="C5" s="1139" t="s">
        <v>803</v>
      </c>
      <c r="D5" s="232" t="s">
        <v>804</v>
      </c>
      <c r="E5" s="1139" t="s">
        <v>803</v>
      </c>
      <c r="F5" s="231" t="s">
        <v>804</v>
      </c>
      <c r="G5" s="1140" t="s">
        <v>803</v>
      </c>
      <c r="H5" s="233" t="s">
        <v>804</v>
      </c>
    </row>
    <row r="6" spans="2:8" ht="15.75" customHeight="1">
      <c r="B6" s="166" t="s">
        <v>784</v>
      </c>
      <c r="C6" s="1141">
        <v>7447.35</v>
      </c>
      <c r="D6" s="1142">
        <v>160</v>
      </c>
      <c r="E6" s="1141">
        <v>11624.7</v>
      </c>
      <c r="F6" s="234">
        <v>260</v>
      </c>
      <c r="G6" s="1143">
        <v>13318.9</v>
      </c>
      <c r="H6" s="235">
        <v>240</v>
      </c>
    </row>
    <row r="7" spans="2:8" ht="15.75" customHeight="1">
      <c r="B7" s="166" t="s">
        <v>785</v>
      </c>
      <c r="C7" s="1141">
        <v>9334.23</v>
      </c>
      <c r="D7" s="1142">
        <v>200</v>
      </c>
      <c r="E7" s="1141">
        <v>11059.95</v>
      </c>
      <c r="F7" s="234">
        <v>240</v>
      </c>
      <c r="G7" s="1143">
        <v>8330.9</v>
      </c>
      <c r="H7" s="235">
        <v>150</v>
      </c>
    </row>
    <row r="8" spans="2:8" ht="15.75" customHeight="1">
      <c r="B8" s="166" t="s">
        <v>786</v>
      </c>
      <c r="C8" s="1144">
        <v>9010.18</v>
      </c>
      <c r="D8" s="1145">
        <v>200</v>
      </c>
      <c r="E8" s="1144">
        <v>9697.6</v>
      </c>
      <c r="F8" s="236">
        <v>200</v>
      </c>
      <c r="G8" s="1146">
        <v>16467.44</v>
      </c>
      <c r="H8" s="238">
        <v>310</v>
      </c>
    </row>
    <row r="9" spans="2:8" ht="15.75" customHeight="1">
      <c r="B9" s="166" t="s">
        <v>787</v>
      </c>
      <c r="C9" s="1144">
        <v>6212.85</v>
      </c>
      <c r="D9" s="1145">
        <v>140</v>
      </c>
      <c r="E9" s="1144">
        <v>15859.19</v>
      </c>
      <c r="F9" s="236">
        <v>320</v>
      </c>
      <c r="G9" s="1146">
        <v>8563.1</v>
      </c>
      <c r="H9" s="238">
        <v>160</v>
      </c>
    </row>
    <row r="10" spans="2:9" ht="15.75" customHeight="1">
      <c r="B10" s="166" t="s">
        <v>788</v>
      </c>
      <c r="C10" s="1144">
        <v>14525.89</v>
      </c>
      <c r="D10" s="1145">
        <v>320</v>
      </c>
      <c r="E10" s="1144">
        <v>14515.67</v>
      </c>
      <c r="F10" s="236">
        <v>280</v>
      </c>
      <c r="G10" s="1146"/>
      <c r="H10" s="238"/>
      <c r="I10" s="1147"/>
    </row>
    <row r="11" spans="2:8" ht="15.75" customHeight="1">
      <c r="B11" s="166" t="s">
        <v>789</v>
      </c>
      <c r="C11" s="1144">
        <v>9025.57</v>
      </c>
      <c r="D11" s="1145">
        <v>200</v>
      </c>
      <c r="E11" s="1144">
        <v>6380.3</v>
      </c>
      <c r="F11" s="236">
        <v>120</v>
      </c>
      <c r="G11" s="1146"/>
      <c r="H11" s="238"/>
    </row>
    <row r="12" spans="2:8" ht="15.75" customHeight="1">
      <c r="B12" s="166" t="s">
        <v>790</v>
      </c>
      <c r="C12" s="1144">
        <v>10019.93</v>
      </c>
      <c r="D12" s="1145">
        <v>220</v>
      </c>
      <c r="E12" s="1144">
        <v>9969.6</v>
      </c>
      <c r="F12" s="236">
        <v>200</v>
      </c>
      <c r="G12" s="1146"/>
      <c r="H12" s="238"/>
    </row>
    <row r="13" spans="2:8" ht="15.75" customHeight="1">
      <c r="B13" s="166" t="s">
        <v>791</v>
      </c>
      <c r="C13" s="1144">
        <v>8154.46</v>
      </c>
      <c r="D13" s="1145">
        <v>200</v>
      </c>
      <c r="E13" s="1144">
        <v>8907.2</v>
      </c>
      <c r="F13" s="236">
        <v>180</v>
      </c>
      <c r="G13" s="1146"/>
      <c r="H13" s="238"/>
    </row>
    <row r="14" spans="2:8" ht="15.75" customHeight="1">
      <c r="B14" s="166" t="s">
        <v>792</v>
      </c>
      <c r="C14" s="1144">
        <v>12543.85</v>
      </c>
      <c r="D14" s="1145">
        <v>260</v>
      </c>
      <c r="E14" s="237">
        <v>17195.63</v>
      </c>
      <c r="F14" s="764">
        <v>340</v>
      </c>
      <c r="G14" s="1144"/>
      <c r="H14" s="238"/>
    </row>
    <row r="15" spans="2:8" ht="15.75" customHeight="1">
      <c r="B15" s="166" t="s">
        <v>503</v>
      </c>
      <c r="C15" s="1148">
        <v>12447.1</v>
      </c>
      <c r="D15" s="1145">
        <v>280</v>
      </c>
      <c r="E15" s="239">
        <v>9503.25</v>
      </c>
      <c r="F15" s="764">
        <v>180</v>
      </c>
      <c r="G15" s="1148"/>
      <c r="H15" s="238"/>
    </row>
    <row r="16" spans="2:8" ht="15.75" customHeight="1">
      <c r="B16" s="166" t="s">
        <v>504</v>
      </c>
      <c r="C16" s="1148">
        <v>12594</v>
      </c>
      <c r="D16" s="1145">
        <v>280</v>
      </c>
      <c r="E16" s="1148">
        <v>9980.05</v>
      </c>
      <c r="F16" s="236">
        <v>180</v>
      </c>
      <c r="G16" s="1149"/>
      <c r="H16" s="238"/>
    </row>
    <row r="17" spans="2:8" ht="15.75" customHeight="1">
      <c r="B17" s="178" t="s">
        <v>505</v>
      </c>
      <c r="C17" s="1150">
        <v>12529.6</v>
      </c>
      <c r="D17" s="1151">
        <v>280</v>
      </c>
      <c r="E17" s="1150">
        <v>9025.3</v>
      </c>
      <c r="F17" s="240">
        <v>160</v>
      </c>
      <c r="G17" s="1152"/>
      <c r="H17" s="241"/>
    </row>
    <row r="18" spans="2:8" s="1153" customFormat="1" ht="15.75" customHeight="1" thickBot="1">
      <c r="B18" s="169" t="s">
        <v>508</v>
      </c>
      <c r="C18" s="1154">
        <v>123845.01000000002</v>
      </c>
      <c r="D18" s="1155">
        <v>2740</v>
      </c>
      <c r="E18" s="1154">
        <v>133718.44</v>
      </c>
      <c r="F18" s="242">
        <v>2660</v>
      </c>
      <c r="G18" s="1156">
        <v>46680.34</v>
      </c>
      <c r="H18" s="243">
        <v>860</v>
      </c>
    </row>
    <row r="19" s="1018" customFormat="1" ht="13.5" thickTop="1">
      <c r="B19" s="500"/>
    </row>
    <row r="20" ht="12.75">
      <c r="B20" s="1018"/>
    </row>
    <row r="32" spans="3:5" ht="12.75">
      <c r="C32" s="1030"/>
      <c r="E32" s="1030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76" t="s">
        <v>394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77" t="s">
        <v>529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</row>
    <row r="3" spans="1:11" ht="13.5" thickBot="1">
      <c r="A3" s="11" t="s">
        <v>330</v>
      </c>
      <c r="B3" s="11"/>
      <c r="C3" s="11"/>
      <c r="D3" s="37"/>
      <c r="E3" s="37"/>
      <c r="F3" s="11"/>
      <c r="G3" s="37"/>
      <c r="H3" s="11"/>
      <c r="I3" s="1478" t="s">
        <v>372</v>
      </c>
      <c r="J3" s="1478"/>
      <c r="K3" s="1478"/>
    </row>
    <row r="4" spans="1:11" ht="16.5" customHeight="1" thickTop="1">
      <c r="A4" s="825"/>
      <c r="B4" s="826">
        <v>2011</v>
      </c>
      <c r="C4" s="827">
        <v>2011</v>
      </c>
      <c r="D4" s="828">
        <v>2012</v>
      </c>
      <c r="E4" s="829">
        <v>2012</v>
      </c>
      <c r="F4" s="1479" t="s">
        <v>1364</v>
      </c>
      <c r="G4" s="1479"/>
      <c r="H4" s="1479"/>
      <c r="I4" s="1479"/>
      <c r="J4" s="1479"/>
      <c r="K4" s="1480"/>
    </row>
    <row r="5" spans="1:11" ht="12.75">
      <c r="A5" s="830" t="s">
        <v>395</v>
      </c>
      <c r="B5" s="831" t="s">
        <v>903</v>
      </c>
      <c r="C5" s="831" t="s">
        <v>497</v>
      </c>
      <c r="D5" s="832" t="s">
        <v>904</v>
      </c>
      <c r="E5" s="833" t="s">
        <v>1365</v>
      </c>
      <c r="F5" s="1481" t="s">
        <v>370</v>
      </c>
      <c r="G5" s="1481"/>
      <c r="H5" s="1482"/>
      <c r="I5" s="1481" t="s">
        <v>209</v>
      </c>
      <c r="J5" s="1481"/>
      <c r="K5" s="1483"/>
    </row>
    <row r="6" spans="1:11" ht="12.75">
      <c r="A6" s="180" t="s">
        <v>330</v>
      </c>
      <c r="B6" s="835"/>
      <c r="C6" s="836"/>
      <c r="D6" s="837"/>
      <c r="E6" s="838"/>
      <c r="F6" s="839" t="s">
        <v>333</v>
      </c>
      <c r="G6" s="840" t="s">
        <v>330</v>
      </c>
      <c r="H6" s="841" t="s">
        <v>322</v>
      </c>
      <c r="I6" s="842" t="s">
        <v>333</v>
      </c>
      <c r="J6" s="840" t="s">
        <v>330</v>
      </c>
      <c r="K6" s="843" t="s">
        <v>322</v>
      </c>
    </row>
    <row r="7" spans="1:11" ht="16.5" customHeight="1">
      <c r="A7" s="844" t="s">
        <v>396</v>
      </c>
      <c r="B7" s="845">
        <v>216039.1017192778</v>
      </c>
      <c r="C7" s="845">
        <v>282129.07052203827</v>
      </c>
      <c r="D7" s="846">
        <v>374620.15917803784</v>
      </c>
      <c r="E7" s="847">
        <v>375334.0487205803</v>
      </c>
      <c r="F7" s="848">
        <v>46312.231573742974</v>
      </c>
      <c r="G7" s="849" t="s">
        <v>309</v>
      </c>
      <c r="H7" s="850">
        <v>21.436967292116083</v>
      </c>
      <c r="I7" s="846">
        <v>140.65652942894758</v>
      </c>
      <c r="J7" s="851" t="s">
        <v>310</v>
      </c>
      <c r="K7" s="852">
        <v>0.037546438968358006</v>
      </c>
    </row>
    <row r="8" spans="1:11" ht="16.5" customHeight="1">
      <c r="A8" s="853" t="s">
        <v>905</v>
      </c>
      <c r="B8" s="854">
        <v>278883.7603228904</v>
      </c>
      <c r="C8" s="854">
        <v>350077.09304108267</v>
      </c>
      <c r="D8" s="855">
        <v>446824.83423461375</v>
      </c>
      <c r="E8" s="856">
        <v>449522.82433015446</v>
      </c>
      <c r="F8" s="857">
        <v>71193.33271819225</v>
      </c>
      <c r="G8" s="858"/>
      <c r="H8" s="859">
        <v>25.52795926007485</v>
      </c>
      <c r="I8" s="855">
        <v>2697.9900955407065</v>
      </c>
      <c r="J8" s="856"/>
      <c r="K8" s="860">
        <v>0.6038138189347094</v>
      </c>
    </row>
    <row r="9" spans="1:11" ht="16.5" customHeight="1">
      <c r="A9" s="853" t="s">
        <v>906</v>
      </c>
      <c r="B9" s="854">
        <v>62844.658603612625</v>
      </c>
      <c r="C9" s="854">
        <v>67948.02251904437</v>
      </c>
      <c r="D9" s="854">
        <v>72204.67505657588</v>
      </c>
      <c r="E9" s="859">
        <v>74188.77560957414</v>
      </c>
      <c r="F9" s="857">
        <v>5103.36391543175</v>
      </c>
      <c r="G9" s="858"/>
      <c r="H9" s="859">
        <v>8.12060090519512</v>
      </c>
      <c r="I9" s="855">
        <v>1984.1005529982504</v>
      </c>
      <c r="J9" s="856"/>
      <c r="K9" s="860">
        <v>2.7478837782229624</v>
      </c>
    </row>
    <row r="10" spans="1:11" ht="16.5" customHeight="1">
      <c r="A10" s="861" t="s">
        <v>907</v>
      </c>
      <c r="B10" s="855">
        <v>52336.42281183262</v>
      </c>
      <c r="C10" s="855">
        <v>55888.507147964374</v>
      </c>
      <c r="D10" s="855">
        <v>60465.59334064589</v>
      </c>
      <c r="E10" s="856">
        <v>62782.17640767414</v>
      </c>
      <c r="F10" s="857">
        <v>3552.084336131753</v>
      </c>
      <c r="G10" s="858"/>
      <c r="H10" s="859">
        <v>6.7870216290913</v>
      </c>
      <c r="I10" s="855">
        <v>2316.583067028245</v>
      </c>
      <c r="J10" s="856"/>
      <c r="K10" s="860">
        <v>3.831241767491269</v>
      </c>
    </row>
    <row r="11" spans="1:11" s="11" customFormat="1" ht="16.5" customHeight="1">
      <c r="A11" s="861" t="s">
        <v>908</v>
      </c>
      <c r="B11" s="854">
        <v>10508.23579178</v>
      </c>
      <c r="C11" s="854">
        <v>12059.51537108</v>
      </c>
      <c r="D11" s="855">
        <v>11739.081715929997</v>
      </c>
      <c r="E11" s="856">
        <v>11406.5992019</v>
      </c>
      <c r="F11" s="857">
        <v>1551.2795793000005</v>
      </c>
      <c r="G11" s="858"/>
      <c r="H11" s="859">
        <v>14.762512090882836</v>
      </c>
      <c r="I11" s="855">
        <v>-332.4825140299963</v>
      </c>
      <c r="J11" s="856"/>
      <c r="K11" s="860">
        <v>-2.8322702071220425</v>
      </c>
    </row>
    <row r="12" spans="1:11" ht="16.5" customHeight="1">
      <c r="A12" s="844" t="s">
        <v>397</v>
      </c>
      <c r="B12" s="845">
        <v>706004.197146435</v>
      </c>
      <c r="C12" s="845">
        <v>705023.0661274302</v>
      </c>
      <c r="D12" s="846">
        <v>756349.4193255331</v>
      </c>
      <c r="E12" s="847">
        <v>801350.5335509537</v>
      </c>
      <c r="F12" s="848">
        <v>18796.606210012735</v>
      </c>
      <c r="G12" s="849" t="s">
        <v>309</v>
      </c>
      <c r="H12" s="850">
        <v>2.662392983779112</v>
      </c>
      <c r="I12" s="846">
        <v>45574.34723853409</v>
      </c>
      <c r="J12" s="862" t="s">
        <v>310</v>
      </c>
      <c r="K12" s="852">
        <v>6.025567822762996</v>
      </c>
    </row>
    <row r="13" spans="1:11" ht="16.5" customHeight="1">
      <c r="A13" s="853" t="s">
        <v>909</v>
      </c>
      <c r="B13" s="854">
        <v>912576.2322393316</v>
      </c>
      <c r="C13" s="854">
        <v>918076.649786618</v>
      </c>
      <c r="D13" s="855">
        <v>994547.427825891</v>
      </c>
      <c r="E13" s="856">
        <v>1039271.0824032045</v>
      </c>
      <c r="F13" s="857">
        <v>5500.417547286372</v>
      </c>
      <c r="G13" s="858"/>
      <c r="H13" s="859">
        <v>0.6027351308272771</v>
      </c>
      <c r="I13" s="863">
        <v>44723.65457731357</v>
      </c>
      <c r="J13" s="864"/>
      <c r="K13" s="865">
        <v>4.496885048014327</v>
      </c>
    </row>
    <row r="14" spans="1:11" ht="16.5" customHeight="1">
      <c r="A14" s="853" t="s">
        <v>910</v>
      </c>
      <c r="B14" s="854">
        <v>163439.36997209</v>
      </c>
      <c r="C14" s="854">
        <v>156852.84029417002</v>
      </c>
      <c r="D14" s="855">
        <v>162882.05210624</v>
      </c>
      <c r="E14" s="856">
        <v>147836.4457842</v>
      </c>
      <c r="F14" s="857">
        <v>-6586.529677919985</v>
      </c>
      <c r="G14" s="858"/>
      <c r="H14" s="859">
        <v>-4.029952929361356</v>
      </c>
      <c r="I14" s="855">
        <v>-15045.606322039996</v>
      </c>
      <c r="J14" s="856"/>
      <c r="K14" s="860">
        <v>-9.237117366514072</v>
      </c>
    </row>
    <row r="15" spans="1:11" ht="16.5" customHeight="1">
      <c r="A15" s="861" t="s">
        <v>911</v>
      </c>
      <c r="B15" s="854">
        <v>163439.36997209</v>
      </c>
      <c r="C15" s="854">
        <v>156852.84029417002</v>
      </c>
      <c r="D15" s="855">
        <v>165254.84826484</v>
      </c>
      <c r="E15" s="856">
        <v>165286.14403384</v>
      </c>
      <c r="F15" s="857">
        <v>-6586.529677919985</v>
      </c>
      <c r="G15" s="858"/>
      <c r="H15" s="859">
        <v>-4.029952929361356</v>
      </c>
      <c r="I15" s="855">
        <v>31.29576900001848</v>
      </c>
      <c r="J15" s="856"/>
      <c r="K15" s="860">
        <v>0.018937882506093493</v>
      </c>
    </row>
    <row r="16" spans="1:11" ht="16.5" customHeight="1">
      <c r="A16" s="861" t="s">
        <v>912</v>
      </c>
      <c r="B16" s="854">
        <v>0</v>
      </c>
      <c r="C16" s="855">
        <v>0</v>
      </c>
      <c r="D16" s="855">
        <v>2372.7961585999947</v>
      </c>
      <c r="E16" s="856">
        <v>17449.698249640005</v>
      </c>
      <c r="F16" s="857">
        <v>0</v>
      </c>
      <c r="G16" s="858"/>
      <c r="H16" s="1376"/>
      <c r="I16" s="855">
        <v>15076.90209104001</v>
      </c>
      <c r="J16" s="856"/>
      <c r="K16" s="860">
        <v>635.406544991026</v>
      </c>
    </row>
    <row r="17" spans="1:11" ht="16.5" customHeight="1">
      <c r="A17" s="853" t="s">
        <v>913</v>
      </c>
      <c r="B17" s="854">
        <v>6347.5535</v>
      </c>
      <c r="C17" s="854">
        <v>8698.750348290001</v>
      </c>
      <c r="D17" s="855">
        <v>10070.55929792</v>
      </c>
      <c r="E17" s="856">
        <v>12244.00329963</v>
      </c>
      <c r="F17" s="857">
        <v>2351.196848290001</v>
      </c>
      <c r="G17" s="858"/>
      <c r="H17" s="859">
        <v>37.04099301077181</v>
      </c>
      <c r="I17" s="855">
        <v>2173.4440017100005</v>
      </c>
      <c r="J17" s="856"/>
      <c r="K17" s="860">
        <v>21.58215782671484</v>
      </c>
    </row>
    <row r="18" spans="1:11" ht="16.5" customHeight="1">
      <c r="A18" s="861" t="s">
        <v>398</v>
      </c>
      <c r="B18" s="854">
        <v>15466.872994191617</v>
      </c>
      <c r="C18" s="854">
        <v>13386.422584450505</v>
      </c>
      <c r="D18" s="854">
        <v>11768.967023483678</v>
      </c>
      <c r="E18" s="859">
        <v>13006.208073680762</v>
      </c>
      <c r="F18" s="857">
        <v>-2080.450409741112</v>
      </c>
      <c r="G18" s="858"/>
      <c r="H18" s="859">
        <v>-13.451008555655678</v>
      </c>
      <c r="I18" s="855">
        <v>1237.2410501970844</v>
      </c>
      <c r="J18" s="856"/>
      <c r="K18" s="860">
        <v>10.512741243375958</v>
      </c>
    </row>
    <row r="19" spans="1:11" ht="16.5" customHeight="1">
      <c r="A19" s="861" t="s">
        <v>914</v>
      </c>
      <c r="B19" s="854">
        <v>5426.93486871</v>
      </c>
      <c r="C19" s="854">
        <v>3500.0054812358903</v>
      </c>
      <c r="D19" s="854">
        <v>1989.54834076</v>
      </c>
      <c r="E19" s="856">
        <v>1733.1266567226028</v>
      </c>
      <c r="F19" s="857">
        <v>-1926.9293874741097</v>
      </c>
      <c r="G19" s="858"/>
      <c r="H19" s="859">
        <v>-35.50677194569219</v>
      </c>
      <c r="I19" s="855">
        <v>-256.4216840373972</v>
      </c>
      <c r="J19" s="856"/>
      <c r="K19" s="860">
        <v>-12.888436977582815</v>
      </c>
    </row>
    <row r="20" spans="1:11" ht="16.5" customHeight="1">
      <c r="A20" s="861" t="s">
        <v>915</v>
      </c>
      <c r="B20" s="854">
        <v>10039.938125481616</v>
      </c>
      <c r="C20" s="854">
        <v>9886.417103214615</v>
      </c>
      <c r="D20" s="854">
        <v>9779.418682723677</v>
      </c>
      <c r="E20" s="859">
        <v>11273.081416958159</v>
      </c>
      <c r="F20" s="857">
        <v>-153.52102226700117</v>
      </c>
      <c r="G20" s="858"/>
      <c r="H20" s="859">
        <v>-1.529103270839498</v>
      </c>
      <c r="I20" s="855">
        <v>1493.6627342344818</v>
      </c>
      <c r="J20" s="856"/>
      <c r="K20" s="860">
        <v>15.273532943969222</v>
      </c>
    </row>
    <row r="21" spans="1:11" ht="16.5" customHeight="1">
      <c r="A21" s="853" t="s">
        <v>916</v>
      </c>
      <c r="B21" s="854">
        <v>727322.43577305</v>
      </c>
      <c r="C21" s="854">
        <v>739138.6365597075</v>
      </c>
      <c r="D21" s="855">
        <v>809825.8493982473</v>
      </c>
      <c r="E21" s="856">
        <v>866184.4252456938</v>
      </c>
      <c r="F21" s="857">
        <v>11816.200786657515</v>
      </c>
      <c r="G21" s="90"/>
      <c r="H21" s="859">
        <v>1.624616566942338</v>
      </c>
      <c r="I21" s="855">
        <v>56358.57584744645</v>
      </c>
      <c r="J21" s="866"/>
      <c r="K21" s="860">
        <v>6.959345134429149</v>
      </c>
    </row>
    <row r="22" spans="1:11" ht="16.5" customHeight="1">
      <c r="A22" s="853" t="s">
        <v>917</v>
      </c>
      <c r="B22" s="854">
        <v>206572.03509289658</v>
      </c>
      <c r="C22" s="854">
        <v>213053.58365918772</v>
      </c>
      <c r="D22" s="854">
        <v>238198.0085003578</v>
      </c>
      <c r="E22" s="854">
        <v>237920.5488522508</v>
      </c>
      <c r="F22" s="857">
        <v>-13296.188662726363</v>
      </c>
      <c r="G22" s="867" t="s">
        <v>309</v>
      </c>
      <c r="H22" s="859">
        <v>-6.436586954641268</v>
      </c>
      <c r="I22" s="855">
        <v>-850.6926612205125</v>
      </c>
      <c r="J22" s="868" t="s">
        <v>310</v>
      </c>
      <c r="K22" s="860">
        <v>-0.35713676473463657</v>
      </c>
    </row>
    <row r="23" spans="1:11" ht="16.5" customHeight="1">
      <c r="A23" s="844" t="s">
        <v>400</v>
      </c>
      <c r="B23" s="845">
        <v>922043.2988657128</v>
      </c>
      <c r="C23" s="845">
        <v>987152.1366494684</v>
      </c>
      <c r="D23" s="846">
        <v>1130969.578503571</v>
      </c>
      <c r="E23" s="847">
        <v>1176684.582271534</v>
      </c>
      <c r="F23" s="848">
        <v>65108.83778375562</v>
      </c>
      <c r="G23" s="869"/>
      <c r="H23" s="850">
        <v>7.061364456945977</v>
      </c>
      <c r="I23" s="846">
        <v>45715.00376796303</v>
      </c>
      <c r="J23" s="847"/>
      <c r="K23" s="852">
        <v>4.042107288902527</v>
      </c>
    </row>
    <row r="24" spans="1:11" ht="16.5" customHeight="1">
      <c r="A24" s="853" t="s">
        <v>918</v>
      </c>
      <c r="B24" s="855">
        <v>623049.1240155129</v>
      </c>
      <c r="C24" s="855">
        <v>663498.8881760035</v>
      </c>
      <c r="D24" s="855">
        <v>789936.577257202</v>
      </c>
      <c r="E24" s="856">
        <v>838183.9494131391</v>
      </c>
      <c r="F24" s="857">
        <v>40449.764160490595</v>
      </c>
      <c r="G24" s="858"/>
      <c r="H24" s="859">
        <v>6.492227113617363</v>
      </c>
      <c r="I24" s="855">
        <v>48247.37215593713</v>
      </c>
      <c r="J24" s="856"/>
      <c r="K24" s="870">
        <v>6.107752640529756</v>
      </c>
    </row>
    <row r="25" spans="1:11" ht="16.5" customHeight="1">
      <c r="A25" s="853" t="s">
        <v>919</v>
      </c>
      <c r="B25" s="855">
        <v>223074.57713800477</v>
      </c>
      <c r="C25" s="855">
        <v>229238.63018371182</v>
      </c>
      <c r="D25" s="855">
        <v>264372.98690888827</v>
      </c>
      <c r="E25" s="856">
        <v>274932.19404620444</v>
      </c>
      <c r="F25" s="857">
        <v>6164.053045707056</v>
      </c>
      <c r="G25" s="858"/>
      <c r="H25" s="859">
        <v>2.7632252517478375</v>
      </c>
      <c r="I25" s="855">
        <v>10559.207137316174</v>
      </c>
      <c r="J25" s="856"/>
      <c r="K25" s="870">
        <v>3.994056753217086</v>
      </c>
    </row>
    <row r="26" spans="1:11" ht="16.5" customHeight="1">
      <c r="A26" s="861" t="s">
        <v>920</v>
      </c>
      <c r="B26" s="854">
        <v>141931.480013872</v>
      </c>
      <c r="C26" s="854">
        <v>154317.40041131602</v>
      </c>
      <c r="D26" s="855">
        <v>170491.686875334</v>
      </c>
      <c r="E26" s="856">
        <v>189521.63384734397</v>
      </c>
      <c r="F26" s="857">
        <v>12385.920397444017</v>
      </c>
      <c r="G26" s="858"/>
      <c r="H26" s="859">
        <v>8.726690087522126</v>
      </c>
      <c r="I26" s="855">
        <v>19029.94697200996</v>
      </c>
      <c r="J26" s="856"/>
      <c r="K26" s="860">
        <v>11.161803440847489</v>
      </c>
    </row>
    <row r="27" spans="1:11" ht="16.5" customHeight="1">
      <c r="A27" s="861" t="s">
        <v>921</v>
      </c>
      <c r="B27" s="854">
        <v>81143.10784692926</v>
      </c>
      <c r="C27" s="854">
        <v>74921.2736863926</v>
      </c>
      <c r="D27" s="855">
        <v>93881.34109982569</v>
      </c>
      <c r="E27" s="856">
        <v>85410.53179384378</v>
      </c>
      <c r="F27" s="857">
        <v>-6221.834160536659</v>
      </c>
      <c r="G27" s="858"/>
      <c r="H27" s="859">
        <v>-7.667729676158953</v>
      </c>
      <c r="I27" s="855">
        <v>-8470.809305981908</v>
      </c>
      <c r="J27" s="856"/>
      <c r="K27" s="860">
        <v>-9.022889113796047</v>
      </c>
    </row>
    <row r="28" spans="1:11" ht="16.5" customHeight="1">
      <c r="A28" s="861" t="s">
        <v>922</v>
      </c>
      <c r="B28" s="855">
        <v>399974.54687750805</v>
      </c>
      <c r="C28" s="855">
        <v>434260.2579922916</v>
      </c>
      <c r="D28" s="855">
        <v>525563.5903483137</v>
      </c>
      <c r="E28" s="856">
        <v>563251.7553669347</v>
      </c>
      <c r="F28" s="857">
        <v>34285.71111478354</v>
      </c>
      <c r="G28" s="858"/>
      <c r="H28" s="859">
        <v>8.571973237407908</v>
      </c>
      <c r="I28" s="855">
        <v>37688.16501862102</v>
      </c>
      <c r="J28" s="856"/>
      <c r="K28" s="860">
        <v>7.170999991388947</v>
      </c>
    </row>
    <row r="29" spans="1:11" ht="16.5" customHeight="1">
      <c r="A29" s="871" t="s">
        <v>923</v>
      </c>
      <c r="B29" s="872">
        <v>298994.1748502</v>
      </c>
      <c r="C29" s="872">
        <v>323653.24847346504</v>
      </c>
      <c r="D29" s="872">
        <v>341033.00124636904</v>
      </c>
      <c r="E29" s="873">
        <v>338500.6328583949</v>
      </c>
      <c r="F29" s="874">
        <v>24659.073623265023</v>
      </c>
      <c r="G29" s="873"/>
      <c r="H29" s="875">
        <v>8.24734248940453</v>
      </c>
      <c r="I29" s="872">
        <v>-2532.3683879741584</v>
      </c>
      <c r="J29" s="873"/>
      <c r="K29" s="876">
        <v>-0.7425581626174427</v>
      </c>
    </row>
    <row r="30" spans="1:11" ht="16.5" customHeight="1" thickBot="1">
      <c r="A30" s="877" t="s">
        <v>401</v>
      </c>
      <c r="B30" s="878">
        <v>974379.7216775455</v>
      </c>
      <c r="C30" s="878">
        <v>1043040.6437974328</v>
      </c>
      <c r="D30" s="879">
        <v>1191435.171844217</v>
      </c>
      <c r="E30" s="880">
        <v>1239466.758679208</v>
      </c>
      <c r="F30" s="881">
        <v>68660.92211988731</v>
      </c>
      <c r="G30" s="880"/>
      <c r="H30" s="882">
        <v>7.0466288031607345</v>
      </c>
      <c r="I30" s="879">
        <v>48031.58683499112</v>
      </c>
      <c r="J30" s="880"/>
      <c r="K30" s="883">
        <v>4.031405817963494</v>
      </c>
    </row>
    <row r="31" spans="1:11" ht="14.25" thickTop="1">
      <c r="A31" s="1377" t="s">
        <v>1492</v>
      </c>
      <c r="B31" s="1377"/>
      <c r="C31" s="1377"/>
      <c r="D31" s="884"/>
      <c r="E31" s="884"/>
      <c r="F31" s="884"/>
      <c r="G31" s="885"/>
      <c r="H31" s="886"/>
      <c r="I31" s="884"/>
      <c r="J31" s="887"/>
      <c r="K31" s="887"/>
    </row>
    <row r="32" spans="1:11" ht="16.5" customHeight="1">
      <c r="A32" s="1378" t="s">
        <v>1493</v>
      </c>
      <c r="B32" s="1378"/>
      <c r="C32" s="1378"/>
      <c r="D32" s="884"/>
      <c r="E32" s="884"/>
      <c r="F32" s="884"/>
      <c r="G32" s="885"/>
      <c r="H32" s="886"/>
      <c r="I32" s="884"/>
      <c r="J32" s="887"/>
      <c r="K32" s="887"/>
    </row>
    <row r="33" spans="1:11" ht="16.5" customHeight="1">
      <c r="A33" s="888" t="s">
        <v>924</v>
      </c>
      <c r="B33" s="11"/>
      <c r="C33" s="11"/>
      <c r="D33" s="884"/>
      <c r="E33" s="884"/>
      <c r="F33" s="884"/>
      <c r="G33" s="885"/>
      <c r="H33" s="886"/>
      <c r="I33" s="884"/>
      <c r="J33" s="887"/>
      <c r="K33" s="887"/>
    </row>
    <row r="34" spans="1:11" ht="16.5" customHeight="1">
      <c r="A34" s="889" t="s">
        <v>925</v>
      </c>
      <c r="B34" s="11"/>
      <c r="C34" s="11"/>
      <c r="D34" s="884"/>
      <c r="E34" s="884"/>
      <c r="F34" s="884"/>
      <c r="G34" s="885"/>
      <c r="H34" s="886"/>
      <c r="I34" s="884"/>
      <c r="J34" s="887"/>
      <c r="K34" s="887"/>
    </row>
    <row r="35" spans="1:11" ht="16.5" customHeight="1">
      <c r="A35" s="890" t="s">
        <v>926</v>
      </c>
      <c r="B35" s="891">
        <v>0.9525417606196431</v>
      </c>
      <c r="C35" s="891">
        <v>0.8369919648699319</v>
      </c>
      <c r="D35" s="891">
        <v>0.827916600015122</v>
      </c>
      <c r="E35" s="891">
        <v>0.9118857513937032</v>
      </c>
      <c r="F35" s="892">
        <v>-0.11554979574971125</v>
      </c>
      <c r="G35" s="893"/>
      <c r="H35" s="892">
        <v>-12.130680304719062</v>
      </c>
      <c r="I35" s="894">
        <v>0.08396915137858119</v>
      </c>
      <c r="J35" s="894"/>
      <c r="K35" s="894">
        <v>10.142223428911496</v>
      </c>
    </row>
    <row r="36" spans="1:11" ht="16.5" customHeight="1">
      <c r="A36" s="890" t="s">
        <v>927</v>
      </c>
      <c r="B36" s="891">
        <v>2.6604569519148176</v>
      </c>
      <c r="C36" s="891">
        <v>2.42255521095374</v>
      </c>
      <c r="D36" s="891">
        <v>2.4737837738912263</v>
      </c>
      <c r="E36" s="891">
        <v>2.7800599859429496</v>
      </c>
      <c r="F36" s="892">
        <v>-0.23790174096107775</v>
      </c>
      <c r="G36" s="893"/>
      <c r="H36" s="892">
        <v>-8.942138334162939</v>
      </c>
      <c r="I36" s="894">
        <v>0.3062762120517233</v>
      </c>
      <c r="J36" s="894"/>
      <c r="K36" s="894">
        <v>12.380880466765905</v>
      </c>
    </row>
    <row r="37" spans="1:11" ht="16.5" customHeight="1">
      <c r="A37" s="890" t="s">
        <v>928</v>
      </c>
      <c r="B37" s="895">
        <v>3.9371799267190375</v>
      </c>
      <c r="C37" s="895">
        <v>3.6042721325705127</v>
      </c>
      <c r="D37" s="895">
        <v>3.5417706593371014</v>
      </c>
      <c r="E37" s="895">
        <v>3.898539604730491</v>
      </c>
      <c r="F37" s="892">
        <v>-0.3329077941485248</v>
      </c>
      <c r="G37" s="893"/>
      <c r="H37" s="892">
        <v>-8.455488454802374</v>
      </c>
      <c r="I37" s="894">
        <v>0.35676894539338955</v>
      </c>
      <c r="J37" s="894"/>
      <c r="K37" s="894">
        <v>10.073180330094116</v>
      </c>
    </row>
    <row r="38" spans="1:11" ht="16.5" customHeight="1">
      <c r="A38" s="896"/>
      <c r="B38" s="11"/>
      <c r="C38" s="11"/>
      <c r="D38" s="37"/>
      <c r="E38" s="37"/>
      <c r="F38" s="11"/>
      <c r="G38" s="37"/>
      <c r="H38" s="11"/>
      <c r="I38" s="37"/>
      <c r="J38" s="37"/>
      <c r="K38" s="3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521" t="s">
        <v>650</v>
      </c>
      <c r="C1" s="1521"/>
      <c r="D1" s="1521"/>
      <c r="E1" s="1521"/>
      <c r="F1" s="1521"/>
      <c r="G1" s="1521"/>
    </row>
    <row r="2" spans="2:7" ht="15.75">
      <c r="B2" s="1599" t="s">
        <v>675</v>
      </c>
      <c r="C2" s="1599"/>
      <c r="D2" s="1599"/>
      <c r="E2" s="1599"/>
      <c r="F2" s="1599"/>
      <c r="G2" s="1599"/>
    </row>
    <row r="3" spans="2:8" ht="13.5" thickBot="1">
      <c r="B3" s="108"/>
      <c r="C3" s="108"/>
      <c r="D3" s="108"/>
      <c r="E3" s="108"/>
      <c r="F3" s="108"/>
      <c r="G3" s="108"/>
      <c r="H3" s="41"/>
    </row>
    <row r="4" spans="2:7" ht="13.5" thickTop="1">
      <c r="B4" s="1449"/>
      <c r="C4" s="1600" t="s">
        <v>1378</v>
      </c>
      <c r="D4" s="1601"/>
      <c r="E4" s="1602"/>
      <c r="F4" s="1603" t="s">
        <v>507</v>
      </c>
      <c r="G4" s="1604"/>
    </row>
    <row r="5" spans="2:7" ht="12.75">
      <c r="B5" s="1450" t="s">
        <v>649</v>
      </c>
      <c r="C5" s="526">
        <v>2010</v>
      </c>
      <c r="D5" s="265">
        <v>2011</v>
      </c>
      <c r="E5" s="265">
        <v>2012</v>
      </c>
      <c r="F5" s="1605" t="s">
        <v>656</v>
      </c>
      <c r="G5" s="1607" t="s">
        <v>652</v>
      </c>
    </row>
    <row r="6" spans="2:7" ht="12.75">
      <c r="B6" s="1451"/>
      <c r="C6" s="526">
        <v>1</v>
      </c>
      <c r="D6" s="265">
        <v>2</v>
      </c>
      <c r="E6" s="265">
        <v>3</v>
      </c>
      <c r="F6" s="1606"/>
      <c r="G6" s="1608"/>
    </row>
    <row r="7" spans="2:7" ht="12.75">
      <c r="B7" s="1445" t="s">
        <v>653</v>
      </c>
      <c r="C7" s="268">
        <v>424.93</v>
      </c>
      <c r="D7" s="1157">
        <v>325.61</v>
      </c>
      <c r="E7" s="268">
        <v>480.85</v>
      </c>
      <c r="F7" s="266">
        <v>-23.37326147836113</v>
      </c>
      <c r="G7" s="1452">
        <v>47.67666840698996</v>
      </c>
    </row>
    <row r="8" spans="2:7" ht="12.75">
      <c r="B8" s="1445" t="s">
        <v>654</v>
      </c>
      <c r="C8" s="268">
        <v>103.84</v>
      </c>
      <c r="D8" s="1157">
        <v>80.41</v>
      </c>
      <c r="E8" s="268">
        <v>122.25</v>
      </c>
      <c r="F8" s="266">
        <v>-22.563559322033896</v>
      </c>
      <c r="G8" s="1453">
        <v>52.03332918791196</v>
      </c>
    </row>
    <row r="9" spans="2:7" ht="12.75">
      <c r="B9" s="1454" t="s">
        <v>870</v>
      </c>
      <c r="C9" s="268">
        <v>36.97</v>
      </c>
      <c r="D9" s="268">
        <v>26.34</v>
      </c>
      <c r="E9" s="268">
        <v>34.09</v>
      </c>
      <c r="F9" s="266">
        <v>-28.753043007844198</v>
      </c>
      <c r="G9" s="1453">
        <v>29.422930903568727</v>
      </c>
    </row>
    <row r="10" spans="2:7" ht="12.75">
      <c r="B10" s="1455" t="s">
        <v>657</v>
      </c>
      <c r="C10" s="268">
        <v>395.91</v>
      </c>
      <c r="D10" s="1157">
        <v>275.88</v>
      </c>
      <c r="E10" s="268">
        <v>438.33</v>
      </c>
      <c r="F10" s="266">
        <v>-30.317496400697138</v>
      </c>
      <c r="G10" s="1453">
        <v>58.884297520661164</v>
      </c>
    </row>
    <row r="11" spans="2:7" ht="12.75">
      <c r="B11" s="1445" t="s">
        <v>0</v>
      </c>
      <c r="C11" s="268">
        <v>361693.6</v>
      </c>
      <c r="D11" s="1157">
        <v>297780.91</v>
      </c>
      <c r="E11" s="268">
        <v>455316.59</v>
      </c>
      <c r="F11" s="266">
        <v>-17.670395605562277</v>
      </c>
      <c r="G11" s="1452">
        <v>52.90321666355308</v>
      </c>
    </row>
    <row r="12" spans="2:7" ht="12.75">
      <c r="B12" s="1456" t="s">
        <v>1138</v>
      </c>
      <c r="C12" s="268">
        <v>90093</v>
      </c>
      <c r="D12" s="1157">
        <v>103540</v>
      </c>
      <c r="E12" s="268">
        <v>112549</v>
      </c>
      <c r="F12" s="266">
        <v>14.92568790028082</v>
      </c>
      <c r="G12" s="1452">
        <v>8.700985126521147</v>
      </c>
    </row>
    <row r="13" spans="2:7" ht="12.75">
      <c r="B13" s="278" t="s">
        <v>655</v>
      </c>
      <c r="C13" s="268">
        <v>186</v>
      </c>
      <c r="D13" s="1157">
        <v>214</v>
      </c>
      <c r="E13" s="268">
        <v>219</v>
      </c>
      <c r="F13" s="267">
        <v>15.053763440860209</v>
      </c>
      <c r="G13" s="1453">
        <v>2.336448598130829</v>
      </c>
    </row>
    <row r="14" spans="2:7" ht="12.75">
      <c r="B14" s="278" t="s">
        <v>859</v>
      </c>
      <c r="C14" s="268">
        <v>895999</v>
      </c>
      <c r="D14" s="1157">
        <v>1066693</v>
      </c>
      <c r="E14" s="268">
        <v>1162470</v>
      </c>
      <c r="F14" s="267">
        <v>19.050690904788965</v>
      </c>
      <c r="G14" s="1453">
        <v>8.978872084095414</v>
      </c>
    </row>
    <row r="15" spans="2:7" ht="12.75">
      <c r="B15" s="1457" t="s">
        <v>1139</v>
      </c>
      <c r="C15" s="268">
        <v>30.3007424944227</v>
      </c>
      <c r="D15" s="268">
        <v>21.744879986563753</v>
      </c>
      <c r="E15" s="268">
        <v>29.22116464528352</v>
      </c>
      <c r="F15" s="267">
        <v>-28.236478064634156</v>
      </c>
      <c r="G15" s="1453">
        <v>34.3818161486262</v>
      </c>
    </row>
    <row r="16" spans="2:7" ht="14.25" customHeight="1" thickBot="1">
      <c r="B16" s="1458" t="s">
        <v>1140</v>
      </c>
      <c r="C16" s="1459">
        <v>49.5</v>
      </c>
      <c r="D16" s="1459">
        <v>35</v>
      </c>
      <c r="E16" s="1459">
        <v>55.5</v>
      </c>
      <c r="F16" s="1460">
        <v>-29.292929292929287</v>
      </c>
      <c r="G16" s="1461">
        <v>58.571428571428584</v>
      </c>
    </row>
    <row r="17" spans="2:9" ht="14.25" customHeight="1" thickTop="1">
      <c r="B17" s="27" t="s">
        <v>436</v>
      </c>
      <c r="C17" s="15"/>
      <c r="D17" s="11"/>
      <c r="E17" s="11"/>
      <c r="F17" s="269"/>
      <c r="G17" s="269"/>
      <c r="I17" s="9" t="s">
        <v>1141</v>
      </c>
    </row>
    <row r="18" ht="12.75" customHeight="1">
      <c r="B18" s="27" t="s">
        <v>1142</v>
      </c>
    </row>
    <row r="19" ht="12" customHeight="1">
      <c r="B19" s="27" t="s">
        <v>1143</v>
      </c>
    </row>
    <row r="20" spans="2:5" ht="11.25" customHeight="1">
      <c r="B20" s="27" t="s">
        <v>1144</v>
      </c>
      <c r="E20" s="30"/>
    </row>
    <row r="21" ht="11.25" customHeight="1">
      <c r="B21" s="9" t="s">
        <v>1355</v>
      </c>
    </row>
    <row r="22" ht="30.75" customHeight="1"/>
    <row r="23" spans="2:7" s="41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1158" t="s">
        <v>1</v>
      </c>
      <c r="C49" s="1159">
        <v>1193679</v>
      </c>
      <c r="D49" s="1159">
        <v>1369430</v>
      </c>
      <c r="E49" s="1159">
        <v>1558174</v>
      </c>
      <c r="F49" s="1160">
        <f>D49/C49%-100</f>
        <v>14.72347255836786</v>
      </c>
      <c r="G49" s="1161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  <col min="6" max="6" width="9.140625" style="0" customWidth="1"/>
  </cols>
  <sheetData>
    <row r="1" spans="2:4" ht="12.75">
      <c r="B1" s="1476" t="s">
        <v>1191</v>
      </c>
      <c r="C1" s="1476"/>
      <c r="D1" s="1476"/>
    </row>
    <row r="2" spans="2:4" ht="15.75">
      <c r="B2" s="1599" t="s">
        <v>115</v>
      </c>
      <c r="C2" s="1599"/>
      <c r="D2" s="1599"/>
    </row>
    <row r="3" spans="2:4" ht="13.5" thickBot="1">
      <c r="B3" s="1609"/>
      <c r="C3" s="1609"/>
      <c r="D3" s="1609"/>
    </row>
    <row r="4" spans="2:4" ht="13.5" thickTop="1">
      <c r="B4" s="1439" t="s">
        <v>724</v>
      </c>
      <c r="C4" s="1440" t="s">
        <v>1145</v>
      </c>
      <c r="D4" s="1441" t="s">
        <v>1146</v>
      </c>
    </row>
    <row r="5" spans="2:4" ht="12.75">
      <c r="B5" s="1162" t="s">
        <v>1215</v>
      </c>
      <c r="C5" s="50">
        <v>351.75</v>
      </c>
      <c r="D5" s="1442"/>
    </row>
    <row r="6" spans="2:4" ht="12.75">
      <c r="B6" s="1443" t="s">
        <v>1147</v>
      </c>
      <c r="C6" s="130">
        <v>42</v>
      </c>
      <c r="D6" s="1444" t="s">
        <v>1148</v>
      </c>
    </row>
    <row r="7" spans="2:4" ht="12.75">
      <c r="B7" s="1443" t="s">
        <v>1216</v>
      </c>
      <c r="C7" s="130">
        <v>12</v>
      </c>
      <c r="D7" s="1444" t="s">
        <v>1217</v>
      </c>
    </row>
    <row r="8" spans="2:4" ht="12.75">
      <c r="B8" s="1443" t="s">
        <v>1218</v>
      </c>
      <c r="C8" s="130">
        <v>33.75</v>
      </c>
      <c r="D8" s="1444" t="s">
        <v>1219</v>
      </c>
    </row>
    <row r="9" spans="2:4" ht="12.75">
      <c r="B9" s="1443" t="s">
        <v>1220</v>
      </c>
      <c r="C9" s="130">
        <v>60</v>
      </c>
      <c r="D9" s="1444" t="s">
        <v>1221</v>
      </c>
    </row>
    <row r="10" spans="2:4" ht="12.75">
      <c r="B10" s="1443" t="s">
        <v>1222</v>
      </c>
      <c r="C10" s="130">
        <v>192</v>
      </c>
      <c r="D10" s="1444" t="s">
        <v>1223</v>
      </c>
    </row>
    <row r="11" spans="2:4" ht="12.75">
      <c r="B11" s="1445" t="s">
        <v>1356</v>
      </c>
      <c r="C11" s="130">
        <v>12</v>
      </c>
      <c r="D11" s="1444" t="s">
        <v>1350</v>
      </c>
    </row>
    <row r="12" spans="2:4" ht="12.75">
      <c r="B12" s="1162" t="s">
        <v>1224</v>
      </c>
      <c r="C12" s="130">
        <v>0</v>
      </c>
      <c r="D12" s="1442"/>
    </row>
    <row r="13" spans="2:4" ht="12.75">
      <c r="B13" s="1446" t="s">
        <v>1149</v>
      </c>
      <c r="C13" s="130">
        <v>0</v>
      </c>
      <c r="D13" s="1442"/>
    </row>
    <row r="14" spans="2:4" ht="13.5" thickBot="1">
      <c r="B14" s="1447" t="s">
        <v>508</v>
      </c>
      <c r="C14" s="148">
        <v>351.75</v>
      </c>
      <c r="D14" s="1448"/>
    </row>
    <row r="15" ht="13.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543" t="s">
        <v>1192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</row>
    <row r="2" spans="1:12" ht="15.75">
      <c r="A2" s="1616" t="s">
        <v>1150</v>
      </c>
      <c r="B2" s="1616"/>
      <c r="C2" s="1616"/>
      <c r="D2" s="1616"/>
      <c r="E2" s="1616"/>
      <c r="F2" s="1616"/>
      <c r="G2" s="1616"/>
      <c r="H2" s="1616"/>
      <c r="I2" s="1616"/>
      <c r="J2" s="1616"/>
      <c r="K2" s="1616"/>
      <c r="L2" s="1616"/>
    </row>
    <row r="3" spans="1:13" ht="13.5" thickBot="1">
      <c r="A3" s="1617"/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41"/>
    </row>
    <row r="4" spans="1:12" ht="13.5" thickTop="1">
      <c r="A4" s="502"/>
      <c r="B4" s="1603" t="s">
        <v>658</v>
      </c>
      <c r="C4" s="1618"/>
      <c r="D4" s="1619"/>
      <c r="E4" s="1618" t="s">
        <v>676</v>
      </c>
      <c r="F4" s="1618"/>
      <c r="G4" s="1618"/>
      <c r="H4" s="1618"/>
      <c r="I4" s="1618"/>
      <c r="J4" s="1618"/>
      <c r="K4" s="1618"/>
      <c r="L4" s="1604"/>
    </row>
    <row r="5" spans="1:12" ht="12.75">
      <c r="A5" s="525"/>
      <c r="B5" s="1620" t="s">
        <v>1378</v>
      </c>
      <c r="C5" s="1610"/>
      <c r="D5" s="1611"/>
      <c r="E5" s="1610" t="s">
        <v>1378</v>
      </c>
      <c r="F5" s="1610"/>
      <c r="G5" s="1610"/>
      <c r="H5" s="1610"/>
      <c r="I5" s="1610"/>
      <c r="J5" s="1611"/>
      <c r="K5" s="527"/>
      <c r="L5" s="528"/>
    </row>
    <row r="6" spans="1:12" ht="12.75">
      <c r="A6" s="529" t="s">
        <v>506</v>
      </c>
      <c r="B6" s="530"/>
      <c r="C6" s="530"/>
      <c r="D6" s="530"/>
      <c r="E6" s="1612">
        <v>2010</v>
      </c>
      <c r="F6" s="1613"/>
      <c r="G6" s="1614">
        <v>2011</v>
      </c>
      <c r="H6" s="1614"/>
      <c r="I6" s="1614">
        <v>2012</v>
      </c>
      <c r="J6" s="1614"/>
      <c r="K6" s="1614" t="s">
        <v>507</v>
      </c>
      <c r="L6" s="1615"/>
    </row>
    <row r="7" spans="1:12" ht="12.75">
      <c r="A7" s="529"/>
      <c r="B7" s="501">
        <v>2010</v>
      </c>
      <c r="C7" s="56">
        <v>2011</v>
      </c>
      <c r="D7" s="56">
        <v>2012</v>
      </c>
      <c r="E7" s="131">
        <v>1</v>
      </c>
      <c r="F7" s="531">
        <v>2</v>
      </c>
      <c r="G7" s="265">
        <v>3</v>
      </c>
      <c r="H7" s="503">
        <v>4</v>
      </c>
      <c r="I7" s="265">
        <v>5</v>
      </c>
      <c r="J7" s="265">
        <v>6</v>
      </c>
      <c r="K7" s="533" t="s">
        <v>1151</v>
      </c>
      <c r="L7" s="534" t="s">
        <v>1152</v>
      </c>
    </row>
    <row r="8" spans="1:12" ht="12.75">
      <c r="A8" s="1229"/>
      <c r="B8" s="1075"/>
      <c r="C8" s="135"/>
      <c r="D8" s="136"/>
      <c r="E8" s="531" t="s">
        <v>1153</v>
      </c>
      <c r="F8" s="131" t="s">
        <v>510</v>
      </c>
      <c r="G8" s="131" t="s">
        <v>1153</v>
      </c>
      <c r="H8" s="131" t="s">
        <v>510</v>
      </c>
      <c r="I8" s="131" t="s">
        <v>1153</v>
      </c>
      <c r="J8" s="131" t="s">
        <v>510</v>
      </c>
      <c r="K8" s="135">
        <v>1</v>
      </c>
      <c r="L8" s="1230">
        <v>3</v>
      </c>
    </row>
    <row r="9" spans="1:12" ht="12.75">
      <c r="A9" s="535" t="s">
        <v>515</v>
      </c>
      <c r="B9" s="1365">
        <v>154</v>
      </c>
      <c r="C9" s="1365">
        <v>182</v>
      </c>
      <c r="D9" s="1163">
        <v>187</v>
      </c>
      <c r="E9" s="1164">
        <v>262271.26999999996</v>
      </c>
      <c r="F9" s="536">
        <v>72.51199986640626</v>
      </c>
      <c r="G9" s="1164">
        <v>203870.89999999997</v>
      </c>
      <c r="H9" s="536">
        <v>68.46338806607851</v>
      </c>
      <c r="I9" s="1164">
        <v>304181.43000000005</v>
      </c>
      <c r="J9" s="1164">
        <v>66.80657737509631</v>
      </c>
      <c r="K9" s="536">
        <v>-22.26716254510073</v>
      </c>
      <c r="L9" s="537">
        <v>49.20296619085909</v>
      </c>
    </row>
    <row r="10" spans="1:12" ht="12.75">
      <c r="A10" s="538" t="s">
        <v>659</v>
      </c>
      <c r="B10" s="1366">
        <v>24</v>
      </c>
      <c r="C10" s="1365">
        <v>24</v>
      </c>
      <c r="D10" s="1163">
        <v>26</v>
      </c>
      <c r="E10" s="1164">
        <v>194745.36</v>
      </c>
      <c r="F10" s="536">
        <v>53.84263216593735</v>
      </c>
      <c r="G10" s="1164">
        <v>142083.33</v>
      </c>
      <c r="H10" s="536">
        <v>47.71404923169856</v>
      </c>
      <c r="I10" s="1164">
        <v>236043.41</v>
      </c>
      <c r="J10" s="1164">
        <v>51.84160102753998</v>
      </c>
      <c r="K10" s="536">
        <v>-27.04148124504738</v>
      </c>
      <c r="L10" s="537">
        <v>66.13026313502087</v>
      </c>
    </row>
    <row r="11" spans="1:12" ht="12.75">
      <c r="A11" s="538" t="s">
        <v>660</v>
      </c>
      <c r="B11" s="1366">
        <v>44</v>
      </c>
      <c r="C11" s="1365">
        <v>64</v>
      </c>
      <c r="D11" s="1163">
        <v>75</v>
      </c>
      <c r="E11" s="1164">
        <v>28016.11</v>
      </c>
      <c r="F11" s="536">
        <v>7.745812816543815</v>
      </c>
      <c r="G11" s="1164">
        <v>26751.02</v>
      </c>
      <c r="H11" s="536">
        <v>8.983456998637019</v>
      </c>
      <c r="I11" s="1164">
        <v>24904.95</v>
      </c>
      <c r="J11" s="1164">
        <v>5.4698094791582275</v>
      </c>
      <c r="K11" s="536">
        <v>-4.5155804999338045</v>
      </c>
      <c r="L11" s="537">
        <v>-6.900933123297719</v>
      </c>
    </row>
    <row r="12" spans="1:12" ht="12.75">
      <c r="A12" s="538" t="s">
        <v>661</v>
      </c>
      <c r="B12" s="1366">
        <v>66</v>
      </c>
      <c r="C12" s="1365">
        <v>73</v>
      </c>
      <c r="D12" s="1163">
        <v>65</v>
      </c>
      <c r="E12" s="1164">
        <v>28667.49</v>
      </c>
      <c r="F12" s="536">
        <v>7.9259044692550695</v>
      </c>
      <c r="G12" s="1164">
        <v>24669.68</v>
      </c>
      <c r="H12" s="536">
        <v>8.284506887966728</v>
      </c>
      <c r="I12" s="1164">
        <v>24658.04</v>
      </c>
      <c r="J12" s="1164">
        <v>5.415581277194402</v>
      </c>
      <c r="K12" s="536">
        <v>-13.94544831096131</v>
      </c>
      <c r="L12" s="537">
        <v>-0.047183425159943226</v>
      </c>
    </row>
    <row r="13" spans="1:12" ht="12.75">
      <c r="A13" s="538" t="s">
        <v>662</v>
      </c>
      <c r="B13" s="1366">
        <v>20</v>
      </c>
      <c r="C13" s="1365">
        <v>21</v>
      </c>
      <c r="D13" s="1163">
        <v>21</v>
      </c>
      <c r="E13" s="1164">
        <v>10842.31</v>
      </c>
      <c r="F13" s="536">
        <v>2.9976504146700296</v>
      </c>
      <c r="G13" s="1164">
        <v>10366.87</v>
      </c>
      <c r="H13" s="536">
        <v>3.4813749477762026</v>
      </c>
      <c r="I13" s="1164">
        <v>18575.03</v>
      </c>
      <c r="J13" s="1164">
        <v>4.079585591203694</v>
      </c>
      <c r="K13" s="536">
        <v>-4.385043408646297</v>
      </c>
      <c r="L13" s="537">
        <v>79.17683929672117</v>
      </c>
    </row>
    <row r="14" spans="1:12" ht="12.75">
      <c r="A14" s="539" t="s">
        <v>511</v>
      </c>
      <c r="B14" s="1366">
        <v>18</v>
      </c>
      <c r="C14" s="1365">
        <v>18</v>
      </c>
      <c r="D14" s="1163">
        <v>18</v>
      </c>
      <c r="E14" s="1164">
        <v>8369.1</v>
      </c>
      <c r="F14" s="536">
        <v>2.3138644887865176</v>
      </c>
      <c r="G14" s="1164">
        <v>11254.4</v>
      </c>
      <c r="H14" s="536">
        <v>3.779422932114755</v>
      </c>
      <c r="I14" s="1164">
        <v>12798.37</v>
      </c>
      <c r="J14" s="1164">
        <v>2.810872759984432</v>
      </c>
      <c r="K14" s="536">
        <v>34.475630593492724</v>
      </c>
      <c r="L14" s="537">
        <v>13.718812197895943</v>
      </c>
    </row>
    <row r="15" spans="1:12" ht="12.75">
      <c r="A15" s="539" t="s">
        <v>512</v>
      </c>
      <c r="B15" s="1366">
        <v>4</v>
      </c>
      <c r="C15" s="1365">
        <v>4</v>
      </c>
      <c r="D15" s="1163">
        <v>4</v>
      </c>
      <c r="E15" s="1164">
        <v>5272.37</v>
      </c>
      <c r="F15" s="536">
        <v>1.4576895621683779</v>
      </c>
      <c r="G15" s="1164">
        <v>5082.11</v>
      </c>
      <c r="H15" s="536">
        <v>1.706660779564412</v>
      </c>
      <c r="I15" s="1164">
        <v>8003.88</v>
      </c>
      <c r="J15" s="1164">
        <v>1.757871374728516</v>
      </c>
      <c r="K15" s="536">
        <v>-3.6086238257178564</v>
      </c>
      <c r="L15" s="537">
        <v>57.491278228924614</v>
      </c>
    </row>
    <row r="16" spans="1:12" ht="12.75">
      <c r="A16" s="539" t="s">
        <v>513</v>
      </c>
      <c r="B16" s="1366">
        <v>4</v>
      </c>
      <c r="C16" s="1365">
        <v>4</v>
      </c>
      <c r="D16" s="1163">
        <v>4</v>
      </c>
      <c r="E16" s="1164">
        <v>1530.28</v>
      </c>
      <c r="F16" s="536">
        <v>0.42308737497463667</v>
      </c>
      <c r="G16" s="1164">
        <v>1437.11</v>
      </c>
      <c r="H16" s="536">
        <v>0.4826064907921733</v>
      </c>
      <c r="I16" s="1164">
        <v>1025.88</v>
      </c>
      <c r="J16" s="1164">
        <v>0.22531135972884275</v>
      </c>
      <c r="K16" s="536">
        <v>-6.088428261494627</v>
      </c>
      <c r="L16" s="537">
        <v>-28.615067740117297</v>
      </c>
    </row>
    <row r="17" spans="1:12" ht="12.75">
      <c r="A17" s="540" t="s">
        <v>666</v>
      </c>
      <c r="B17" s="1366">
        <v>4</v>
      </c>
      <c r="C17" s="1365">
        <v>4</v>
      </c>
      <c r="D17" s="1163">
        <v>4</v>
      </c>
      <c r="E17" s="1164">
        <v>16581.43</v>
      </c>
      <c r="F17" s="536">
        <v>4.584385662771316</v>
      </c>
      <c r="G17" s="1164">
        <v>13117.95</v>
      </c>
      <c r="H17" s="536">
        <v>4.405235379259201</v>
      </c>
      <c r="I17" s="1164">
        <v>29688.61</v>
      </c>
      <c r="J17" s="1164">
        <v>6.520432299644518</v>
      </c>
      <c r="K17" s="536">
        <v>-20.88770389526114</v>
      </c>
      <c r="L17" s="537">
        <v>126.32049977321148</v>
      </c>
    </row>
    <row r="18" spans="1:12" ht="12.75">
      <c r="A18" s="539" t="s">
        <v>514</v>
      </c>
      <c r="B18" s="1366">
        <v>2</v>
      </c>
      <c r="C18" s="1365">
        <v>2</v>
      </c>
      <c r="D18" s="1163">
        <v>2</v>
      </c>
      <c r="E18" s="1164">
        <v>67669.16</v>
      </c>
      <c r="F18" s="536">
        <v>18.708973044892886</v>
      </c>
      <c r="G18" s="1164">
        <v>63018.44</v>
      </c>
      <c r="H18" s="536">
        <v>21.162686352190946</v>
      </c>
      <c r="I18" s="1164">
        <v>99618.42</v>
      </c>
      <c r="J18" s="1164">
        <v>21.87893483081739</v>
      </c>
      <c r="K18" s="536">
        <v>-6.872731980122111</v>
      </c>
      <c r="L18" s="537">
        <v>58.07820695021965</v>
      </c>
    </row>
    <row r="19" spans="1:12" ht="13.5" thickBot="1">
      <c r="A19" s="1231" t="s">
        <v>509</v>
      </c>
      <c r="B19" s="1232">
        <v>186</v>
      </c>
      <c r="C19" s="1232">
        <v>214</v>
      </c>
      <c r="D19" s="1233">
        <v>219</v>
      </c>
      <c r="E19" s="1234">
        <v>361693.61</v>
      </c>
      <c r="F19" s="1235">
        <v>100</v>
      </c>
      <c r="G19" s="1236">
        <v>297780.91</v>
      </c>
      <c r="H19" s="1235">
        <v>100</v>
      </c>
      <c r="I19" s="1237">
        <v>455316.59</v>
      </c>
      <c r="J19" s="1235">
        <v>100</v>
      </c>
      <c r="K19" s="1235">
        <v>-17.670397881787295</v>
      </c>
      <c r="L19" s="1238">
        <v>52.90321666355308</v>
      </c>
    </row>
    <row r="20" spans="1:12" ht="13.5" thickTop="1">
      <c r="A20" s="1165" t="s">
        <v>436</v>
      </c>
      <c r="B20" s="1165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1166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B5:D5"/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5" customWidth="1"/>
    <col min="2" max="2" width="7.57421875" style="25" bestFit="1" customWidth="1"/>
    <col min="3" max="4" width="6.00390625" style="25" bestFit="1" customWidth="1"/>
    <col min="5" max="5" width="7.140625" style="25" bestFit="1" customWidth="1"/>
    <col min="6" max="7" width="6.00390625" style="25" bestFit="1" customWidth="1"/>
    <col min="8" max="10" width="7.140625" style="25" bestFit="1" customWidth="1"/>
    <col min="11" max="11" width="9.57421875" style="25" customWidth="1"/>
    <col min="12" max="14" width="9.8515625" style="25" bestFit="1" customWidth="1"/>
    <col min="15" max="16384" width="9.140625" style="25" customWidth="1"/>
  </cols>
  <sheetData>
    <row r="1" spans="1:14" ht="12.75">
      <c r="A1" s="1521" t="s">
        <v>681</v>
      </c>
      <c r="B1" s="1521"/>
      <c r="C1" s="1521"/>
      <c r="D1" s="1521"/>
      <c r="E1" s="1521"/>
      <c r="F1" s="1521"/>
      <c r="G1" s="1521"/>
      <c r="H1" s="1521"/>
      <c r="I1" s="1521"/>
      <c r="J1" s="1521"/>
      <c r="K1" s="23"/>
      <c r="L1" s="23"/>
      <c r="M1" s="23"/>
      <c r="N1" s="23"/>
    </row>
    <row r="2" spans="1:14" ht="15.75">
      <c r="A2" s="1599" t="s">
        <v>1154</v>
      </c>
      <c r="B2" s="1599"/>
      <c r="C2" s="1599"/>
      <c r="D2" s="1599"/>
      <c r="E2" s="1599"/>
      <c r="F2" s="1599"/>
      <c r="G2" s="1599"/>
      <c r="H2" s="1599"/>
      <c r="I2" s="1599"/>
      <c r="J2" s="1599"/>
      <c r="K2" s="23"/>
      <c r="L2" s="23"/>
      <c r="M2" s="23"/>
      <c r="N2" s="23"/>
    </row>
    <row r="3" spans="1:14" ht="12.75">
      <c r="A3" s="1617" t="s">
        <v>1379</v>
      </c>
      <c r="B3" s="1617"/>
      <c r="C3" s="1617"/>
      <c r="D3" s="1617"/>
      <c r="E3" s="1617"/>
      <c r="F3" s="1617"/>
      <c r="G3" s="1617"/>
      <c r="H3" s="1617"/>
      <c r="I3" s="1617"/>
      <c r="J3" s="1617"/>
      <c r="K3" s="12"/>
      <c r="L3" s="1167"/>
      <c r="M3" s="12"/>
      <c r="N3" s="12"/>
    </row>
    <row r="4" spans="1:14" ht="13.5" thickBot="1">
      <c r="A4" s="1617"/>
      <c r="B4" s="1617"/>
      <c r="C4" s="1617"/>
      <c r="D4" s="1617"/>
      <c r="E4" s="1617"/>
      <c r="F4" s="1617"/>
      <c r="G4" s="1617"/>
      <c r="H4" s="1617"/>
      <c r="I4" s="1617"/>
      <c r="J4" s="1617"/>
      <c r="K4" s="12"/>
      <c r="L4" s="12"/>
      <c r="M4" s="12"/>
      <c r="N4" s="12"/>
    </row>
    <row r="5" spans="1:11" ht="18" customHeight="1" thickTop="1">
      <c r="A5" s="1545" t="s">
        <v>517</v>
      </c>
      <c r="B5" s="823" t="s">
        <v>668</v>
      </c>
      <c r="C5" s="1621" t="s">
        <v>370</v>
      </c>
      <c r="D5" s="1621"/>
      <c r="E5" s="1621"/>
      <c r="F5" s="1621" t="s">
        <v>209</v>
      </c>
      <c r="G5" s="1621"/>
      <c r="H5" s="1621"/>
      <c r="I5" s="1621" t="s">
        <v>1155</v>
      </c>
      <c r="J5" s="1622"/>
      <c r="K5" s="12"/>
    </row>
    <row r="6" spans="1:11" ht="18" customHeight="1">
      <c r="A6" s="1552"/>
      <c r="B6" s="271" t="s">
        <v>518</v>
      </c>
      <c r="C6" s="265" t="s">
        <v>519</v>
      </c>
      <c r="D6" s="271" t="s">
        <v>520</v>
      </c>
      <c r="E6" s="271" t="s">
        <v>518</v>
      </c>
      <c r="F6" s="265" t="s">
        <v>519</v>
      </c>
      <c r="G6" s="271" t="s">
        <v>520</v>
      </c>
      <c r="H6" s="271" t="s">
        <v>518</v>
      </c>
      <c r="I6" s="1623" t="s">
        <v>521</v>
      </c>
      <c r="J6" s="1625" t="s">
        <v>663</v>
      </c>
      <c r="K6" s="272"/>
    </row>
    <row r="7" spans="1:14" ht="18" customHeight="1">
      <c r="A7" s="1546"/>
      <c r="B7" s="265">
        <v>1</v>
      </c>
      <c r="C7" s="271">
        <v>2</v>
      </c>
      <c r="D7" s="271">
        <v>3</v>
      </c>
      <c r="E7" s="265">
        <v>4</v>
      </c>
      <c r="F7" s="271">
        <v>5</v>
      </c>
      <c r="G7" s="271">
        <v>6</v>
      </c>
      <c r="H7" s="265">
        <v>7</v>
      </c>
      <c r="I7" s="1624"/>
      <c r="J7" s="1626"/>
      <c r="K7" s="24"/>
      <c r="L7" s="272"/>
      <c r="M7" s="273"/>
      <c r="N7" s="272"/>
    </row>
    <row r="8" spans="1:14" ht="18" customHeight="1">
      <c r="A8" s="278" t="s">
        <v>522</v>
      </c>
      <c r="B8" s="1169">
        <v>395.91</v>
      </c>
      <c r="C8" s="130">
        <v>306.42</v>
      </c>
      <c r="D8" s="17">
        <v>275.88</v>
      </c>
      <c r="E8" s="1169">
        <v>275.88</v>
      </c>
      <c r="F8" s="1168">
        <v>439.79</v>
      </c>
      <c r="G8" s="1168">
        <v>366.39</v>
      </c>
      <c r="H8" s="1168">
        <v>438.33</v>
      </c>
      <c r="I8" s="1169">
        <v>-30.317496400697138</v>
      </c>
      <c r="J8" s="1194">
        <v>58.884297520661164</v>
      </c>
      <c r="L8" s="250"/>
      <c r="M8" s="250"/>
      <c r="N8" s="250"/>
    </row>
    <row r="9" spans="1:14" ht="17.25" customHeight="1">
      <c r="A9" s="278" t="s">
        <v>523</v>
      </c>
      <c r="B9" s="268">
        <v>394.49</v>
      </c>
      <c r="C9" s="1157">
        <v>282.73</v>
      </c>
      <c r="D9" s="1157">
        <v>276.93</v>
      </c>
      <c r="E9" s="268">
        <v>276.93</v>
      </c>
      <c r="F9" s="1168">
        <v>260.55</v>
      </c>
      <c r="G9" s="1171">
        <v>248.1</v>
      </c>
      <c r="H9" s="1171">
        <v>257</v>
      </c>
      <c r="I9" s="1169">
        <v>-29.80050191386347</v>
      </c>
      <c r="J9" s="1194">
        <v>-7.196764525331304</v>
      </c>
      <c r="L9" s="250"/>
      <c r="M9" s="250"/>
      <c r="N9" s="250"/>
    </row>
    <row r="10" spans="1:14" ht="18" customHeight="1">
      <c r="A10" s="278" t="s">
        <v>664</v>
      </c>
      <c r="B10" s="1169">
        <v>491.46</v>
      </c>
      <c r="C10" s="1169">
        <v>417.31</v>
      </c>
      <c r="D10" s="1169">
        <v>394.26</v>
      </c>
      <c r="E10" s="1169">
        <v>410.5</v>
      </c>
      <c r="F10" s="1168">
        <v>744.73</v>
      </c>
      <c r="G10" s="1168">
        <v>706.3</v>
      </c>
      <c r="H10" s="1168">
        <v>734.23</v>
      </c>
      <c r="I10" s="1169">
        <v>-16.473365075489355</v>
      </c>
      <c r="J10" s="1194">
        <v>78.86236297198536</v>
      </c>
      <c r="L10" s="250"/>
      <c r="M10" s="250"/>
      <c r="N10" s="250"/>
    </row>
    <row r="11" spans="1:14" ht="18" customHeight="1">
      <c r="A11" s="278" t="s">
        <v>665</v>
      </c>
      <c r="B11" s="1169">
        <v>362.1</v>
      </c>
      <c r="C11" s="1169">
        <v>277</v>
      </c>
      <c r="D11" s="1169">
        <v>272.24</v>
      </c>
      <c r="E11" s="1169">
        <v>272.24</v>
      </c>
      <c r="F11" s="1168">
        <v>265.86</v>
      </c>
      <c r="G11" s="1168">
        <v>259.14</v>
      </c>
      <c r="H11" s="1168">
        <v>264.71</v>
      </c>
      <c r="I11" s="1169">
        <v>-24.816349074841213</v>
      </c>
      <c r="J11" s="1194">
        <v>-2.7659418160446734</v>
      </c>
      <c r="L11" s="250"/>
      <c r="M11" s="250"/>
      <c r="N11" s="250"/>
    </row>
    <row r="12" spans="1:14" ht="18" customHeight="1">
      <c r="A12" s="278" t="s">
        <v>511</v>
      </c>
      <c r="B12" s="1169">
        <v>471.69</v>
      </c>
      <c r="C12" s="1169">
        <v>634.31</v>
      </c>
      <c r="D12" s="1169">
        <v>607.02</v>
      </c>
      <c r="E12" s="1169">
        <v>634.31</v>
      </c>
      <c r="F12" s="1168">
        <v>721.33</v>
      </c>
      <c r="G12" s="1168">
        <v>721.33</v>
      </c>
      <c r="H12" s="1168">
        <v>721.33</v>
      </c>
      <c r="I12" s="1169">
        <v>34.47603298776738</v>
      </c>
      <c r="J12" s="1194">
        <v>13.718844098311564</v>
      </c>
      <c r="L12" s="250"/>
      <c r="M12" s="250"/>
      <c r="N12" s="250"/>
    </row>
    <row r="13" spans="1:14" ht="18" customHeight="1">
      <c r="A13" s="278" t="s">
        <v>512</v>
      </c>
      <c r="B13" s="1169">
        <v>399.26</v>
      </c>
      <c r="C13" s="1169">
        <v>384.85</v>
      </c>
      <c r="D13" s="1169">
        <v>378.25</v>
      </c>
      <c r="E13" s="1169">
        <v>384.85</v>
      </c>
      <c r="F13" s="1168">
        <v>606.11</v>
      </c>
      <c r="G13" s="1168">
        <v>557.79</v>
      </c>
      <c r="H13" s="1168">
        <v>606.11</v>
      </c>
      <c r="I13" s="1169">
        <v>-3.6091769774081968</v>
      </c>
      <c r="J13" s="1194">
        <v>57.492529556970254</v>
      </c>
      <c r="L13" s="250"/>
      <c r="M13" s="250"/>
      <c r="N13" s="250"/>
    </row>
    <row r="14" spans="1:14" ht="18" customHeight="1">
      <c r="A14" s="278" t="s">
        <v>513</v>
      </c>
      <c r="B14" s="1169">
        <v>266.87</v>
      </c>
      <c r="C14" s="1169">
        <v>250.71</v>
      </c>
      <c r="D14" s="1169">
        <v>250.62</v>
      </c>
      <c r="E14" s="1169">
        <v>250.62</v>
      </c>
      <c r="F14" s="1168">
        <v>176.32</v>
      </c>
      <c r="G14" s="1168">
        <v>176.32</v>
      </c>
      <c r="H14" s="1168">
        <v>176.32</v>
      </c>
      <c r="I14" s="1169">
        <v>-6.0891070558698885</v>
      </c>
      <c r="J14" s="1194">
        <v>-29.646476737690534</v>
      </c>
      <c r="L14" s="250"/>
      <c r="M14" s="250"/>
      <c r="N14" s="250"/>
    </row>
    <row r="15" spans="1:14" ht="18" customHeight="1">
      <c r="A15" s="278" t="s">
        <v>666</v>
      </c>
      <c r="B15" s="1169">
        <v>731.89</v>
      </c>
      <c r="C15" s="1169">
        <v>628.41</v>
      </c>
      <c r="D15" s="1169">
        <v>578.96</v>
      </c>
      <c r="E15" s="1169">
        <v>578.96</v>
      </c>
      <c r="F15" s="1168">
        <v>1039</v>
      </c>
      <c r="G15" s="1168">
        <v>925</v>
      </c>
      <c r="H15" s="1168">
        <v>1039</v>
      </c>
      <c r="I15" s="1169">
        <v>-20.895216494281925</v>
      </c>
      <c r="J15" s="1194">
        <v>79.4597208788172</v>
      </c>
      <c r="L15" s="250"/>
      <c r="M15" s="250"/>
      <c r="N15" s="250"/>
    </row>
    <row r="16" spans="1:14" ht="18" customHeight="1">
      <c r="A16" s="278" t="s">
        <v>514</v>
      </c>
      <c r="B16" s="1169">
        <v>529.91</v>
      </c>
      <c r="C16" s="1169">
        <v>512.28</v>
      </c>
      <c r="D16" s="1169">
        <v>481.74</v>
      </c>
      <c r="E16" s="1169">
        <v>493.49</v>
      </c>
      <c r="F16" s="1168">
        <v>807.11</v>
      </c>
      <c r="G16" s="1168">
        <v>775.4</v>
      </c>
      <c r="H16" s="1168">
        <v>780.1</v>
      </c>
      <c r="I16" s="1169">
        <v>-6.872865203525109</v>
      </c>
      <c r="J16" s="1194">
        <v>58.07817787594482</v>
      </c>
      <c r="L16" s="250"/>
      <c r="M16" s="250"/>
      <c r="N16" s="250"/>
    </row>
    <row r="17" spans="1:14" ht="18" customHeight="1">
      <c r="A17" s="281" t="s">
        <v>667</v>
      </c>
      <c r="B17" s="722">
        <v>424.93</v>
      </c>
      <c r="C17" s="722">
        <v>346.82</v>
      </c>
      <c r="D17" s="722">
        <v>325.61</v>
      </c>
      <c r="E17" s="722">
        <v>325.61</v>
      </c>
      <c r="F17" s="1172">
        <v>482.51</v>
      </c>
      <c r="G17" s="1172">
        <v>433.16</v>
      </c>
      <c r="H17" s="1172">
        <v>480.85</v>
      </c>
      <c r="I17" s="1169">
        <v>-23.37326147836113</v>
      </c>
      <c r="J17" s="1194">
        <v>47.67666840698996</v>
      </c>
      <c r="L17" s="274"/>
      <c r="M17" s="274"/>
      <c r="N17" s="274"/>
    </row>
    <row r="18" spans="1:14" ht="18" customHeight="1">
      <c r="A18" s="281" t="s">
        <v>1156</v>
      </c>
      <c r="B18" s="722">
        <v>103.84</v>
      </c>
      <c r="C18" s="722">
        <v>85.83</v>
      </c>
      <c r="D18" s="722">
        <v>80.41</v>
      </c>
      <c r="E18" s="722">
        <v>80.41</v>
      </c>
      <c r="F18" s="1172">
        <v>122.53</v>
      </c>
      <c r="G18" s="1172">
        <v>97.36</v>
      </c>
      <c r="H18" s="1172">
        <v>122.25</v>
      </c>
      <c r="I18" s="1169">
        <v>-22.563559322033896</v>
      </c>
      <c r="J18" s="1194">
        <v>52.03332918791196</v>
      </c>
      <c r="L18" s="274"/>
      <c r="M18" s="274"/>
      <c r="N18" s="274"/>
    </row>
    <row r="19" spans="1:14" ht="18" customHeight="1" thickBot="1">
      <c r="A19" s="282" t="s">
        <v>811</v>
      </c>
      <c r="B19" s="1462">
        <v>36.97</v>
      </c>
      <c r="C19" s="1462">
        <v>28.39</v>
      </c>
      <c r="D19" s="1462">
        <v>26.34</v>
      </c>
      <c r="E19" s="1462">
        <v>26.34</v>
      </c>
      <c r="F19" s="1198">
        <v>34.28</v>
      </c>
      <c r="G19" s="1198">
        <v>30.11</v>
      </c>
      <c r="H19" s="1198">
        <v>34.09</v>
      </c>
      <c r="I19" s="1227">
        <v>-28.753043007844198</v>
      </c>
      <c r="J19" s="1228">
        <v>29.422930903568727</v>
      </c>
      <c r="K19" s="275"/>
      <c r="L19" s="276"/>
      <c r="M19" s="276"/>
      <c r="N19" s="276"/>
    </row>
    <row r="20" spans="1:14" s="13" customFormat="1" ht="18" customHeight="1" thickTop="1">
      <c r="A20" s="1165" t="s">
        <v>436</v>
      </c>
      <c r="F20" s="1173"/>
      <c r="G20" s="1173"/>
      <c r="H20" s="1173"/>
      <c r="I20" s="250"/>
      <c r="J20" s="275"/>
      <c r="K20" s="275"/>
      <c r="L20" s="276"/>
      <c r="M20" s="276"/>
      <c r="N20" s="276"/>
    </row>
    <row r="21" spans="1:14" s="13" customFormat="1" ht="18" customHeight="1">
      <c r="A21" s="1165" t="s">
        <v>1157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1165" t="s">
        <v>1209</v>
      </c>
      <c r="B22" s="270"/>
      <c r="C22" s="270"/>
      <c r="F22" s="1174"/>
      <c r="G22" s="1174"/>
      <c r="H22" s="1174"/>
      <c r="I22" s="1174"/>
      <c r="J22" s="1174"/>
      <c r="K22" s="1174"/>
      <c r="L22" s="1174"/>
      <c r="M22" s="1174"/>
      <c r="N22" s="1174"/>
    </row>
    <row r="23" spans="1:14" s="13" customFormat="1" ht="18" customHeight="1">
      <c r="A23" s="1165" t="s">
        <v>1208</v>
      </c>
      <c r="B23" s="270"/>
      <c r="C23" s="26"/>
      <c r="F23" s="1174"/>
      <c r="G23" s="1174"/>
      <c r="H23" s="1174"/>
      <c r="I23" s="1174"/>
      <c r="J23" s="1174"/>
      <c r="K23" s="1175"/>
      <c r="L23" s="1175"/>
      <c r="M23" s="1175"/>
      <c r="N23" s="1175"/>
    </row>
    <row r="24" spans="1:14" s="13" customFormat="1" ht="12.75">
      <c r="A24" s="1175"/>
      <c r="B24" s="1175"/>
      <c r="C24" s="1175"/>
      <c r="D24" s="1175"/>
      <c r="E24" s="1175"/>
      <c r="F24" s="1175"/>
      <c r="G24" s="1175"/>
      <c r="H24" s="1175"/>
      <c r="I24" s="1175"/>
      <c r="J24" s="1175"/>
      <c r="K24" s="1175"/>
      <c r="L24" s="1175"/>
      <c r="M24" s="1175"/>
      <c r="N24" s="1175"/>
    </row>
    <row r="25" spans="1:14" s="13" customFormat="1" ht="18" customHeight="1">
      <c r="A25" s="1175"/>
      <c r="B25" s="1175"/>
      <c r="C25" s="1175"/>
      <c r="D25" s="1175"/>
      <c r="E25" s="1175"/>
      <c r="F25" s="1175"/>
      <c r="G25" s="1175"/>
      <c r="H25" s="1175"/>
      <c r="I25" s="1175"/>
      <c r="J25" s="1175"/>
      <c r="K25" s="1175"/>
      <c r="L25" s="1176"/>
      <c r="M25" s="1175"/>
      <c r="N25" s="1175"/>
    </row>
    <row r="26" spans="1:14" s="13" customFormat="1" ht="18" customHeight="1">
      <c r="A26" s="1177"/>
      <c r="B26" s="1178"/>
      <c r="C26" s="1178"/>
      <c r="D26" s="1178"/>
      <c r="E26" s="1178"/>
      <c r="F26" s="1178"/>
      <c r="G26" s="1179"/>
      <c r="H26" s="1180"/>
      <c r="I26" s="1180"/>
      <c r="J26" s="1179"/>
      <c r="K26" s="1181"/>
      <c r="L26" s="274"/>
      <c r="M26" s="274"/>
      <c r="N26" s="274"/>
    </row>
    <row r="27" spans="1:14" s="13" customFormat="1" ht="18" customHeight="1">
      <c r="A27" s="1182"/>
      <c r="B27" s="1183"/>
      <c r="C27" s="1183"/>
      <c r="D27" s="1184"/>
      <c r="E27" s="1183"/>
      <c r="F27" s="1183"/>
      <c r="G27" s="1185"/>
      <c r="H27" s="1186"/>
      <c r="I27" s="1186"/>
      <c r="J27" s="1186"/>
      <c r="K27" s="517"/>
      <c r="L27" s="250"/>
      <c r="M27" s="250"/>
      <c r="N27" s="250"/>
    </row>
    <row r="28" spans="1:14" s="13" customFormat="1" ht="18" customHeight="1">
      <c r="A28" s="1182"/>
      <c r="B28" s="1183"/>
      <c r="C28" s="1183"/>
      <c r="D28" s="1184"/>
      <c r="E28" s="1183"/>
      <c r="F28" s="1183"/>
      <c r="G28" s="1185"/>
      <c r="H28" s="1186"/>
      <c r="I28" s="1186"/>
      <c r="J28" s="1186"/>
      <c r="K28" s="517"/>
      <c r="L28" s="250"/>
      <c r="M28" s="250"/>
      <c r="N28" s="250"/>
    </row>
    <row r="29" spans="1:14" s="13" customFormat="1" ht="18" customHeight="1">
      <c r="A29" s="1182"/>
      <c r="B29" s="1183"/>
      <c r="C29" s="1183"/>
      <c r="D29" s="1184"/>
      <c r="E29" s="1183"/>
      <c r="F29" s="1183"/>
      <c r="G29" s="1185"/>
      <c r="H29" s="1186"/>
      <c r="I29" s="1186"/>
      <c r="J29" s="1186"/>
      <c r="K29" s="517"/>
      <c r="L29" s="250"/>
      <c r="M29" s="250"/>
      <c r="N29" s="250"/>
    </row>
    <row r="30" spans="1:14" s="13" customFormat="1" ht="18" customHeight="1">
      <c r="A30" s="1182"/>
      <c r="B30" s="1183"/>
      <c r="C30" s="1183"/>
      <c r="D30" s="1184"/>
      <c r="E30" s="1183"/>
      <c r="F30" s="1183"/>
      <c r="G30" s="1185"/>
      <c r="H30" s="1186"/>
      <c r="I30" s="1186"/>
      <c r="J30" s="1186"/>
      <c r="K30" s="517"/>
      <c r="L30" s="250"/>
      <c r="M30" s="250"/>
      <c r="N30" s="250"/>
    </row>
    <row r="31" spans="1:14" s="13" customFormat="1" ht="18" customHeight="1">
      <c r="A31" s="1182"/>
      <c r="B31" s="1187"/>
      <c r="C31" s="1183"/>
      <c r="D31" s="1184"/>
      <c r="E31" s="1187"/>
      <c r="F31" s="1183"/>
      <c r="G31" s="1185"/>
      <c r="H31" s="1186"/>
      <c r="I31" s="1186"/>
      <c r="J31" s="1186"/>
      <c r="K31" s="517"/>
      <c r="L31" s="250"/>
      <c r="M31" s="250"/>
      <c r="N31" s="250"/>
    </row>
    <row r="32" spans="1:18" s="13" customFormat="1" ht="18" customHeight="1">
      <c r="A32" s="1182"/>
      <c r="B32" s="1183"/>
      <c r="C32" s="1183"/>
      <c r="D32" s="1184"/>
      <c r="E32" s="1183"/>
      <c r="F32" s="1183"/>
      <c r="G32" s="1185"/>
      <c r="H32" s="1186"/>
      <c r="I32" s="1186"/>
      <c r="J32" s="1186"/>
      <c r="K32" s="517"/>
      <c r="L32" s="250"/>
      <c r="M32" s="250"/>
      <c r="N32" s="250"/>
      <c r="O32" s="11"/>
      <c r="P32" s="11"/>
      <c r="Q32" s="11"/>
      <c r="R32" s="11"/>
    </row>
    <row r="33" spans="1:18" s="13" customFormat="1" ht="18" customHeight="1">
      <c r="A33" s="1182"/>
      <c r="B33" s="1183"/>
      <c r="C33" s="1183"/>
      <c r="D33" s="1184"/>
      <c r="E33" s="1183"/>
      <c r="F33" s="1183"/>
      <c r="G33" s="1185"/>
      <c r="H33" s="1186"/>
      <c r="I33" s="1186"/>
      <c r="J33" s="1186"/>
      <c r="K33" s="517"/>
      <c r="L33" s="250"/>
      <c r="M33" s="250"/>
      <c r="N33" s="250"/>
      <c r="O33" s="11"/>
      <c r="P33" s="11"/>
      <c r="Q33" s="11"/>
      <c r="R33" s="11"/>
    </row>
    <row r="34" spans="1:18" s="13" customFormat="1" ht="18" customHeight="1">
      <c r="A34" s="1182"/>
      <c r="B34" s="1183"/>
      <c r="C34" s="1183"/>
      <c r="D34" s="1184"/>
      <c r="E34" s="1183"/>
      <c r="F34" s="1183"/>
      <c r="G34" s="1185"/>
      <c r="H34" s="1186"/>
      <c r="I34" s="1186"/>
      <c r="J34" s="1186"/>
      <c r="K34" s="517"/>
      <c r="L34" s="250"/>
      <c r="M34" s="250"/>
      <c r="N34" s="250"/>
      <c r="O34" s="11"/>
      <c r="P34" s="11"/>
      <c r="Q34" s="11"/>
      <c r="R34" s="11"/>
    </row>
    <row r="35" spans="1:18" s="13" customFormat="1" ht="18" customHeight="1">
      <c r="A35" s="1182"/>
      <c r="B35" s="1183"/>
      <c r="C35" s="1183"/>
      <c r="D35" s="1184"/>
      <c r="E35" s="1183"/>
      <c r="F35" s="1183"/>
      <c r="G35" s="1185"/>
      <c r="H35" s="1186"/>
      <c r="I35" s="1186"/>
      <c r="J35" s="1186"/>
      <c r="K35" s="517"/>
      <c r="L35" s="250"/>
      <c r="M35" s="250"/>
      <c r="N35" s="250"/>
      <c r="O35" s="11"/>
      <c r="P35" s="11"/>
      <c r="Q35" s="11"/>
      <c r="R35" s="11"/>
    </row>
    <row r="36" spans="1:18" s="13" customFormat="1" ht="18" customHeight="1">
      <c r="A36" s="1182"/>
      <c r="B36" s="1183"/>
      <c r="C36" s="1183"/>
      <c r="D36" s="1184"/>
      <c r="E36" s="1183"/>
      <c r="F36" s="1183"/>
      <c r="G36" s="1185"/>
      <c r="H36" s="1186"/>
      <c r="I36" s="1186"/>
      <c r="J36" s="1186"/>
      <c r="K36" s="517"/>
      <c r="L36" s="250"/>
      <c r="M36" s="250"/>
      <c r="N36" s="250"/>
      <c r="O36" s="11"/>
      <c r="P36" s="11"/>
      <c r="Q36" s="11"/>
      <c r="R36" s="11"/>
    </row>
    <row r="37" spans="1:18" s="13" customFormat="1" ht="18" customHeight="1">
      <c r="A37" s="1182"/>
      <c r="B37" s="1183"/>
      <c r="C37" s="1183"/>
      <c r="D37" s="1184"/>
      <c r="E37" s="1183"/>
      <c r="F37" s="1183"/>
      <c r="G37" s="1185"/>
      <c r="H37" s="1186"/>
      <c r="I37" s="1186"/>
      <c r="J37" s="1186"/>
      <c r="K37" s="517"/>
      <c r="L37" s="250"/>
      <c r="M37" s="250"/>
      <c r="N37" s="250"/>
      <c r="O37" s="11"/>
      <c r="P37" s="11"/>
      <c r="Q37" s="11"/>
      <c r="R37" s="11"/>
    </row>
    <row r="38" spans="1:18" s="13" customFormat="1" ht="18" customHeight="1">
      <c r="A38" s="1182"/>
      <c r="B38" s="1183"/>
      <c r="C38" s="1183"/>
      <c r="D38" s="1184"/>
      <c r="E38" s="1183"/>
      <c r="F38" s="1183"/>
      <c r="G38" s="1185"/>
      <c r="H38" s="1186"/>
      <c r="I38" s="1186"/>
      <c r="J38" s="1186"/>
      <c r="K38" s="517"/>
      <c r="L38" s="250"/>
      <c r="M38" s="250"/>
      <c r="N38" s="250"/>
      <c r="O38" s="11"/>
      <c r="P38" s="11"/>
      <c r="Q38" s="11"/>
      <c r="R38" s="11"/>
    </row>
    <row r="39" spans="10:18" s="13" customFormat="1" ht="17.25" customHeight="1">
      <c r="J39" s="1184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1188"/>
      <c r="L41" s="14"/>
      <c r="M41" s="14"/>
      <c r="O41" s="11"/>
      <c r="P41" s="11"/>
      <c r="Q41" s="11"/>
      <c r="R41" s="11"/>
    </row>
    <row r="42" spans="1:12" s="13" customFormat="1" ht="18" customHeight="1">
      <c r="A42" s="1188"/>
      <c r="B42" s="270"/>
      <c r="C42" s="270"/>
      <c r="F42" s="14"/>
      <c r="G42" s="14"/>
      <c r="I42" s="11"/>
      <c r="J42" s="11"/>
      <c r="K42" s="11"/>
      <c r="L42" s="11"/>
    </row>
    <row r="43" spans="1:14" ht="18" customHeight="1">
      <c r="A43" s="1188"/>
      <c r="B43" s="270"/>
      <c r="C43" s="26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270"/>
      <c r="C44" s="270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270"/>
      <c r="C45" s="270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270"/>
      <c r="C46" s="270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270"/>
      <c r="C47" s="270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270"/>
      <c r="C48" s="270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270"/>
      <c r="C49" s="270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270"/>
      <c r="C50" s="270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6" max="6" width="9.140625" style="0" customWidth="1"/>
    <col min="7" max="7" width="9.8515625" style="0" customWidth="1"/>
    <col min="8" max="8" width="9.140625" style="0" customWidth="1"/>
    <col min="9" max="9" width="8.140625" style="0" customWidth="1"/>
    <col min="10" max="10" width="9.28125" style="0" customWidth="1"/>
  </cols>
  <sheetData>
    <row r="1" spans="1:10" ht="12.75">
      <c r="A1" s="1617" t="s">
        <v>1202</v>
      </c>
      <c r="B1" s="1617"/>
      <c r="C1" s="1617"/>
      <c r="D1" s="1617"/>
      <c r="E1" s="1617"/>
      <c r="F1" s="1617"/>
      <c r="G1" s="1617"/>
      <c r="H1" s="1617"/>
      <c r="I1" s="1617"/>
      <c r="J1" s="1617"/>
    </row>
    <row r="2" spans="1:13" ht="15.75">
      <c r="A2" s="1616" t="s">
        <v>1158</v>
      </c>
      <c r="B2" s="1616"/>
      <c r="C2" s="1616"/>
      <c r="D2" s="1616"/>
      <c r="E2" s="1616"/>
      <c r="F2" s="1616"/>
      <c r="G2" s="1616"/>
      <c r="H2" s="1616"/>
      <c r="I2" s="1616"/>
      <c r="J2" s="1616"/>
      <c r="K2" s="1189"/>
      <c r="L2" s="1189"/>
      <c r="M2" s="1189"/>
    </row>
    <row r="3" spans="1:10" ht="12.75">
      <c r="A3" s="1627" t="s">
        <v>1379</v>
      </c>
      <c r="B3" s="1627"/>
      <c r="C3" s="1627"/>
      <c r="D3" s="1627"/>
      <c r="E3" s="1627"/>
      <c r="F3" s="1627"/>
      <c r="G3" s="1627"/>
      <c r="H3" s="1627"/>
      <c r="I3" s="1627"/>
      <c r="J3" s="1627"/>
    </row>
    <row r="4" spans="1:10" ht="13.5" thickBot="1">
      <c r="A4" s="1627"/>
      <c r="B4" s="1627"/>
      <c r="C4" s="1627"/>
      <c r="D4" s="1627"/>
      <c r="E4" s="1627"/>
      <c r="F4" s="1627"/>
      <c r="G4" s="1627"/>
      <c r="H4" s="1627"/>
      <c r="I4" s="1627"/>
      <c r="J4" s="1627"/>
    </row>
    <row r="5" spans="1:10" ht="25.5" customHeight="1" thickTop="1">
      <c r="A5" s="1628" t="s">
        <v>649</v>
      </c>
      <c r="B5" s="1603" t="s">
        <v>668</v>
      </c>
      <c r="C5" s="1618"/>
      <c r="D5" s="1619"/>
      <c r="E5" s="1603" t="s">
        <v>370</v>
      </c>
      <c r="F5" s="1618"/>
      <c r="G5" s="1619"/>
      <c r="H5" s="1603" t="s">
        <v>209</v>
      </c>
      <c r="I5" s="1618"/>
      <c r="J5" s="1604"/>
    </row>
    <row r="6" spans="1:10" ht="38.25">
      <c r="A6" s="1629"/>
      <c r="B6" s="271" t="s">
        <v>524</v>
      </c>
      <c r="C6" s="271" t="s">
        <v>1159</v>
      </c>
      <c r="D6" s="271" t="s">
        <v>525</v>
      </c>
      <c r="E6" s="271" t="s">
        <v>524</v>
      </c>
      <c r="F6" s="271" t="s">
        <v>1159</v>
      </c>
      <c r="G6" s="271" t="s">
        <v>525</v>
      </c>
      <c r="H6" s="271" t="s">
        <v>524</v>
      </c>
      <c r="I6" s="271" t="s">
        <v>1159</v>
      </c>
      <c r="J6" s="1193" t="s">
        <v>525</v>
      </c>
    </row>
    <row r="7" spans="1:10" ht="12.75">
      <c r="A7" s="1630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>
        <v>8</v>
      </c>
      <c r="J7" s="280">
        <v>9</v>
      </c>
    </row>
    <row r="8" spans="1:10" ht="12.75">
      <c r="A8" s="283" t="s">
        <v>522</v>
      </c>
      <c r="B8" s="1190">
        <v>867.84</v>
      </c>
      <c r="C8" s="1190">
        <v>676.56</v>
      </c>
      <c r="D8" s="1169">
        <v>65.78443288443775</v>
      </c>
      <c r="E8" s="1190">
        <v>878.01</v>
      </c>
      <c r="F8" s="1190">
        <v>237.03</v>
      </c>
      <c r="G8" s="1169">
        <v>37.03825239077443</v>
      </c>
      <c r="H8" s="1168">
        <v>2280.99</v>
      </c>
      <c r="I8" s="1168">
        <v>690.12</v>
      </c>
      <c r="J8" s="1194">
        <v>71.21981424148606</v>
      </c>
    </row>
    <row r="9" spans="1:10" ht="12.75">
      <c r="A9" s="283" t="s">
        <v>523</v>
      </c>
      <c r="B9" s="1190">
        <v>317.11</v>
      </c>
      <c r="C9" s="1190">
        <v>133.54</v>
      </c>
      <c r="D9" s="1169">
        <v>12.984588458359669</v>
      </c>
      <c r="E9" s="1190">
        <v>468.41</v>
      </c>
      <c r="F9" s="1190">
        <v>57.9</v>
      </c>
      <c r="G9" s="1169">
        <v>9.047440465029064</v>
      </c>
      <c r="H9" s="1168">
        <v>394.61</v>
      </c>
      <c r="I9" s="1168">
        <v>51.22</v>
      </c>
      <c r="J9" s="1194">
        <v>5.285861713106295</v>
      </c>
    </row>
    <row r="10" spans="1:10" ht="12.75">
      <c r="A10" s="283" t="s">
        <v>664</v>
      </c>
      <c r="B10" s="1190">
        <v>15.55</v>
      </c>
      <c r="C10" s="1190">
        <v>3.91</v>
      </c>
      <c r="D10" s="1169">
        <v>0.3801837716952697</v>
      </c>
      <c r="E10" s="1190">
        <v>214.95</v>
      </c>
      <c r="F10" s="1190">
        <v>32.08</v>
      </c>
      <c r="G10" s="1169">
        <v>5.0128133008313025</v>
      </c>
      <c r="H10" s="1168">
        <v>123.24</v>
      </c>
      <c r="I10" s="1168">
        <v>41.85</v>
      </c>
      <c r="J10" s="1194">
        <v>4.318885448916409</v>
      </c>
    </row>
    <row r="11" spans="1:10" ht="12.75">
      <c r="A11" s="283" t="s">
        <v>665</v>
      </c>
      <c r="B11" s="1190">
        <v>279.01</v>
      </c>
      <c r="C11" s="1190">
        <v>106.18</v>
      </c>
      <c r="D11" s="1169">
        <v>10.32427439350479</v>
      </c>
      <c r="E11" s="1190">
        <v>154.22</v>
      </c>
      <c r="F11" s="1190">
        <v>20.99</v>
      </c>
      <c r="G11" s="1169">
        <v>3.27989249328083</v>
      </c>
      <c r="H11" s="1168">
        <v>130.74</v>
      </c>
      <c r="I11" s="1168">
        <v>16.04</v>
      </c>
      <c r="J11" s="1194">
        <v>1.65531475748194</v>
      </c>
    </row>
    <row r="12" spans="1:10" ht="12.75">
      <c r="A12" s="283" t="s">
        <v>511</v>
      </c>
      <c r="B12" s="1170">
        <v>0</v>
      </c>
      <c r="C12" s="1190">
        <v>0</v>
      </c>
      <c r="D12" s="1169">
        <v>0</v>
      </c>
      <c r="E12" s="1170">
        <v>364.3</v>
      </c>
      <c r="F12" s="1190">
        <v>36.68</v>
      </c>
      <c r="G12" s="1169">
        <v>5.731608225514096</v>
      </c>
      <c r="H12" s="1168">
        <v>0</v>
      </c>
      <c r="I12" s="1168">
        <v>0</v>
      </c>
      <c r="J12" s="1194">
        <v>0</v>
      </c>
    </row>
    <row r="13" spans="1:10" ht="12.75">
      <c r="A13" s="283" t="s">
        <v>512</v>
      </c>
      <c r="B13" s="1190">
        <v>0.2</v>
      </c>
      <c r="C13" s="1190">
        <v>0.04</v>
      </c>
      <c r="D13" s="1169">
        <v>0.003889348048033449</v>
      </c>
      <c r="E13" s="1190">
        <v>1022.25</v>
      </c>
      <c r="F13" s="1190">
        <v>142.98</v>
      </c>
      <c r="G13" s="1169">
        <v>22.34202137633602</v>
      </c>
      <c r="H13" s="1168">
        <v>10.99</v>
      </c>
      <c r="I13" s="1168">
        <v>2.85</v>
      </c>
      <c r="J13" s="1194">
        <v>0.29411764705882354</v>
      </c>
    </row>
    <row r="14" spans="1:10" ht="12.75">
      <c r="A14" s="283" t="s">
        <v>513</v>
      </c>
      <c r="B14" s="1190">
        <v>0.21</v>
      </c>
      <c r="C14" s="1190">
        <v>0.6</v>
      </c>
      <c r="D14" s="1169">
        <v>0.05834022072050174</v>
      </c>
      <c r="E14" s="1190">
        <v>0.01</v>
      </c>
      <c r="F14" s="1190">
        <v>0.03</v>
      </c>
      <c r="G14" s="1169">
        <v>0.004687792987061692</v>
      </c>
      <c r="H14" s="1168">
        <v>0.04</v>
      </c>
      <c r="I14" s="1168">
        <v>0.01</v>
      </c>
      <c r="J14" s="1194">
        <v>0.0010319917440660476</v>
      </c>
    </row>
    <row r="15" spans="1:10" ht="12.75">
      <c r="A15" s="283" t="s">
        <v>2</v>
      </c>
      <c r="B15" s="1190">
        <v>85.05</v>
      </c>
      <c r="C15" s="1190">
        <v>18.38</v>
      </c>
      <c r="D15" s="1169">
        <v>1.7871554280713697</v>
      </c>
      <c r="E15" s="1190">
        <v>258.55</v>
      </c>
      <c r="F15" s="1190">
        <v>68.05</v>
      </c>
      <c r="G15" s="1169">
        <v>10.633477092318271</v>
      </c>
      <c r="H15" s="1168">
        <v>117.7</v>
      </c>
      <c r="I15" s="1168">
        <v>83.23</v>
      </c>
      <c r="J15" s="1194">
        <v>8.589267285861714</v>
      </c>
    </row>
    <row r="16" spans="1:10" ht="12.75">
      <c r="A16" s="283" t="s">
        <v>514</v>
      </c>
      <c r="B16" s="1190">
        <v>60.26</v>
      </c>
      <c r="C16" s="1190">
        <v>32.19</v>
      </c>
      <c r="D16" s="1169">
        <v>3.1299528416549176</v>
      </c>
      <c r="E16" s="1190">
        <v>17.74</v>
      </c>
      <c r="F16" s="1190">
        <v>7.45</v>
      </c>
      <c r="G16" s="1169">
        <v>1.1641352584536535</v>
      </c>
      <c r="H16" s="1168">
        <v>73.59</v>
      </c>
      <c r="I16" s="1168">
        <v>49.12</v>
      </c>
      <c r="J16" s="1194">
        <v>5.069143446852425</v>
      </c>
    </row>
    <row r="17" spans="1:10" ht="12.75">
      <c r="A17" s="283" t="s">
        <v>3</v>
      </c>
      <c r="B17" s="1190">
        <v>1.3</v>
      </c>
      <c r="C17" s="1190">
        <v>0.03</v>
      </c>
      <c r="D17" s="1169">
        <v>0.0029170110360250867</v>
      </c>
      <c r="E17" s="1190">
        <v>0</v>
      </c>
      <c r="F17" s="1190">
        <v>0</v>
      </c>
      <c r="G17" s="1169">
        <v>0</v>
      </c>
      <c r="H17" s="1168">
        <v>402.45</v>
      </c>
      <c r="I17" s="1168">
        <v>10.26</v>
      </c>
      <c r="J17" s="1194">
        <v>1.0588235294117647</v>
      </c>
    </row>
    <row r="18" spans="1:10" ht="12.75">
      <c r="A18" s="283" t="s">
        <v>4</v>
      </c>
      <c r="B18" s="1190">
        <v>2.31</v>
      </c>
      <c r="C18" s="1190">
        <v>2.06</v>
      </c>
      <c r="D18" s="1169">
        <v>0.20030142447372262</v>
      </c>
      <c r="E18" s="1190">
        <v>0</v>
      </c>
      <c r="F18" s="1190">
        <v>0</v>
      </c>
      <c r="G18" s="1169">
        <v>0</v>
      </c>
      <c r="H18" s="1168">
        <v>0.37</v>
      </c>
      <c r="I18" s="1168">
        <v>0.25</v>
      </c>
      <c r="J18" s="1194">
        <v>0.025799793601651185</v>
      </c>
    </row>
    <row r="19" spans="1:10" ht="12.75">
      <c r="A19" s="1195" t="s">
        <v>5</v>
      </c>
      <c r="B19" s="1191">
        <v>260.31</v>
      </c>
      <c r="C19" s="1191">
        <v>54.96</v>
      </c>
      <c r="D19" s="1169">
        <v>5.343964217997959</v>
      </c>
      <c r="E19" s="1191">
        <v>301.3</v>
      </c>
      <c r="F19" s="1191">
        <v>36.77</v>
      </c>
      <c r="G19" s="1169">
        <v>5.745671604475281</v>
      </c>
      <c r="H19" s="1192">
        <v>290.59</v>
      </c>
      <c r="I19" s="1192">
        <v>24.05</v>
      </c>
      <c r="J19" s="1194">
        <v>2.4819401444788443</v>
      </c>
    </row>
    <row r="20" spans="1:10" ht="13.5" thickBot="1">
      <c r="A20" s="1196" t="s">
        <v>1160</v>
      </c>
      <c r="B20" s="1197">
        <v>1889.1499999999999</v>
      </c>
      <c r="C20" s="1197">
        <v>1028.4499999999998</v>
      </c>
      <c r="D20" s="1197">
        <v>100</v>
      </c>
      <c r="E20" s="1197">
        <v>3679.7400000000007</v>
      </c>
      <c r="F20" s="1197">
        <v>639.9599999999999</v>
      </c>
      <c r="G20" s="1197">
        <v>100</v>
      </c>
      <c r="H20" s="1198">
        <v>3825.3099999999995</v>
      </c>
      <c r="I20" s="1198">
        <v>969</v>
      </c>
      <c r="J20" s="1199">
        <v>100</v>
      </c>
    </row>
    <row r="21" spans="1:10" ht="13.5" thickTop="1">
      <c r="A21" s="27" t="s">
        <v>436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7" t="s">
        <v>1142</v>
      </c>
      <c r="B22" s="13"/>
      <c r="C22" s="13"/>
      <c r="D22" s="13"/>
      <c r="E22" s="13"/>
      <c r="F22" s="13"/>
      <c r="G22" s="13"/>
      <c r="H22" s="25"/>
      <c r="I22" s="25"/>
      <c r="J22" s="25"/>
    </row>
    <row r="23" spans="1:10" ht="12.75">
      <c r="A23" s="27" t="s">
        <v>1143</v>
      </c>
      <c r="B23" s="270"/>
      <c r="C23" s="270"/>
      <c r="D23" s="13"/>
      <c r="E23" s="13"/>
      <c r="F23" s="14"/>
      <c r="G23" s="14"/>
      <c r="H23" s="25"/>
      <c r="I23" s="9"/>
      <c r="J23" s="9"/>
    </row>
    <row r="24" spans="1:10" ht="12.75">
      <c r="A24" s="27" t="s">
        <v>1210</v>
      </c>
      <c r="B24" s="270"/>
      <c r="C24" s="26"/>
      <c r="D24" s="13"/>
      <c r="E24" s="13"/>
      <c r="F24" s="14"/>
      <c r="G24" s="14"/>
      <c r="H24" s="25"/>
      <c r="I24" s="9"/>
      <c r="J24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577" t="s">
        <v>1203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</row>
    <row r="2" spans="2:13" ht="15" customHeight="1">
      <c r="B2" s="1631" t="s">
        <v>1161</v>
      </c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</row>
    <row r="3" spans="2:13" ht="12.75">
      <c r="B3" s="1577" t="s">
        <v>1380</v>
      </c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</row>
    <row r="4" spans="2:13" ht="16.5" customHeight="1" thickBot="1"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</row>
    <row r="5" spans="2:13" ht="12.75" customHeight="1" thickTop="1">
      <c r="B5" s="1210"/>
      <c r="C5" s="1600" t="s">
        <v>668</v>
      </c>
      <c r="D5" s="1601"/>
      <c r="E5" s="1602"/>
      <c r="F5" s="1600" t="s">
        <v>370</v>
      </c>
      <c r="G5" s="1601"/>
      <c r="H5" s="1602"/>
      <c r="I5" s="1600" t="s">
        <v>209</v>
      </c>
      <c r="J5" s="1601"/>
      <c r="K5" s="1632"/>
      <c r="L5" s="1601" t="s">
        <v>1162</v>
      </c>
      <c r="M5" s="1632"/>
    </row>
    <row r="6" spans="2:13" ht="31.5">
      <c r="B6" s="1211"/>
      <c r="C6" s="1200" t="s">
        <v>524</v>
      </c>
      <c r="D6" s="1201" t="s">
        <v>678</v>
      </c>
      <c r="E6" s="1201" t="s">
        <v>525</v>
      </c>
      <c r="F6" s="1201" t="s">
        <v>524</v>
      </c>
      <c r="G6" s="1201" t="s">
        <v>677</v>
      </c>
      <c r="H6" s="1201" t="s">
        <v>525</v>
      </c>
      <c r="I6" s="1201" t="s">
        <v>524</v>
      </c>
      <c r="J6" s="1201" t="s">
        <v>678</v>
      </c>
      <c r="K6" s="1359" t="s">
        <v>525</v>
      </c>
      <c r="L6" s="1352" t="s">
        <v>370</v>
      </c>
      <c r="M6" s="1212" t="s">
        <v>1163</v>
      </c>
    </row>
    <row r="7" spans="2:13" ht="12.75">
      <c r="B7" s="1213" t="s">
        <v>1164</v>
      </c>
      <c r="C7" s="1202"/>
      <c r="D7" s="1202"/>
      <c r="E7" s="1202"/>
      <c r="F7" s="1202"/>
      <c r="G7" s="1202"/>
      <c r="H7" s="1202"/>
      <c r="I7" s="1202"/>
      <c r="J7" s="1202"/>
      <c r="K7" s="1214"/>
      <c r="L7" s="1353"/>
      <c r="M7" s="1214"/>
    </row>
    <row r="8" spans="2:13" ht="12.75">
      <c r="B8" s="1215" t="s">
        <v>1165</v>
      </c>
      <c r="C8" s="1203">
        <v>42956.918</v>
      </c>
      <c r="D8" s="1203">
        <v>4295.6900000000005</v>
      </c>
      <c r="E8" s="1204">
        <v>29.46337936975643</v>
      </c>
      <c r="F8" s="1203">
        <v>13886.18</v>
      </c>
      <c r="G8" s="1203">
        <v>1388.62</v>
      </c>
      <c r="H8" s="1205">
        <v>17.33599332837289</v>
      </c>
      <c r="I8" s="1205">
        <v>0</v>
      </c>
      <c r="J8" s="1205">
        <v>0</v>
      </c>
      <c r="K8" s="1360">
        <v>0</v>
      </c>
      <c r="L8" s="1354">
        <v>-81.72381625441696</v>
      </c>
      <c r="M8" s="1216">
        <v>-100</v>
      </c>
    </row>
    <row r="9" spans="2:13" ht="12.75">
      <c r="B9" s="1215" t="s">
        <v>1166</v>
      </c>
      <c r="C9" s="1203">
        <v>19236.75</v>
      </c>
      <c r="D9" s="1203">
        <v>1923.6599999999999</v>
      </c>
      <c r="E9" s="1204">
        <v>13.194044346408992</v>
      </c>
      <c r="F9" s="1203">
        <v>8473.65</v>
      </c>
      <c r="G9" s="1203">
        <v>847.37</v>
      </c>
      <c r="H9" s="1205">
        <v>10.57884854507593</v>
      </c>
      <c r="I9" s="1205">
        <v>15506.18</v>
      </c>
      <c r="J9" s="1205">
        <v>1550.619</v>
      </c>
      <c r="K9" s="1360">
        <v>79.24101062989853</v>
      </c>
      <c r="L9" s="1354">
        <v>-80.98723404255318</v>
      </c>
      <c r="M9" s="1216">
        <v>2059.8030438675023</v>
      </c>
    </row>
    <row r="10" spans="2:13" ht="12.75">
      <c r="B10" s="1215" t="s">
        <v>1167</v>
      </c>
      <c r="C10" s="1203">
        <v>4199.26</v>
      </c>
      <c r="D10" s="1203">
        <v>419.92</v>
      </c>
      <c r="E10" s="1204">
        <v>2.8801571493632268</v>
      </c>
      <c r="F10" s="1203">
        <v>419.58</v>
      </c>
      <c r="G10" s="1203">
        <v>41.96</v>
      </c>
      <c r="H10" s="1205">
        <v>0.5238425775651556</v>
      </c>
      <c r="I10" s="1205">
        <v>983.29</v>
      </c>
      <c r="J10" s="1205">
        <v>98.33</v>
      </c>
      <c r="K10" s="1360">
        <v>5.024940733499282</v>
      </c>
      <c r="L10" s="1354">
        <v>-100</v>
      </c>
      <c r="M10" s="1226" t="s">
        <v>693</v>
      </c>
    </row>
    <row r="11" spans="2:13" ht="12.75">
      <c r="B11" s="1215" t="s">
        <v>1168</v>
      </c>
      <c r="C11" s="1203">
        <v>29295.89</v>
      </c>
      <c r="D11" s="1203">
        <v>2929.59</v>
      </c>
      <c r="E11" s="1204">
        <v>20.09354063441374</v>
      </c>
      <c r="F11" s="1203">
        <v>7039.72</v>
      </c>
      <c r="G11" s="1203">
        <v>703.97</v>
      </c>
      <c r="H11" s="1205">
        <v>8.788595312882332</v>
      </c>
      <c r="I11" s="1205">
        <v>3021</v>
      </c>
      <c r="J11" s="1205">
        <v>302.1</v>
      </c>
      <c r="K11" s="1360">
        <v>15.4381632827228</v>
      </c>
      <c r="L11" s="1354">
        <v>-100</v>
      </c>
      <c r="M11" s="1226" t="s">
        <v>693</v>
      </c>
    </row>
    <row r="12" spans="2:13" ht="12.75">
      <c r="B12" s="1215" t="s">
        <v>1169</v>
      </c>
      <c r="C12" s="1203">
        <v>0</v>
      </c>
      <c r="D12" s="1203">
        <v>0</v>
      </c>
      <c r="E12" s="1204">
        <v>0</v>
      </c>
      <c r="F12" s="1203">
        <v>0</v>
      </c>
      <c r="G12" s="1203">
        <v>0</v>
      </c>
      <c r="H12" s="1205">
        <v>0</v>
      </c>
      <c r="I12" s="1205">
        <v>0</v>
      </c>
      <c r="J12" s="1205">
        <v>0</v>
      </c>
      <c r="K12" s="1360">
        <v>0</v>
      </c>
      <c r="L12" s="1355" t="s">
        <v>693</v>
      </c>
      <c r="M12" s="1226" t="s">
        <v>693</v>
      </c>
    </row>
    <row r="13" spans="2:13" ht="12.75">
      <c r="B13" s="1215" t="s">
        <v>1170</v>
      </c>
      <c r="C13" s="1203">
        <v>0</v>
      </c>
      <c r="D13" s="1203">
        <v>0</v>
      </c>
      <c r="E13" s="1204">
        <v>0</v>
      </c>
      <c r="F13" s="1203">
        <v>0</v>
      </c>
      <c r="G13" s="1203">
        <v>0</v>
      </c>
      <c r="H13" s="1205">
        <v>0</v>
      </c>
      <c r="I13" s="1205">
        <v>0</v>
      </c>
      <c r="J13" s="1205">
        <v>0</v>
      </c>
      <c r="K13" s="1360">
        <v>0</v>
      </c>
      <c r="L13" s="1355" t="s">
        <v>693</v>
      </c>
      <c r="M13" s="1226" t="s">
        <v>693</v>
      </c>
    </row>
    <row r="14" spans="2:13" ht="12.75">
      <c r="B14" s="1215" t="s">
        <v>1171</v>
      </c>
      <c r="C14" s="1203">
        <v>0</v>
      </c>
      <c r="D14" s="1203">
        <v>0</v>
      </c>
      <c r="E14" s="1204">
        <v>0</v>
      </c>
      <c r="F14" s="1203">
        <v>66.09</v>
      </c>
      <c r="G14" s="1203">
        <v>6.61</v>
      </c>
      <c r="H14" s="1205">
        <v>0.08252143559832409</v>
      </c>
      <c r="I14" s="1205">
        <v>0</v>
      </c>
      <c r="J14" s="1205">
        <v>0</v>
      </c>
      <c r="K14" s="1360">
        <v>0</v>
      </c>
      <c r="L14" s="1355" t="s">
        <v>693</v>
      </c>
      <c r="M14" s="1226" t="s">
        <v>693</v>
      </c>
    </row>
    <row r="15" spans="2:13" ht="12.75">
      <c r="B15" s="1215" t="s">
        <v>1172</v>
      </c>
      <c r="C15" s="1203">
        <v>0</v>
      </c>
      <c r="D15" s="1203">
        <v>0</v>
      </c>
      <c r="E15" s="1204">
        <v>0</v>
      </c>
      <c r="F15" s="1203">
        <v>0</v>
      </c>
      <c r="G15" s="1203">
        <v>0</v>
      </c>
      <c r="H15" s="1205">
        <v>0</v>
      </c>
      <c r="I15" s="1205">
        <v>0</v>
      </c>
      <c r="J15" s="1205">
        <v>0</v>
      </c>
      <c r="K15" s="1360">
        <v>0</v>
      </c>
      <c r="L15" s="1355" t="s">
        <v>693</v>
      </c>
      <c r="M15" s="1226" t="s">
        <v>693</v>
      </c>
    </row>
    <row r="16" spans="2:13" ht="12.75">
      <c r="B16" s="1215" t="s">
        <v>1173</v>
      </c>
      <c r="C16" s="1203">
        <v>50109</v>
      </c>
      <c r="D16" s="1203">
        <v>5010.9</v>
      </c>
      <c r="E16" s="1204">
        <v>34.36887850005761</v>
      </c>
      <c r="F16" s="1203">
        <v>50215.05</v>
      </c>
      <c r="G16" s="1203">
        <v>5021.51</v>
      </c>
      <c r="H16" s="1205">
        <v>62.69019880050536</v>
      </c>
      <c r="I16" s="1205">
        <v>57.87</v>
      </c>
      <c r="J16" s="1205">
        <v>5.79</v>
      </c>
      <c r="K16" s="1360">
        <v>0.29588535387939424</v>
      </c>
      <c r="L16" s="1354">
        <v>-100</v>
      </c>
      <c r="M16" s="1226" t="s">
        <v>693</v>
      </c>
    </row>
    <row r="17" spans="2:13" ht="12.75">
      <c r="B17" s="1217" t="s">
        <v>508</v>
      </c>
      <c r="C17" s="1207">
        <v>145797.818</v>
      </c>
      <c r="D17" s="1207">
        <v>14579.76</v>
      </c>
      <c r="E17" s="1207">
        <v>100</v>
      </c>
      <c r="F17" s="1207">
        <v>80100.27</v>
      </c>
      <c r="G17" s="1207">
        <v>8010.040000000001</v>
      </c>
      <c r="H17" s="1208">
        <v>100</v>
      </c>
      <c r="I17" s="1207">
        <v>19568.34</v>
      </c>
      <c r="J17" s="1207">
        <v>1956.839</v>
      </c>
      <c r="K17" s="1361">
        <v>100</v>
      </c>
      <c r="L17" s="1356">
        <v>-92.64489931429009</v>
      </c>
      <c r="M17" s="1218">
        <v>43.854166666666686</v>
      </c>
    </row>
    <row r="18" spans="2:13" ht="12.75">
      <c r="B18" s="1219" t="s">
        <v>1174</v>
      </c>
      <c r="C18" s="1209"/>
      <c r="D18" s="1209"/>
      <c r="E18" s="1209"/>
      <c r="F18" s="1209"/>
      <c r="G18" s="1209"/>
      <c r="H18" s="1209"/>
      <c r="I18" s="1209"/>
      <c r="J18" s="1209"/>
      <c r="K18" s="1220"/>
      <c r="L18" s="1357"/>
      <c r="M18" s="1220"/>
    </row>
    <row r="19" spans="2:13" ht="12.75" customHeight="1">
      <c r="B19" s="1215" t="s">
        <v>1175</v>
      </c>
      <c r="C19" s="1203">
        <v>52725</v>
      </c>
      <c r="D19" s="1203">
        <v>5272.5</v>
      </c>
      <c r="E19" s="1206">
        <v>36.1631467184645</v>
      </c>
      <c r="F19" s="1203">
        <v>9450</v>
      </c>
      <c r="G19" s="1203">
        <v>945</v>
      </c>
      <c r="H19" s="1205">
        <v>11.797723351502244</v>
      </c>
      <c r="I19" s="1205">
        <v>15250</v>
      </c>
      <c r="J19" s="1205">
        <v>1525</v>
      </c>
      <c r="K19" s="1360">
        <v>77.93180736892508</v>
      </c>
      <c r="L19" s="1354">
        <v>-100</v>
      </c>
      <c r="M19" s="1226" t="s">
        <v>693</v>
      </c>
    </row>
    <row r="20" spans="2:13" ht="12.75">
      <c r="B20" s="1215" t="s">
        <v>1176</v>
      </c>
      <c r="C20" s="1203">
        <v>35972.159999999996</v>
      </c>
      <c r="D20" s="1203">
        <v>3597.21</v>
      </c>
      <c r="E20" s="1206">
        <v>24.672628356022326</v>
      </c>
      <c r="F20" s="1203">
        <v>17832.84</v>
      </c>
      <c r="G20" s="1203">
        <v>1783.28</v>
      </c>
      <c r="H20" s="1205">
        <v>22.263115447901505</v>
      </c>
      <c r="I20" s="1205">
        <v>2119.04</v>
      </c>
      <c r="J20" s="1205">
        <v>211.91</v>
      </c>
      <c r="K20" s="1360">
        <v>10.829199540687812</v>
      </c>
      <c r="L20" s="1354">
        <v>-38.69096934548466</v>
      </c>
      <c r="M20" s="1216">
        <v>-100</v>
      </c>
    </row>
    <row r="21" spans="2:13" ht="12.75">
      <c r="B21" s="1215" t="s">
        <v>1177</v>
      </c>
      <c r="C21" s="1203">
        <v>7191.658</v>
      </c>
      <c r="D21" s="1203">
        <v>719.15</v>
      </c>
      <c r="E21" s="1206">
        <v>4.932522894752727</v>
      </c>
      <c r="F21" s="1203">
        <v>2417.43</v>
      </c>
      <c r="G21" s="1203">
        <v>241.74</v>
      </c>
      <c r="H21" s="1205">
        <v>3.0179699925842884</v>
      </c>
      <c r="I21" s="1205">
        <v>2199.3</v>
      </c>
      <c r="J21" s="1205">
        <v>219.929</v>
      </c>
      <c r="K21" s="1360">
        <v>11.238993090387098</v>
      </c>
      <c r="L21" s="1354">
        <v>-100</v>
      </c>
      <c r="M21" s="1226" t="s">
        <v>693</v>
      </c>
    </row>
    <row r="22" spans="2:13" ht="12.75">
      <c r="B22" s="1215" t="s">
        <v>1178</v>
      </c>
      <c r="C22" s="1203">
        <v>49909</v>
      </c>
      <c r="D22" s="1203">
        <v>4990.9</v>
      </c>
      <c r="E22" s="1206">
        <v>34.23170203076045</v>
      </c>
      <c r="F22" s="1203">
        <v>50000</v>
      </c>
      <c r="G22" s="1203">
        <v>5000</v>
      </c>
      <c r="H22" s="1205">
        <v>62.42181667461505</v>
      </c>
      <c r="I22" s="1205">
        <v>0</v>
      </c>
      <c r="J22" s="1205">
        <v>0</v>
      </c>
      <c r="K22" s="1360">
        <v>0</v>
      </c>
      <c r="L22" s="1354">
        <v>-100</v>
      </c>
      <c r="M22" s="1226" t="s">
        <v>693</v>
      </c>
    </row>
    <row r="23" spans="2:13" ht="12.75">
      <c r="B23" s="1215" t="s">
        <v>1179</v>
      </c>
      <c r="C23" s="1203">
        <v>0</v>
      </c>
      <c r="D23" s="1203">
        <v>0</v>
      </c>
      <c r="E23" s="1206">
        <v>0</v>
      </c>
      <c r="F23" s="1203">
        <v>400</v>
      </c>
      <c r="G23" s="1203">
        <v>40</v>
      </c>
      <c r="H23" s="1205">
        <v>0.4993745333969204</v>
      </c>
      <c r="I23" s="1205">
        <v>0</v>
      </c>
      <c r="J23" s="1205">
        <v>0</v>
      </c>
      <c r="K23" s="1360">
        <v>0</v>
      </c>
      <c r="L23" s="1355" t="s">
        <v>693</v>
      </c>
      <c r="M23" s="1216">
        <v>-100</v>
      </c>
    </row>
    <row r="24" spans="2:13" ht="12.75">
      <c r="B24" s="1215" t="s">
        <v>1180</v>
      </c>
      <c r="C24" s="1203">
        <v>0</v>
      </c>
      <c r="D24" s="1203">
        <v>0</v>
      </c>
      <c r="E24" s="1206">
        <v>0</v>
      </c>
      <c r="F24" s="1203">
        <v>0</v>
      </c>
      <c r="G24" s="1203">
        <v>0</v>
      </c>
      <c r="H24" s="1205">
        <v>0</v>
      </c>
      <c r="I24" s="1205">
        <v>0</v>
      </c>
      <c r="J24" s="1205">
        <v>0</v>
      </c>
      <c r="K24" s="1360">
        <v>0</v>
      </c>
      <c r="L24" s="1355" t="s">
        <v>693</v>
      </c>
      <c r="M24" s="1226" t="s">
        <v>693</v>
      </c>
    </row>
    <row r="25" spans="2:13" ht="13.5" thickBot="1">
      <c r="B25" s="1221" t="s">
        <v>1181</v>
      </c>
      <c r="C25" s="1222">
        <v>145797.818</v>
      </c>
      <c r="D25" s="1222">
        <v>14579.759999999998</v>
      </c>
      <c r="E25" s="1222">
        <v>100</v>
      </c>
      <c r="F25" s="1222">
        <v>80100.27</v>
      </c>
      <c r="G25" s="1222">
        <v>8010.0199999999995</v>
      </c>
      <c r="H25" s="1223">
        <v>100</v>
      </c>
      <c r="I25" s="1224">
        <v>19568.34</v>
      </c>
      <c r="J25" s="1224">
        <v>1956.8390000000002</v>
      </c>
      <c r="K25" s="1362">
        <v>100</v>
      </c>
      <c r="L25" s="1358">
        <v>-92.64489931429009</v>
      </c>
      <c r="M25" s="1225">
        <v>43.85416666666666</v>
      </c>
    </row>
    <row r="26" spans="2:4" ht="13.5" thickTop="1">
      <c r="B26" s="1165" t="s">
        <v>436</v>
      </c>
      <c r="C26" s="11"/>
      <c r="D26" s="11"/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633" t="s">
        <v>692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</row>
    <row r="2" spans="1:12" ht="15.75">
      <c r="A2" s="1634" t="s">
        <v>563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</row>
    <row r="3" spans="1:12" ht="12.75">
      <c r="A3" s="1633" t="s">
        <v>1488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</row>
    <row r="4" spans="1:12" ht="13.5" thickBot="1">
      <c r="A4" s="1633" t="s">
        <v>207</v>
      </c>
      <c r="B4" s="1633"/>
      <c r="C4" s="1633"/>
      <c r="D4" s="1633"/>
      <c r="E4" s="1633"/>
      <c r="F4" s="1633"/>
      <c r="G4" s="1633"/>
      <c r="H4" s="1633"/>
      <c r="I4" s="1633"/>
      <c r="J4" s="1633"/>
      <c r="K4" s="1633"/>
      <c r="L4" s="1633"/>
    </row>
    <row r="5" spans="1:12" ht="13.5" thickTop="1">
      <c r="A5" s="643" t="s">
        <v>564</v>
      </c>
      <c r="B5" s="644" t="s">
        <v>565</v>
      </c>
      <c r="C5" s="644" t="s">
        <v>668</v>
      </c>
      <c r="D5" s="1635" t="s">
        <v>370</v>
      </c>
      <c r="E5" s="1636"/>
      <c r="F5" s="1635" t="s">
        <v>886</v>
      </c>
      <c r="G5" s="1637"/>
      <c r="H5" s="1636"/>
      <c r="I5" s="1635" t="s">
        <v>750</v>
      </c>
      <c r="J5" s="1637"/>
      <c r="K5" s="1637"/>
      <c r="L5" s="1638"/>
    </row>
    <row r="6" spans="1:12" ht="24">
      <c r="A6" s="765"/>
      <c r="B6" s="766"/>
      <c r="C6" s="767" t="s">
        <v>1487</v>
      </c>
      <c r="D6" s="767" t="s">
        <v>1348</v>
      </c>
      <c r="E6" s="767" t="s">
        <v>1487</v>
      </c>
      <c r="F6" s="767" t="s">
        <v>1275</v>
      </c>
      <c r="G6" s="767" t="s">
        <v>1348</v>
      </c>
      <c r="H6" s="767" t="s">
        <v>1487</v>
      </c>
      <c r="I6" s="768" t="s">
        <v>203</v>
      </c>
      <c r="J6" s="768" t="s">
        <v>204</v>
      </c>
      <c r="K6" s="768" t="s">
        <v>205</v>
      </c>
      <c r="L6" s="769" t="s">
        <v>206</v>
      </c>
    </row>
    <row r="7" spans="1:12" ht="12.75">
      <c r="A7" s="770">
        <v>1</v>
      </c>
      <c r="B7" s="767">
        <v>2</v>
      </c>
      <c r="C7" s="767">
        <v>3</v>
      </c>
      <c r="D7" s="767">
        <v>4</v>
      </c>
      <c r="E7" s="767">
        <v>5</v>
      </c>
      <c r="F7" s="767">
        <v>6</v>
      </c>
      <c r="G7" s="767">
        <v>7</v>
      </c>
      <c r="H7" s="767">
        <v>8</v>
      </c>
      <c r="I7" s="767">
        <v>9</v>
      </c>
      <c r="J7" s="767">
        <v>10</v>
      </c>
      <c r="K7" s="767">
        <v>11</v>
      </c>
      <c r="L7" s="771">
        <v>12</v>
      </c>
    </row>
    <row r="8" spans="1:12" ht="12.75">
      <c r="A8" s="770"/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773"/>
    </row>
    <row r="9" spans="1:12" ht="12.75">
      <c r="A9" s="645" t="s">
        <v>566</v>
      </c>
      <c r="B9" s="640" t="s">
        <v>567</v>
      </c>
      <c r="C9" s="640" t="s">
        <v>1386</v>
      </c>
      <c r="D9" s="640" t="s">
        <v>1278</v>
      </c>
      <c r="E9" s="640" t="s">
        <v>1387</v>
      </c>
      <c r="F9" s="640" t="s">
        <v>889</v>
      </c>
      <c r="G9" s="640" t="s">
        <v>1279</v>
      </c>
      <c r="H9" s="640" t="s">
        <v>1388</v>
      </c>
      <c r="I9" s="640" t="s">
        <v>1225</v>
      </c>
      <c r="J9" s="640" t="s">
        <v>579</v>
      </c>
      <c r="K9" s="640" t="s">
        <v>1269</v>
      </c>
      <c r="L9" s="646" t="s">
        <v>1241</v>
      </c>
    </row>
    <row r="10" spans="1:12" ht="12.75">
      <c r="A10" s="647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8"/>
    </row>
    <row r="11" spans="1:12" ht="12.75">
      <c r="A11" s="649" t="s">
        <v>568</v>
      </c>
      <c r="B11" s="640" t="s">
        <v>1389</v>
      </c>
      <c r="C11" s="640" t="s">
        <v>1390</v>
      </c>
      <c r="D11" s="640" t="s">
        <v>1280</v>
      </c>
      <c r="E11" s="640" t="s">
        <v>1391</v>
      </c>
      <c r="F11" s="640" t="s">
        <v>1226</v>
      </c>
      <c r="G11" s="640" t="s">
        <v>1228</v>
      </c>
      <c r="H11" s="640" t="s">
        <v>1392</v>
      </c>
      <c r="I11" s="640" t="s">
        <v>1393</v>
      </c>
      <c r="J11" s="640" t="s">
        <v>1394</v>
      </c>
      <c r="K11" s="640" t="s">
        <v>198</v>
      </c>
      <c r="L11" s="646" t="s">
        <v>1303</v>
      </c>
    </row>
    <row r="12" spans="1:12" ht="12.75">
      <c r="A12" s="650" t="s">
        <v>570</v>
      </c>
      <c r="B12" s="642" t="s">
        <v>571</v>
      </c>
      <c r="C12" s="642" t="s">
        <v>1395</v>
      </c>
      <c r="D12" s="642" t="s">
        <v>1283</v>
      </c>
      <c r="E12" s="642" t="s">
        <v>1396</v>
      </c>
      <c r="F12" s="642" t="s">
        <v>1227</v>
      </c>
      <c r="G12" s="642" t="s">
        <v>1284</v>
      </c>
      <c r="H12" s="642" t="s">
        <v>1397</v>
      </c>
      <c r="I12" s="642" t="s">
        <v>1398</v>
      </c>
      <c r="J12" s="642" t="s">
        <v>579</v>
      </c>
      <c r="K12" s="642" t="s">
        <v>1239</v>
      </c>
      <c r="L12" s="651" t="s">
        <v>579</v>
      </c>
    </row>
    <row r="13" spans="1:12" ht="12.75">
      <c r="A13" s="650" t="s">
        <v>573</v>
      </c>
      <c r="B13" s="642" t="s">
        <v>574</v>
      </c>
      <c r="C13" s="642" t="s">
        <v>1399</v>
      </c>
      <c r="D13" s="642" t="s">
        <v>1285</v>
      </c>
      <c r="E13" s="642" t="s">
        <v>1242</v>
      </c>
      <c r="F13" s="642" t="s">
        <v>1229</v>
      </c>
      <c r="G13" s="642" t="s">
        <v>1286</v>
      </c>
      <c r="H13" s="642" t="s">
        <v>1400</v>
      </c>
      <c r="I13" s="642" t="s">
        <v>1264</v>
      </c>
      <c r="J13" s="642" t="s">
        <v>607</v>
      </c>
      <c r="K13" s="642" t="s">
        <v>1401</v>
      </c>
      <c r="L13" s="651" t="s">
        <v>1402</v>
      </c>
    </row>
    <row r="14" spans="1:12" ht="12.75">
      <c r="A14" s="650" t="s">
        <v>575</v>
      </c>
      <c r="B14" s="642" t="s">
        <v>1403</v>
      </c>
      <c r="C14" s="642" t="s">
        <v>1404</v>
      </c>
      <c r="D14" s="642" t="s">
        <v>1288</v>
      </c>
      <c r="E14" s="642" t="s">
        <v>1405</v>
      </c>
      <c r="F14" s="642" t="s">
        <v>1231</v>
      </c>
      <c r="G14" s="642" t="s">
        <v>1289</v>
      </c>
      <c r="H14" s="642" t="s">
        <v>1406</v>
      </c>
      <c r="I14" s="642" t="s">
        <v>1407</v>
      </c>
      <c r="J14" s="642" t="s">
        <v>1408</v>
      </c>
      <c r="K14" s="642" t="s">
        <v>1409</v>
      </c>
      <c r="L14" s="651" t="s">
        <v>1410</v>
      </c>
    </row>
    <row r="15" spans="1:12" ht="12.75">
      <c r="A15" s="650" t="s">
        <v>576</v>
      </c>
      <c r="B15" s="642" t="s">
        <v>577</v>
      </c>
      <c r="C15" s="642" t="s">
        <v>1411</v>
      </c>
      <c r="D15" s="642" t="s">
        <v>1291</v>
      </c>
      <c r="E15" s="642" t="s">
        <v>1412</v>
      </c>
      <c r="F15" s="642" t="s">
        <v>1232</v>
      </c>
      <c r="G15" s="642" t="s">
        <v>1292</v>
      </c>
      <c r="H15" s="642" t="s">
        <v>1413</v>
      </c>
      <c r="I15" s="642" t="s">
        <v>1414</v>
      </c>
      <c r="J15" s="642" t="s">
        <v>612</v>
      </c>
      <c r="K15" s="642" t="s">
        <v>1415</v>
      </c>
      <c r="L15" s="651" t="s">
        <v>578</v>
      </c>
    </row>
    <row r="16" spans="1:12" ht="12.75">
      <c r="A16" s="650" t="s">
        <v>580</v>
      </c>
      <c r="B16" s="642" t="s">
        <v>581</v>
      </c>
      <c r="C16" s="642" t="s">
        <v>1416</v>
      </c>
      <c r="D16" s="642" t="s">
        <v>1294</v>
      </c>
      <c r="E16" s="642" t="s">
        <v>1417</v>
      </c>
      <c r="F16" s="642" t="s">
        <v>1233</v>
      </c>
      <c r="G16" s="642" t="s">
        <v>887</v>
      </c>
      <c r="H16" s="642" t="s">
        <v>1418</v>
      </c>
      <c r="I16" s="642" t="s">
        <v>1401</v>
      </c>
      <c r="J16" s="642" t="s">
        <v>484</v>
      </c>
      <c r="K16" s="642" t="s">
        <v>1235</v>
      </c>
      <c r="L16" s="651" t="s">
        <v>1264</v>
      </c>
    </row>
    <row r="17" spans="1:12" ht="12.75">
      <c r="A17" s="650" t="s">
        <v>583</v>
      </c>
      <c r="B17" s="642" t="s">
        <v>584</v>
      </c>
      <c r="C17" s="642" t="s">
        <v>1419</v>
      </c>
      <c r="D17" s="642" t="s">
        <v>1295</v>
      </c>
      <c r="E17" s="642" t="s">
        <v>1330</v>
      </c>
      <c r="F17" s="642" t="s">
        <v>1234</v>
      </c>
      <c r="G17" s="642" t="s">
        <v>1243</v>
      </c>
      <c r="H17" s="642" t="s">
        <v>1420</v>
      </c>
      <c r="I17" s="642" t="s">
        <v>202</v>
      </c>
      <c r="J17" s="642" t="s">
        <v>176</v>
      </c>
      <c r="K17" s="642" t="s">
        <v>1421</v>
      </c>
      <c r="L17" s="651" t="s">
        <v>1422</v>
      </c>
    </row>
    <row r="18" spans="1:12" ht="12.75">
      <c r="A18" s="650" t="s">
        <v>586</v>
      </c>
      <c r="B18" s="642" t="s">
        <v>1423</v>
      </c>
      <c r="C18" s="642" t="s">
        <v>1424</v>
      </c>
      <c r="D18" s="642" t="s">
        <v>1296</v>
      </c>
      <c r="E18" s="642" t="s">
        <v>1425</v>
      </c>
      <c r="F18" s="642" t="s">
        <v>1236</v>
      </c>
      <c r="G18" s="642" t="s">
        <v>1297</v>
      </c>
      <c r="H18" s="642" t="s">
        <v>1426</v>
      </c>
      <c r="I18" s="642" t="s">
        <v>1427</v>
      </c>
      <c r="J18" s="642" t="s">
        <v>1298</v>
      </c>
      <c r="K18" s="642" t="s">
        <v>1428</v>
      </c>
      <c r="L18" s="651" t="s">
        <v>1429</v>
      </c>
    </row>
    <row r="19" spans="1:12" ht="12.75">
      <c r="A19" s="650" t="s">
        <v>587</v>
      </c>
      <c r="B19" s="642" t="s">
        <v>588</v>
      </c>
      <c r="C19" s="642" t="s">
        <v>1232</v>
      </c>
      <c r="D19" s="642" t="s">
        <v>1299</v>
      </c>
      <c r="E19" s="642" t="s">
        <v>1430</v>
      </c>
      <c r="F19" s="642" t="s">
        <v>1238</v>
      </c>
      <c r="G19" s="642" t="s">
        <v>1238</v>
      </c>
      <c r="H19" s="642" t="s">
        <v>1431</v>
      </c>
      <c r="I19" s="642" t="s">
        <v>1239</v>
      </c>
      <c r="J19" s="642" t="s">
        <v>350</v>
      </c>
      <c r="K19" s="642" t="s">
        <v>1432</v>
      </c>
      <c r="L19" s="651" t="s">
        <v>1264</v>
      </c>
    </row>
    <row r="20" spans="1:12" ht="12.75">
      <c r="A20" s="650" t="s">
        <v>589</v>
      </c>
      <c r="B20" s="642" t="s">
        <v>590</v>
      </c>
      <c r="C20" s="642" t="s">
        <v>1433</v>
      </c>
      <c r="D20" s="642" t="s">
        <v>1300</v>
      </c>
      <c r="E20" s="642" t="s">
        <v>1434</v>
      </c>
      <c r="F20" s="642" t="s">
        <v>1240</v>
      </c>
      <c r="G20" s="642" t="s">
        <v>1301</v>
      </c>
      <c r="H20" s="642" t="s">
        <v>1435</v>
      </c>
      <c r="I20" s="642" t="s">
        <v>1302</v>
      </c>
      <c r="J20" s="642" t="s">
        <v>1287</v>
      </c>
      <c r="K20" s="642" t="s">
        <v>585</v>
      </c>
      <c r="L20" s="651" t="s">
        <v>1436</v>
      </c>
    </row>
    <row r="21" spans="1:12" ht="12.75">
      <c r="A21" s="650" t="s">
        <v>592</v>
      </c>
      <c r="B21" s="642" t="s">
        <v>593</v>
      </c>
      <c r="C21" s="642" t="s">
        <v>1437</v>
      </c>
      <c r="D21" s="642" t="s">
        <v>1271</v>
      </c>
      <c r="E21" s="642" t="s">
        <v>892</v>
      </c>
      <c r="F21" s="642" t="s">
        <v>1243</v>
      </c>
      <c r="G21" s="642" t="s">
        <v>1304</v>
      </c>
      <c r="H21" s="642" t="s">
        <v>1438</v>
      </c>
      <c r="I21" s="642" t="s">
        <v>1293</v>
      </c>
      <c r="J21" s="642" t="s">
        <v>582</v>
      </c>
      <c r="K21" s="642" t="s">
        <v>897</v>
      </c>
      <c r="L21" s="651" t="s">
        <v>612</v>
      </c>
    </row>
    <row r="22" spans="1:12" ht="12.75">
      <c r="A22" s="650" t="s">
        <v>594</v>
      </c>
      <c r="B22" s="642" t="s">
        <v>595</v>
      </c>
      <c r="C22" s="642" t="s">
        <v>596</v>
      </c>
      <c r="D22" s="642" t="s">
        <v>348</v>
      </c>
      <c r="E22" s="642" t="s">
        <v>348</v>
      </c>
      <c r="F22" s="642" t="s">
        <v>890</v>
      </c>
      <c r="G22" s="642" t="s">
        <v>890</v>
      </c>
      <c r="H22" s="642" t="s">
        <v>890</v>
      </c>
      <c r="I22" s="642" t="s">
        <v>196</v>
      </c>
      <c r="J22" s="642" t="s">
        <v>582</v>
      </c>
      <c r="K22" s="642" t="s">
        <v>1244</v>
      </c>
      <c r="L22" s="651" t="s">
        <v>582</v>
      </c>
    </row>
    <row r="23" spans="1:12" ht="12.75">
      <c r="A23" s="650" t="s">
        <v>597</v>
      </c>
      <c r="B23" s="642" t="s">
        <v>598</v>
      </c>
      <c r="C23" s="642" t="s">
        <v>599</v>
      </c>
      <c r="D23" s="642" t="s">
        <v>197</v>
      </c>
      <c r="E23" s="642" t="s">
        <v>197</v>
      </c>
      <c r="F23" s="642" t="s">
        <v>891</v>
      </c>
      <c r="G23" s="642" t="s">
        <v>891</v>
      </c>
      <c r="H23" s="642" t="s">
        <v>891</v>
      </c>
      <c r="I23" s="642" t="s">
        <v>481</v>
      </c>
      <c r="J23" s="642" t="s">
        <v>582</v>
      </c>
      <c r="K23" s="642" t="s">
        <v>1245</v>
      </c>
      <c r="L23" s="651" t="s">
        <v>582</v>
      </c>
    </row>
    <row r="24" spans="1:12" ht="12.75">
      <c r="A24" s="650" t="s">
        <v>600</v>
      </c>
      <c r="B24" s="642" t="s">
        <v>601</v>
      </c>
      <c r="C24" s="642" t="s">
        <v>1439</v>
      </c>
      <c r="D24" s="642" t="s">
        <v>1306</v>
      </c>
      <c r="E24" s="642" t="s">
        <v>1418</v>
      </c>
      <c r="F24" s="642" t="s">
        <v>1246</v>
      </c>
      <c r="G24" s="642" t="s">
        <v>1307</v>
      </c>
      <c r="H24" s="642" t="s">
        <v>1440</v>
      </c>
      <c r="I24" s="642" t="s">
        <v>1347</v>
      </c>
      <c r="J24" s="642" t="s">
        <v>175</v>
      </c>
      <c r="K24" s="642" t="s">
        <v>1441</v>
      </c>
      <c r="L24" s="651" t="s">
        <v>176</v>
      </c>
    </row>
    <row r="25" spans="1:12" ht="12.75">
      <c r="A25" s="647"/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8"/>
    </row>
    <row r="26" spans="1:12" ht="12.75">
      <c r="A26" s="649" t="s">
        <v>602</v>
      </c>
      <c r="B26" s="640" t="s">
        <v>603</v>
      </c>
      <c r="C26" s="640" t="s">
        <v>1442</v>
      </c>
      <c r="D26" s="640" t="s">
        <v>1308</v>
      </c>
      <c r="E26" s="640" t="s">
        <v>1443</v>
      </c>
      <c r="F26" s="640" t="s">
        <v>1247</v>
      </c>
      <c r="G26" s="640" t="s">
        <v>1309</v>
      </c>
      <c r="H26" s="640" t="s">
        <v>1444</v>
      </c>
      <c r="I26" s="640" t="s">
        <v>1225</v>
      </c>
      <c r="J26" s="640" t="s">
        <v>585</v>
      </c>
      <c r="K26" s="640" t="s">
        <v>1441</v>
      </c>
      <c r="L26" s="646" t="s">
        <v>585</v>
      </c>
    </row>
    <row r="27" spans="1:12" ht="12.75">
      <c r="A27" s="650" t="s">
        <v>605</v>
      </c>
      <c r="B27" s="642" t="s">
        <v>606</v>
      </c>
      <c r="C27" s="642" t="s">
        <v>1445</v>
      </c>
      <c r="D27" s="642" t="s">
        <v>1274</v>
      </c>
      <c r="E27" s="642" t="s">
        <v>1274</v>
      </c>
      <c r="F27" s="642" t="s">
        <v>892</v>
      </c>
      <c r="G27" s="642" t="s">
        <v>1311</v>
      </c>
      <c r="H27" s="642" t="s">
        <v>1311</v>
      </c>
      <c r="I27" s="642" t="s">
        <v>1446</v>
      </c>
      <c r="J27" s="642" t="s">
        <v>582</v>
      </c>
      <c r="K27" s="642" t="s">
        <v>1312</v>
      </c>
      <c r="L27" s="651" t="s">
        <v>582</v>
      </c>
    </row>
    <row r="28" spans="1:12" ht="12.75">
      <c r="A28" s="650" t="s">
        <v>610</v>
      </c>
      <c r="B28" s="642" t="s">
        <v>611</v>
      </c>
      <c r="C28" s="642" t="s">
        <v>1442</v>
      </c>
      <c r="D28" s="642" t="s">
        <v>1314</v>
      </c>
      <c r="E28" s="642" t="s">
        <v>1447</v>
      </c>
      <c r="F28" s="642" t="s">
        <v>1249</v>
      </c>
      <c r="G28" s="642" t="s">
        <v>1249</v>
      </c>
      <c r="H28" s="642" t="s">
        <v>1448</v>
      </c>
      <c r="I28" s="642" t="s">
        <v>1449</v>
      </c>
      <c r="J28" s="642" t="s">
        <v>612</v>
      </c>
      <c r="K28" s="642" t="s">
        <v>569</v>
      </c>
      <c r="L28" s="651" t="s">
        <v>585</v>
      </c>
    </row>
    <row r="29" spans="1:12" ht="24">
      <c r="A29" s="650" t="s">
        <v>613</v>
      </c>
      <c r="B29" s="642" t="s">
        <v>614</v>
      </c>
      <c r="C29" s="642" t="s">
        <v>1450</v>
      </c>
      <c r="D29" s="642" t="s">
        <v>1315</v>
      </c>
      <c r="E29" s="642" t="s">
        <v>1451</v>
      </c>
      <c r="F29" s="642" t="s">
        <v>1250</v>
      </c>
      <c r="G29" s="642" t="s">
        <v>1316</v>
      </c>
      <c r="H29" s="642" t="s">
        <v>1452</v>
      </c>
      <c r="I29" s="642" t="s">
        <v>1453</v>
      </c>
      <c r="J29" s="642" t="s">
        <v>482</v>
      </c>
      <c r="K29" s="642" t="s">
        <v>1454</v>
      </c>
      <c r="L29" s="651" t="s">
        <v>612</v>
      </c>
    </row>
    <row r="30" spans="1:12" ht="12.75">
      <c r="A30" s="650" t="s">
        <v>615</v>
      </c>
      <c r="B30" s="642" t="s">
        <v>616</v>
      </c>
      <c r="C30" s="642" t="s">
        <v>1317</v>
      </c>
      <c r="D30" s="642" t="s">
        <v>1318</v>
      </c>
      <c r="E30" s="642" t="s">
        <v>1318</v>
      </c>
      <c r="F30" s="642" t="s">
        <v>893</v>
      </c>
      <c r="G30" s="642" t="s">
        <v>1319</v>
      </c>
      <c r="H30" s="642" t="s">
        <v>1319</v>
      </c>
      <c r="I30" s="642" t="s">
        <v>1230</v>
      </c>
      <c r="J30" s="642" t="s">
        <v>582</v>
      </c>
      <c r="K30" s="642" t="s">
        <v>177</v>
      </c>
      <c r="L30" s="651" t="s">
        <v>582</v>
      </c>
    </row>
    <row r="31" spans="1:12" ht="12.75">
      <c r="A31" s="650" t="s">
        <v>617</v>
      </c>
      <c r="B31" s="642" t="s">
        <v>618</v>
      </c>
      <c r="C31" s="642" t="s">
        <v>1313</v>
      </c>
      <c r="D31" s="642" t="s">
        <v>1320</v>
      </c>
      <c r="E31" s="642" t="s">
        <v>1455</v>
      </c>
      <c r="F31" s="642" t="s">
        <v>1251</v>
      </c>
      <c r="G31" s="642" t="s">
        <v>1321</v>
      </c>
      <c r="H31" s="642" t="s">
        <v>1321</v>
      </c>
      <c r="I31" s="642" t="s">
        <v>1456</v>
      </c>
      <c r="J31" s="642" t="s">
        <v>582</v>
      </c>
      <c r="K31" s="642" t="s">
        <v>1248</v>
      </c>
      <c r="L31" s="651" t="s">
        <v>582</v>
      </c>
    </row>
    <row r="32" spans="1:12" ht="12.75">
      <c r="A32" s="650" t="s">
        <v>619</v>
      </c>
      <c r="B32" s="642" t="s">
        <v>620</v>
      </c>
      <c r="C32" s="642" t="s">
        <v>1322</v>
      </c>
      <c r="D32" s="642" t="s">
        <v>1323</v>
      </c>
      <c r="E32" s="642" t="s">
        <v>1323</v>
      </c>
      <c r="F32" s="642" t="s">
        <v>894</v>
      </c>
      <c r="G32" s="642" t="s">
        <v>1324</v>
      </c>
      <c r="H32" s="642" t="s">
        <v>1324</v>
      </c>
      <c r="I32" s="642" t="s">
        <v>1325</v>
      </c>
      <c r="J32" s="642" t="s">
        <v>582</v>
      </c>
      <c r="K32" s="642" t="s">
        <v>1326</v>
      </c>
      <c r="L32" s="651" t="s">
        <v>582</v>
      </c>
    </row>
    <row r="33" spans="1:12" ht="12.75">
      <c r="A33" s="650" t="s">
        <v>621</v>
      </c>
      <c r="B33" s="642" t="s">
        <v>622</v>
      </c>
      <c r="C33" s="642" t="s">
        <v>1457</v>
      </c>
      <c r="D33" s="642" t="s">
        <v>1318</v>
      </c>
      <c r="E33" s="642" t="s">
        <v>1458</v>
      </c>
      <c r="F33" s="642" t="s">
        <v>1252</v>
      </c>
      <c r="G33" s="642" t="s">
        <v>1327</v>
      </c>
      <c r="H33" s="642" t="s">
        <v>1314</v>
      </c>
      <c r="I33" s="642" t="s">
        <v>1290</v>
      </c>
      <c r="J33" s="642" t="s">
        <v>612</v>
      </c>
      <c r="K33" s="642" t="s">
        <v>202</v>
      </c>
      <c r="L33" s="651" t="s">
        <v>482</v>
      </c>
    </row>
    <row r="34" spans="1:12" ht="12.75">
      <c r="A34" s="650" t="s">
        <v>623</v>
      </c>
      <c r="B34" s="642" t="s">
        <v>624</v>
      </c>
      <c r="C34" s="642" t="s">
        <v>572</v>
      </c>
      <c r="D34" s="642" t="s">
        <v>483</v>
      </c>
      <c r="E34" s="642" t="s">
        <v>483</v>
      </c>
      <c r="F34" s="642" t="s">
        <v>895</v>
      </c>
      <c r="G34" s="642" t="s">
        <v>895</v>
      </c>
      <c r="H34" s="642" t="s">
        <v>895</v>
      </c>
      <c r="I34" s="642" t="s">
        <v>198</v>
      </c>
      <c r="J34" s="642" t="s">
        <v>582</v>
      </c>
      <c r="K34" s="642" t="s">
        <v>569</v>
      </c>
      <c r="L34" s="651" t="s">
        <v>582</v>
      </c>
    </row>
    <row r="35" spans="1:12" ht="13.5" thickBot="1">
      <c r="A35" s="652" t="s">
        <v>625</v>
      </c>
      <c r="B35" s="653" t="s">
        <v>626</v>
      </c>
      <c r="C35" s="653" t="s">
        <v>1459</v>
      </c>
      <c r="D35" s="653" t="s">
        <v>1328</v>
      </c>
      <c r="E35" s="653" t="s">
        <v>1460</v>
      </c>
      <c r="F35" s="653" t="s">
        <v>1255</v>
      </c>
      <c r="G35" s="653" t="s">
        <v>1274</v>
      </c>
      <c r="H35" s="653" t="s">
        <v>1261</v>
      </c>
      <c r="I35" s="653" t="s">
        <v>195</v>
      </c>
      <c r="J35" s="653" t="s">
        <v>612</v>
      </c>
      <c r="K35" s="653" t="s">
        <v>1329</v>
      </c>
      <c r="L35" s="654" t="s">
        <v>612</v>
      </c>
    </row>
    <row r="36" spans="1:12" ht="14.25" thickBot="1" thickTop="1">
      <c r="A36" s="1633" t="s">
        <v>199</v>
      </c>
      <c r="B36" s="1633"/>
      <c r="C36" s="1633"/>
      <c r="D36" s="1633"/>
      <c r="E36" s="1633"/>
      <c r="F36" s="1633"/>
      <c r="G36" s="1633"/>
      <c r="H36" s="1633"/>
      <c r="I36" s="1633"/>
      <c r="J36" s="1633"/>
      <c r="K36" s="1633"/>
      <c r="L36" s="1633"/>
    </row>
    <row r="37" spans="1:12" ht="13.5" thickTop="1">
      <c r="A37" s="748" t="s">
        <v>566</v>
      </c>
      <c r="B37" s="1315" t="s">
        <v>567</v>
      </c>
      <c r="C37" s="749" t="s">
        <v>1330</v>
      </c>
      <c r="D37" s="749" t="s">
        <v>1331</v>
      </c>
      <c r="E37" s="749" t="s">
        <v>1461</v>
      </c>
      <c r="F37" s="749" t="s">
        <v>1256</v>
      </c>
      <c r="G37" s="749" t="s">
        <v>1332</v>
      </c>
      <c r="H37" s="749" t="s">
        <v>1462</v>
      </c>
      <c r="I37" s="749" t="s">
        <v>1463</v>
      </c>
      <c r="J37" s="749" t="s">
        <v>1264</v>
      </c>
      <c r="K37" s="749" t="s">
        <v>1281</v>
      </c>
      <c r="L37" s="750" t="s">
        <v>1303</v>
      </c>
    </row>
    <row r="38" spans="1:12" ht="12.75">
      <c r="A38" s="655" t="s">
        <v>568</v>
      </c>
      <c r="B38" s="1316" t="s">
        <v>1257</v>
      </c>
      <c r="C38" s="640" t="s">
        <v>1464</v>
      </c>
      <c r="D38" s="640" t="s">
        <v>1333</v>
      </c>
      <c r="E38" s="640" t="s">
        <v>1465</v>
      </c>
      <c r="F38" s="640" t="s">
        <v>1258</v>
      </c>
      <c r="G38" s="640" t="s">
        <v>1334</v>
      </c>
      <c r="H38" s="640" t="s">
        <v>1258</v>
      </c>
      <c r="I38" s="640" t="s">
        <v>1466</v>
      </c>
      <c r="J38" s="640" t="s">
        <v>1467</v>
      </c>
      <c r="K38" s="640" t="s">
        <v>177</v>
      </c>
      <c r="L38" s="646" t="s">
        <v>1402</v>
      </c>
    </row>
    <row r="39" spans="1:12" ht="13.5" thickBot="1">
      <c r="A39" s="751" t="s">
        <v>602</v>
      </c>
      <c r="B39" s="1317" t="s">
        <v>1259</v>
      </c>
      <c r="C39" s="752" t="s">
        <v>1468</v>
      </c>
      <c r="D39" s="752" t="s">
        <v>572</v>
      </c>
      <c r="E39" s="752" t="s">
        <v>572</v>
      </c>
      <c r="F39" s="752" t="s">
        <v>1260</v>
      </c>
      <c r="G39" s="752" t="s">
        <v>1335</v>
      </c>
      <c r="H39" s="752" t="s">
        <v>1469</v>
      </c>
      <c r="I39" s="752" t="s">
        <v>1253</v>
      </c>
      <c r="J39" s="752" t="s">
        <v>585</v>
      </c>
      <c r="K39" s="752" t="s">
        <v>1470</v>
      </c>
      <c r="L39" s="753" t="s">
        <v>585</v>
      </c>
    </row>
    <row r="40" spans="1:12" ht="14.25" thickBot="1" thickTop="1">
      <c r="A40" s="1633" t="s">
        <v>200</v>
      </c>
      <c r="B40" s="1633"/>
      <c r="C40" s="1633"/>
      <c r="D40" s="1633"/>
      <c r="E40" s="1633"/>
      <c r="F40" s="1633"/>
      <c r="G40" s="1633"/>
      <c r="H40" s="1633"/>
      <c r="I40" s="1633"/>
      <c r="J40" s="1633"/>
      <c r="K40" s="1633"/>
      <c r="L40" s="1633"/>
    </row>
    <row r="41" spans="1:12" ht="13.5" thickTop="1">
      <c r="A41" s="748" t="s">
        <v>566</v>
      </c>
      <c r="B41" s="1315" t="s">
        <v>567</v>
      </c>
      <c r="C41" s="749" t="s">
        <v>1471</v>
      </c>
      <c r="D41" s="749" t="s">
        <v>1336</v>
      </c>
      <c r="E41" s="749" t="s">
        <v>1336</v>
      </c>
      <c r="F41" s="749" t="s">
        <v>1262</v>
      </c>
      <c r="G41" s="749" t="s">
        <v>1337</v>
      </c>
      <c r="H41" s="749" t="s">
        <v>1472</v>
      </c>
      <c r="I41" s="749" t="s">
        <v>900</v>
      </c>
      <c r="J41" s="749" t="s">
        <v>582</v>
      </c>
      <c r="K41" s="749" t="s">
        <v>1339</v>
      </c>
      <c r="L41" s="750" t="s">
        <v>585</v>
      </c>
    </row>
    <row r="42" spans="1:12" ht="12.75">
      <c r="A42" s="655" t="s">
        <v>568</v>
      </c>
      <c r="B42" s="1316" t="s">
        <v>1263</v>
      </c>
      <c r="C42" s="640" t="s">
        <v>1473</v>
      </c>
      <c r="D42" s="640" t="s">
        <v>1340</v>
      </c>
      <c r="E42" s="640" t="s">
        <v>1474</v>
      </c>
      <c r="F42" s="640" t="s">
        <v>1237</v>
      </c>
      <c r="G42" s="640" t="s">
        <v>1341</v>
      </c>
      <c r="H42" s="640" t="s">
        <v>1425</v>
      </c>
      <c r="I42" s="640" t="s">
        <v>1475</v>
      </c>
      <c r="J42" s="640" t="s">
        <v>579</v>
      </c>
      <c r="K42" s="640" t="s">
        <v>1338</v>
      </c>
      <c r="L42" s="646" t="s">
        <v>1241</v>
      </c>
    </row>
    <row r="43" spans="1:12" ht="13.5" thickBot="1">
      <c r="A43" s="751" t="s">
        <v>602</v>
      </c>
      <c r="B43" s="1317" t="s">
        <v>1265</v>
      </c>
      <c r="C43" s="752" t="s">
        <v>1476</v>
      </c>
      <c r="D43" s="752" t="s">
        <v>1342</v>
      </c>
      <c r="E43" s="752" t="s">
        <v>1477</v>
      </c>
      <c r="F43" s="752" t="s">
        <v>591</v>
      </c>
      <c r="G43" s="752" t="s">
        <v>1343</v>
      </c>
      <c r="H43" s="752" t="s">
        <v>1478</v>
      </c>
      <c r="I43" s="752" t="s">
        <v>1479</v>
      </c>
      <c r="J43" s="752" t="s">
        <v>612</v>
      </c>
      <c r="K43" s="752" t="s">
        <v>1480</v>
      </c>
      <c r="L43" s="753" t="s">
        <v>585</v>
      </c>
    </row>
    <row r="44" spans="1:12" ht="14.25" thickBot="1" thickTop="1">
      <c r="A44" s="1633" t="s">
        <v>201</v>
      </c>
      <c r="B44" s="1633"/>
      <c r="C44" s="1633"/>
      <c r="D44" s="1633"/>
      <c r="E44" s="1633"/>
      <c r="F44" s="1633"/>
      <c r="G44" s="1633"/>
      <c r="H44" s="1633"/>
      <c r="I44" s="1633"/>
      <c r="J44" s="1633"/>
      <c r="K44" s="1633"/>
      <c r="L44" s="1633"/>
    </row>
    <row r="45" spans="1:12" ht="13.5" thickTop="1">
      <c r="A45" s="748" t="s">
        <v>566</v>
      </c>
      <c r="B45" s="1315" t="s">
        <v>567</v>
      </c>
      <c r="C45" s="749" t="s">
        <v>1266</v>
      </c>
      <c r="D45" s="749" t="s">
        <v>1267</v>
      </c>
      <c r="E45" s="749" t="s">
        <v>1481</v>
      </c>
      <c r="F45" s="749" t="s">
        <v>1268</v>
      </c>
      <c r="G45" s="749" t="s">
        <v>888</v>
      </c>
      <c r="H45" s="749" t="s">
        <v>1305</v>
      </c>
      <c r="I45" s="749" t="s">
        <v>1482</v>
      </c>
      <c r="J45" s="749" t="s">
        <v>585</v>
      </c>
      <c r="K45" s="749" t="s">
        <v>1339</v>
      </c>
      <c r="L45" s="750" t="s">
        <v>1241</v>
      </c>
    </row>
    <row r="46" spans="1:12" ht="12.75">
      <c r="A46" s="655" t="s">
        <v>568</v>
      </c>
      <c r="B46" s="1316" t="s">
        <v>1270</v>
      </c>
      <c r="C46" s="640" t="s">
        <v>1250</v>
      </c>
      <c r="D46" s="640" t="s">
        <v>1344</v>
      </c>
      <c r="E46" s="640" t="s">
        <v>1483</v>
      </c>
      <c r="F46" s="640" t="s">
        <v>1272</v>
      </c>
      <c r="G46" s="640" t="s">
        <v>1345</v>
      </c>
      <c r="H46" s="640" t="s">
        <v>1484</v>
      </c>
      <c r="I46" s="640" t="s">
        <v>897</v>
      </c>
      <c r="J46" s="640" t="s">
        <v>585</v>
      </c>
      <c r="K46" s="640" t="s">
        <v>1282</v>
      </c>
      <c r="L46" s="646" t="s">
        <v>1264</v>
      </c>
    </row>
    <row r="47" spans="1:12" ht="13.5" thickBot="1">
      <c r="A47" s="751" t="s">
        <v>602</v>
      </c>
      <c r="B47" s="1317" t="s">
        <v>1273</v>
      </c>
      <c r="C47" s="752" t="s">
        <v>1485</v>
      </c>
      <c r="D47" s="752" t="s">
        <v>1254</v>
      </c>
      <c r="E47" s="752" t="s">
        <v>1486</v>
      </c>
      <c r="F47" s="752" t="s">
        <v>1261</v>
      </c>
      <c r="G47" s="752" t="s">
        <v>1346</v>
      </c>
      <c r="H47" s="752" t="s">
        <v>1346</v>
      </c>
      <c r="I47" s="752" t="s">
        <v>1310</v>
      </c>
      <c r="J47" s="752" t="s">
        <v>585</v>
      </c>
      <c r="K47" s="752" t="s">
        <v>1347</v>
      </c>
      <c r="L47" s="753" t="s">
        <v>582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639" t="s">
        <v>682</v>
      </c>
      <c r="B1" s="1639"/>
      <c r="C1" s="1639"/>
      <c r="D1" s="1639"/>
      <c r="E1" s="1639"/>
      <c r="F1" s="1639"/>
      <c r="G1" s="1639"/>
    </row>
    <row r="2" spans="1:7" ht="18" customHeight="1">
      <c r="A2" s="1640" t="s">
        <v>252</v>
      </c>
      <c r="B2" s="1640"/>
      <c r="C2" s="1640"/>
      <c r="D2" s="1640"/>
      <c r="E2" s="1640"/>
      <c r="F2" s="1640"/>
      <c r="G2" s="1640"/>
    </row>
    <row r="3" spans="1:7" ht="15.75" customHeight="1">
      <c r="A3" s="1641" t="s">
        <v>361</v>
      </c>
      <c r="B3" s="1641"/>
      <c r="C3" s="1641"/>
      <c r="D3" s="1641"/>
      <c r="E3" s="1641"/>
      <c r="F3" s="1641"/>
      <c r="G3" s="1641"/>
    </row>
    <row r="4" spans="1:8" ht="15.75" customHeight="1">
      <c r="A4" s="1642" t="s">
        <v>323</v>
      </c>
      <c r="B4" s="1642"/>
      <c r="C4" s="1642"/>
      <c r="D4" s="1642"/>
      <c r="E4" s="1642"/>
      <c r="F4" s="1642"/>
      <c r="G4" s="1642"/>
      <c r="H4" s="125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643" t="s">
        <v>670</v>
      </c>
      <c r="B6" s="1645" t="s">
        <v>668</v>
      </c>
      <c r="C6" s="1645"/>
      <c r="D6" s="1645" t="s">
        <v>370</v>
      </c>
      <c r="E6" s="1645"/>
      <c r="F6" s="1645" t="s">
        <v>1186</v>
      </c>
      <c r="G6" s="1646"/>
      <c r="H6" s="8"/>
      <c r="I6" s="8"/>
      <c r="J6" s="8"/>
      <c r="K6" s="8"/>
    </row>
    <row r="7" spans="1:11" ht="24.75" customHeight="1">
      <c r="A7" s="1644"/>
      <c r="B7" s="628" t="s">
        <v>669</v>
      </c>
      <c r="C7" s="628" t="s">
        <v>507</v>
      </c>
      <c r="D7" s="627" t="s">
        <v>669</v>
      </c>
      <c r="E7" s="627" t="s">
        <v>507</v>
      </c>
      <c r="F7" s="627" t="s">
        <v>669</v>
      </c>
      <c r="G7" s="636" t="s">
        <v>507</v>
      </c>
      <c r="H7" s="8"/>
      <c r="I7" s="8"/>
      <c r="J7" s="8"/>
      <c r="K7" s="8"/>
    </row>
    <row r="8" spans="1:11" ht="24.75" customHeight="1">
      <c r="A8" s="762" t="s">
        <v>784</v>
      </c>
      <c r="B8" s="756">
        <v>148.9</v>
      </c>
      <c r="C8" s="754">
        <v>9.501678020017536</v>
      </c>
      <c r="D8" s="756">
        <v>160.3</v>
      </c>
      <c r="E8" s="754">
        <v>7.656145063801205</v>
      </c>
      <c r="F8" s="754" t="s">
        <v>898</v>
      </c>
      <c r="G8" s="760" t="s">
        <v>174</v>
      </c>
      <c r="H8" s="8"/>
      <c r="I8" s="8"/>
      <c r="J8" s="8"/>
      <c r="K8" s="8"/>
    </row>
    <row r="9" spans="1:11" ht="24.75" customHeight="1">
      <c r="A9" s="762" t="s">
        <v>785</v>
      </c>
      <c r="B9" s="756">
        <v>149.2</v>
      </c>
      <c r="C9" s="754">
        <v>8.57412527673496</v>
      </c>
      <c r="D9" s="756">
        <v>161.9</v>
      </c>
      <c r="E9" s="754">
        <v>8.5</v>
      </c>
      <c r="F9" s="639" t="s">
        <v>889</v>
      </c>
      <c r="G9" s="637" t="s">
        <v>896</v>
      </c>
      <c r="H9" s="8"/>
      <c r="I9" s="8"/>
      <c r="J9" s="8"/>
      <c r="K9" s="8"/>
    </row>
    <row r="10" spans="1:7" ht="24.75" customHeight="1">
      <c r="A10" s="762" t="s">
        <v>786</v>
      </c>
      <c r="B10" s="756">
        <v>150.2</v>
      </c>
      <c r="C10" s="754">
        <v>8.9</v>
      </c>
      <c r="D10" s="756">
        <v>163.6</v>
      </c>
      <c r="E10" s="754" t="s">
        <v>198</v>
      </c>
      <c r="F10" s="631" t="s">
        <v>1279</v>
      </c>
      <c r="G10" s="638" t="s">
        <v>1269</v>
      </c>
    </row>
    <row r="11" spans="1:7" ht="24.75" customHeight="1">
      <c r="A11" s="762" t="s">
        <v>787</v>
      </c>
      <c r="B11" s="756">
        <v>150.7</v>
      </c>
      <c r="C11" s="754">
        <v>8.383297904073885</v>
      </c>
      <c r="D11" s="756">
        <v>163.4</v>
      </c>
      <c r="E11" s="754">
        <v>8.5</v>
      </c>
      <c r="F11" s="631" t="s">
        <v>1388</v>
      </c>
      <c r="G11" s="638" t="s">
        <v>1269</v>
      </c>
    </row>
    <row r="12" spans="1:7" ht="24.75" customHeight="1">
      <c r="A12" s="762" t="s">
        <v>788</v>
      </c>
      <c r="B12" s="756">
        <v>151.6</v>
      </c>
      <c r="C12" s="754">
        <v>9.6</v>
      </c>
      <c r="D12" s="756">
        <v>163</v>
      </c>
      <c r="E12" s="754">
        <v>7.5</v>
      </c>
      <c r="F12" s="631"/>
      <c r="G12" s="638"/>
    </row>
    <row r="13" spans="1:7" ht="24.75" customHeight="1">
      <c r="A13" s="762" t="s">
        <v>789</v>
      </c>
      <c r="B13" s="757">
        <v>153.6</v>
      </c>
      <c r="C13" s="754">
        <v>11.255475156659173</v>
      </c>
      <c r="D13" s="757">
        <v>164</v>
      </c>
      <c r="E13" s="754" t="s">
        <v>349</v>
      </c>
      <c r="F13" s="631"/>
      <c r="G13" s="638"/>
    </row>
    <row r="14" spans="1:7" ht="24.75" customHeight="1">
      <c r="A14" s="762" t="s">
        <v>790</v>
      </c>
      <c r="B14" s="756">
        <v>153</v>
      </c>
      <c r="C14" s="754">
        <v>10.2</v>
      </c>
      <c r="D14" s="756">
        <v>163.8</v>
      </c>
      <c r="E14" s="754" t="s">
        <v>604</v>
      </c>
      <c r="F14" s="631"/>
      <c r="G14" s="638"/>
    </row>
    <row r="15" spans="1:7" ht="24.75" customHeight="1">
      <c r="A15" s="762" t="s">
        <v>791</v>
      </c>
      <c r="B15" s="756">
        <v>153.3</v>
      </c>
      <c r="C15" s="754">
        <v>10.7</v>
      </c>
      <c r="D15" s="756">
        <v>164.1</v>
      </c>
      <c r="E15" s="754">
        <v>7</v>
      </c>
      <c r="F15" s="631"/>
      <c r="G15" s="638"/>
    </row>
    <row r="16" spans="1:7" ht="24.75" customHeight="1">
      <c r="A16" s="762" t="s">
        <v>792</v>
      </c>
      <c r="B16" s="756">
        <v>154.4</v>
      </c>
      <c r="C16" s="754">
        <v>10.577158288355633</v>
      </c>
      <c r="D16" s="756">
        <v>166</v>
      </c>
      <c r="E16" s="754" t="s">
        <v>899</v>
      </c>
      <c r="F16" s="631"/>
      <c r="G16" s="638"/>
    </row>
    <row r="17" spans="1:7" ht="24.75" customHeight="1">
      <c r="A17" s="762" t="s">
        <v>503</v>
      </c>
      <c r="B17" s="756">
        <v>154.5</v>
      </c>
      <c r="C17" s="755">
        <v>9.5</v>
      </c>
      <c r="D17" s="758">
        <v>168</v>
      </c>
      <c r="E17" s="758" t="s">
        <v>900</v>
      </c>
      <c r="F17" s="631"/>
      <c r="G17" s="638"/>
    </row>
    <row r="18" spans="1:7" ht="24.75" customHeight="1">
      <c r="A18" s="762" t="s">
        <v>504</v>
      </c>
      <c r="B18" s="756">
        <v>154.8</v>
      </c>
      <c r="C18" s="754">
        <v>8.8</v>
      </c>
      <c r="D18" s="756">
        <v>170.2</v>
      </c>
      <c r="E18" s="754" t="s">
        <v>195</v>
      </c>
      <c r="F18" s="631"/>
      <c r="G18" s="638"/>
    </row>
    <row r="19" spans="1:7" ht="24.75" customHeight="1">
      <c r="A19" s="762" t="s">
        <v>505</v>
      </c>
      <c r="B19" s="756">
        <v>158.6</v>
      </c>
      <c r="C19" s="754">
        <v>9.6</v>
      </c>
      <c r="D19" s="756">
        <v>176.8</v>
      </c>
      <c r="E19" s="754">
        <v>11.5</v>
      </c>
      <c r="F19" s="631"/>
      <c r="G19" s="638"/>
    </row>
    <row r="20" spans="1:7" s="759" customFormat="1" ht="24.75" customHeight="1" thickBot="1">
      <c r="A20" s="633" t="s">
        <v>412</v>
      </c>
      <c r="B20" s="761">
        <v>152.73333333333332</v>
      </c>
      <c r="C20" s="761">
        <v>9.632644553820098</v>
      </c>
      <c r="D20" s="761">
        <v>165.425</v>
      </c>
      <c r="E20" s="761">
        <v>8.307917264558085</v>
      </c>
      <c r="F20" s="634"/>
      <c r="G20" s="635"/>
    </row>
    <row r="21" spans="1:2" ht="19.5" customHeight="1" thickTop="1">
      <c r="A21" s="7" t="s">
        <v>413</v>
      </c>
      <c r="B21" s="8"/>
    </row>
    <row r="22" spans="1:7" ht="19.5" customHeight="1">
      <c r="A22" s="7"/>
      <c r="G22" s="125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545" customWidth="1"/>
    <col min="2" max="2" width="9.140625" style="545" bestFit="1" customWidth="1"/>
    <col min="3" max="3" width="8.140625" style="545" bestFit="1" customWidth="1"/>
    <col min="4" max="4" width="8.28125" style="545" bestFit="1" customWidth="1"/>
    <col min="5" max="5" width="8.140625" style="545" bestFit="1" customWidth="1"/>
    <col min="6" max="6" width="8.7109375" style="545" bestFit="1" customWidth="1"/>
    <col min="7" max="7" width="8.28125" style="545" bestFit="1" customWidth="1"/>
    <col min="8" max="8" width="8.140625" style="545" bestFit="1" customWidth="1"/>
    <col min="9" max="12" width="8.57421875" style="545" bestFit="1" customWidth="1"/>
    <col min="13" max="16384" width="9.140625" style="545" customWidth="1"/>
  </cols>
  <sheetData>
    <row r="1" spans="1:13" ht="12.75">
      <c r="A1" s="1617" t="s">
        <v>253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2"/>
    </row>
    <row r="2" spans="1:12" ht="15.75">
      <c r="A2" s="1658" t="s">
        <v>416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</row>
    <row r="3" spans="1:12" ht="15.75" customHeight="1">
      <c r="A3" s="1658" t="s">
        <v>751</v>
      </c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</row>
    <row r="4" spans="1:12" ht="12.75">
      <c r="A4" s="1650" t="s">
        <v>338</v>
      </c>
      <c r="B4" s="1650"/>
      <c r="C4" s="1650"/>
      <c r="D4" s="1650"/>
      <c r="E4" s="1650"/>
      <c r="F4" s="1650"/>
      <c r="G4" s="1650"/>
      <c r="H4" s="1650"/>
      <c r="I4" s="1650"/>
      <c r="J4" s="1650"/>
      <c r="K4" s="1650"/>
      <c r="L4" s="1650"/>
    </row>
    <row r="5" spans="1:12" ht="13.5" thickBot="1">
      <c r="A5" s="1650" t="s">
        <v>1490</v>
      </c>
      <c r="B5" s="1650"/>
      <c r="C5" s="1650"/>
      <c r="D5" s="1650"/>
      <c r="E5" s="1650"/>
      <c r="F5" s="1650"/>
      <c r="G5" s="1650"/>
      <c r="H5" s="1650"/>
      <c r="I5" s="1650"/>
      <c r="J5" s="1650"/>
      <c r="K5" s="1650"/>
      <c r="L5" s="1650"/>
    </row>
    <row r="6" spans="1:12" ht="21.75" customHeight="1" thickTop="1">
      <c r="A6" s="1651" t="s">
        <v>752</v>
      </c>
      <c r="B6" s="1653" t="s">
        <v>753</v>
      </c>
      <c r="C6" s="603" t="s">
        <v>668</v>
      </c>
      <c r="D6" s="1655" t="s">
        <v>370</v>
      </c>
      <c r="E6" s="1656"/>
      <c r="F6" s="1657" t="s">
        <v>901</v>
      </c>
      <c r="G6" s="1657"/>
      <c r="H6" s="1656"/>
      <c r="I6" s="1647" t="s">
        <v>750</v>
      </c>
      <c r="J6" s="1648"/>
      <c r="K6" s="1648"/>
      <c r="L6" s="1649"/>
    </row>
    <row r="7" spans="1:12" ht="19.5" customHeight="1">
      <c r="A7" s="1652"/>
      <c r="B7" s="1654"/>
      <c r="C7" s="604" t="s">
        <v>1489</v>
      </c>
      <c r="D7" s="604" t="s">
        <v>1349</v>
      </c>
      <c r="E7" s="604" t="s">
        <v>1489</v>
      </c>
      <c r="F7" s="604" t="s">
        <v>1276</v>
      </c>
      <c r="G7" s="604" t="s">
        <v>1349</v>
      </c>
      <c r="H7" s="604" t="s">
        <v>1489</v>
      </c>
      <c r="I7" s="605" t="s">
        <v>754</v>
      </c>
      <c r="J7" s="606" t="s">
        <v>754</v>
      </c>
      <c r="K7" s="607" t="s">
        <v>755</v>
      </c>
      <c r="L7" s="608" t="s">
        <v>755</v>
      </c>
    </row>
    <row r="8" spans="1:12" ht="16.5" customHeight="1">
      <c r="A8" s="609">
        <v>1</v>
      </c>
      <c r="B8" s="610">
        <v>2</v>
      </c>
      <c r="C8" s="611">
        <v>3</v>
      </c>
      <c r="D8" s="610">
        <v>4</v>
      </c>
      <c r="E8" s="610">
        <v>5</v>
      </c>
      <c r="F8" s="612">
        <v>6</v>
      </c>
      <c r="G8" s="606">
        <v>7</v>
      </c>
      <c r="H8" s="611">
        <v>8</v>
      </c>
      <c r="I8" s="613" t="s">
        <v>364</v>
      </c>
      <c r="J8" s="614" t="s">
        <v>365</v>
      </c>
      <c r="K8" s="615" t="s">
        <v>366</v>
      </c>
      <c r="L8" s="616" t="s">
        <v>367</v>
      </c>
    </row>
    <row r="9" spans="1:12" ht="24" customHeight="1">
      <c r="A9" s="546" t="s">
        <v>418</v>
      </c>
      <c r="B9" s="547">
        <v>100</v>
      </c>
      <c r="C9" s="617">
        <v>224.10413253043902</v>
      </c>
      <c r="D9" s="617">
        <v>236</v>
      </c>
      <c r="E9" s="617">
        <v>235.3</v>
      </c>
      <c r="F9" s="618">
        <v>259.1</v>
      </c>
      <c r="G9" s="618">
        <v>260.1</v>
      </c>
      <c r="H9" s="619">
        <v>258.5</v>
      </c>
      <c r="I9" s="548">
        <v>4.995832670796602</v>
      </c>
      <c r="J9" s="548">
        <v>-0.2966101694915153</v>
      </c>
      <c r="K9" s="548">
        <v>9.859753506162349</v>
      </c>
      <c r="L9" s="549">
        <v>-0.6151480199923185</v>
      </c>
    </row>
    <row r="10" spans="1:12" ht="21" customHeight="1">
      <c r="A10" s="550" t="s">
        <v>419</v>
      </c>
      <c r="B10" s="551">
        <v>49.593021995747016</v>
      </c>
      <c r="C10" s="620">
        <v>255.79679840354345</v>
      </c>
      <c r="D10" s="621">
        <v>256.9</v>
      </c>
      <c r="E10" s="621">
        <v>253.9</v>
      </c>
      <c r="F10" s="621">
        <v>283.5</v>
      </c>
      <c r="G10" s="621">
        <v>284.2</v>
      </c>
      <c r="H10" s="622">
        <v>280.5</v>
      </c>
      <c r="I10" s="552">
        <v>-0.7415254668477331</v>
      </c>
      <c r="J10" s="552">
        <v>-1.1677695601401155</v>
      </c>
      <c r="K10" s="552">
        <v>10.476565576998809</v>
      </c>
      <c r="L10" s="553">
        <v>-1.3019000703729802</v>
      </c>
    </row>
    <row r="11" spans="1:12" ht="21" customHeight="1">
      <c r="A11" s="554" t="s">
        <v>420</v>
      </c>
      <c r="B11" s="555">
        <v>16.575694084141823</v>
      </c>
      <c r="C11" s="623">
        <v>218.8691129850934</v>
      </c>
      <c r="D11" s="623">
        <v>204.9</v>
      </c>
      <c r="E11" s="623">
        <v>201</v>
      </c>
      <c r="F11" s="623">
        <v>217.2</v>
      </c>
      <c r="G11" s="623">
        <v>217.6</v>
      </c>
      <c r="H11" s="624">
        <v>218.8</v>
      </c>
      <c r="I11" s="556">
        <v>-8.164291773006099</v>
      </c>
      <c r="J11" s="556">
        <v>-1.9033674963396834</v>
      </c>
      <c r="K11" s="556">
        <v>8.855721393034827</v>
      </c>
      <c r="L11" s="557">
        <v>0.5514705882353041</v>
      </c>
    </row>
    <row r="12" spans="1:12" ht="21" customHeight="1">
      <c r="A12" s="554" t="s">
        <v>421</v>
      </c>
      <c r="B12" s="555">
        <v>6.086031204033311</v>
      </c>
      <c r="C12" s="623">
        <v>280.9409051658172</v>
      </c>
      <c r="D12" s="623">
        <v>316.4</v>
      </c>
      <c r="E12" s="623">
        <v>305.3</v>
      </c>
      <c r="F12" s="623">
        <v>383.9</v>
      </c>
      <c r="G12" s="623">
        <v>384.7</v>
      </c>
      <c r="H12" s="624">
        <v>390.1</v>
      </c>
      <c r="I12" s="556">
        <v>8.670540453981076</v>
      </c>
      <c r="J12" s="556">
        <v>-3.5082174462705353</v>
      </c>
      <c r="K12" s="556">
        <v>27.775958074025553</v>
      </c>
      <c r="L12" s="557">
        <v>1.4036911879386622</v>
      </c>
    </row>
    <row r="13" spans="1:12" ht="21" customHeight="1">
      <c r="A13" s="554" t="s">
        <v>422</v>
      </c>
      <c r="B13" s="555">
        <v>3.770519507075808</v>
      </c>
      <c r="C13" s="623">
        <v>283.85175163569176</v>
      </c>
      <c r="D13" s="623">
        <v>261.4</v>
      </c>
      <c r="E13" s="623">
        <v>260.8</v>
      </c>
      <c r="F13" s="623">
        <v>309.9</v>
      </c>
      <c r="G13" s="623">
        <v>308.8</v>
      </c>
      <c r="H13" s="624">
        <v>296.5</v>
      </c>
      <c r="I13" s="556">
        <v>-8.12105315639461</v>
      </c>
      <c r="J13" s="556">
        <v>-0.2295332823259173</v>
      </c>
      <c r="K13" s="556">
        <v>13.688650306748457</v>
      </c>
      <c r="L13" s="557">
        <v>-3.9831606217616553</v>
      </c>
    </row>
    <row r="14" spans="1:12" ht="21" customHeight="1">
      <c r="A14" s="554" t="s">
        <v>423</v>
      </c>
      <c r="B14" s="555">
        <v>11.183012678383857</v>
      </c>
      <c r="C14" s="623">
        <v>234.14746824839852</v>
      </c>
      <c r="D14" s="623">
        <v>263.4</v>
      </c>
      <c r="E14" s="623">
        <v>258.2</v>
      </c>
      <c r="F14" s="623">
        <v>262.8</v>
      </c>
      <c r="G14" s="623">
        <v>263.9</v>
      </c>
      <c r="H14" s="624">
        <v>246.6</v>
      </c>
      <c r="I14" s="556">
        <v>10.272386001664984</v>
      </c>
      <c r="J14" s="556">
        <v>-1.9741837509491234</v>
      </c>
      <c r="K14" s="556">
        <v>-4.492641363284278</v>
      </c>
      <c r="L14" s="557">
        <v>-6.5555134520651706</v>
      </c>
    </row>
    <row r="15" spans="1:12" ht="21" customHeight="1">
      <c r="A15" s="554" t="s">
        <v>424</v>
      </c>
      <c r="B15" s="555">
        <v>1.9487350779721184</v>
      </c>
      <c r="C15" s="623">
        <v>278.165466935501</v>
      </c>
      <c r="D15" s="623">
        <v>240</v>
      </c>
      <c r="E15" s="623">
        <v>240</v>
      </c>
      <c r="F15" s="623">
        <v>214.5</v>
      </c>
      <c r="G15" s="623">
        <v>210.4</v>
      </c>
      <c r="H15" s="624">
        <v>222.2</v>
      </c>
      <c r="I15" s="556">
        <v>-13.720418769433564</v>
      </c>
      <c r="J15" s="556">
        <v>0</v>
      </c>
      <c r="K15" s="556">
        <v>-7.416666666666671</v>
      </c>
      <c r="L15" s="557">
        <v>5.608365019011401</v>
      </c>
    </row>
    <row r="16" spans="1:12" ht="21" customHeight="1">
      <c r="A16" s="554" t="s">
        <v>425</v>
      </c>
      <c r="B16" s="555">
        <v>10.019129444140097</v>
      </c>
      <c r="C16" s="623">
        <v>310.8898499351897</v>
      </c>
      <c r="D16" s="623">
        <v>301.3</v>
      </c>
      <c r="E16" s="623">
        <v>305.6</v>
      </c>
      <c r="F16" s="623">
        <v>358.9</v>
      </c>
      <c r="G16" s="623">
        <v>361.2</v>
      </c>
      <c r="H16" s="624">
        <v>359.3</v>
      </c>
      <c r="I16" s="556">
        <v>-1.701519022345849</v>
      </c>
      <c r="J16" s="556">
        <v>1.4271490209093969</v>
      </c>
      <c r="K16" s="556">
        <v>17.57198952879581</v>
      </c>
      <c r="L16" s="557">
        <v>-0.5260243632336596</v>
      </c>
    </row>
    <row r="17" spans="1:12" ht="21" customHeight="1">
      <c r="A17" s="550" t="s">
        <v>426</v>
      </c>
      <c r="B17" s="558">
        <v>20.37273710722672</v>
      </c>
      <c r="C17" s="620">
        <v>188.34329450960965</v>
      </c>
      <c r="D17" s="621">
        <v>209.1</v>
      </c>
      <c r="E17" s="621">
        <v>208.9</v>
      </c>
      <c r="F17" s="621">
        <v>223.2</v>
      </c>
      <c r="G17" s="621">
        <v>223.3</v>
      </c>
      <c r="H17" s="622">
        <v>224.4</v>
      </c>
      <c r="I17" s="552">
        <v>10.91448758179257</v>
      </c>
      <c r="J17" s="552">
        <v>-0.09564801530366651</v>
      </c>
      <c r="K17" s="552">
        <v>7.419818094782187</v>
      </c>
      <c r="L17" s="553">
        <v>0.4926108374384057</v>
      </c>
    </row>
    <row r="18" spans="1:12" ht="21" customHeight="1">
      <c r="A18" s="554" t="s">
        <v>427</v>
      </c>
      <c r="B18" s="555">
        <v>6.117694570987977</v>
      </c>
      <c r="C18" s="623">
        <v>180.37173879727112</v>
      </c>
      <c r="D18" s="623">
        <v>198.1</v>
      </c>
      <c r="E18" s="623">
        <v>197.4</v>
      </c>
      <c r="F18" s="623">
        <v>216.4</v>
      </c>
      <c r="G18" s="623">
        <v>217</v>
      </c>
      <c r="H18" s="624">
        <v>218.1</v>
      </c>
      <c r="I18" s="556">
        <v>9.440648139378311</v>
      </c>
      <c r="J18" s="556">
        <v>-0.35335689045935226</v>
      </c>
      <c r="K18" s="556">
        <v>10.486322188449847</v>
      </c>
      <c r="L18" s="557">
        <v>0.5069124423963132</v>
      </c>
    </row>
    <row r="19" spans="1:12" ht="21" customHeight="1">
      <c r="A19" s="554" t="s">
        <v>428</v>
      </c>
      <c r="B19" s="555">
        <v>5.683628753648385</v>
      </c>
      <c r="C19" s="623">
        <v>196.61987462942056</v>
      </c>
      <c r="D19" s="623">
        <v>229.7</v>
      </c>
      <c r="E19" s="623">
        <v>229.7</v>
      </c>
      <c r="F19" s="623">
        <v>237</v>
      </c>
      <c r="G19" s="623">
        <v>237</v>
      </c>
      <c r="H19" s="624">
        <v>237</v>
      </c>
      <c r="I19" s="556">
        <v>16.82440568784169</v>
      </c>
      <c r="J19" s="556">
        <v>0</v>
      </c>
      <c r="K19" s="556">
        <v>3.178058336961257</v>
      </c>
      <c r="L19" s="557">
        <v>0</v>
      </c>
    </row>
    <row r="20" spans="1:12" ht="21" customHeight="1">
      <c r="A20" s="554" t="s">
        <v>429</v>
      </c>
      <c r="B20" s="555">
        <v>4.4957766210627</v>
      </c>
      <c r="C20" s="623">
        <v>234.29434409400508</v>
      </c>
      <c r="D20" s="623">
        <v>240.6</v>
      </c>
      <c r="E20" s="623">
        <v>240.3</v>
      </c>
      <c r="F20" s="623">
        <v>263.7</v>
      </c>
      <c r="G20" s="623">
        <v>262.9</v>
      </c>
      <c r="H20" s="624">
        <v>263.3</v>
      </c>
      <c r="I20" s="556">
        <v>2.5632952981508197</v>
      </c>
      <c r="J20" s="556">
        <v>-0.12468827930175053</v>
      </c>
      <c r="K20" s="556">
        <v>9.571369121930928</v>
      </c>
      <c r="L20" s="557">
        <v>0.15214910612402832</v>
      </c>
    </row>
    <row r="21" spans="1:12" ht="21" customHeight="1">
      <c r="A21" s="554" t="s">
        <v>430</v>
      </c>
      <c r="B21" s="555">
        <v>4.065637161527658</v>
      </c>
      <c r="C21" s="623">
        <v>137.93498758481266</v>
      </c>
      <c r="D21" s="623">
        <v>161.9</v>
      </c>
      <c r="E21" s="623">
        <v>162.2</v>
      </c>
      <c r="F21" s="623">
        <v>169.5</v>
      </c>
      <c r="G21" s="623">
        <v>169.8</v>
      </c>
      <c r="H21" s="624">
        <v>173.2</v>
      </c>
      <c r="I21" s="556">
        <v>17.591629825077845</v>
      </c>
      <c r="J21" s="556">
        <v>0.1852995676343312</v>
      </c>
      <c r="K21" s="556">
        <v>6.78175092478422</v>
      </c>
      <c r="L21" s="557">
        <v>2.0023557126030482</v>
      </c>
    </row>
    <row r="22" spans="1:12" s="559" customFormat="1" ht="21" customHeight="1">
      <c r="A22" s="550" t="s">
        <v>431</v>
      </c>
      <c r="B22" s="558">
        <v>30.044340897026256</v>
      </c>
      <c r="C22" s="620">
        <v>196.02922529939678</v>
      </c>
      <c r="D22" s="621">
        <v>219.6</v>
      </c>
      <c r="E22" s="621">
        <v>222.4</v>
      </c>
      <c r="F22" s="621">
        <v>243.1</v>
      </c>
      <c r="G22" s="621">
        <v>245.1</v>
      </c>
      <c r="H22" s="622">
        <v>245.2</v>
      </c>
      <c r="I22" s="552">
        <v>13.452471007997374</v>
      </c>
      <c r="J22" s="552">
        <v>1.275045537340631</v>
      </c>
      <c r="K22" s="552">
        <v>10.251798561151077</v>
      </c>
      <c r="L22" s="553">
        <v>0.04079967360259218</v>
      </c>
    </row>
    <row r="23" spans="1:12" ht="21" customHeight="1">
      <c r="A23" s="554" t="s">
        <v>432</v>
      </c>
      <c r="B23" s="555">
        <v>5.397977971447429</v>
      </c>
      <c r="C23" s="623">
        <v>345.7372587735396</v>
      </c>
      <c r="D23" s="623">
        <v>413.7</v>
      </c>
      <c r="E23" s="623">
        <v>415.5</v>
      </c>
      <c r="F23" s="623">
        <v>513</v>
      </c>
      <c r="G23" s="623">
        <v>524.2</v>
      </c>
      <c r="H23" s="624">
        <v>524.2</v>
      </c>
      <c r="I23" s="556">
        <v>20.17796446756566</v>
      </c>
      <c r="J23" s="556">
        <v>0.43509789702682156</v>
      </c>
      <c r="K23" s="556">
        <v>26.161251504211805</v>
      </c>
      <c r="L23" s="557">
        <v>0</v>
      </c>
    </row>
    <row r="24" spans="1:12" ht="21" customHeight="1">
      <c r="A24" s="554" t="s">
        <v>433</v>
      </c>
      <c r="B24" s="555">
        <v>2.4560330063653932</v>
      </c>
      <c r="C24" s="623">
        <v>198.299917364442</v>
      </c>
      <c r="D24" s="623">
        <v>206.9</v>
      </c>
      <c r="E24" s="623">
        <v>206.9</v>
      </c>
      <c r="F24" s="623">
        <v>217</v>
      </c>
      <c r="G24" s="623">
        <v>217</v>
      </c>
      <c r="H24" s="624">
        <v>217.4</v>
      </c>
      <c r="I24" s="556">
        <v>4.336906817642543</v>
      </c>
      <c r="J24" s="556">
        <v>0</v>
      </c>
      <c r="K24" s="556">
        <v>5.074915418076358</v>
      </c>
      <c r="L24" s="557">
        <v>0.184331797235032</v>
      </c>
    </row>
    <row r="25" spans="1:12" ht="21" customHeight="1">
      <c r="A25" s="554" t="s">
        <v>434</v>
      </c>
      <c r="B25" s="555">
        <v>6.973714820123034</v>
      </c>
      <c r="C25" s="623">
        <v>166.50280817454887</v>
      </c>
      <c r="D25" s="623">
        <v>180.6</v>
      </c>
      <c r="E25" s="623">
        <v>187.2</v>
      </c>
      <c r="F25" s="623">
        <v>188.4</v>
      </c>
      <c r="G25" s="623">
        <v>188.4</v>
      </c>
      <c r="H25" s="624">
        <v>188.5</v>
      </c>
      <c r="I25" s="556">
        <v>12.430536188767306</v>
      </c>
      <c r="J25" s="556">
        <v>3.6544850498338803</v>
      </c>
      <c r="K25" s="556">
        <v>0.6944444444444429</v>
      </c>
      <c r="L25" s="557">
        <v>0.05307855626325875</v>
      </c>
    </row>
    <row r="26" spans="1:12" ht="21" customHeight="1">
      <c r="A26" s="554" t="s">
        <v>435</v>
      </c>
      <c r="B26" s="555">
        <v>1.8659527269142209</v>
      </c>
      <c r="C26" s="623">
        <v>101.15113316160269</v>
      </c>
      <c r="D26" s="623">
        <v>110.8</v>
      </c>
      <c r="E26" s="623">
        <v>110.8</v>
      </c>
      <c r="F26" s="623">
        <v>110.8</v>
      </c>
      <c r="G26" s="623">
        <v>110.8</v>
      </c>
      <c r="H26" s="624">
        <v>110.8</v>
      </c>
      <c r="I26" s="556">
        <v>9.539059560491452</v>
      </c>
      <c r="J26" s="556">
        <v>0</v>
      </c>
      <c r="K26" s="556">
        <v>0</v>
      </c>
      <c r="L26" s="557">
        <v>0</v>
      </c>
    </row>
    <row r="27" spans="1:12" ht="21" customHeight="1">
      <c r="A27" s="554" t="s">
        <v>437</v>
      </c>
      <c r="B27" s="555">
        <v>2.731641690470963</v>
      </c>
      <c r="C27" s="623">
        <v>131.49509377962363</v>
      </c>
      <c r="D27" s="623">
        <v>131.6</v>
      </c>
      <c r="E27" s="623">
        <v>131.6</v>
      </c>
      <c r="F27" s="623">
        <v>146.1</v>
      </c>
      <c r="G27" s="623">
        <v>146.1</v>
      </c>
      <c r="H27" s="624">
        <v>146.1</v>
      </c>
      <c r="I27" s="556">
        <v>0.07977956999079083</v>
      </c>
      <c r="J27" s="556">
        <v>0</v>
      </c>
      <c r="K27" s="556">
        <v>11.018237082066861</v>
      </c>
      <c r="L27" s="557">
        <v>0</v>
      </c>
    </row>
    <row r="28" spans="1:12" ht="21" customHeight="1">
      <c r="A28" s="554" t="s">
        <v>438</v>
      </c>
      <c r="B28" s="555">
        <v>3.1001290737979397</v>
      </c>
      <c r="C28" s="623">
        <v>131.8148802467192</v>
      </c>
      <c r="D28" s="623">
        <v>170.5</v>
      </c>
      <c r="E28" s="623">
        <v>170.6</v>
      </c>
      <c r="F28" s="623">
        <v>171.3</v>
      </c>
      <c r="G28" s="623">
        <v>171.3</v>
      </c>
      <c r="H28" s="624">
        <v>171.3</v>
      </c>
      <c r="I28" s="556">
        <v>29.42393125926776</v>
      </c>
      <c r="J28" s="556">
        <v>0.05865102639295117</v>
      </c>
      <c r="K28" s="556">
        <v>0.4103165298944873</v>
      </c>
      <c r="L28" s="557">
        <v>0</v>
      </c>
    </row>
    <row r="29" spans="1:12" ht="21" customHeight="1" thickBot="1">
      <c r="A29" s="560" t="s">
        <v>439</v>
      </c>
      <c r="B29" s="561">
        <v>7.508891607907275</v>
      </c>
      <c r="C29" s="625">
        <v>188.6521269491185</v>
      </c>
      <c r="D29" s="625">
        <v>199.7</v>
      </c>
      <c r="E29" s="625">
        <v>203.6</v>
      </c>
      <c r="F29" s="625">
        <v>206.1</v>
      </c>
      <c r="G29" s="625">
        <v>206.2</v>
      </c>
      <c r="H29" s="626">
        <v>206.2</v>
      </c>
      <c r="I29" s="562">
        <v>7.923511540854818</v>
      </c>
      <c r="J29" s="562">
        <v>1.9529293940911288</v>
      </c>
      <c r="K29" s="562">
        <v>1.2770137524557867</v>
      </c>
      <c r="L29" s="563">
        <v>0</v>
      </c>
    </row>
    <row r="30" ht="13.5" thickTop="1">
      <c r="A30" s="545" t="s">
        <v>440</v>
      </c>
    </row>
    <row r="31" spans="1:5" ht="12.75">
      <c r="A31" s="545" t="s">
        <v>441</v>
      </c>
      <c r="E31" s="545" t="s">
        <v>756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659" t="s">
        <v>254</v>
      </c>
      <c r="B1" s="1659"/>
      <c r="C1" s="1659"/>
      <c r="D1" s="1659"/>
      <c r="E1" s="1659"/>
      <c r="F1" s="1659"/>
      <c r="G1" s="1659"/>
      <c r="H1" s="28"/>
      <c r="I1" s="28"/>
    </row>
    <row r="2" spans="1:10" ht="19.5" customHeight="1">
      <c r="A2" s="1660" t="s">
        <v>416</v>
      </c>
      <c r="B2" s="1660"/>
      <c r="C2" s="1660"/>
      <c r="D2" s="1660"/>
      <c r="E2" s="1660"/>
      <c r="F2" s="1660"/>
      <c r="G2" s="1660"/>
      <c r="H2" s="1660"/>
      <c r="I2" s="1660"/>
      <c r="J2" s="125"/>
    </row>
    <row r="3" spans="1:9" ht="14.25" customHeight="1">
      <c r="A3" s="1661" t="s">
        <v>417</v>
      </c>
      <c r="B3" s="1661"/>
      <c r="C3" s="1661"/>
      <c r="D3" s="1661"/>
      <c r="E3" s="1661"/>
      <c r="F3" s="1661"/>
      <c r="G3" s="1661"/>
      <c r="H3" s="1661"/>
      <c r="I3" s="1661"/>
    </row>
    <row r="4" spans="1:9" ht="15.75" customHeight="1" thickBot="1">
      <c r="A4" s="1662" t="s">
        <v>323</v>
      </c>
      <c r="B4" s="1663"/>
      <c r="C4" s="1663"/>
      <c r="D4" s="1663"/>
      <c r="E4" s="1663"/>
      <c r="F4" s="1663"/>
      <c r="G4" s="1663"/>
      <c r="H4" s="1663"/>
      <c r="I4" s="1663"/>
    </row>
    <row r="5" spans="1:13" ht="24.75" customHeight="1" thickTop="1">
      <c r="A5" s="1643" t="s">
        <v>679</v>
      </c>
      <c r="B5" s="1645" t="s">
        <v>668</v>
      </c>
      <c r="C5" s="1645"/>
      <c r="D5" s="1645" t="s">
        <v>370</v>
      </c>
      <c r="E5" s="1645"/>
      <c r="F5" s="1645" t="s">
        <v>902</v>
      </c>
      <c r="G5" s="1646"/>
      <c r="H5" s="4" t="s">
        <v>409</v>
      </c>
      <c r="I5" s="5"/>
      <c r="J5" s="8"/>
      <c r="K5" s="8"/>
      <c r="L5" s="8"/>
      <c r="M5" s="8"/>
    </row>
    <row r="6" spans="1:13" ht="24.75" customHeight="1">
      <c r="A6" s="1644"/>
      <c r="B6" s="627" t="s">
        <v>669</v>
      </c>
      <c r="C6" s="628" t="s">
        <v>507</v>
      </c>
      <c r="D6" s="628" t="s">
        <v>669</v>
      </c>
      <c r="E6" s="627" t="s">
        <v>507</v>
      </c>
      <c r="F6" s="627" t="s">
        <v>669</v>
      </c>
      <c r="G6" s="629" t="s">
        <v>507</v>
      </c>
      <c r="H6" s="6" t="s">
        <v>410</v>
      </c>
      <c r="I6" s="6" t="s">
        <v>411</v>
      </c>
      <c r="J6" s="8"/>
      <c r="K6" s="8"/>
      <c r="L6" s="8"/>
      <c r="M6" s="8"/>
    </row>
    <row r="7" spans="1:16" ht="24.75" customHeight="1">
      <c r="A7" s="630" t="s">
        <v>784</v>
      </c>
      <c r="B7" s="631">
        <v>218.3</v>
      </c>
      <c r="C7" s="631">
        <v>8.4</v>
      </c>
      <c r="D7" s="631">
        <v>230.7</v>
      </c>
      <c r="E7" s="631">
        <v>5.7</v>
      </c>
      <c r="F7" s="631">
        <v>257.9</v>
      </c>
      <c r="G7" s="632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630" t="s">
        <v>785</v>
      </c>
      <c r="B8" s="631">
        <v>219.6</v>
      </c>
      <c r="C8" s="631">
        <v>8.2</v>
      </c>
      <c r="D8" s="631">
        <v>235.2</v>
      </c>
      <c r="E8" s="631">
        <v>7.1</v>
      </c>
      <c r="F8" s="631">
        <v>259.1</v>
      </c>
      <c r="G8" s="632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630" t="s">
        <v>786</v>
      </c>
      <c r="B9" s="631">
        <v>222.1</v>
      </c>
      <c r="C9" s="631">
        <v>8</v>
      </c>
      <c r="D9" s="631">
        <v>236</v>
      </c>
      <c r="E9" s="631">
        <v>6.3</v>
      </c>
      <c r="F9" s="631">
        <v>260.1</v>
      </c>
      <c r="G9" s="632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630" t="s">
        <v>787</v>
      </c>
      <c r="B10" s="631">
        <v>224.1</v>
      </c>
      <c r="C10" s="631">
        <v>7.4</v>
      </c>
      <c r="D10" s="631">
        <v>235.3</v>
      </c>
      <c r="E10" s="631">
        <v>5</v>
      </c>
      <c r="F10" s="631">
        <v>258.5</v>
      </c>
      <c r="G10" s="632">
        <v>9.9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630" t="s">
        <v>788</v>
      </c>
      <c r="B11" s="631">
        <v>226.04364985811122</v>
      </c>
      <c r="C11" s="631">
        <v>11.2</v>
      </c>
      <c r="D11" s="631">
        <v>235.7</v>
      </c>
      <c r="E11" s="631">
        <v>4.3</v>
      </c>
      <c r="F11" s="631"/>
      <c r="G11" s="632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630" t="s">
        <v>789</v>
      </c>
      <c r="B12" s="631">
        <v>226.2</v>
      </c>
      <c r="C12" s="631">
        <v>12.8</v>
      </c>
      <c r="D12" s="631">
        <v>233.7</v>
      </c>
      <c r="E12" s="631">
        <v>3.3</v>
      </c>
      <c r="F12" s="631"/>
      <c r="G12" s="632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630" t="s">
        <v>790</v>
      </c>
      <c r="B13" s="631">
        <v>222.2</v>
      </c>
      <c r="C13" s="631">
        <v>11.8</v>
      </c>
      <c r="D13" s="631">
        <v>232.6</v>
      </c>
      <c r="E13" s="631">
        <v>4.7</v>
      </c>
      <c r="F13" s="631"/>
      <c r="G13" s="632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630" t="s">
        <v>791</v>
      </c>
      <c r="B14" s="631">
        <v>221.4</v>
      </c>
      <c r="C14" s="631">
        <v>12.4</v>
      </c>
      <c r="D14" s="631">
        <v>235.4</v>
      </c>
      <c r="E14" s="631">
        <v>6.3</v>
      </c>
      <c r="F14" s="631"/>
      <c r="G14" s="632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630" t="s">
        <v>792</v>
      </c>
      <c r="B15" s="631">
        <v>220.3</v>
      </c>
      <c r="C15" s="631">
        <v>11.5</v>
      </c>
      <c r="D15" s="631">
        <v>234.8</v>
      </c>
      <c r="E15" s="631">
        <v>6.6</v>
      </c>
      <c r="F15" s="631"/>
      <c r="G15" s="632"/>
      <c r="K15" s="8"/>
      <c r="L15" s="8"/>
      <c r="M15" s="8"/>
      <c r="N15" s="8"/>
      <c r="O15" s="8"/>
      <c r="P15" s="8"/>
    </row>
    <row r="16" spans="1:16" ht="24.75" customHeight="1">
      <c r="A16" s="630" t="s">
        <v>503</v>
      </c>
      <c r="B16" s="631">
        <v>221.86945517278622</v>
      </c>
      <c r="C16" s="631">
        <v>10.7</v>
      </c>
      <c r="D16" s="631">
        <v>239.7</v>
      </c>
      <c r="E16" s="631">
        <v>8</v>
      </c>
      <c r="F16" s="631"/>
      <c r="G16" s="632"/>
      <c r="K16" s="8"/>
      <c r="L16" s="8"/>
      <c r="M16" s="8"/>
      <c r="N16" s="8"/>
      <c r="O16" s="8"/>
      <c r="P16" s="8"/>
    </row>
    <row r="17" spans="1:16" ht="24.75" customHeight="1">
      <c r="A17" s="630" t="s">
        <v>504</v>
      </c>
      <c r="B17" s="631">
        <v>223.4</v>
      </c>
      <c r="C17" s="631">
        <v>8.9</v>
      </c>
      <c r="D17" s="631">
        <v>244</v>
      </c>
      <c r="E17" s="631">
        <v>9.2</v>
      </c>
      <c r="F17" s="631"/>
      <c r="G17" s="632"/>
      <c r="K17" s="8"/>
      <c r="L17" s="8"/>
      <c r="M17" s="8"/>
      <c r="N17" s="8"/>
      <c r="O17" s="8"/>
      <c r="P17" s="8"/>
    </row>
    <row r="18" spans="1:16" ht="24.75" customHeight="1">
      <c r="A18" s="630" t="s">
        <v>505</v>
      </c>
      <c r="B18" s="631">
        <v>227.2</v>
      </c>
      <c r="C18" s="631">
        <v>7.3</v>
      </c>
      <c r="D18" s="631">
        <v>251</v>
      </c>
      <c r="E18" s="631">
        <v>10.5</v>
      </c>
      <c r="F18" s="631"/>
      <c r="G18" s="632"/>
      <c r="K18" s="8"/>
      <c r="L18" s="8"/>
      <c r="M18" s="8"/>
      <c r="N18" s="8"/>
      <c r="O18" s="8"/>
      <c r="P18" s="8"/>
    </row>
    <row r="19" spans="1:7" ht="24.75" customHeight="1" thickBot="1">
      <c r="A19" s="633" t="s">
        <v>412</v>
      </c>
      <c r="B19" s="634">
        <v>222.7</v>
      </c>
      <c r="C19" s="634">
        <v>9.8</v>
      </c>
      <c r="D19" s="634">
        <v>237</v>
      </c>
      <c r="E19" s="634">
        <v>6.4</v>
      </c>
      <c r="F19" s="634"/>
      <c r="G19" s="635"/>
    </row>
    <row r="20" spans="1:4" ht="19.5" customHeight="1" thickTop="1">
      <c r="A20" s="7" t="s">
        <v>413</v>
      </c>
      <c r="D20" s="8"/>
    </row>
    <row r="21" spans="1:7" ht="19.5" customHeight="1">
      <c r="A21" s="7"/>
      <c r="G21" s="125"/>
    </row>
    <row r="23" spans="1:2" ht="12.75">
      <c r="A23" s="29"/>
      <c r="B23" s="29"/>
    </row>
    <row r="24" spans="1:2" ht="12.75">
      <c r="A24" s="16"/>
      <c r="B24" s="29"/>
    </row>
    <row r="25" spans="1:2" ht="12.75">
      <c r="A25" s="16"/>
      <c r="B25" s="29"/>
    </row>
    <row r="26" spans="1:2" ht="12.75">
      <c r="A26" s="16"/>
      <c r="B26" s="29"/>
    </row>
    <row r="27" spans="1:2" ht="12.75">
      <c r="A27" s="29"/>
      <c r="B27" s="29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46" sqref="A46:A47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76" t="s">
        <v>359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84" t="s">
        <v>959</v>
      </c>
      <c r="B2" s="1484"/>
      <c r="C2" s="1484"/>
      <c r="D2" s="1484"/>
      <c r="E2" s="1484"/>
      <c r="F2" s="1484"/>
      <c r="G2" s="1484"/>
      <c r="H2" s="1484"/>
      <c r="I2" s="1484"/>
      <c r="J2" s="1484"/>
      <c r="K2" s="1484"/>
    </row>
    <row r="3" spans="4:11" ht="13.5" thickBot="1">
      <c r="D3" s="9"/>
      <c r="E3" s="9"/>
      <c r="G3" s="9"/>
      <c r="I3" s="1478" t="s">
        <v>372</v>
      </c>
      <c r="J3" s="1478"/>
      <c r="K3" s="1478"/>
    </row>
    <row r="4" spans="1:11" ht="13.5" thickTop="1">
      <c r="A4" s="825"/>
      <c r="B4" s="897">
        <v>2011</v>
      </c>
      <c r="C4" s="897">
        <v>2011</v>
      </c>
      <c r="D4" s="898">
        <v>2012</v>
      </c>
      <c r="E4" s="899">
        <v>2012</v>
      </c>
      <c r="F4" s="1485" t="s">
        <v>1364</v>
      </c>
      <c r="G4" s="1486"/>
      <c r="H4" s="1486"/>
      <c r="I4" s="1486"/>
      <c r="J4" s="1486"/>
      <c r="K4" s="1487"/>
    </row>
    <row r="5" spans="1:11" ht="12.75">
      <c r="A5" s="179" t="s">
        <v>247</v>
      </c>
      <c r="B5" s="900" t="s">
        <v>903</v>
      </c>
      <c r="C5" s="831" t="s">
        <v>497</v>
      </c>
      <c r="D5" s="832" t="s">
        <v>904</v>
      </c>
      <c r="E5" s="833" t="s">
        <v>1365</v>
      </c>
      <c r="F5" s="1488" t="s">
        <v>370</v>
      </c>
      <c r="G5" s="1481"/>
      <c r="H5" s="1482"/>
      <c r="I5" s="1488" t="s">
        <v>209</v>
      </c>
      <c r="J5" s="1481"/>
      <c r="K5" s="1483"/>
    </row>
    <row r="6" spans="1:11" ht="12.75">
      <c r="A6" s="179"/>
      <c r="B6" s="901"/>
      <c r="C6" s="901"/>
      <c r="D6" s="902"/>
      <c r="E6" s="903"/>
      <c r="F6" s="904" t="s">
        <v>333</v>
      </c>
      <c r="G6" s="905" t="s">
        <v>330</v>
      </c>
      <c r="H6" s="906" t="s">
        <v>322</v>
      </c>
      <c r="I6" s="907" t="s">
        <v>333</v>
      </c>
      <c r="J6" s="905" t="s">
        <v>330</v>
      </c>
      <c r="K6" s="908" t="s">
        <v>322</v>
      </c>
    </row>
    <row r="7" spans="1:11" ht="16.5" customHeight="1">
      <c r="A7" s="844" t="s">
        <v>335</v>
      </c>
      <c r="B7" s="845">
        <v>219825.73488536998</v>
      </c>
      <c r="C7" s="845">
        <v>288164.79459249</v>
      </c>
      <c r="D7" s="845">
        <v>382892.7100517</v>
      </c>
      <c r="E7" s="850">
        <v>373900.19061437796</v>
      </c>
      <c r="F7" s="848">
        <v>68339.05970712003</v>
      </c>
      <c r="G7" s="909"/>
      <c r="H7" s="850">
        <v>31.087834071272873</v>
      </c>
      <c r="I7" s="846">
        <v>-8992.519437322044</v>
      </c>
      <c r="J7" s="910"/>
      <c r="K7" s="852">
        <v>-2.348574209236794</v>
      </c>
    </row>
    <row r="8" spans="1:11" ht="16.5" customHeight="1">
      <c r="A8" s="861" t="s">
        <v>929</v>
      </c>
      <c r="B8" s="854">
        <v>0</v>
      </c>
      <c r="C8" s="854">
        <v>0</v>
      </c>
      <c r="D8" s="854">
        <v>0</v>
      </c>
      <c r="E8" s="859">
        <v>0</v>
      </c>
      <c r="F8" s="857">
        <v>0</v>
      </c>
      <c r="G8" s="911"/>
      <c r="H8" s="1376" t="s">
        <v>693</v>
      </c>
      <c r="I8" s="1380">
        <v>0</v>
      </c>
      <c r="J8" s="1381"/>
      <c r="K8" s="1382" t="s">
        <v>693</v>
      </c>
    </row>
    <row r="9" spans="1:11" ht="16.5" customHeight="1">
      <c r="A9" s="861" t="s">
        <v>930</v>
      </c>
      <c r="B9" s="854">
        <v>6730.614</v>
      </c>
      <c r="C9" s="854">
        <v>7336.92456</v>
      </c>
      <c r="D9" s="854">
        <v>7368.17732</v>
      </c>
      <c r="E9" s="859">
        <v>7196.6138688480005</v>
      </c>
      <c r="F9" s="857">
        <v>606.3105600000008</v>
      </c>
      <c r="G9" s="911"/>
      <c r="H9" s="1383">
        <v>9.008250361705498</v>
      </c>
      <c r="I9" s="1380">
        <v>-171.5634511519993</v>
      </c>
      <c r="J9" s="1381"/>
      <c r="K9" s="1384">
        <v>-2.3284381428540226</v>
      </c>
    </row>
    <row r="10" spans="1:11" ht="16.5" customHeight="1">
      <c r="A10" s="861" t="s">
        <v>931</v>
      </c>
      <c r="B10" s="854">
        <v>0</v>
      </c>
      <c r="C10" s="854">
        <v>0</v>
      </c>
      <c r="D10" s="854">
        <v>0</v>
      </c>
      <c r="E10" s="859">
        <v>0</v>
      </c>
      <c r="F10" s="857">
        <v>0</v>
      </c>
      <c r="G10" s="911"/>
      <c r="H10" s="1376" t="s">
        <v>693</v>
      </c>
      <c r="I10" s="1380">
        <v>0</v>
      </c>
      <c r="J10" s="1381"/>
      <c r="K10" s="1382" t="s">
        <v>693</v>
      </c>
    </row>
    <row r="11" spans="1:11" ht="16.5" customHeight="1">
      <c r="A11" s="861" t="s">
        <v>932</v>
      </c>
      <c r="B11" s="854">
        <v>213095.12088536998</v>
      </c>
      <c r="C11" s="854">
        <v>280827.87003249</v>
      </c>
      <c r="D11" s="854">
        <v>375524.5327317</v>
      </c>
      <c r="E11" s="859">
        <v>366703.57674552995</v>
      </c>
      <c r="F11" s="857">
        <v>67732.74914712002</v>
      </c>
      <c r="G11" s="911"/>
      <c r="H11" s="859">
        <v>31.785218200071046</v>
      </c>
      <c r="I11" s="855">
        <v>-8820.95598617004</v>
      </c>
      <c r="J11" s="856"/>
      <c r="K11" s="860">
        <v>-2.3489692995563423</v>
      </c>
    </row>
    <row r="12" spans="1:11" ht="16.5" customHeight="1">
      <c r="A12" s="844" t="s">
        <v>336</v>
      </c>
      <c r="B12" s="845">
        <v>52436.37697209001</v>
      </c>
      <c r="C12" s="845">
        <v>43434.07029417</v>
      </c>
      <c r="D12" s="845">
        <v>28223.24826484</v>
      </c>
      <c r="E12" s="850">
        <v>24565.04403384</v>
      </c>
      <c r="F12" s="848">
        <v>-9002.306677920009</v>
      </c>
      <c r="G12" s="909"/>
      <c r="H12" s="850">
        <v>-17.168056219276195</v>
      </c>
      <c r="I12" s="846">
        <v>-3658.2042309999997</v>
      </c>
      <c r="J12" s="847"/>
      <c r="K12" s="852">
        <v>-12.961669743582716</v>
      </c>
    </row>
    <row r="13" spans="1:11" ht="16.5" customHeight="1">
      <c r="A13" s="861" t="s">
        <v>933</v>
      </c>
      <c r="B13" s="854">
        <v>28178.857369250003</v>
      </c>
      <c r="C13" s="854">
        <v>27508.93247425</v>
      </c>
      <c r="D13" s="854">
        <v>25072.94426484</v>
      </c>
      <c r="E13" s="859">
        <v>21409.94003384</v>
      </c>
      <c r="F13" s="857">
        <v>-669.9248950000037</v>
      </c>
      <c r="G13" s="911"/>
      <c r="H13" s="859">
        <v>-2.3774026257397325</v>
      </c>
      <c r="I13" s="855">
        <v>-3663.004230999999</v>
      </c>
      <c r="J13" s="856"/>
      <c r="K13" s="860">
        <v>-14.609390075248005</v>
      </c>
    </row>
    <row r="14" spans="1:11" ht="16.5" customHeight="1">
      <c r="A14" s="861" t="s">
        <v>934</v>
      </c>
      <c r="B14" s="854">
        <v>348.2</v>
      </c>
      <c r="C14" s="854">
        <v>381</v>
      </c>
      <c r="D14" s="854">
        <v>382</v>
      </c>
      <c r="E14" s="859">
        <v>383</v>
      </c>
      <c r="F14" s="857">
        <v>32.8</v>
      </c>
      <c r="G14" s="911"/>
      <c r="H14" s="859">
        <v>9.419873635841473</v>
      </c>
      <c r="I14" s="855">
        <v>1</v>
      </c>
      <c r="J14" s="856"/>
      <c r="K14" s="860">
        <v>0.2617801047120419</v>
      </c>
    </row>
    <row r="15" spans="1:11" ht="16.5" customHeight="1">
      <c r="A15" s="861" t="s">
        <v>935</v>
      </c>
      <c r="B15" s="854">
        <v>3144.308000000001</v>
      </c>
      <c r="C15" s="854">
        <v>3205.5649999999987</v>
      </c>
      <c r="D15" s="854">
        <v>2768.3039999999996</v>
      </c>
      <c r="E15" s="859">
        <v>2772.104</v>
      </c>
      <c r="F15" s="857">
        <v>61.25699999999779</v>
      </c>
      <c r="G15" s="911"/>
      <c r="H15" s="859">
        <v>1.9481870096694653</v>
      </c>
      <c r="I15" s="855">
        <v>3.800000000000182</v>
      </c>
      <c r="J15" s="856"/>
      <c r="K15" s="860">
        <v>0.1372681613002106</v>
      </c>
    </row>
    <row r="16" spans="1:11" ht="16.5" customHeight="1">
      <c r="A16" s="861" t="s">
        <v>936</v>
      </c>
      <c r="B16" s="854">
        <v>20765.011602840004</v>
      </c>
      <c r="C16" s="854">
        <v>12338.572819920002</v>
      </c>
      <c r="D16" s="854">
        <v>0</v>
      </c>
      <c r="E16" s="859">
        <v>0</v>
      </c>
      <c r="F16" s="857">
        <v>-8426.438782920002</v>
      </c>
      <c r="G16" s="911"/>
      <c r="H16" s="1383">
        <v>-40.57998591133717</v>
      </c>
      <c r="I16" s="1380">
        <v>0</v>
      </c>
      <c r="J16" s="1381"/>
      <c r="K16" s="1382" t="s">
        <v>693</v>
      </c>
    </row>
    <row r="17" spans="1:11" ht="16.5" customHeight="1">
      <c r="A17" s="912" t="s">
        <v>937</v>
      </c>
      <c r="B17" s="845">
        <v>0</v>
      </c>
      <c r="C17" s="845">
        <v>0</v>
      </c>
      <c r="D17" s="845">
        <v>0</v>
      </c>
      <c r="E17" s="850">
        <v>0</v>
      </c>
      <c r="F17" s="848">
        <v>0</v>
      </c>
      <c r="G17" s="909"/>
      <c r="H17" s="1385" t="s">
        <v>693</v>
      </c>
      <c r="I17" s="1386">
        <v>0</v>
      </c>
      <c r="J17" s="1387"/>
      <c r="K17" s="1388" t="s">
        <v>693</v>
      </c>
    </row>
    <row r="18" spans="1:11" ht="16.5" customHeight="1">
      <c r="A18" s="844" t="s">
        <v>938</v>
      </c>
      <c r="B18" s="845">
        <v>2582.27786871</v>
      </c>
      <c r="C18" s="845">
        <v>950.89786871</v>
      </c>
      <c r="D18" s="845">
        <v>14.79786871</v>
      </c>
      <c r="E18" s="850">
        <v>11.5</v>
      </c>
      <c r="F18" s="848">
        <v>-1631.38</v>
      </c>
      <c r="G18" s="909"/>
      <c r="H18" s="1389">
        <v>-63.176005176196256</v>
      </c>
      <c r="I18" s="1386">
        <v>-3.2978687099999995</v>
      </c>
      <c r="J18" s="1387"/>
      <c r="K18" s="1390">
        <v>-22.286106023980256</v>
      </c>
    </row>
    <row r="19" spans="1:11" ht="16.5" customHeight="1">
      <c r="A19" s="861" t="s">
        <v>339</v>
      </c>
      <c r="B19" s="854">
        <v>2572.27786871</v>
      </c>
      <c r="C19" s="854">
        <v>517.89786871</v>
      </c>
      <c r="D19" s="855">
        <v>14.79786871</v>
      </c>
      <c r="E19" s="856">
        <v>11.5</v>
      </c>
      <c r="F19" s="857">
        <v>-2054.38</v>
      </c>
      <c r="G19" s="911"/>
      <c r="H19" s="1383">
        <v>-79.86617717277464</v>
      </c>
      <c r="I19" s="1380">
        <v>-3.2978687099999995</v>
      </c>
      <c r="J19" s="1381"/>
      <c r="K19" s="1384">
        <v>-22.286106023980256</v>
      </c>
    </row>
    <row r="20" spans="1:11" ht="16.5" customHeight="1">
      <c r="A20" s="861" t="s">
        <v>939</v>
      </c>
      <c r="B20" s="854">
        <v>10</v>
      </c>
      <c r="C20" s="854">
        <v>433</v>
      </c>
      <c r="D20" s="855">
        <v>0</v>
      </c>
      <c r="E20" s="856">
        <v>0</v>
      </c>
      <c r="F20" s="857">
        <v>423</v>
      </c>
      <c r="G20" s="911"/>
      <c r="H20" s="1383">
        <v>4230</v>
      </c>
      <c r="I20" s="1380">
        <v>0</v>
      </c>
      <c r="J20" s="1381"/>
      <c r="K20" s="1382" t="s">
        <v>693</v>
      </c>
    </row>
    <row r="21" spans="1:11" ht="16.5" customHeight="1">
      <c r="A21" s="844" t="s">
        <v>940</v>
      </c>
      <c r="B21" s="845">
        <v>8327.68</v>
      </c>
      <c r="C21" s="845">
        <v>1791.59786871</v>
      </c>
      <c r="D21" s="845">
        <v>473.27786871</v>
      </c>
      <c r="E21" s="850">
        <v>524.21561978</v>
      </c>
      <c r="F21" s="848">
        <v>-6536.082131290001</v>
      </c>
      <c r="G21" s="909"/>
      <c r="H21" s="1389">
        <v>-78.48623063434235</v>
      </c>
      <c r="I21" s="1386">
        <v>50.93775106999999</v>
      </c>
      <c r="J21" s="1387"/>
      <c r="K21" s="1390">
        <v>10.762757871784617</v>
      </c>
    </row>
    <row r="22" spans="1:11" ht="16.5" customHeight="1">
      <c r="A22" s="861" t="s">
        <v>340</v>
      </c>
      <c r="B22" s="854">
        <v>2096.5</v>
      </c>
      <c r="C22" s="854">
        <v>1791.59786871</v>
      </c>
      <c r="D22" s="854">
        <v>473.27786871</v>
      </c>
      <c r="E22" s="859">
        <v>524.21561978</v>
      </c>
      <c r="F22" s="857">
        <v>-304.90213128999994</v>
      </c>
      <c r="G22" s="911"/>
      <c r="H22" s="1383">
        <v>-14.543388089196277</v>
      </c>
      <c r="I22" s="1380">
        <v>50.93775106999999</v>
      </c>
      <c r="J22" s="1381"/>
      <c r="K22" s="1384">
        <v>10.762757871784617</v>
      </c>
    </row>
    <row r="23" spans="1:11" ht="16.5" customHeight="1">
      <c r="A23" s="861" t="s">
        <v>941</v>
      </c>
      <c r="B23" s="854">
        <v>6231.18</v>
      </c>
      <c r="C23" s="854">
        <v>0</v>
      </c>
      <c r="D23" s="854">
        <v>0</v>
      </c>
      <c r="E23" s="859">
        <v>0</v>
      </c>
      <c r="F23" s="857">
        <v>-6231.18</v>
      </c>
      <c r="G23" s="911"/>
      <c r="H23" s="1383">
        <v>-100</v>
      </c>
      <c r="I23" s="1380">
        <v>0</v>
      </c>
      <c r="J23" s="1381"/>
      <c r="K23" s="1382" t="s">
        <v>693</v>
      </c>
    </row>
    <row r="24" spans="1:11" ht="16.5" customHeight="1">
      <c r="A24" s="844" t="s">
        <v>341</v>
      </c>
      <c r="B24" s="845">
        <v>4422.28936785</v>
      </c>
      <c r="C24" s="845">
        <v>4441.0653940699995</v>
      </c>
      <c r="D24" s="845">
        <v>4518.33211349</v>
      </c>
      <c r="E24" s="850">
        <v>4841.20362409</v>
      </c>
      <c r="F24" s="848">
        <v>18.77602621999904</v>
      </c>
      <c r="G24" s="909"/>
      <c r="H24" s="1389">
        <v>0.424577060843204</v>
      </c>
      <c r="I24" s="1386">
        <v>322.87151059999997</v>
      </c>
      <c r="J24" s="1387"/>
      <c r="K24" s="1390">
        <v>7.145811828130783</v>
      </c>
    </row>
    <row r="25" spans="1:11" ht="16.5" customHeight="1">
      <c r="A25" s="844" t="s">
        <v>342</v>
      </c>
      <c r="B25" s="845">
        <v>34449.50874992001</v>
      </c>
      <c r="C25" s="845">
        <v>35788.414947330006</v>
      </c>
      <c r="D25" s="845">
        <v>39560.13759224002</v>
      </c>
      <c r="E25" s="850">
        <v>42122.01874287201</v>
      </c>
      <c r="F25" s="848">
        <v>1338.9061974099968</v>
      </c>
      <c r="G25" s="909"/>
      <c r="H25" s="1389">
        <v>3.886575588434496</v>
      </c>
      <c r="I25" s="1386">
        <v>2561.8811506319907</v>
      </c>
      <c r="J25" s="1387"/>
      <c r="K25" s="1390">
        <v>6.47591567309038</v>
      </c>
    </row>
    <row r="26" spans="1:11" ht="16.5" customHeight="1">
      <c r="A26" s="913" t="s">
        <v>343</v>
      </c>
      <c r="B26" s="914">
        <v>322043.86784394</v>
      </c>
      <c r="C26" s="914">
        <v>374570.84096548</v>
      </c>
      <c r="D26" s="914">
        <v>455682.50375969</v>
      </c>
      <c r="E26" s="915">
        <v>445964.17263496</v>
      </c>
      <c r="F26" s="916">
        <v>52526.97312154004</v>
      </c>
      <c r="G26" s="917"/>
      <c r="H26" s="1391">
        <v>16.310502501787806</v>
      </c>
      <c r="I26" s="1392">
        <v>-9718.33112473</v>
      </c>
      <c r="J26" s="1393"/>
      <c r="K26" s="1394">
        <v>-2.1326978860384527</v>
      </c>
    </row>
    <row r="27" spans="1:11" ht="16.5" customHeight="1">
      <c r="A27" s="844" t="s">
        <v>344</v>
      </c>
      <c r="B27" s="845">
        <v>234188.76353819</v>
      </c>
      <c r="C27" s="845">
        <v>273883.90785727004</v>
      </c>
      <c r="D27" s="845">
        <v>319323.21070028003</v>
      </c>
      <c r="E27" s="850">
        <v>301498.51387006</v>
      </c>
      <c r="F27" s="848">
        <v>39695.14431908005</v>
      </c>
      <c r="G27" s="909"/>
      <c r="H27" s="1389">
        <v>16.950063580914215</v>
      </c>
      <c r="I27" s="1386">
        <v>-17824.696830220055</v>
      </c>
      <c r="J27" s="1387"/>
      <c r="K27" s="1390">
        <v>-5.582023552603727</v>
      </c>
    </row>
    <row r="28" spans="1:11" ht="16.5" customHeight="1">
      <c r="A28" s="861" t="s">
        <v>942</v>
      </c>
      <c r="B28" s="854">
        <v>141931.480013872</v>
      </c>
      <c r="C28" s="854">
        <v>154317.40041131602</v>
      </c>
      <c r="D28" s="854">
        <v>170491.686875334</v>
      </c>
      <c r="E28" s="859">
        <v>189521.63384734397</v>
      </c>
      <c r="F28" s="857">
        <v>12385.920397444017</v>
      </c>
      <c r="G28" s="911"/>
      <c r="H28" s="1383">
        <v>8.726690087522126</v>
      </c>
      <c r="I28" s="1380">
        <v>19029.94697200996</v>
      </c>
      <c r="J28" s="1381"/>
      <c r="K28" s="1384">
        <v>11.161803440847489</v>
      </c>
    </row>
    <row r="29" spans="1:11" ht="16.5" customHeight="1">
      <c r="A29" s="861" t="s">
        <v>943</v>
      </c>
      <c r="B29" s="854">
        <v>23431.563178128</v>
      </c>
      <c r="C29" s="854">
        <v>23096.929893684</v>
      </c>
      <c r="D29" s="854">
        <v>30353.971786665996</v>
      </c>
      <c r="E29" s="859">
        <v>24287.91223865601</v>
      </c>
      <c r="F29" s="857">
        <v>-334.6332844440003</v>
      </c>
      <c r="G29" s="911"/>
      <c r="H29" s="1383">
        <v>-1.4281304320164223</v>
      </c>
      <c r="I29" s="1380">
        <v>-6066.059548009987</v>
      </c>
      <c r="J29" s="1381"/>
      <c r="K29" s="1384">
        <v>-19.984401351636983</v>
      </c>
    </row>
    <row r="30" spans="1:11" ht="16.5" customHeight="1">
      <c r="A30" s="861" t="s">
        <v>944</v>
      </c>
      <c r="B30" s="854">
        <v>54277.46827534</v>
      </c>
      <c r="C30" s="854">
        <v>79443.82549917999</v>
      </c>
      <c r="D30" s="854">
        <v>100137.84686063</v>
      </c>
      <c r="E30" s="859">
        <v>68953.39373945</v>
      </c>
      <c r="F30" s="857">
        <v>25166.357223839994</v>
      </c>
      <c r="G30" s="911"/>
      <c r="H30" s="1383">
        <v>46.3661221193581</v>
      </c>
      <c r="I30" s="1380">
        <v>-31184.453121180006</v>
      </c>
      <c r="J30" s="1381"/>
      <c r="K30" s="1384">
        <v>-31.141525505917805</v>
      </c>
    </row>
    <row r="31" spans="1:11" ht="16.5" customHeight="1">
      <c r="A31" s="861" t="s">
        <v>945</v>
      </c>
      <c r="B31" s="854">
        <v>1784.0809251599999</v>
      </c>
      <c r="C31" s="854">
        <v>2577.5043780899996</v>
      </c>
      <c r="D31" s="854">
        <v>3154.34064104</v>
      </c>
      <c r="E31" s="859">
        <v>3641.36728652</v>
      </c>
      <c r="F31" s="857">
        <v>793.4234529299997</v>
      </c>
      <c r="G31" s="911"/>
      <c r="H31" s="1383">
        <v>44.47239145605707</v>
      </c>
      <c r="I31" s="1380">
        <v>487.0266454800003</v>
      </c>
      <c r="J31" s="1381"/>
      <c r="K31" s="1384">
        <v>15.439887472629637</v>
      </c>
    </row>
    <row r="32" spans="1:11" ht="16.5" customHeight="1">
      <c r="A32" s="861" t="s">
        <v>946</v>
      </c>
      <c r="B32" s="854">
        <v>3550.39618998</v>
      </c>
      <c r="C32" s="854">
        <v>3530.58704644</v>
      </c>
      <c r="D32" s="854">
        <v>6064.78048169</v>
      </c>
      <c r="E32" s="859">
        <v>6207.596938</v>
      </c>
      <c r="F32" s="857">
        <v>-19.80914354000015</v>
      </c>
      <c r="G32" s="911"/>
      <c r="H32" s="1383">
        <v>-0.5579417755096153</v>
      </c>
      <c r="I32" s="1380">
        <v>142.81645630999992</v>
      </c>
      <c r="J32" s="1381"/>
      <c r="K32" s="1384">
        <v>2.354849557064314</v>
      </c>
    </row>
    <row r="33" spans="1:11" ht="16.5" customHeight="1">
      <c r="A33" s="861" t="s">
        <v>947</v>
      </c>
      <c r="B33" s="854">
        <v>9213.774955710003</v>
      </c>
      <c r="C33" s="854">
        <v>10917.660628560001</v>
      </c>
      <c r="D33" s="854">
        <v>9120.584054920006</v>
      </c>
      <c r="E33" s="859">
        <v>8886.609820090007</v>
      </c>
      <c r="F33" s="857">
        <v>1703.8856728499977</v>
      </c>
      <c r="G33" s="911"/>
      <c r="H33" s="1383">
        <v>18.492807573882168</v>
      </c>
      <c r="I33" s="1380">
        <v>-233.97423482999875</v>
      </c>
      <c r="J33" s="1381"/>
      <c r="K33" s="1384">
        <v>-2.565342673463809</v>
      </c>
    </row>
    <row r="34" spans="1:11" ht="16.5" customHeight="1">
      <c r="A34" s="844" t="s">
        <v>948</v>
      </c>
      <c r="B34" s="845">
        <v>0</v>
      </c>
      <c r="C34" s="845">
        <v>0</v>
      </c>
      <c r="D34" s="845">
        <v>2372.7961585999947</v>
      </c>
      <c r="E34" s="850">
        <v>17449.698249640005</v>
      </c>
      <c r="F34" s="848">
        <v>0</v>
      </c>
      <c r="G34" s="909"/>
      <c r="H34" s="1385"/>
      <c r="I34" s="1386">
        <v>15076.90209104001</v>
      </c>
      <c r="J34" s="1387"/>
      <c r="K34" s="1390">
        <v>635.406544991026</v>
      </c>
    </row>
    <row r="35" spans="1:11" ht="16.5" customHeight="1">
      <c r="A35" s="844" t="s">
        <v>345</v>
      </c>
      <c r="B35" s="845">
        <v>8280.34555804</v>
      </c>
      <c r="C35" s="845">
        <v>9028.43661342</v>
      </c>
      <c r="D35" s="845">
        <v>9231.153389719997</v>
      </c>
      <c r="E35" s="850">
        <v>9216.12166137</v>
      </c>
      <c r="F35" s="848">
        <v>748.0910553800004</v>
      </c>
      <c r="G35" s="909"/>
      <c r="H35" s="1389">
        <v>9.034539079756442</v>
      </c>
      <c r="I35" s="1386">
        <v>-15.031728349997138</v>
      </c>
      <c r="J35" s="1387"/>
      <c r="K35" s="1390">
        <v>-0.1628369469706438</v>
      </c>
    </row>
    <row r="36" spans="1:11" ht="16.5" customHeight="1">
      <c r="A36" s="861" t="s">
        <v>949</v>
      </c>
      <c r="B36" s="854">
        <v>40.44235803999996</v>
      </c>
      <c r="C36" s="854">
        <v>4.1206734200000765</v>
      </c>
      <c r="D36" s="854">
        <v>77.4402697199993</v>
      </c>
      <c r="E36" s="859">
        <v>231.28766136999988</v>
      </c>
      <c r="F36" s="857">
        <v>-36.321684619999886</v>
      </c>
      <c r="G36" s="911"/>
      <c r="H36" s="1383">
        <v>-89.81099614437794</v>
      </c>
      <c r="I36" s="1380">
        <v>153.8473916500006</v>
      </c>
      <c r="J36" s="1381"/>
      <c r="K36" s="1384">
        <v>198.6658778517513</v>
      </c>
    </row>
    <row r="37" spans="1:11" ht="16.5" customHeight="1">
      <c r="A37" s="861" t="s">
        <v>950</v>
      </c>
      <c r="B37" s="854">
        <v>0</v>
      </c>
      <c r="C37" s="854">
        <v>0</v>
      </c>
      <c r="D37" s="854">
        <v>0</v>
      </c>
      <c r="E37" s="859">
        <v>0</v>
      </c>
      <c r="F37" s="857">
        <v>0</v>
      </c>
      <c r="G37" s="911"/>
      <c r="H37" s="1376" t="s">
        <v>693</v>
      </c>
      <c r="I37" s="1380">
        <v>0</v>
      </c>
      <c r="J37" s="1381"/>
      <c r="K37" s="1376" t="s">
        <v>693</v>
      </c>
    </row>
    <row r="38" spans="1:11" ht="16.5" customHeight="1">
      <c r="A38" s="861" t="s">
        <v>951</v>
      </c>
      <c r="B38" s="854">
        <v>0</v>
      </c>
      <c r="C38" s="854">
        <v>0</v>
      </c>
      <c r="D38" s="854">
        <v>0</v>
      </c>
      <c r="E38" s="859">
        <v>0</v>
      </c>
      <c r="F38" s="857">
        <v>0</v>
      </c>
      <c r="G38" s="911"/>
      <c r="H38" s="1376" t="s">
        <v>693</v>
      </c>
      <c r="I38" s="1380">
        <v>0</v>
      </c>
      <c r="J38" s="1381"/>
      <c r="K38" s="1376" t="s">
        <v>693</v>
      </c>
    </row>
    <row r="39" spans="1:11" ht="16.5" customHeight="1">
      <c r="A39" s="861" t="s">
        <v>952</v>
      </c>
      <c r="B39" s="854">
        <v>0</v>
      </c>
      <c r="C39" s="854">
        <v>0</v>
      </c>
      <c r="D39" s="854">
        <v>0</v>
      </c>
      <c r="E39" s="859">
        <v>0</v>
      </c>
      <c r="F39" s="857">
        <v>0</v>
      </c>
      <c r="G39" s="911"/>
      <c r="H39" s="1376" t="s">
        <v>693</v>
      </c>
      <c r="I39" s="1380">
        <v>0</v>
      </c>
      <c r="J39" s="1381"/>
      <c r="K39" s="1376" t="s">
        <v>693</v>
      </c>
    </row>
    <row r="40" spans="1:11" ht="16.5" customHeight="1">
      <c r="A40" s="861" t="s">
        <v>953</v>
      </c>
      <c r="B40" s="854">
        <v>0</v>
      </c>
      <c r="C40" s="854">
        <v>0</v>
      </c>
      <c r="D40" s="854">
        <v>0</v>
      </c>
      <c r="E40" s="859">
        <v>0</v>
      </c>
      <c r="F40" s="857">
        <v>0</v>
      </c>
      <c r="G40" s="911"/>
      <c r="H40" s="1376" t="s">
        <v>693</v>
      </c>
      <c r="I40" s="1380">
        <v>0</v>
      </c>
      <c r="J40" s="403"/>
      <c r="K40" s="1376" t="s">
        <v>693</v>
      </c>
    </row>
    <row r="41" spans="1:11" ht="16.5" customHeight="1">
      <c r="A41" s="861" t="s">
        <v>954</v>
      </c>
      <c r="B41" s="854">
        <v>8239.9032</v>
      </c>
      <c r="C41" s="854">
        <v>9024.31594</v>
      </c>
      <c r="D41" s="854">
        <v>9153.713119999999</v>
      </c>
      <c r="E41" s="859">
        <v>8984.834</v>
      </c>
      <c r="F41" s="857">
        <v>784.4127399999998</v>
      </c>
      <c r="G41" s="911"/>
      <c r="H41" s="859">
        <v>9.519683920558675</v>
      </c>
      <c r="I41" s="855">
        <v>-168.87911999999778</v>
      </c>
      <c r="J41" s="90"/>
      <c r="K41" s="860">
        <v>-1.8449247620729217</v>
      </c>
    </row>
    <row r="42" spans="1:11" ht="16.5" customHeight="1">
      <c r="A42" s="861" t="s">
        <v>955</v>
      </c>
      <c r="B42" s="854">
        <v>0</v>
      </c>
      <c r="C42" s="854">
        <v>0</v>
      </c>
      <c r="D42" s="854">
        <v>0</v>
      </c>
      <c r="E42" s="859">
        <v>0</v>
      </c>
      <c r="F42" s="857">
        <v>0</v>
      </c>
      <c r="G42" s="911"/>
      <c r="H42" s="1376" t="s">
        <v>693</v>
      </c>
      <c r="I42" s="855">
        <v>0</v>
      </c>
      <c r="J42" s="856"/>
      <c r="K42" s="1382" t="s">
        <v>693</v>
      </c>
    </row>
    <row r="43" spans="1:11" ht="16.5" customHeight="1">
      <c r="A43" s="844" t="s">
        <v>346</v>
      </c>
      <c r="B43" s="845">
        <v>50427.28249886</v>
      </c>
      <c r="C43" s="845">
        <v>73726.39044003001</v>
      </c>
      <c r="D43" s="845">
        <v>85303.68450728</v>
      </c>
      <c r="E43" s="850">
        <v>89091.45370836</v>
      </c>
      <c r="F43" s="848">
        <v>23299.107941170012</v>
      </c>
      <c r="G43" s="909"/>
      <c r="H43" s="850">
        <v>46.2033779863048</v>
      </c>
      <c r="I43" s="846">
        <v>3787.7692010799947</v>
      </c>
      <c r="J43" s="510"/>
      <c r="K43" s="852">
        <v>4.4403348143265</v>
      </c>
    </row>
    <row r="44" spans="1:11" ht="16.5" customHeight="1" thickBot="1">
      <c r="A44" s="877" t="s">
        <v>347</v>
      </c>
      <c r="B44" s="878">
        <v>29147.51874884999</v>
      </c>
      <c r="C44" s="878">
        <v>17932.150686049994</v>
      </c>
      <c r="D44" s="878">
        <v>39451.6543767</v>
      </c>
      <c r="E44" s="882">
        <v>28708.353529750002</v>
      </c>
      <c r="F44" s="881">
        <v>-11215.368062799997</v>
      </c>
      <c r="G44" s="918"/>
      <c r="H44" s="882">
        <v>-38.47795127755942</v>
      </c>
      <c r="I44" s="879">
        <v>-10743.300846949995</v>
      </c>
      <c r="J44" s="919"/>
      <c r="K44" s="883">
        <v>-27.231559782940177</v>
      </c>
    </row>
    <row r="45" spans="1:11" ht="16.5" customHeight="1" thickTop="1">
      <c r="A45" s="920" t="s">
        <v>924</v>
      </c>
      <c r="B45" s="11"/>
      <c r="C45" s="11"/>
      <c r="D45" s="921"/>
      <c r="E45" s="884"/>
      <c r="F45" s="884"/>
      <c r="G45" s="884"/>
      <c r="H45" s="884"/>
      <c r="I45" s="884"/>
      <c r="J45" s="884"/>
      <c r="K45" s="884"/>
    </row>
    <row r="46" spans="1:11" ht="16.5" customHeight="1">
      <c r="A46" s="924" t="s">
        <v>1366</v>
      </c>
      <c r="B46" s="1379"/>
      <c r="C46" s="925"/>
      <c r="D46" s="892"/>
      <c r="E46" s="892"/>
      <c r="F46" s="894"/>
      <c r="G46" s="894"/>
      <c r="H46" s="892"/>
      <c r="I46" s="894"/>
      <c r="J46" s="894"/>
      <c r="K46" s="894"/>
    </row>
    <row r="47" spans="1:11" ht="16.5" customHeight="1">
      <c r="A47" s="924" t="s">
        <v>1367</v>
      </c>
      <c r="B47" s="1379"/>
      <c r="C47" s="890"/>
      <c r="D47" s="892"/>
      <c r="E47" s="892"/>
      <c r="F47" s="894"/>
      <c r="G47" s="894"/>
      <c r="H47" s="892"/>
      <c r="I47" s="894"/>
      <c r="J47" s="894"/>
      <c r="K47" s="894"/>
    </row>
    <row r="48" spans="1:11" ht="16.5" customHeight="1">
      <c r="A48" s="922" t="s">
        <v>925</v>
      </c>
      <c r="B48" s="11"/>
      <c r="C48" s="11"/>
      <c r="D48" s="921"/>
      <c r="E48" s="884"/>
      <c r="F48" s="884"/>
      <c r="G48" s="884"/>
      <c r="H48" s="884"/>
      <c r="I48" s="884"/>
      <c r="J48" s="884"/>
      <c r="K48" s="884"/>
    </row>
    <row r="49" spans="1:11" ht="16.5" customHeight="1">
      <c r="A49" s="890" t="s">
        <v>956</v>
      </c>
      <c r="B49" s="892">
        <v>211545.38932733</v>
      </c>
      <c r="C49" s="892">
        <v>279136.35797907</v>
      </c>
      <c r="D49" s="894">
        <v>373661.55666198</v>
      </c>
      <c r="E49" s="894">
        <v>364684.068953008</v>
      </c>
      <c r="F49" s="894">
        <v>47777.79903388</v>
      </c>
      <c r="G49" s="923" t="s">
        <v>309</v>
      </c>
      <c r="H49" s="892">
        <v>22.585128981446196</v>
      </c>
      <c r="I49" s="894">
        <v>-9441.463682708018</v>
      </c>
      <c r="J49" s="923" t="s">
        <v>310</v>
      </c>
      <c r="K49" s="894">
        <v>-2.5267420515643013</v>
      </c>
    </row>
    <row r="50" spans="1:11" ht="16.5" customHeight="1">
      <c r="A50" s="890" t="s">
        <v>957</v>
      </c>
      <c r="B50" s="892">
        <v>22643.331710860042</v>
      </c>
      <c r="C50" s="892">
        <v>-5252.494753089995</v>
      </c>
      <c r="D50" s="894">
        <v>-54338.34133458999</v>
      </c>
      <c r="E50" s="894">
        <v>-63185.523467167994</v>
      </c>
      <c r="F50" s="894">
        <v>-8082.656846090038</v>
      </c>
      <c r="G50" s="923" t="s">
        <v>309</v>
      </c>
      <c r="H50" s="892">
        <v>-35.69552815504394</v>
      </c>
      <c r="I50" s="894">
        <v>-8383.206158841997</v>
      </c>
      <c r="J50" s="923" t="s">
        <v>310</v>
      </c>
      <c r="K50" s="894">
        <v>15.427791781906167</v>
      </c>
    </row>
    <row r="51" spans="1:11" ht="16.5" customHeight="1">
      <c r="A51" s="890" t="s">
        <v>958</v>
      </c>
      <c r="B51" s="892">
        <v>45125.292497789975</v>
      </c>
      <c r="C51" s="892">
        <v>55870.12617875</v>
      </c>
      <c r="D51" s="892">
        <v>85195.20129173998</v>
      </c>
      <c r="E51" s="892">
        <v>75677.788495238</v>
      </c>
      <c r="F51" s="894">
        <v>-9068.335936899977</v>
      </c>
      <c r="G51" s="923" t="s">
        <v>309</v>
      </c>
      <c r="H51" s="892">
        <v>-20.095905056668833</v>
      </c>
      <c r="I51" s="894">
        <v>-9981.388770237994</v>
      </c>
      <c r="J51" s="923" t="s">
        <v>310</v>
      </c>
      <c r="K51" s="894">
        <v>-11.715904908843417</v>
      </c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559" customWidth="1"/>
    <col min="2" max="2" width="34.28125" style="545" bestFit="1" customWidth="1"/>
    <col min="3" max="3" width="7.140625" style="545" customWidth="1"/>
    <col min="4" max="4" width="8.140625" style="545" bestFit="1" customWidth="1"/>
    <col min="5" max="5" width="8.28125" style="545" bestFit="1" customWidth="1"/>
    <col min="6" max="6" width="8.140625" style="545" bestFit="1" customWidth="1"/>
    <col min="7" max="7" width="8.7109375" style="545" bestFit="1" customWidth="1"/>
    <col min="8" max="8" width="8.28125" style="545" bestFit="1" customWidth="1"/>
    <col min="9" max="9" width="8.140625" style="545" bestFit="1" customWidth="1"/>
    <col min="10" max="13" width="7.140625" style="545" bestFit="1" customWidth="1"/>
    <col min="14" max="14" width="5.57421875" style="545" customWidth="1"/>
    <col min="15" max="16384" width="9.140625" style="545" customWidth="1"/>
  </cols>
  <sheetData>
    <row r="1" spans="1:13" ht="12.75">
      <c r="A1" s="1670" t="s">
        <v>255</v>
      </c>
      <c r="B1" s="1670"/>
      <c r="C1" s="1670"/>
      <c r="D1" s="1670"/>
      <c r="E1" s="1670"/>
      <c r="F1" s="1670"/>
      <c r="G1" s="1670"/>
      <c r="H1" s="1670"/>
      <c r="I1" s="1670"/>
      <c r="J1" s="1670"/>
      <c r="K1" s="1670"/>
      <c r="L1" s="1670"/>
      <c r="M1" s="1670"/>
    </row>
    <row r="2" spans="1:13" ht="12.75">
      <c r="A2" s="1670" t="s">
        <v>760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</row>
    <row r="3" spans="1:13" ht="12.75">
      <c r="A3" s="1670" t="s">
        <v>444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0"/>
      <c r="M3" s="1670"/>
    </row>
    <row r="4" spans="1:13" ht="12.75">
      <c r="A4" s="1670" t="s">
        <v>338</v>
      </c>
      <c r="B4" s="1670"/>
      <c r="C4" s="1670"/>
      <c r="D4" s="1670"/>
      <c r="E4" s="1670"/>
      <c r="F4" s="1670"/>
      <c r="G4" s="1670"/>
      <c r="H4" s="1670"/>
      <c r="I4" s="1670"/>
      <c r="J4" s="1670"/>
      <c r="K4" s="1670"/>
      <c r="L4" s="1670"/>
      <c r="M4" s="1670"/>
    </row>
    <row r="5" spans="1:13" ht="12.75">
      <c r="A5" s="1670" t="s">
        <v>1490</v>
      </c>
      <c r="B5" s="1670"/>
      <c r="C5" s="1670"/>
      <c r="D5" s="1670"/>
      <c r="E5" s="1670"/>
      <c r="F5" s="1670"/>
      <c r="G5" s="1670"/>
      <c r="H5" s="1670"/>
      <c r="I5" s="1670"/>
      <c r="J5" s="1670"/>
      <c r="K5" s="1670"/>
      <c r="L5" s="1670"/>
      <c r="M5" s="1670"/>
    </row>
    <row r="6" spans="1:13" ht="13.5" thickBot="1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</row>
    <row r="7" spans="1:13" ht="16.5" thickTop="1">
      <c r="A7" s="1667" t="s">
        <v>445</v>
      </c>
      <c r="B7" s="1678" t="s">
        <v>446</v>
      </c>
      <c r="C7" s="577" t="s">
        <v>362</v>
      </c>
      <c r="D7" s="597" t="s">
        <v>668</v>
      </c>
      <c r="E7" s="1664" t="s">
        <v>370</v>
      </c>
      <c r="F7" s="1665"/>
      <c r="G7" s="1666" t="s">
        <v>228</v>
      </c>
      <c r="H7" s="1666"/>
      <c r="I7" s="1665"/>
      <c r="J7" s="1671" t="s">
        <v>750</v>
      </c>
      <c r="K7" s="1672"/>
      <c r="L7" s="1672"/>
      <c r="M7" s="1673"/>
    </row>
    <row r="8" spans="1:13" ht="12.75">
      <c r="A8" s="1668"/>
      <c r="B8" s="1675"/>
      <c r="C8" s="578" t="s">
        <v>363</v>
      </c>
      <c r="D8" s="598" t="s">
        <v>1489</v>
      </c>
      <c r="E8" s="598" t="s">
        <v>1349</v>
      </c>
      <c r="F8" s="598" t="s">
        <v>1489</v>
      </c>
      <c r="G8" s="598" t="s">
        <v>1276</v>
      </c>
      <c r="H8" s="598" t="s">
        <v>1349</v>
      </c>
      <c r="I8" s="598" t="s">
        <v>1489</v>
      </c>
      <c r="J8" s="1674" t="s">
        <v>448</v>
      </c>
      <c r="K8" s="1674" t="s">
        <v>449</v>
      </c>
      <c r="L8" s="1674" t="s">
        <v>450</v>
      </c>
      <c r="M8" s="1676" t="s">
        <v>451</v>
      </c>
    </row>
    <row r="9" spans="1:13" ht="12.75">
      <c r="A9" s="1669"/>
      <c r="B9" s="599">
        <v>1</v>
      </c>
      <c r="C9" s="600">
        <v>2</v>
      </c>
      <c r="D9" s="599">
        <v>3</v>
      </c>
      <c r="E9" s="599">
        <v>4</v>
      </c>
      <c r="F9" s="599">
        <v>5</v>
      </c>
      <c r="G9" s="601">
        <v>6</v>
      </c>
      <c r="H9" s="602">
        <v>7</v>
      </c>
      <c r="I9" s="602">
        <v>8</v>
      </c>
      <c r="J9" s="1675"/>
      <c r="K9" s="1675"/>
      <c r="L9" s="1675"/>
      <c r="M9" s="1677"/>
    </row>
    <row r="10" spans="1:13" ht="24.75" customHeight="1">
      <c r="A10" s="579"/>
      <c r="B10" s="774" t="s">
        <v>452</v>
      </c>
      <c r="C10" s="775">
        <v>100</v>
      </c>
      <c r="D10" s="776">
        <v>190.58867182770024</v>
      </c>
      <c r="E10" s="776">
        <v>247</v>
      </c>
      <c r="F10" s="776">
        <v>247</v>
      </c>
      <c r="G10" s="777">
        <v>273.7</v>
      </c>
      <c r="H10" s="777">
        <v>274.3</v>
      </c>
      <c r="I10" s="777">
        <v>275.8</v>
      </c>
      <c r="J10" s="778">
        <v>29.598468592770217</v>
      </c>
      <c r="K10" s="779">
        <v>0</v>
      </c>
      <c r="L10" s="779">
        <v>11.659919028340099</v>
      </c>
      <c r="M10" s="780">
        <v>0.5468465184105042</v>
      </c>
    </row>
    <row r="11" spans="1:13" ht="24.75" customHeight="1">
      <c r="A11" s="566">
        <v>1</v>
      </c>
      <c r="B11" s="580" t="s">
        <v>453</v>
      </c>
      <c r="C11" s="565">
        <v>26.97</v>
      </c>
      <c r="D11" s="583">
        <v>157.03442367383346</v>
      </c>
      <c r="E11" s="583">
        <v>187.3</v>
      </c>
      <c r="F11" s="583">
        <v>187.3</v>
      </c>
      <c r="G11" s="584">
        <v>187.3</v>
      </c>
      <c r="H11" s="584">
        <v>187.3</v>
      </c>
      <c r="I11" s="585">
        <v>187.3</v>
      </c>
      <c r="J11" s="581">
        <v>19.27321132405295</v>
      </c>
      <c r="K11" s="581">
        <v>0</v>
      </c>
      <c r="L11" s="581">
        <v>0</v>
      </c>
      <c r="M11" s="582">
        <v>0</v>
      </c>
    </row>
    <row r="12" spans="1:13" ht="24.75" customHeight="1">
      <c r="A12" s="564"/>
      <c r="B12" s="588" t="s">
        <v>454</v>
      </c>
      <c r="C12" s="567">
        <v>9.8</v>
      </c>
      <c r="D12" s="586">
        <v>150.24055426529347</v>
      </c>
      <c r="E12" s="586">
        <v>177.7</v>
      </c>
      <c r="F12" s="586">
        <v>177.7</v>
      </c>
      <c r="G12" s="14">
        <v>177.7</v>
      </c>
      <c r="H12" s="14">
        <v>177.7</v>
      </c>
      <c r="I12" s="587">
        <v>177.7</v>
      </c>
      <c r="J12" s="589">
        <v>18.276986442834115</v>
      </c>
      <c r="K12" s="589">
        <v>0</v>
      </c>
      <c r="L12" s="589">
        <v>0</v>
      </c>
      <c r="M12" s="590">
        <v>0</v>
      </c>
    </row>
    <row r="13" spans="1:13" ht="27.75" customHeight="1">
      <c r="A13" s="564"/>
      <c r="B13" s="588" t="s">
        <v>455</v>
      </c>
      <c r="C13" s="567">
        <v>17.17</v>
      </c>
      <c r="D13" s="586">
        <v>160.894180020543</v>
      </c>
      <c r="E13" s="586">
        <v>192.8</v>
      </c>
      <c r="F13" s="586">
        <v>192.8</v>
      </c>
      <c r="G13" s="14">
        <v>192.8</v>
      </c>
      <c r="H13" s="14">
        <v>192.8</v>
      </c>
      <c r="I13" s="587">
        <v>192.8</v>
      </c>
      <c r="J13" s="589">
        <v>19.830313299948614</v>
      </c>
      <c r="K13" s="589">
        <v>0</v>
      </c>
      <c r="L13" s="589">
        <v>0</v>
      </c>
      <c r="M13" s="590">
        <v>0</v>
      </c>
    </row>
    <row r="14" spans="1:13" ht="18.75" customHeight="1">
      <c r="A14" s="566">
        <v>1.1</v>
      </c>
      <c r="B14" s="580" t="s">
        <v>456</v>
      </c>
      <c r="C14" s="568">
        <v>2.82</v>
      </c>
      <c r="D14" s="583">
        <v>199.32801520643739</v>
      </c>
      <c r="E14" s="583">
        <v>236.5</v>
      </c>
      <c r="F14" s="583">
        <v>236.5</v>
      </c>
      <c r="G14" s="584">
        <v>236.5</v>
      </c>
      <c r="H14" s="584">
        <v>236.5</v>
      </c>
      <c r="I14" s="585">
        <v>236.5</v>
      </c>
      <c r="J14" s="581">
        <v>18.64865044437674</v>
      </c>
      <c r="K14" s="581">
        <v>0</v>
      </c>
      <c r="L14" s="581">
        <v>0</v>
      </c>
      <c r="M14" s="582">
        <v>0</v>
      </c>
    </row>
    <row r="15" spans="1:13" ht="24.75" customHeight="1">
      <c r="A15" s="566"/>
      <c r="B15" s="588" t="s">
        <v>454</v>
      </c>
      <c r="C15" s="569">
        <v>0.31</v>
      </c>
      <c r="D15" s="586">
        <v>171.45402997164845</v>
      </c>
      <c r="E15" s="586">
        <v>215.4</v>
      </c>
      <c r="F15" s="586">
        <v>215.4</v>
      </c>
      <c r="G15" s="14">
        <v>215.4</v>
      </c>
      <c r="H15" s="14">
        <v>215.4</v>
      </c>
      <c r="I15" s="587">
        <v>215.4</v>
      </c>
      <c r="J15" s="589">
        <v>25.63134271945573</v>
      </c>
      <c r="K15" s="589">
        <v>0</v>
      </c>
      <c r="L15" s="589">
        <v>0</v>
      </c>
      <c r="M15" s="590">
        <v>0</v>
      </c>
    </row>
    <row r="16" spans="1:13" ht="24.75" customHeight="1">
      <c r="A16" s="566"/>
      <c r="B16" s="588" t="s">
        <v>455</v>
      </c>
      <c r="C16" s="569">
        <v>2.51</v>
      </c>
      <c r="D16" s="586">
        <v>202.71121642183064</v>
      </c>
      <c r="E16" s="586">
        <v>239.1</v>
      </c>
      <c r="F16" s="586">
        <v>239.1</v>
      </c>
      <c r="G16" s="14">
        <v>239.1</v>
      </c>
      <c r="H16" s="14">
        <v>239.1</v>
      </c>
      <c r="I16" s="587">
        <v>239.1</v>
      </c>
      <c r="J16" s="589">
        <v>17.951045936425317</v>
      </c>
      <c r="K16" s="589">
        <v>0</v>
      </c>
      <c r="L16" s="589">
        <v>0</v>
      </c>
      <c r="M16" s="590">
        <v>0</v>
      </c>
    </row>
    <row r="17" spans="1:13" ht="24.75" customHeight="1">
      <c r="A17" s="566">
        <v>1.2</v>
      </c>
      <c r="B17" s="580" t="s">
        <v>457</v>
      </c>
      <c r="C17" s="568">
        <v>1.14</v>
      </c>
      <c r="D17" s="583">
        <v>164.07783128964883</v>
      </c>
      <c r="E17" s="583">
        <v>210</v>
      </c>
      <c r="F17" s="583">
        <v>210</v>
      </c>
      <c r="G17" s="584">
        <v>210</v>
      </c>
      <c r="H17" s="584">
        <v>210</v>
      </c>
      <c r="I17" s="585">
        <v>210</v>
      </c>
      <c r="J17" s="581">
        <v>27.98803979148417</v>
      </c>
      <c r="K17" s="581">
        <v>0</v>
      </c>
      <c r="L17" s="581">
        <v>0</v>
      </c>
      <c r="M17" s="582">
        <v>0</v>
      </c>
    </row>
    <row r="18" spans="1:13" ht="24.75" customHeight="1">
      <c r="A18" s="566"/>
      <c r="B18" s="588" t="s">
        <v>454</v>
      </c>
      <c r="C18" s="569">
        <v>0.19</v>
      </c>
      <c r="D18" s="586">
        <v>160.96780171583</v>
      </c>
      <c r="E18" s="586">
        <v>187.3</v>
      </c>
      <c r="F18" s="586">
        <v>187.3</v>
      </c>
      <c r="G18" s="14">
        <v>187.3</v>
      </c>
      <c r="H18" s="14">
        <v>187.3</v>
      </c>
      <c r="I18" s="587">
        <v>187.3</v>
      </c>
      <c r="J18" s="589">
        <v>16.358674221479674</v>
      </c>
      <c r="K18" s="589">
        <v>0</v>
      </c>
      <c r="L18" s="589">
        <v>0</v>
      </c>
      <c r="M18" s="590">
        <v>0</v>
      </c>
    </row>
    <row r="19" spans="1:13" ht="24.75" customHeight="1">
      <c r="A19" s="566"/>
      <c r="B19" s="588" t="s">
        <v>455</v>
      </c>
      <c r="C19" s="569">
        <v>0.95</v>
      </c>
      <c r="D19" s="586">
        <v>164.69983720441263</v>
      </c>
      <c r="E19" s="586">
        <v>214.5</v>
      </c>
      <c r="F19" s="586">
        <v>214.5</v>
      </c>
      <c r="G19" s="14">
        <v>214.5</v>
      </c>
      <c r="H19" s="14">
        <v>214.5</v>
      </c>
      <c r="I19" s="587">
        <v>214.5</v>
      </c>
      <c r="J19" s="589">
        <v>30.23692290222442</v>
      </c>
      <c r="K19" s="589">
        <v>0</v>
      </c>
      <c r="L19" s="589">
        <v>0</v>
      </c>
      <c r="M19" s="590">
        <v>0</v>
      </c>
    </row>
    <row r="20" spans="1:13" ht="24.75" customHeight="1">
      <c r="A20" s="566">
        <v>1.3</v>
      </c>
      <c r="B20" s="580" t="s">
        <v>458</v>
      </c>
      <c r="C20" s="568">
        <v>0.55</v>
      </c>
      <c r="D20" s="583">
        <v>204.05136154963228</v>
      </c>
      <c r="E20" s="583">
        <v>290.6</v>
      </c>
      <c r="F20" s="583">
        <v>290.6</v>
      </c>
      <c r="G20" s="584">
        <v>290.6</v>
      </c>
      <c r="H20" s="584">
        <v>290.6</v>
      </c>
      <c r="I20" s="585">
        <v>290.6</v>
      </c>
      <c r="J20" s="581">
        <v>42.415124208478346</v>
      </c>
      <c r="K20" s="581">
        <v>0</v>
      </c>
      <c r="L20" s="581">
        <v>0</v>
      </c>
      <c r="M20" s="582">
        <v>0</v>
      </c>
    </row>
    <row r="21" spans="1:13" ht="24.75" customHeight="1">
      <c r="A21" s="566"/>
      <c r="B21" s="588" t="s">
        <v>454</v>
      </c>
      <c r="C21" s="569">
        <v>0.1</v>
      </c>
      <c r="D21" s="586">
        <v>182.25193025550314</v>
      </c>
      <c r="E21" s="586">
        <v>250</v>
      </c>
      <c r="F21" s="586">
        <v>250</v>
      </c>
      <c r="G21" s="14">
        <v>250</v>
      </c>
      <c r="H21" s="14">
        <v>250</v>
      </c>
      <c r="I21" s="587">
        <v>250</v>
      </c>
      <c r="J21" s="589">
        <v>37.17275841716426</v>
      </c>
      <c r="K21" s="589">
        <v>0</v>
      </c>
      <c r="L21" s="589">
        <v>0</v>
      </c>
      <c r="M21" s="590">
        <v>0</v>
      </c>
    </row>
    <row r="22" spans="1:13" ht="24.75" customHeight="1">
      <c r="A22" s="566"/>
      <c r="B22" s="588" t="s">
        <v>455</v>
      </c>
      <c r="C22" s="569">
        <v>0.45</v>
      </c>
      <c r="D22" s="586">
        <v>209.04159280973414</v>
      </c>
      <c r="E22" s="586">
        <v>299.9</v>
      </c>
      <c r="F22" s="586">
        <v>299.9</v>
      </c>
      <c r="G22" s="14">
        <v>299.9</v>
      </c>
      <c r="H22" s="14">
        <v>299.9</v>
      </c>
      <c r="I22" s="587">
        <v>299.9</v>
      </c>
      <c r="J22" s="589">
        <v>43.46427233405339</v>
      </c>
      <c r="K22" s="589">
        <v>0</v>
      </c>
      <c r="L22" s="589">
        <v>0</v>
      </c>
      <c r="M22" s="590">
        <v>0</v>
      </c>
    </row>
    <row r="23" spans="1:13" ht="24.75" customHeight="1">
      <c r="A23" s="566">
        <v>1.4</v>
      </c>
      <c r="B23" s="580" t="s">
        <v>757</v>
      </c>
      <c r="C23" s="568">
        <v>4.01</v>
      </c>
      <c r="D23" s="583">
        <v>180.21943770125915</v>
      </c>
      <c r="E23" s="583">
        <v>227.9</v>
      </c>
      <c r="F23" s="583">
        <v>227.9</v>
      </c>
      <c r="G23" s="584">
        <v>227.9</v>
      </c>
      <c r="H23" s="584">
        <v>227.9</v>
      </c>
      <c r="I23" s="585">
        <v>227.9</v>
      </c>
      <c r="J23" s="581">
        <v>26.45694765610054</v>
      </c>
      <c r="K23" s="581">
        <v>0</v>
      </c>
      <c r="L23" s="581">
        <v>0</v>
      </c>
      <c r="M23" s="582">
        <v>0</v>
      </c>
    </row>
    <row r="24" spans="1:13" ht="24.75" customHeight="1">
      <c r="A24" s="566"/>
      <c r="B24" s="588" t="s">
        <v>454</v>
      </c>
      <c r="C24" s="569">
        <v>0.17</v>
      </c>
      <c r="D24" s="586">
        <v>152.23107380039602</v>
      </c>
      <c r="E24" s="586">
        <v>194.8</v>
      </c>
      <c r="F24" s="586">
        <v>194.8</v>
      </c>
      <c r="G24" s="14">
        <v>194.8</v>
      </c>
      <c r="H24" s="14">
        <v>194.8</v>
      </c>
      <c r="I24" s="587">
        <v>194.8</v>
      </c>
      <c r="J24" s="589">
        <v>27.96336197130158</v>
      </c>
      <c r="K24" s="589">
        <v>0</v>
      </c>
      <c r="L24" s="589">
        <v>0</v>
      </c>
      <c r="M24" s="590">
        <v>0</v>
      </c>
    </row>
    <row r="25" spans="1:13" ht="24.75" customHeight="1">
      <c r="A25" s="566"/>
      <c r="B25" s="588" t="s">
        <v>455</v>
      </c>
      <c r="C25" s="569">
        <v>3.84</v>
      </c>
      <c r="D25" s="586">
        <v>181.47645895715758</v>
      </c>
      <c r="E25" s="586">
        <v>229.4</v>
      </c>
      <c r="F25" s="586">
        <v>229.4</v>
      </c>
      <c r="G25" s="14">
        <v>229.4</v>
      </c>
      <c r="H25" s="14">
        <v>229.4</v>
      </c>
      <c r="I25" s="587">
        <v>229.4</v>
      </c>
      <c r="J25" s="589">
        <v>26.40757997937135</v>
      </c>
      <c r="K25" s="589">
        <v>0</v>
      </c>
      <c r="L25" s="589">
        <v>0</v>
      </c>
      <c r="M25" s="590">
        <v>0</v>
      </c>
    </row>
    <row r="26" spans="1:13" s="559" customFormat="1" ht="24.75" customHeight="1">
      <c r="A26" s="566">
        <v>1.5</v>
      </c>
      <c r="B26" s="580" t="s">
        <v>459</v>
      </c>
      <c r="C26" s="568">
        <v>10.55</v>
      </c>
      <c r="D26" s="583">
        <v>174.53305213703732</v>
      </c>
      <c r="E26" s="583">
        <v>207.8</v>
      </c>
      <c r="F26" s="583">
        <v>207.8</v>
      </c>
      <c r="G26" s="584">
        <v>207.8</v>
      </c>
      <c r="H26" s="584">
        <v>207.8</v>
      </c>
      <c r="I26" s="585">
        <v>207.8</v>
      </c>
      <c r="J26" s="581">
        <v>19.06054323558304</v>
      </c>
      <c r="K26" s="581">
        <v>0</v>
      </c>
      <c r="L26" s="581">
        <v>0</v>
      </c>
      <c r="M26" s="582">
        <v>0</v>
      </c>
    </row>
    <row r="27" spans="1:13" ht="24.75" customHeight="1">
      <c r="A27" s="566"/>
      <c r="B27" s="588" t="s">
        <v>454</v>
      </c>
      <c r="C27" s="569">
        <v>6.8</v>
      </c>
      <c r="D27" s="586">
        <v>164.46324191311132</v>
      </c>
      <c r="E27" s="586">
        <v>194.7</v>
      </c>
      <c r="F27" s="586">
        <v>194.7</v>
      </c>
      <c r="G27" s="14">
        <v>194.7</v>
      </c>
      <c r="H27" s="14">
        <v>194.7</v>
      </c>
      <c r="I27" s="587">
        <v>194.7</v>
      </c>
      <c r="J27" s="589">
        <v>18.38511617256289</v>
      </c>
      <c r="K27" s="589">
        <v>0</v>
      </c>
      <c r="L27" s="589">
        <v>0</v>
      </c>
      <c r="M27" s="590">
        <v>0</v>
      </c>
    </row>
    <row r="28" spans="1:15" ht="24.75" customHeight="1">
      <c r="A28" s="566"/>
      <c r="B28" s="588" t="s">
        <v>455</v>
      </c>
      <c r="C28" s="569">
        <v>3.75</v>
      </c>
      <c r="D28" s="586">
        <v>192.78322580671193</v>
      </c>
      <c r="E28" s="586">
        <v>231.6</v>
      </c>
      <c r="F28" s="586">
        <v>231.6</v>
      </c>
      <c r="G28" s="14">
        <v>231.6</v>
      </c>
      <c r="H28" s="14">
        <v>231.6</v>
      </c>
      <c r="I28" s="587">
        <v>231.6</v>
      </c>
      <c r="J28" s="589">
        <v>20.134933436691483</v>
      </c>
      <c r="K28" s="589">
        <v>0</v>
      </c>
      <c r="L28" s="589">
        <v>0</v>
      </c>
      <c r="M28" s="590">
        <v>0</v>
      </c>
      <c r="O28" s="574"/>
    </row>
    <row r="29" spans="1:13" s="559" customFormat="1" ht="24.75" customHeight="1">
      <c r="A29" s="566">
        <v>1.6</v>
      </c>
      <c r="B29" s="580" t="s">
        <v>758</v>
      </c>
      <c r="C29" s="568">
        <v>7.9</v>
      </c>
      <c r="D29" s="583">
        <v>102.51047871529677</v>
      </c>
      <c r="E29" s="583">
        <v>111.3</v>
      </c>
      <c r="F29" s="583">
        <v>111.3</v>
      </c>
      <c r="G29" s="584">
        <v>111.3</v>
      </c>
      <c r="H29" s="584">
        <v>111.3</v>
      </c>
      <c r="I29" s="585">
        <v>111.3</v>
      </c>
      <c r="J29" s="581">
        <v>8.574266157818315</v>
      </c>
      <c r="K29" s="581">
        <v>0</v>
      </c>
      <c r="L29" s="581">
        <v>0</v>
      </c>
      <c r="M29" s="582">
        <v>0</v>
      </c>
    </row>
    <row r="30" spans="1:13" ht="24.75" customHeight="1">
      <c r="A30" s="566"/>
      <c r="B30" s="588" t="s">
        <v>454</v>
      </c>
      <c r="C30" s="569">
        <v>2.24</v>
      </c>
      <c r="D30" s="586">
        <v>101.44839555608347</v>
      </c>
      <c r="E30" s="586">
        <v>115.3</v>
      </c>
      <c r="F30" s="586">
        <v>115.3</v>
      </c>
      <c r="G30" s="14">
        <v>115.3</v>
      </c>
      <c r="H30" s="14">
        <v>115.3</v>
      </c>
      <c r="I30" s="587">
        <v>115.3</v>
      </c>
      <c r="J30" s="589">
        <v>13.653842791687111</v>
      </c>
      <c r="K30" s="589">
        <v>0</v>
      </c>
      <c r="L30" s="589">
        <v>0</v>
      </c>
      <c r="M30" s="590">
        <v>0</v>
      </c>
    </row>
    <row r="31" spans="1:13" ht="24.75" customHeight="1">
      <c r="A31" s="566"/>
      <c r="B31" s="588" t="s">
        <v>455</v>
      </c>
      <c r="C31" s="569">
        <v>5.66</v>
      </c>
      <c r="D31" s="586">
        <v>102.93005464206833</v>
      </c>
      <c r="E31" s="586">
        <v>109.7</v>
      </c>
      <c r="F31" s="586">
        <v>109.7</v>
      </c>
      <c r="G31" s="14">
        <v>109.7</v>
      </c>
      <c r="H31" s="14">
        <v>109.7</v>
      </c>
      <c r="I31" s="587">
        <v>109.7</v>
      </c>
      <c r="J31" s="589">
        <v>6.5772289555986845</v>
      </c>
      <c r="K31" s="589">
        <v>0</v>
      </c>
      <c r="L31" s="589">
        <v>0</v>
      </c>
      <c r="M31" s="590">
        <v>0</v>
      </c>
    </row>
    <row r="32" spans="1:13" s="559" customFormat="1" ht="18.75" customHeight="1">
      <c r="A32" s="566">
        <v>2</v>
      </c>
      <c r="B32" s="580" t="s">
        <v>460</v>
      </c>
      <c r="C32" s="568">
        <v>73.03</v>
      </c>
      <c r="D32" s="583">
        <v>202.98026531954997</v>
      </c>
      <c r="E32" s="583">
        <v>269.1</v>
      </c>
      <c r="F32" s="583">
        <v>269.1</v>
      </c>
      <c r="G32" s="584">
        <v>305.6</v>
      </c>
      <c r="H32" s="584">
        <v>306.4</v>
      </c>
      <c r="I32" s="585">
        <v>308.4</v>
      </c>
      <c r="J32" s="581">
        <v>32.57446460440789</v>
      </c>
      <c r="K32" s="581">
        <v>0</v>
      </c>
      <c r="L32" s="581">
        <v>14.604236343366765</v>
      </c>
      <c r="M32" s="582">
        <v>0.652741514360315</v>
      </c>
    </row>
    <row r="33" spans="1:13" ht="18" customHeight="1">
      <c r="A33" s="566">
        <v>2.1</v>
      </c>
      <c r="B33" s="580" t="s">
        <v>461</v>
      </c>
      <c r="C33" s="568">
        <v>39.49</v>
      </c>
      <c r="D33" s="583">
        <v>229.96158625363162</v>
      </c>
      <c r="E33" s="583">
        <v>314</v>
      </c>
      <c r="F33" s="583">
        <v>314</v>
      </c>
      <c r="G33" s="584">
        <v>352.3</v>
      </c>
      <c r="H33" s="584">
        <v>352.7</v>
      </c>
      <c r="I33" s="585">
        <v>356.4</v>
      </c>
      <c r="J33" s="581">
        <v>36.54454429344554</v>
      </c>
      <c r="K33" s="581">
        <v>0</v>
      </c>
      <c r="L33" s="581">
        <v>13.503184713375788</v>
      </c>
      <c r="M33" s="582">
        <v>1.0490501842925966</v>
      </c>
    </row>
    <row r="34" spans="1:13" ht="24.75" customHeight="1">
      <c r="A34" s="566"/>
      <c r="B34" s="588" t="s">
        <v>462</v>
      </c>
      <c r="C34" s="567">
        <v>20.49</v>
      </c>
      <c r="D34" s="586">
        <v>234.52776120482156</v>
      </c>
      <c r="E34" s="586">
        <v>318.9</v>
      </c>
      <c r="F34" s="586">
        <v>318.9</v>
      </c>
      <c r="G34" s="14">
        <v>350.9</v>
      </c>
      <c r="H34" s="14">
        <v>350.9</v>
      </c>
      <c r="I34" s="587">
        <v>354.3</v>
      </c>
      <c r="J34" s="589">
        <v>35.97537381576467</v>
      </c>
      <c r="K34" s="589">
        <v>0</v>
      </c>
      <c r="L34" s="589">
        <v>11.100658513640667</v>
      </c>
      <c r="M34" s="590">
        <v>0.9689370190937723</v>
      </c>
    </row>
    <row r="35" spans="1:13" ht="24.75" customHeight="1">
      <c r="A35" s="566"/>
      <c r="B35" s="588" t="s">
        <v>463</v>
      </c>
      <c r="C35" s="567">
        <v>19</v>
      </c>
      <c r="D35" s="586">
        <v>225.03376884187065</v>
      </c>
      <c r="E35" s="586">
        <v>308.8</v>
      </c>
      <c r="F35" s="586">
        <v>308.8</v>
      </c>
      <c r="G35" s="14">
        <v>353.8</v>
      </c>
      <c r="H35" s="14">
        <v>354.7</v>
      </c>
      <c r="I35" s="587">
        <v>358.6</v>
      </c>
      <c r="J35" s="589">
        <v>37.22384937568691</v>
      </c>
      <c r="K35" s="589">
        <v>0</v>
      </c>
      <c r="L35" s="589">
        <v>16.12694300518136</v>
      </c>
      <c r="M35" s="590">
        <v>1.0995207217366954</v>
      </c>
    </row>
    <row r="36" spans="1:13" ht="24.75" customHeight="1">
      <c r="A36" s="566">
        <v>2.2</v>
      </c>
      <c r="B36" s="580" t="s">
        <v>464</v>
      </c>
      <c r="C36" s="568">
        <v>25.25</v>
      </c>
      <c r="D36" s="583">
        <v>168.46419170559906</v>
      </c>
      <c r="E36" s="583">
        <v>206.3</v>
      </c>
      <c r="F36" s="583">
        <v>206.3</v>
      </c>
      <c r="G36" s="584">
        <v>244.8</v>
      </c>
      <c r="H36" s="584">
        <v>247.3</v>
      </c>
      <c r="I36" s="585">
        <v>247.3</v>
      </c>
      <c r="J36" s="581">
        <v>22.459258499587392</v>
      </c>
      <c r="K36" s="581">
        <v>0</v>
      </c>
      <c r="L36" s="581">
        <v>19.87396994667958</v>
      </c>
      <c r="M36" s="582">
        <v>0</v>
      </c>
    </row>
    <row r="37" spans="1:13" ht="24.75" customHeight="1">
      <c r="A37" s="566"/>
      <c r="B37" s="588" t="s">
        <v>465</v>
      </c>
      <c r="C37" s="567">
        <v>6.31</v>
      </c>
      <c r="D37" s="586">
        <v>166.0401432906632</v>
      </c>
      <c r="E37" s="586">
        <v>200.6</v>
      </c>
      <c r="F37" s="586">
        <v>200.6</v>
      </c>
      <c r="G37" s="14">
        <v>230.9</v>
      </c>
      <c r="H37" s="14">
        <v>233</v>
      </c>
      <c r="I37" s="587">
        <v>233</v>
      </c>
      <c r="J37" s="589">
        <v>20.814157362438365</v>
      </c>
      <c r="K37" s="589">
        <v>0</v>
      </c>
      <c r="L37" s="589">
        <v>16.151545363908284</v>
      </c>
      <c r="M37" s="590">
        <v>0</v>
      </c>
    </row>
    <row r="38" spans="1:13" ht="24.75" customHeight="1">
      <c r="A38" s="566"/>
      <c r="B38" s="588" t="s">
        <v>466</v>
      </c>
      <c r="C38" s="567">
        <v>6.31</v>
      </c>
      <c r="D38" s="586">
        <v>162.1771809028984</v>
      </c>
      <c r="E38" s="586">
        <v>202.7</v>
      </c>
      <c r="F38" s="586">
        <v>202.7</v>
      </c>
      <c r="G38" s="14">
        <v>238.7</v>
      </c>
      <c r="H38" s="14">
        <v>241.2</v>
      </c>
      <c r="I38" s="587">
        <v>241.2</v>
      </c>
      <c r="J38" s="589">
        <v>24.98675761380025</v>
      </c>
      <c r="K38" s="589">
        <v>0</v>
      </c>
      <c r="L38" s="589">
        <v>18.993586581154418</v>
      </c>
      <c r="M38" s="590">
        <v>0</v>
      </c>
    </row>
    <row r="39" spans="1:13" ht="24.75" customHeight="1">
      <c r="A39" s="566"/>
      <c r="B39" s="588" t="s">
        <v>467</v>
      </c>
      <c r="C39" s="567">
        <v>6.31</v>
      </c>
      <c r="D39" s="586">
        <v>164.0776334353189</v>
      </c>
      <c r="E39" s="586">
        <v>196.1</v>
      </c>
      <c r="F39" s="586">
        <v>196.1</v>
      </c>
      <c r="G39" s="14">
        <v>244.4</v>
      </c>
      <c r="H39" s="14">
        <v>246.4</v>
      </c>
      <c r="I39" s="587">
        <v>246.4</v>
      </c>
      <c r="J39" s="589">
        <v>19.516594610870385</v>
      </c>
      <c r="K39" s="589">
        <v>0</v>
      </c>
      <c r="L39" s="589">
        <v>25.650178480367174</v>
      </c>
      <c r="M39" s="590">
        <v>0</v>
      </c>
    </row>
    <row r="40" spans="1:13" ht="24.75" customHeight="1">
      <c r="A40" s="566"/>
      <c r="B40" s="588" t="s">
        <v>468</v>
      </c>
      <c r="C40" s="567">
        <v>6.32</v>
      </c>
      <c r="D40" s="586">
        <v>181.54666743919447</v>
      </c>
      <c r="E40" s="586">
        <v>225.6</v>
      </c>
      <c r="F40" s="586">
        <v>225.6</v>
      </c>
      <c r="G40" s="14">
        <v>265.2</v>
      </c>
      <c r="H40" s="14">
        <v>268.4</v>
      </c>
      <c r="I40" s="587">
        <v>268.4</v>
      </c>
      <c r="J40" s="589">
        <v>24.26556938896185</v>
      </c>
      <c r="K40" s="589">
        <v>0</v>
      </c>
      <c r="L40" s="589">
        <v>18.97163120567376</v>
      </c>
      <c r="M40" s="590">
        <v>0</v>
      </c>
    </row>
    <row r="41" spans="1:13" ht="24.75" customHeight="1">
      <c r="A41" s="566">
        <v>2.3</v>
      </c>
      <c r="B41" s="580" t="s">
        <v>469</v>
      </c>
      <c r="C41" s="568">
        <v>8.29</v>
      </c>
      <c r="D41" s="583">
        <v>179.5503823873163</v>
      </c>
      <c r="E41" s="583">
        <v>246.1</v>
      </c>
      <c r="F41" s="583">
        <v>246.1</v>
      </c>
      <c r="G41" s="584">
        <v>267.9</v>
      </c>
      <c r="H41" s="584">
        <v>265.7</v>
      </c>
      <c r="I41" s="585">
        <v>266.2</v>
      </c>
      <c r="J41" s="581">
        <v>37.06459252708606</v>
      </c>
      <c r="K41" s="581">
        <v>0</v>
      </c>
      <c r="L41" s="581">
        <v>8.16741162129216</v>
      </c>
      <c r="M41" s="582">
        <v>0.18818216033120905</v>
      </c>
    </row>
    <row r="42" spans="1:13" s="559" customFormat="1" ht="24.75" customHeight="1">
      <c r="A42" s="566"/>
      <c r="B42" s="580" t="s">
        <v>470</v>
      </c>
      <c r="C42" s="568">
        <v>2.76</v>
      </c>
      <c r="D42" s="583">
        <v>169.08587648997144</v>
      </c>
      <c r="E42" s="583">
        <v>232.1</v>
      </c>
      <c r="F42" s="583">
        <v>232.1</v>
      </c>
      <c r="G42" s="584">
        <v>248.4</v>
      </c>
      <c r="H42" s="584">
        <v>248.4</v>
      </c>
      <c r="I42" s="585">
        <v>248.4</v>
      </c>
      <c r="J42" s="581">
        <v>37.26752631155799</v>
      </c>
      <c r="K42" s="581">
        <v>0</v>
      </c>
      <c r="L42" s="581">
        <v>7.022834984920294</v>
      </c>
      <c r="M42" s="582">
        <v>0</v>
      </c>
    </row>
    <row r="43" spans="1:13" ht="24.75" customHeight="1">
      <c r="A43" s="566"/>
      <c r="B43" s="588" t="s">
        <v>466</v>
      </c>
      <c r="C43" s="567">
        <v>1.38</v>
      </c>
      <c r="D43" s="586">
        <v>167.9550652822168</v>
      </c>
      <c r="E43" s="586">
        <v>222.6</v>
      </c>
      <c r="F43" s="586">
        <v>222.6</v>
      </c>
      <c r="G43" s="14">
        <v>239.7</v>
      </c>
      <c r="H43" s="14">
        <v>239.7</v>
      </c>
      <c r="I43" s="587">
        <v>239.7</v>
      </c>
      <c r="J43" s="589">
        <v>32.53544906547637</v>
      </c>
      <c r="K43" s="589">
        <v>0</v>
      </c>
      <c r="L43" s="589">
        <v>7.681940700808639</v>
      </c>
      <c r="M43" s="590">
        <v>0</v>
      </c>
    </row>
    <row r="44" spans="1:13" ht="24.75" customHeight="1">
      <c r="A44" s="570"/>
      <c r="B44" s="588" t="s">
        <v>468</v>
      </c>
      <c r="C44" s="567">
        <v>1.38</v>
      </c>
      <c r="D44" s="586">
        <v>170.2166876977261</v>
      </c>
      <c r="E44" s="586">
        <v>241.6</v>
      </c>
      <c r="F44" s="586">
        <v>241.6</v>
      </c>
      <c r="G44" s="14">
        <v>257.1</v>
      </c>
      <c r="H44" s="14">
        <v>257.1</v>
      </c>
      <c r="I44" s="587">
        <v>257.1</v>
      </c>
      <c r="J44" s="589">
        <v>41.936729745932865</v>
      </c>
      <c r="K44" s="589">
        <v>0</v>
      </c>
      <c r="L44" s="589">
        <v>6.4155629139073085</v>
      </c>
      <c r="M44" s="590">
        <v>0</v>
      </c>
    </row>
    <row r="45" spans="1:13" ht="24.75" customHeight="1">
      <c r="A45" s="566"/>
      <c r="B45" s="580" t="s">
        <v>471</v>
      </c>
      <c r="C45" s="568">
        <v>2.76</v>
      </c>
      <c r="D45" s="583">
        <v>160.2663884772534</v>
      </c>
      <c r="E45" s="583">
        <v>223.2</v>
      </c>
      <c r="F45" s="583">
        <v>223.2</v>
      </c>
      <c r="G45" s="584">
        <v>242.9</v>
      </c>
      <c r="H45" s="584">
        <v>242.9</v>
      </c>
      <c r="I45" s="585">
        <v>242.9</v>
      </c>
      <c r="J45" s="581">
        <v>39.2681285955843</v>
      </c>
      <c r="K45" s="581">
        <v>0</v>
      </c>
      <c r="L45" s="581">
        <v>8.826164874551992</v>
      </c>
      <c r="M45" s="582">
        <v>0</v>
      </c>
    </row>
    <row r="46" spans="1:13" ht="24.75" customHeight="1">
      <c r="A46" s="566"/>
      <c r="B46" s="588" t="s">
        <v>466</v>
      </c>
      <c r="C46" s="567">
        <v>1.38</v>
      </c>
      <c r="D46" s="586">
        <v>158.0595802782682</v>
      </c>
      <c r="E46" s="586">
        <v>213.3</v>
      </c>
      <c r="F46" s="586">
        <v>213.3</v>
      </c>
      <c r="G46" s="14">
        <v>233.6</v>
      </c>
      <c r="H46" s="14">
        <v>233.6</v>
      </c>
      <c r="I46" s="587">
        <v>233.6</v>
      </c>
      <c r="J46" s="589">
        <v>34.949111989592524</v>
      </c>
      <c r="K46" s="589">
        <v>0</v>
      </c>
      <c r="L46" s="589">
        <v>9.51711204875761</v>
      </c>
      <c r="M46" s="590">
        <v>0</v>
      </c>
    </row>
    <row r="47" spans="1:13" ht="24.75" customHeight="1">
      <c r="A47" s="566"/>
      <c r="B47" s="588" t="s">
        <v>468</v>
      </c>
      <c r="C47" s="567">
        <v>1.38</v>
      </c>
      <c r="D47" s="586">
        <v>162.47319667623862</v>
      </c>
      <c r="E47" s="586">
        <v>233.1</v>
      </c>
      <c r="F47" s="586">
        <v>233.1</v>
      </c>
      <c r="G47" s="14">
        <v>252.2</v>
      </c>
      <c r="H47" s="14">
        <v>252.2</v>
      </c>
      <c r="I47" s="587">
        <v>252.2</v>
      </c>
      <c r="J47" s="589">
        <v>43.469818264547285</v>
      </c>
      <c r="K47" s="589">
        <v>0</v>
      </c>
      <c r="L47" s="589">
        <v>8.1939081939082</v>
      </c>
      <c r="M47" s="590">
        <v>0</v>
      </c>
    </row>
    <row r="48" spans="1:13" ht="24.75" customHeight="1">
      <c r="A48" s="566"/>
      <c r="B48" s="580" t="s">
        <v>759</v>
      </c>
      <c r="C48" s="568">
        <v>2.77</v>
      </c>
      <c r="D48" s="583">
        <v>209.2203901107994</v>
      </c>
      <c r="E48" s="583">
        <v>282.9</v>
      </c>
      <c r="F48" s="583">
        <v>282.9</v>
      </c>
      <c r="G48" s="584">
        <v>312.4</v>
      </c>
      <c r="H48" s="584">
        <v>305.7</v>
      </c>
      <c r="I48" s="585">
        <v>307.3</v>
      </c>
      <c r="J48" s="581">
        <v>35.216266373550496</v>
      </c>
      <c r="K48" s="581">
        <v>0</v>
      </c>
      <c r="L48" s="581">
        <v>8.62495581477556</v>
      </c>
      <c r="M48" s="582">
        <v>0.5233889434085768</v>
      </c>
    </row>
    <row r="49" spans="1:13" ht="24.75" customHeight="1">
      <c r="A49" s="566"/>
      <c r="B49" s="588" t="s">
        <v>462</v>
      </c>
      <c r="C49" s="567">
        <v>1.38</v>
      </c>
      <c r="D49" s="586">
        <v>210.34141619495693</v>
      </c>
      <c r="E49" s="586">
        <v>286.4</v>
      </c>
      <c r="F49" s="586">
        <v>286.4</v>
      </c>
      <c r="G49" s="14">
        <v>315.9</v>
      </c>
      <c r="H49" s="14">
        <v>309.7</v>
      </c>
      <c r="I49" s="587">
        <v>311.3</v>
      </c>
      <c r="J49" s="589">
        <v>36.15958529752763</v>
      </c>
      <c r="K49" s="589">
        <v>0</v>
      </c>
      <c r="L49" s="589">
        <v>8.694134078212315</v>
      </c>
      <c r="M49" s="590">
        <v>0.5166289958024066</v>
      </c>
    </row>
    <row r="50" spans="1:13" ht="24.75" customHeight="1" thickBot="1">
      <c r="A50" s="571"/>
      <c r="B50" s="591" t="s">
        <v>463</v>
      </c>
      <c r="C50" s="572">
        <v>1.39</v>
      </c>
      <c r="D50" s="592">
        <v>208.10526416392693</v>
      </c>
      <c r="E50" s="592">
        <v>279.4</v>
      </c>
      <c r="F50" s="592">
        <v>279.4</v>
      </c>
      <c r="G50" s="593">
        <v>308.9</v>
      </c>
      <c r="H50" s="593">
        <v>301.8</v>
      </c>
      <c r="I50" s="594">
        <v>303.4</v>
      </c>
      <c r="J50" s="595">
        <v>34.25897760083251</v>
      </c>
      <c r="K50" s="595">
        <v>0</v>
      </c>
      <c r="L50" s="595">
        <v>8.589835361488895</v>
      </c>
      <c r="M50" s="596">
        <v>0.5301524188203928</v>
      </c>
    </row>
    <row r="51" spans="2:13" ht="13.5" thickTop="1">
      <c r="B51" s="575" t="s">
        <v>472</v>
      </c>
      <c r="D51" s="576"/>
      <c r="E51" s="576"/>
      <c r="F51" s="576"/>
      <c r="G51" s="576"/>
      <c r="H51" s="576"/>
      <c r="I51" s="576"/>
      <c r="J51" s="576"/>
      <c r="K51" s="576"/>
      <c r="L51" s="576"/>
      <c r="M51" s="576"/>
    </row>
    <row r="52" spans="4:13" ht="24.75" customHeight="1">
      <c r="D52" s="576"/>
      <c r="E52" s="576"/>
      <c r="F52" s="576"/>
      <c r="G52" s="576"/>
      <c r="H52" s="576"/>
      <c r="I52" s="576"/>
      <c r="J52" s="576"/>
      <c r="K52" s="576"/>
      <c r="L52" s="576"/>
      <c r="M52" s="576"/>
    </row>
    <row r="53" spans="4:13" ht="24.75" customHeight="1">
      <c r="D53" s="576"/>
      <c r="E53" s="576"/>
      <c r="F53" s="576"/>
      <c r="G53" s="576"/>
      <c r="H53" s="576"/>
      <c r="I53" s="576"/>
      <c r="J53" s="576"/>
      <c r="K53" s="576"/>
      <c r="L53" s="576"/>
      <c r="M53" s="576"/>
    </row>
    <row r="54" spans="4:13" ht="24.75" customHeight="1">
      <c r="D54" s="576"/>
      <c r="E54" s="576"/>
      <c r="F54" s="576"/>
      <c r="G54" s="576"/>
      <c r="H54" s="576"/>
      <c r="I54" s="576"/>
      <c r="J54" s="576"/>
      <c r="K54" s="576"/>
      <c r="L54" s="576"/>
      <c r="M54" s="576"/>
    </row>
    <row r="55" spans="4:13" ht="24.75" customHeight="1">
      <c r="D55" s="576"/>
      <c r="E55" s="576"/>
      <c r="F55" s="576"/>
      <c r="G55" s="576"/>
      <c r="H55" s="576"/>
      <c r="I55" s="576"/>
      <c r="J55" s="576"/>
      <c r="K55" s="576"/>
      <c r="L55" s="576"/>
      <c r="M55" s="576"/>
    </row>
    <row r="56" spans="4:13" ht="24.75" customHeight="1">
      <c r="D56" s="576"/>
      <c r="E56" s="576"/>
      <c r="F56" s="576"/>
      <c r="G56" s="576"/>
      <c r="H56" s="576"/>
      <c r="I56" s="576"/>
      <c r="J56" s="576"/>
      <c r="K56" s="576"/>
      <c r="L56" s="576"/>
      <c r="M56" s="576"/>
    </row>
    <row r="57" spans="4:13" ht="24.75" customHeight="1">
      <c r="D57" s="576"/>
      <c r="E57" s="576"/>
      <c r="F57" s="576"/>
      <c r="G57" s="576"/>
      <c r="H57" s="576"/>
      <c r="I57" s="576"/>
      <c r="J57" s="576"/>
      <c r="K57" s="576"/>
      <c r="L57" s="576"/>
      <c r="M57" s="576"/>
    </row>
    <row r="58" spans="4:13" ht="24.75" customHeight="1">
      <c r="D58" s="576"/>
      <c r="E58" s="576"/>
      <c r="F58" s="576"/>
      <c r="G58" s="576"/>
      <c r="H58" s="576"/>
      <c r="I58" s="576"/>
      <c r="J58" s="576"/>
      <c r="K58" s="576"/>
      <c r="L58" s="576"/>
      <c r="M58" s="576"/>
    </row>
    <row r="59" spans="4:13" ht="24.75" customHeight="1">
      <c r="D59" s="576"/>
      <c r="E59" s="576"/>
      <c r="F59" s="576"/>
      <c r="G59" s="576"/>
      <c r="H59" s="576"/>
      <c r="I59" s="576"/>
      <c r="J59" s="576"/>
      <c r="K59" s="576"/>
      <c r="L59" s="576"/>
      <c r="M59" s="576"/>
    </row>
    <row r="60" spans="4:13" ht="24.75" customHeight="1">
      <c r="D60" s="576"/>
      <c r="E60" s="576"/>
      <c r="F60" s="576"/>
      <c r="G60" s="576"/>
      <c r="H60" s="576"/>
      <c r="I60" s="576"/>
      <c r="J60" s="576"/>
      <c r="K60" s="576"/>
      <c r="L60" s="576"/>
      <c r="M60" s="576"/>
    </row>
    <row r="61" spans="4:13" ht="24.75" customHeight="1">
      <c r="D61" s="576"/>
      <c r="E61" s="576"/>
      <c r="F61" s="576"/>
      <c r="G61" s="576"/>
      <c r="H61" s="576"/>
      <c r="I61" s="576"/>
      <c r="J61" s="576"/>
      <c r="K61" s="576"/>
      <c r="L61" s="576"/>
      <c r="M61" s="576"/>
    </row>
    <row r="62" spans="4:13" ht="24.75" customHeight="1">
      <c r="D62" s="576"/>
      <c r="E62" s="576"/>
      <c r="F62" s="576"/>
      <c r="G62" s="576"/>
      <c r="H62" s="576"/>
      <c r="I62" s="576"/>
      <c r="J62" s="576"/>
      <c r="K62" s="576"/>
      <c r="L62" s="576"/>
      <c r="M62" s="576"/>
    </row>
    <row r="63" spans="4:13" ht="24.75" customHeight="1">
      <c r="D63" s="576"/>
      <c r="E63" s="576"/>
      <c r="F63" s="576"/>
      <c r="G63" s="576"/>
      <c r="H63" s="576"/>
      <c r="I63" s="576"/>
      <c r="J63" s="576"/>
      <c r="K63" s="576"/>
      <c r="L63" s="576"/>
      <c r="M63" s="576"/>
    </row>
    <row r="64" spans="4:13" ht="24.75" customHeight="1">
      <c r="D64" s="576"/>
      <c r="E64" s="576"/>
      <c r="F64" s="576"/>
      <c r="G64" s="576"/>
      <c r="H64" s="576"/>
      <c r="I64" s="576"/>
      <c r="J64" s="576"/>
      <c r="K64" s="576"/>
      <c r="L64" s="576"/>
      <c r="M64" s="576"/>
    </row>
    <row r="65" spans="4:13" ht="24.75" customHeight="1">
      <c r="D65" s="576"/>
      <c r="E65" s="576"/>
      <c r="F65" s="576"/>
      <c r="G65" s="576"/>
      <c r="H65" s="576"/>
      <c r="I65" s="576"/>
      <c r="J65" s="576"/>
      <c r="K65" s="576"/>
      <c r="L65" s="576"/>
      <c r="M65" s="576"/>
    </row>
    <row r="66" spans="4:13" ht="24.75" customHeight="1">
      <c r="D66" s="576"/>
      <c r="E66" s="576"/>
      <c r="F66" s="576"/>
      <c r="G66" s="576"/>
      <c r="H66" s="576"/>
      <c r="I66" s="576"/>
      <c r="J66" s="576"/>
      <c r="K66" s="576"/>
      <c r="L66" s="576"/>
      <c r="M66" s="576"/>
    </row>
    <row r="67" spans="4:13" ht="24.75" customHeight="1">
      <c r="D67" s="576"/>
      <c r="E67" s="576"/>
      <c r="F67" s="576"/>
      <c r="G67" s="576"/>
      <c r="H67" s="576"/>
      <c r="I67" s="576"/>
      <c r="J67" s="576"/>
      <c r="K67" s="576"/>
      <c r="L67" s="576"/>
      <c r="M67" s="576"/>
    </row>
    <row r="68" spans="4:13" ht="24.75" customHeight="1">
      <c r="D68" s="576"/>
      <c r="E68" s="576"/>
      <c r="F68" s="576"/>
      <c r="G68" s="576"/>
      <c r="H68" s="576"/>
      <c r="I68" s="576"/>
      <c r="J68" s="576"/>
      <c r="K68" s="576"/>
      <c r="L68" s="576"/>
      <c r="M68" s="576"/>
    </row>
    <row r="69" spans="4:13" ht="24.75" customHeight="1">
      <c r="D69" s="576"/>
      <c r="E69" s="576"/>
      <c r="F69" s="576"/>
      <c r="G69" s="576"/>
      <c r="H69" s="576"/>
      <c r="I69" s="576"/>
      <c r="J69" s="576"/>
      <c r="K69" s="576"/>
      <c r="L69" s="576"/>
      <c r="M69" s="576"/>
    </row>
    <row r="70" spans="4:13" ht="24.75" customHeight="1">
      <c r="D70" s="576"/>
      <c r="E70" s="576"/>
      <c r="F70" s="576"/>
      <c r="G70" s="576"/>
      <c r="H70" s="576"/>
      <c r="I70" s="576"/>
      <c r="J70" s="576"/>
      <c r="K70" s="576"/>
      <c r="L70" s="576"/>
      <c r="M70" s="576"/>
    </row>
    <row r="71" spans="4:13" ht="24.75" customHeight="1">
      <c r="D71" s="576"/>
      <c r="E71" s="576"/>
      <c r="F71" s="576"/>
      <c r="G71" s="576"/>
      <c r="H71" s="576"/>
      <c r="I71" s="576"/>
      <c r="J71" s="576"/>
      <c r="K71" s="576"/>
      <c r="L71" s="576"/>
      <c r="M71" s="576"/>
    </row>
    <row r="72" spans="4:13" ht="24.75" customHeight="1">
      <c r="D72" s="576"/>
      <c r="E72" s="576"/>
      <c r="F72" s="576"/>
      <c r="G72" s="576"/>
      <c r="H72" s="576"/>
      <c r="I72" s="576"/>
      <c r="J72" s="576"/>
      <c r="K72" s="576"/>
      <c r="L72" s="576"/>
      <c r="M72" s="576"/>
    </row>
    <row r="73" spans="4:13" ht="24.75" customHeight="1">
      <c r="D73" s="576"/>
      <c r="E73" s="576"/>
      <c r="F73" s="576"/>
      <c r="G73" s="576"/>
      <c r="H73" s="576"/>
      <c r="I73" s="576"/>
      <c r="J73" s="576"/>
      <c r="K73" s="576"/>
      <c r="L73" s="576"/>
      <c r="M73" s="576"/>
    </row>
    <row r="74" spans="4:13" ht="24.75" customHeight="1">
      <c r="D74" s="576"/>
      <c r="E74" s="576"/>
      <c r="F74" s="576"/>
      <c r="G74" s="576"/>
      <c r="H74" s="576"/>
      <c r="I74" s="576"/>
      <c r="J74" s="576"/>
      <c r="K74" s="576"/>
      <c r="L74" s="576"/>
      <c r="M74" s="576"/>
    </row>
    <row r="75" spans="4:13" ht="24.75" customHeight="1">
      <c r="D75" s="576"/>
      <c r="E75" s="576"/>
      <c r="F75" s="576"/>
      <c r="G75" s="576"/>
      <c r="H75" s="576"/>
      <c r="I75" s="576"/>
      <c r="J75" s="576"/>
      <c r="K75" s="576"/>
      <c r="L75" s="576"/>
      <c r="M75" s="576"/>
    </row>
    <row r="76" spans="4:13" ht="24.75" customHeight="1">
      <c r="D76" s="576"/>
      <c r="E76" s="576"/>
      <c r="F76" s="576"/>
      <c r="G76" s="576"/>
      <c r="H76" s="576"/>
      <c r="I76" s="576"/>
      <c r="J76" s="576"/>
      <c r="K76" s="576"/>
      <c r="L76" s="576"/>
      <c r="M76" s="576"/>
    </row>
    <row r="77" spans="4:13" ht="24.75" customHeight="1">
      <c r="D77" s="576"/>
      <c r="E77" s="576"/>
      <c r="F77" s="576"/>
      <c r="G77" s="576"/>
      <c r="H77" s="576"/>
      <c r="I77" s="576"/>
      <c r="J77" s="576"/>
      <c r="K77" s="576"/>
      <c r="L77" s="576"/>
      <c r="M77" s="576"/>
    </row>
    <row r="78" spans="4:13" ht="24.75" customHeight="1">
      <c r="D78" s="576"/>
      <c r="E78" s="576"/>
      <c r="F78" s="576"/>
      <c r="G78" s="576"/>
      <c r="H78" s="576"/>
      <c r="I78" s="576"/>
      <c r="J78" s="576"/>
      <c r="K78" s="576"/>
      <c r="L78" s="576"/>
      <c r="M78" s="576"/>
    </row>
    <row r="79" spans="4:13" ht="24.75" customHeight="1">
      <c r="D79" s="576"/>
      <c r="E79" s="576"/>
      <c r="F79" s="576"/>
      <c r="G79" s="576"/>
      <c r="H79" s="576"/>
      <c r="I79" s="576"/>
      <c r="J79" s="576"/>
      <c r="K79" s="576"/>
      <c r="L79" s="576"/>
      <c r="M79" s="576"/>
    </row>
    <row r="80" spans="4:13" ht="24.75" customHeight="1">
      <c r="D80" s="576"/>
      <c r="E80" s="576"/>
      <c r="F80" s="576"/>
      <c r="G80" s="576"/>
      <c r="H80" s="576"/>
      <c r="I80" s="576"/>
      <c r="J80" s="576"/>
      <c r="K80" s="576"/>
      <c r="L80" s="576"/>
      <c r="M80" s="576"/>
    </row>
    <row r="81" spans="4:13" ht="24.75" customHeight="1">
      <c r="D81" s="576"/>
      <c r="E81" s="576"/>
      <c r="F81" s="576"/>
      <c r="G81" s="576"/>
      <c r="H81" s="576"/>
      <c r="I81" s="576"/>
      <c r="J81" s="576"/>
      <c r="K81" s="576"/>
      <c r="L81" s="576"/>
      <c r="M81" s="576"/>
    </row>
    <row r="82" spans="4:13" ht="24.75" customHeight="1">
      <c r="D82" s="576"/>
      <c r="E82" s="576"/>
      <c r="F82" s="576"/>
      <c r="G82" s="576"/>
      <c r="H82" s="576"/>
      <c r="I82" s="576"/>
      <c r="J82" s="576"/>
      <c r="K82" s="576"/>
      <c r="L82" s="576"/>
      <c r="M82" s="576"/>
    </row>
    <row r="83" spans="4:13" ht="24.75" customHeight="1">
      <c r="D83" s="576"/>
      <c r="E83" s="576"/>
      <c r="F83" s="576"/>
      <c r="G83" s="576"/>
      <c r="H83" s="576"/>
      <c r="I83" s="576"/>
      <c r="J83" s="576"/>
      <c r="K83" s="576"/>
      <c r="L83" s="576"/>
      <c r="M83" s="576"/>
    </row>
    <row r="84" spans="4:13" ht="24.75" customHeight="1">
      <c r="D84" s="576"/>
      <c r="E84" s="576"/>
      <c r="F84" s="576"/>
      <c r="G84" s="576"/>
      <c r="H84" s="576"/>
      <c r="I84" s="576"/>
      <c r="J84" s="576"/>
      <c r="K84" s="576"/>
      <c r="L84" s="576"/>
      <c r="M84" s="576"/>
    </row>
    <row r="85" spans="4:13" ht="24.75" customHeight="1">
      <c r="D85" s="576"/>
      <c r="E85" s="576"/>
      <c r="F85" s="576"/>
      <c r="G85" s="576"/>
      <c r="H85" s="576"/>
      <c r="I85" s="576"/>
      <c r="J85" s="576"/>
      <c r="K85" s="576"/>
      <c r="L85" s="576"/>
      <c r="M85" s="576"/>
    </row>
    <row r="86" spans="4:13" ht="24.75" customHeight="1">
      <c r="D86" s="576"/>
      <c r="E86" s="576"/>
      <c r="F86" s="576"/>
      <c r="G86" s="576"/>
      <c r="H86" s="576"/>
      <c r="I86" s="576"/>
      <c r="J86" s="576"/>
      <c r="K86" s="576"/>
      <c r="L86" s="576"/>
      <c r="M86" s="576"/>
    </row>
    <row r="87" spans="4:13" ht="24.75" customHeight="1">
      <c r="D87" s="576"/>
      <c r="E87" s="576"/>
      <c r="F87" s="576"/>
      <c r="G87" s="576"/>
      <c r="H87" s="576"/>
      <c r="I87" s="576"/>
      <c r="J87" s="576"/>
      <c r="K87" s="576"/>
      <c r="L87" s="576"/>
      <c r="M87" s="576"/>
    </row>
    <row r="88" spans="4:13" ht="24.75" customHeight="1">
      <c r="D88" s="576"/>
      <c r="E88" s="576"/>
      <c r="F88" s="576"/>
      <c r="G88" s="576"/>
      <c r="H88" s="576"/>
      <c r="I88" s="576"/>
      <c r="J88" s="576"/>
      <c r="K88" s="576"/>
      <c r="L88" s="576"/>
      <c r="M88" s="576"/>
    </row>
    <row r="89" spans="4:13" ht="24.75" customHeight="1">
      <c r="D89" s="576"/>
      <c r="E89" s="576"/>
      <c r="F89" s="576"/>
      <c r="G89" s="576"/>
      <c r="H89" s="576"/>
      <c r="I89" s="576"/>
      <c r="J89" s="576"/>
      <c r="K89" s="576"/>
      <c r="L89" s="576"/>
      <c r="M89" s="576"/>
    </row>
    <row r="90" spans="4:13" ht="24.75" customHeight="1">
      <c r="D90" s="576"/>
      <c r="E90" s="576"/>
      <c r="F90" s="576"/>
      <c r="G90" s="576"/>
      <c r="H90" s="576"/>
      <c r="I90" s="576"/>
      <c r="J90" s="576"/>
      <c r="K90" s="576"/>
      <c r="L90" s="576"/>
      <c r="M90" s="576"/>
    </row>
    <row r="91" spans="4:13" ht="24.75" customHeight="1">
      <c r="D91" s="576"/>
      <c r="E91" s="576"/>
      <c r="F91" s="576"/>
      <c r="G91" s="576"/>
      <c r="H91" s="576"/>
      <c r="I91" s="576"/>
      <c r="J91" s="576"/>
      <c r="K91" s="576"/>
      <c r="L91" s="576"/>
      <c r="M91" s="576"/>
    </row>
    <row r="92" spans="4:13" ht="24.75" customHeight="1">
      <c r="D92" s="576"/>
      <c r="E92" s="576"/>
      <c r="F92" s="576"/>
      <c r="G92" s="576"/>
      <c r="H92" s="576"/>
      <c r="I92" s="576"/>
      <c r="J92" s="576"/>
      <c r="K92" s="576"/>
      <c r="L92" s="576"/>
      <c r="M92" s="576"/>
    </row>
    <row r="93" spans="4:13" ht="24.75" customHeight="1">
      <c r="D93" s="576"/>
      <c r="E93" s="576"/>
      <c r="F93" s="576"/>
      <c r="G93" s="576"/>
      <c r="H93" s="576"/>
      <c r="I93" s="576"/>
      <c r="J93" s="576"/>
      <c r="K93" s="576"/>
      <c r="L93" s="576"/>
      <c r="M93" s="576"/>
    </row>
    <row r="94" spans="4:13" ht="24.75" customHeight="1">
      <c r="D94" s="576"/>
      <c r="E94" s="576"/>
      <c r="F94" s="576"/>
      <c r="G94" s="576"/>
      <c r="H94" s="576"/>
      <c r="I94" s="576"/>
      <c r="J94" s="576"/>
      <c r="K94" s="576"/>
      <c r="L94" s="576"/>
      <c r="M94" s="576"/>
    </row>
    <row r="95" spans="4:13" ht="24.75" customHeight="1">
      <c r="D95" s="576"/>
      <c r="E95" s="576"/>
      <c r="F95" s="576"/>
      <c r="G95" s="576"/>
      <c r="H95" s="576"/>
      <c r="I95" s="576"/>
      <c r="J95" s="576"/>
      <c r="K95" s="576"/>
      <c r="L95" s="576"/>
      <c r="M95" s="576"/>
    </row>
    <row r="96" spans="4:13" ht="24.75" customHeight="1">
      <c r="D96" s="576"/>
      <c r="E96" s="576"/>
      <c r="F96" s="576"/>
      <c r="G96" s="576"/>
      <c r="H96" s="576"/>
      <c r="I96" s="576"/>
      <c r="J96" s="576"/>
      <c r="K96" s="576"/>
      <c r="L96" s="576"/>
      <c r="M96" s="576"/>
    </row>
    <row r="97" spans="4:13" ht="24.75" customHeight="1">
      <c r="D97" s="576"/>
      <c r="E97" s="576"/>
      <c r="F97" s="576"/>
      <c r="G97" s="576"/>
      <c r="H97" s="576"/>
      <c r="I97" s="576"/>
      <c r="J97" s="576"/>
      <c r="K97" s="576"/>
      <c r="L97" s="576"/>
      <c r="M97" s="576"/>
    </row>
    <row r="98" spans="4:13" ht="24.75" customHeight="1">
      <c r="D98" s="576"/>
      <c r="E98" s="576"/>
      <c r="F98" s="576"/>
      <c r="G98" s="576"/>
      <c r="H98" s="576"/>
      <c r="I98" s="576"/>
      <c r="J98" s="576"/>
      <c r="K98" s="576"/>
      <c r="L98" s="576"/>
      <c r="M98" s="576"/>
    </row>
    <row r="99" spans="4:13" ht="24.75" customHeight="1">
      <c r="D99" s="576"/>
      <c r="E99" s="576"/>
      <c r="F99" s="576"/>
      <c r="G99" s="576"/>
      <c r="H99" s="576"/>
      <c r="I99" s="576"/>
      <c r="J99" s="576"/>
      <c r="K99" s="576"/>
      <c r="L99" s="576"/>
      <c r="M99" s="576"/>
    </row>
    <row r="100" spans="4:13" ht="24.75" customHeight="1">
      <c r="D100" s="576"/>
      <c r="E100" s="576"/>
      <c r="F100" s="576"/>
      <c r="G100" s="576"/>
      <c r="H100" s="576"/>
      <c r="I100" s="576"/>
      <c r="J100" s="576"/>
      <c r="K100" s="576"/>
      <c r="L100" s="576"/>
      <c r="M100" s="576"/>
    </row>
    <row r="101" spans="4:13" ht="24.75" customHeight="1">
      <c r="D101" s="576"/>
      <c r="E101" s="576"/>
      <c r="F101" s="576"/>
      <c r="G101" s="576"/>
      <c r="H101" s="576"/>
      <c r="I101" s="576"/>
      <c r="J101" s="576"/>
      <c r="K101" s="576"/>
      <c r="L101" s="576"/>
      <c r="M101" s="576"/>
    </row>
    <row r="102" spans="4:13" ht="24.75" customHeight="1">
      <c r="D102" s="576"/>
      <c r="E102" s="576"/>
      <c r="F102" s="576"/>
      <c r="G102" s="576"/>
      <c r="H102" s="576"/>
      <c r="I102" s="576"/>
      <c r="J102" s="576"/>
      <c r="K102" s="576"/>
      <c r="L102" s="576"/>
      <c r="M102" s="576"/>
    </row>
    <row r="103" spans="4:13" ht="24.75" customHeight="1"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</row>
    <row r="104" spans="4:13" ht="24.75" customHeight="1">
      <c r="D104" s="576"/>
      <c r="E104" s="576"/>
      <c r="F104" s="576"/>
      <c r="G104" s="576"/>
      <c r="H104" s="576"/>
      <c r="I104" s="576"/>
      <c r="J104" s="576"/>
      <c r="K104" s="576"/>
      <c r="L104" s="576"/>
      <c r="M104" s="576"/>
    </row>
    <row r="105" spans="4:13" ht="24.75" customHeight="1">
      <c r="D105" s="576"/>
      <c r="E105" s="576"/>
      <c r="F105" s="576"/>
      <c r="G105" s="576"/>
      <c r="H105" s="576"/>
      <c r="I105" s="576"/>
      <c r="J105" s="576"/>
      <c r="K105" s="576"/>
      <c r="L105" s="576"/>
      <c r="M105" s="576"/>
    </row>
    <row r="106" spans="4:13" ht="24.75" customHeight="1">
      <c r="D106" s="576"/>
      <c r="E106" s="576"/>
      <c r="F106" s="576"/>
      <c r="G106" s="576"/>
      <c r="H106" s="576"/>
      <c r="I106" s="576"/>
      <c r="J106" s="576"/>
      <c r="K106" s="576"/>
      <c r="L106" s="576"/>
      <c r="M106" s="576"/>
    </row>
    <row r="107" spans="4:13" ht="24.75" customHeight="1">
      <c r="D107" s="576"/>
      <c r="E107" s="576"/>
      <c r="F107" s="576"/>
      <c r="G107" s="576"/>
      <c r="H107" s="576"/>
      <c r="I107" s="576"/>
      <c r="J107" s="576"/>
      <c r="K107" s="576"/>
      <c r="L107" s="576"/>
      <c r="M107" s="576"/>
    </row>
    <row r="108" spans="4:13" ht="24.75" customHeight="1"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</row>
    <row r="109" spans="4:13" ht="24.75" customHeight="1">
      <c r="D109" s="576"/>
      <c r="E109" s="576"/>
      <c r="F109" s="576"/>
      <c r="G109" s="576"/>
      <c r="H109" s="576"/>
      <c r="I109" s="576"/>
      <c r="J109" s="576"/>
      <c r="K109" s="576"/>
      <c r="L109" s="576"/>
      <c r="M109" s="576"/>
    </row>
    <row r="110" spans="4:13" ht="24.75" customHeight="1"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</row>
    <row r="111" spans="4:13" ht="24.75" customHeight="1">
      <c r="D111" s="576"/>
      <c r="E111" s="576"/>
      <c r="F111" s="576"/>
      <c r="G111" s="576"/>
      <c r="H111" s="576"/>
      <c r="I111" s="576"/>
      <c r="J111" s="576"/>
      <c r="K111" s="576"/>
      <c r="L111" s="576"/>
      <c r="M111" s="576"/>
    </row>
    <row r="112" spans="4:13" ht="24.75" customHeight="1">
      <c r="D112" s="576"/>
      <c r="E112" s="576"/>
      <c r="F112" s="576"/>
      <c r="G112" s="576"/>
      <c r="H112" s="576"/>
      <c r="I112" s="576"/>
      <c r="J112" s="576"/>
      <c r="K112" s="576"/>
      <c r="L112" s="576"/>
      <c r="M112" s="576"/>
    </row>
    <row r="113" spans="4:13" ht="24.75" customHeight="1"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</row>
    <row r="114" spans="4:13" ht="24.75" customHeight="1">
      <c r="D114" s="576"/>
      <c r="E114" s="576"/>
      <c r="F114" s="576"/>
      <c r="G114" s="576"/>
      <c r="H114" s="576"/>
      <c r="I114" s="576"/>
      <c r="J114" s="576"/>
      <c r="K114" s="576"/>
      <c r="L114" s="576"/>
      <c r="M114" s="576"/>
    </row>
    <row r="115" spans="4:13" ht="24.75" customHeight="1">
      <c r="D115" s="576"/>
      <c r="E115" s="576"/>
      <c r="F115" s="576"/>
      <c r="G115" s="576"/>
      <c r="H115" s="576"/>
      <c r="I115" s="576"/>
      <c r="J115" s="576"/>
      <c r="K115" s="576"/>
      <c r="L115" s="576"/>
      <c r="M115" s="576"/>
    </row>
    <row r="116" spans="4:13" ht="24.75" customHeight="1">
      <c r="D116" s="576"/>
      <c r="E116" s="576"/>
      <c r="F116" s="576"/>
      <c r="G116" s="576"/>
      <c r="H116" s="576"/>
      <c r="I116" s="576"/>
      <c r="J116" s="576"/>
      <c r="K116" s="576"/>
      <c r="L116" s="576"/>
      <c r="M116" s="576"/>
    </row>
    <row r="117" spans="4:13" ht="24.75" customHeight="1">
      <c r="D117" s="576"/>
      <c r="E117" s="576"/>
      <c r="F117" s="576"/>
      <c r="G117" s="576"/>
      <c r="H117" s="576"/>
      <c r="I117" s="576"/>
      <c r="J117" s="576"/>
      <c r="K117" s="576"/>
      <c r="L117" s="576"/>
      <c r="M117" s="576"/>
    </row>
    <row r="118" spans="4:13" ht="24.75" customHeight="1">
      <c r="D118" s="576"/>
      <c r="E118" s="576"/>
      <c r="F118" s="576"/>
      <c r="G118" s="576"/>
      <c r="H118" s="576"/>
      <c r="I118" s="576"/>
      <c r="J118" s="576"/>
      <c r="K118" s="576"/>
      <c r="L118" s="576"/>
      <c r="M118" s="576"/>
    </row>
    <row r="119" spans="4:13" ht="24.75" customHeight="1"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</row>
    <row r="120" spans="4:13" ht="24.75" customHeight="1">
      <c r="D120" s="576"/>
      <c r="E120" s="576"/>
      <c r="F120" s="576"/>
      <c r="G120" s="576"/>
      <c r="H120" s="576"/>
      <c r="I120" s="576"/>
      <c r="J120" s="576"/>
      <c r="K120" s="576"/>
      <c r="L120" s="576"/>
      <c r="M120" s="576"/>
    </row>
    <row r="121" spans="4:13" ht="24.75" customHeight="1"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</row>
    <row r="122" spans="4:13" ht="24.75" customHeight="1">
      <c r="D122" s="576"/>
      <c r="E122" s="576"/>
      <c r="F122" s="576"/>
      <c r="G122" s="576"/>
      <c r="H122" s="576"/>
      <c r="I122" s="576"/>
      <c r="J122" s="576"/>
      <c r="K122" s="576"/>
      <c r="L122" s="576"/>
      <c r="M122" s="576"/>
    </row>
    <row r="123" spans="4:13" ht="24.75" customHeight="1"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</row>
    <row r="124" spans="4:13" ht="24.75" customHeight="1">
      <c r="D124" s="576"/>
      <c r="E124" s="576"/>
      <c r="F124" s="576"/>
      <c r="G124" s="576"/>
      <c r="H124" s="576"/>
      <c r="I124" s="576"/>
      <c r="J124" s="576"/>
      <c r="K124" s="576"/>
      <c r="L124" s="576"/>
      <c r="M124" s="576"/>
    </row>
    <row r="125" spans="4:13" ht="24.75" customHeight="1">
      <c r="D125" s="576"/>
      <c r="E125" s="576"/>
      <c r="F125" s="576"/>
      <c r="G125" s="576"/>
      <c r="H125" s="576"/>
      <c r="I125" s="576"/>
      <c r="J125" s="576"/>
      <c r="K125" s="576"/>
      <c r="L125" s="576"/>
      <c r="M125" s="576"/>
    </row>
    <row r="126" spans="4:13" ht="24.75" customHeight="1">
      <c r="D126" s="576"/>
      <c r="E126" s="576"/>
      <c r="F126" s="576"/>
      <c r="G126" s="576"/>
      <c r="H126" s="576"/>
      <c r="I126" s="576"/>
      <c r="J126" s="576"/>
      <c r="K126" s="576"/>
      <c r="L126" s="576"/>
      <c r="M126" s="576"/>
    </row>
    <row r="127" spans="4:13" ht="24.75" customHeight="1">
      <c r="D127" s="576"/>
      <c r="E127" s="576"/>
      <c r="F127" s="576"/>
      <c r="G127" s="576"/>
      <c r="H127" s="576"/>
      <c r="I127" s="576"/>
      <c r="J127" s="576"/>
      <c r="K127" s="576"/>
      <c r="L127" s="576"/>
      <c r="M127" s="576"/>
    </row>
    <row r="128" spans="4:13" ht="24.75" customHeight="1">
      <c r="D128" s="576"/>
      <c r="E128" s="576"/>
      <c r="F128" s="576"/>
      <c r="G128" s="576"/>
      <c r="H128" s="576"/>
      <c r="I128" s="576"/>
      <c r="J128" s="576"/>
      <c r="K128" s="576"/>
      <c r="L128" s="576"/>
      <c r="M128" s="576"/>
    </row>
    <row r="129" spans="4:13" ht="24.75" customHeight="1">
      <c r="D129" s="576"/>
      <c r="E129" s="576"/>
      <c r="F129" s="576"/>
      <c r="G129" s="576"/>
      <c r="H129" s="576"/>
      <c r="I129" s="576"/>
      <c r="J129" s="576"/>
      <c r="K129" s="576"/>
      <c r="L129" s="576"/>
      <c r="M129" s="576"/>
    </row>
    <row r="130" spans="4:13" ht="24.75" customHeight="1">
      <c r="D130" s="576"/>
      <c r="E130" s="576"/>
      <c r="F130" s="576"/>
      <c r="G130" s="576"/>
      <c r="H130" s="576"/>
      <c r="I130" s="576"/>
      <c r="J130" s="576"/>
      <c r="K130" s="576"/>
      <c r="L130" s="576"/>
      <c r="M130" s="576"/>
    </row>
    <row r="131" spans="4:13" ht="24.75" customHeight="1">
      <c r="D131" s="576"/>
      <c r="E131" s="576"/>
      <c r="F131" s="576"/>
      <c r="G131" s="576"/>
      <c r="H131" s="576"/>
      <c r="I131" s="576"/>
      <c r="J131" s="576"/>
      <c r="K131" s="576"/>
      <c r="L131" s="576"/>
      <c r="M131" s="576"/>
    </row>
    <row r="132" spans="4:13" ht="24.75" customHeight="1">
      <c r="D132" s="576"/>
      <c r="E132" s="576"/>
      <c r="F132" s="576"/>
      <c r="G132" s="576"/>
      <c r="H132" s="576"/>
      <c r="I132" s="576"/>
      <c r="J132" s="576"/>
      <c r="K132" s="576"/>
      <c r="L132" s="576"/>
      <c r="M132" s="576"/>
    </row>
  </sheetData>
  <sheetProtection/>
  <mergeCells count="14"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zoomScalePageLayoutView="0" workbookViewId="0" topLeftCell="A1">
      <selection activeCell="A1" sqref="A1:V1"/>
    </sheetView>
  </sheetViews>
  <sheetFormatPr defaultColWidth="11.00390625" defaultRowHeight="12.75"/>
  <cols>
    <col min="1" max="1" width="32.57421875" style="9" customWidth="1"/>
    <col min="2" max="8" width="12.421875" style="9" hidden="1" customWidth="1"/>
    <col min="9" max="12" width="10.7109375" style="9" hidden="1" customWidth="1"/>
    <col min="13" max="13" width="7.57421875" style="9" bestFit="1" customWidth="1"/>
    <col min="14" max="14" width="10.7109375" style="9" customWidth="1"/>
    <col min="15" max="18" width="10.7109375" style="9" hidden="1" customWidth="1"/>
    <col min="19" max="19" width="8.8515625" style="11" bestFit="1" customWidth="1"/>
    <col min="20" max="20" width="0" style="9" hidden="1" customWidth="1"/>
    <col min="21" max="16384" width="11.00390625" style="9" customWidth="1"/>
  </cols>
  <sheetData>
    <row r="1" spans="1:22" s="666" customFormat="1" ht="17.25" customHeight="1">
      <c r="A1" s="1680" t="s">
        <v>256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680"/>
      <c r="M1" s="1680"/>
      <c r="N1" s="1680"/>
      <c r="O1" s="1680"/>
      <c r="P1" s="1680"/>
      <c r="Q1" s="1680"/>
      <c r="R1" s="1680"/>
      <c r="S1" s="1680"/>
      <c r="T1" s="1680"/>
      <c r="U1" s="1680"/>
      <c r="V1" s="1680"/>
    </row>
    <row r="2" spans="1:22" s="666" customFormat="1" ht="18.75">
      <c r="A2" s="1681" t="s">
        <v>390</v>
      </c>
      <c r="B2" s="1681"/>
      <c r="C2" s="1681"/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1"/>
      <c r="Q2" s="1681"/>
      <c r="R2" s="1681"/>
      <c r="S2" s="1681"/>
      <c r="T2" s="1681"/>
      <c r="U2" s="1681"/>
      <c r="V2" s="1681"/>
    </row>
    <row r="3" spans="1:22" s="666" customFormat="1" ht="17.25" customHeight="1">
      <c r="A3" s="1680" t="s">
        <v>475</v>
      </c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  <c r="N3" s="1680"/>
      <c r="O3" s="1680"/>
      <c r="P3" s="1680"/>
      <c r="Q3" s="1680"/>
      <c r="R3" s="1680"/>
      <c r="S3" s="1680"/>
      <c r="T3" s="1680"/>
      <c r="U3" s="1680"/>
      <c r="V3" s="1680"/>
    </row>
    <row r="4" spans="1:22" s="666" customFormat="1" ht="17.25" customHeight="1">
      <c r="A4" s="1680" t="s">
        <v>1358</v>
      </c>
      <c r="B4" s="1680"/>
      <c r="C4" s="1680"/>
      <c r="D4" s="1680"/>
      <c r="E4" s="1680"/>
      <c r="F4" s="1680"/>
      <c r="G4" s="1680"/>
      <c r="H4" s="1680"/>
      <c r="I4" s="1680"/>
      <c r="J4" s="1680"/>
      <c r="K4" s="1680"/>
      <c r="L4" s="1680"/>
      <c r="M4" s="1680"/>
      <c r="N4" s="1680"/>
      <c r="O4" s="1680"/>
      <c r="P4" s="1680"/>
      <c r="Q4" s="1680"/>
      <c r="R4" s="1680"/>
      <c r="S4" s="1680"/>
      <c r="T4" s="1680"/>
      <c r="U4" s="1680"/>
      <c r="V4" s="1680"/>
    </row>
    <row r="5" spans="1:22" ht="17.25" customHeight="1" thickBot="1">
      <c r="A5" s="1679"/>
      <c r="B5" s="1679"/>
      <c r="C5" s="1679" t="s">
        <v>379</v>
      </c>
      <c r="D5" s="1679"/>
      <c r="E5" s="1679" t="s">
        <v>379</v>
      </c>
      <c r="F5" s="1679"/>
      <c r="G5" s="1679" t="s">
        <v>379</v>
      </c>
      <c r="H5" s="1679"/>
      <c r="I5" s="1679" t="s">
        <v>379</v>
      </c>
      <c r="J5" s="1679"/>
      <c r="K5" s="1679" t="s">
        <v>379</v>
      </c>
      <c r="L5" s="1679"/>
      <c r="M5" s="1679"/>
      <c r="N5" s="1679"/>
      <c r="O5" s="1679" t="s">
        <v>379</v>
      </c>
      <c r="P5" s="1679"/>
      <c r="Q5" s="1679" t="s">
        <v>379</v>
      </c>
      <c r="R5" s="1679"/>
      <c r="S5" s="1679"/>
      <c r="T5" s="1679"/>
      <c r="U5" s="1684" t="s">
        <v>372</v>
      </c>
      <c r="V5" s="1684"/>
    </row>
    <row r="6" spans="1:60" s="21" customFormat="1" ht="13.5" thickTop="1">
      <c r="A6" s="158"/>
      <c r="B6" s="159"/>
      <c r="C6" s="667" t="s">
        <v>860</v>
      </c>
      <c r="D6" s="667" t="s">
        <v>861</v>
      </c>
      <c r="E6" s="667" t="s">
        <v>862</v>
      </c>
      <c r="F6" s="667" t="s">
        <v>863</v>
      </c>
      <c r="G6" s="667" t="s">
        <v>864</v>
      </c>
      <c r="H6" s="668" t="s">
        <v>865</v>
      </c>
      <c r="I6" s="1685" t="s">
        <v>333</v>
      </c>
      <c r="J6" s="1685"/>
      <c r="K6" s="1685"/>
      <c r="L6" s="1685"/>
      <c r="M6" s="1685"/>
      <c r="N6" s="1685"/>
      <c r="O6" s="1685"/>
      <c r="P6" s="1685"/>
      <c r="Q6" s="1685"/>
      <c r="R6" s="1685"/>
      <c r="S6" s="1685"/>
      <c r="T6" s="656"/>
      <c r="U6" s="1686" t="s">
        <v>248</v>
      </c>
      <c r="V6" s="1687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21" customFormat="1" ht="15.75">
      <c r="A7" s="669" t="s">
        <v>476</v>
      </c>
      <c r="B7" s="670"/>
      <c r="C7" s="670" t="s">
        <v>333</v>
      </c>
      <c r="D7" s="670" t="s">
        <v>333</v>
      </c>
      <c r="E7" s="670" t="s">
        <v>333</v>
      </c>
      <c r="F7" s="670" t="s">
        <v>333</v>
      </c>
      <c r="G7" s="670" t="s">
        <v>333</v>
      </c>
      <c r="H7" s="670" t="s">
        <v>333</v>
      </c>
      <c r="I7" s="671" t="s">
        <v>866</v>
      </c>
      <c r="J7" s="671" t="s">
        <v>867</v>
      </c>
      <c r="K7" s="671" t="s">
        <v>799</v>
      </c>
      <c r="L7" s="671" t="s">
        <v>783</v>
      </c>
      <c r="M7" s="671" t="s">
        <v>668</v>
      </c>
      <c r="N7" s="671" t="s">
        <v>370</v>
      </c>
      <c r="O7" s="671" t="s">
        <v>866</v>
      </c>
      <c r="P7" s="671" t="s">
        <v>867</v>
      </c>
      <c r="Q7" s="671" t="s">
        <v>799</v>
      </c>
      <c r="R7" s="671" t="s">
        <v>651</v>
      </c>
      <c r="S7" s="671" t="s">
        <v>228</v>
      </c>
      <c r="T7" s="672" t="s">
        <v>783</v>
      </c>
      <c r="U7" s="672" t="s">
        <v>370</v>
      </c>
      <c r="V7" s="673" t="s">
        <v>209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22" s="47" customFormat="1" ht="12.75">
      <c r="A8" s="674" t="s">
        <v>477</v>
      </c>
      <c r="B8" s="675"/>
      <c r="C8" s="675"/>
      <c r="D8" s="675"/>
      <c r="E8" s="675"/>
      <c r="F8" s="675"/>
      <c r="G8" s="675"/>
      <c r="H8" s="675"/>
      <c r="I8" s="676">
        <v>57159.3</v>
      </c>
      <c r="J8" s="676">
        <v>62394.9</v>
      </c>
      <c r="K8" s="676" t="e">
        <v>#REF!</v>
      </c>
      <c r="L8" s="677" t="e">
        <v>#REF!</v>
      </c>
      <c r="M8" s="677">
        <v>51160.3</v>
      </c>
      <c r="N8" s="677">
        <v>75787.2</v>
      </c>
      <c r="O8" s="677"/>
      <c r="P8" s="677"/>
      <c r="Q8" s="677"/>
      <c r="R8" s="677"/>
      <c r="S8" s="677">
        <v>58532.2</v>
      </c>
      <c r="T8" s="678"/>
      <c r="U8" s="678">
        <v>48.13673883851345</v>
      </c>
      <c r="V8" s="679">
        <v>-22.767696919796478</v>
      </c>
    </row>
    <row r="9" spans="1:22" s="25" customFormat="1" ht="12.75">
      <c r="A9" s="251" t="s">
        <v>478</v>
      </c>
      <c r="B9" s="680"/>
      <c r="C9" s="680"/>
      <c r="D9" s="680"/>
      <c r="E9" s="680"/>
      <c r="F9" s="680"/>
      <c r="G9" s="680"/>
      <c r="H9" s="680"/>
      <c r="I9" s="681" t="s">
        <v>380</v>
      </c>
      <c r="J9" s="681" t="s">
        <v>380</v>
      </c>
      <c r="K9" s="682">
        <v>48840.7</v>
      </c>
      <c r="L9" s="683">
        <v>52463.8</v>
      </c>
      <c r="M9" s="683"/>
      <c r="N9" s="683">
        <v>62725.4</v>
      </c>
      <c r="O9" s="683"/>
      <c r="P9" s="683"/>
      <c r="Q9" s="683"/>
      <c r="R9" s="684"/>
      <c r="S9" s="683">
        <v>51689.4</v>
      </c>
      <c r="T9" s="683"/>
      <c r="U9" s="685" t="s">
        <v>693</v>
      </c>
      <c r="V9" s="707">
        <v>-17.5941484629831</v>
      </c>
    </row>
    <row r="10" spans="1:22" s="25" customFormat="1" ht="12.75">
      <c r="A10" s="251" t="s">
        <v>479</v>
      </c>
      <c r="B10" s="680"/>
      <c r="C10" s="680"/>
      <c r="D10" s="680"/>
      <c r="E10" s="680"/>
      <c r="F10" s="680"/>
      <c r="G10" s="680"/>
      <c r="H10" s="680"/>
      <c r="I10" s="681" t="s">
        <v>380</v>
      </c>
      <c r="J10" s="681" t="s">
        <v>380</v>
      </c>
      <c r="K10" s="682">
        <v>10174.1</v>
      </c>
      <c r="L10" s="683">
        <v>13279.3</v>
      </c>
      <c r="M10" s="683"/>
      <c r="N10" s="683">
        <v>5387.599999999999</v>
      </c>
      <c r="O10" s="683"/>
      <c r="P10" s="683"/>
      <c r="Q10" s="683"/>
      <c r="R10" s="684"/>
      <c r="S10" s="683">
        <v>3659.7</v>
      </c>
      <c r="T10" s="683"/>
      <c r="U10" s="685" t="s">
        <v>693</v>
      </c>
      <c r="V10" s="707">
        <v>-32.071794491053524</v>
      </c>
    </row>
    <row r="11" spans="1:22" s="690" customFormat="1" ht="12.75">
      <c r="A11" s="686" t="s">
        <v>480</v>
      </c>
      <c r="B11" s="687"/>
      <c r="C11" s="687"/>
      <c r="D11" s="687"/>
      <c r="E11" s="687"/>
      <c r="F11" s="687"/>
      <c r="G11" s="687"/>
      <c r="H11" s="687"/>
      <c r="I11" s="681" t="s">
        <v>380</v>
      </c>
      <c r="J11" s="681" t="s">
        <v>380</v>
      </c>
      <c r="K11" s="688">
        <v>9612</v>
      </c>
      <c r="L11" s="689">
        <v>12759.3</v>
      </c>
      <c r="M11" s="683"/>
      <c r="N11" s="683">
        <v>5113.2</v>
      </c>
      <c r="O11" s="683"/>
      <c r="P11" s="683"/>
      <c r="Q11" s="683"/>
      <c r="R11" s="684"/>
      <c r="S11" s="683">
        <v>3659.5</v>
      </c>
      <c r="T11" s="689"/>
      <c r="U11" s="685" t="s">
        <v>693</v>
      </c>
      <c r="V11" s="707">
        <v>-28.43033716654932</v>
      </c>
    </row>
    <row r="12" spans="1:22" s="690" customFormat="1" ht="12.75">
      <c r="A12" s="686" t="s">
        <v>728</v>
      </c>
      <c r="B12" s="687"/>
      <c r="C12" s="687"/>
      <c r="D12" s="687"/>
      <c r="E12" s="687"/>
      <c r="F12" s="687"/>
      <c r="G12" s="687"/>
      <c r="H12" s="687"/>
      <c r="I12" s="681" t="s">
        <v>380</v>
      </c>
      <c r="J12" s="681" t="s">
        <v>380</v>
      </c>
      <c r="K12" s="688">
        <v>562.1</v>
      </c>
      <c r="L12" s="689">
        <v>520</v>
      </c>
      <c r="M12" s="683"/>
      <c r="N12" s="683">
        <v>274.4</v>
      </c>
      <c r="O12" s="683"/>
      <c r="P12" s="683"/>
      <c r="Q12" s="683"/>
      <c r="R12" s="684"/>
      <c r="S12" s="683">
        <v>0.2</v>
      </c>
      <c r="T12" s="689"/>
      <c r="U12" s="685" t="s">
        <v>693</v>
      </c>
      <c r="V12" s="707" t="s">
        <v>693</v>
      </c>
    </row>
    <row r="13" spans="1:22" s="690" customFormat="1" ht="12.75">
      <c r="A13" s="251" t="s">
        <v>210</v>
      </c>
      <c r="B13" s="687"/>
      <c r="C13" s="687"/>
      <c r="D13" s="687"/>
      <c r="E13" s="687"/>
      <c r="F13" s="687"/>
      <c r="G13" s="687"/>
      <c r="H13" s="687"/>
      <c r="I13" s="681"/>
      <c r="J13" s="681"/>
      <c r="K13" s="688"/>
      <c r="L13" s="689"/>
      <c r="M13" s="683"/>
      <c r="N13" s="683">
        <v>7674.200000000001</v>
      </c>
      <c r="O13" s="683"/>
      <c r="P13" s="683"/>
      <c r="Q13" s="683"/>
      <c r="R13" s="684"/>
      <c r="S13" s="683">
        <v>3183.1</v>
      </c>
      <c r="T13" s="689"/>
      <c r="U13" s="685" t="s">
        <v>693</v>
      </c>
      <c r="V13" s="707">
        <v>-58.5220609314326</v>
      </c>
    </row>
    <row r="14" spans="1:22" s="690" customFormat="1" ht="12.75">
      <c r="A14" s="686" t="s">
        <v>480</v>
      </c>
      <c r="B14" s="687"/>
      <c r="C14" s="687"/>
      <c r="D14" s="687"/>
      <c r="E14" s="687"/>
      <c r="F14" s="687"/>
      <c r="G14" s="687"/>
      <c r="H14" s="687"/>
      <c r="I14" s="681"/>
      <c r="J14" s="681"/>
      <c r="K14" s="688"/>
      <c r="L14" s="689"/>
      <c r="M14" s="683"/>
      <c r="N14" s="683">
        <v>3284.9</v>
      </c>
      <c r="O14" s="683"/>
      <c r="P14" s="683"/>
      <c r="Q14" s="683"/>
      <c r="R14" s="684"/>
      <c r="S14" s="683">
        <v>3183.1</v>
      </c>
      <c r="T14" s="689"/>
      <c r="U14" s="685" t="s">
        <v>693</v>
      </c>
      <c r="V14" s="707" t="s">
        <v>693</v>
      </c>
    </row>
    <row r="15" spans="1:22" s="690" customFormat="1" ht="12.75">
      <c r="A15" s="691" t="s">
        <v>728</v>
      </c>
      <c r="B15" s="692"/>
      <c r="C15" s="692"/>
      <c r="D15" s="692"/>
      <c r="E15" s="692"/>
      <c r="F15" s="692"/>
      <c r="G15" s="692"/>
      <c r="H15" s="692"/>
      <c r="I15" s="693"/>
      <c r="J15" s="693"/>
      <c r="K15" s="694"/>
      <c r="L15" s="695"/>
      <c r="M15" s="696"/>
      <c r="N15" s="696">
        <v>4389.3</v>
      </c>
      <c r="O15" s="696"/>
      <c r="P15" s="696"/>
      <c r="Q15" s="696"/>
      <c r="R15" s="697"/>
      <c r="S15" s="696">
        <v>0</v>
      </c>
      <c r="T15" s="695"/>
      <c r="U15" s="698" t="s">
        <v>693</v>
      </c>
      <c r="V15" s="711">
        <v>-100</v>
      </c>
    </row>
    <row r="16" spans="1:22" s="47" customFormat="1" ht="12.75">
      <c r="A16" s="700" t="s">
        <v>485</v>
      </c>
      <c r="B16" s="701"/>
      <c r="C16" s="701"/>
      <c r="D16" s="701"/>
      <c r="E16" s="701"/>
      <c r="F16" s="701"/>
      <c r="G16" s="701"/>
      <c r="H16" s="701"/>
      <c r="I16" s="702">
        <v>6442.3</v>
      </c>
      <c r="J16" s="702">
        <v>7465.6</v>
      </c>
      <c r="K16" s="702">
        <v>7734.5</v>
      </c>
      <c r="L16" s="703">
        <v>8313.9</v>
      </c>
      <c r="M16" s="703">
        <v>7377.3</v>
      </c>
      <c r="N16" s="703">
        <v>12086.899999999998</v>
      </c>
      <c r="O16" s="703"/>
      <c r="P16" s="703"/>
      <c r="Q16" s="703"/>
      <c r="R16" s="703"/>
      <c r="S16" s="703">
        <v>477.70000000000005</v>
      </c>
      <c r="T16" s="704" t="e">
        <v>#REF!</v>
      </c>
      <c r="U16" s="704">
        <v>63.839073915931294</v>
      </c>
      <c r="V16" s="705">
        <v>-96.04778727382538</v>
      </c>
    </row>
    <row r="17" spans="1:22" s="25" customFormat="1" ht="12.75">
      <c r="A17" s="251" t="s">
        <v>478</v>
      </c>
      <c r="B17" s="680"/>
      <c r="C17" s="680"/>
      <c r="D17" s="680"/>
      <c r="E17" s="680"/>
      <c r="F17" s="680"/>
      <c r="G17" s="680"/>
      <c r="H17" s="680"/>
      <c r="I17" s="681" t="s">
        <v>380</v>
      </c>
      <c r="J17" s="681" t="s">
        <v>380</v>
      </c>
      <c r="K17" s="682">
        <v>5689.4</v>
      </c>
      <c r="L17" s="683">
        <v>5686.4</v>
      </c>
      <c r="M17" s="683"/>
      <c r="N17" s="683">
        <v>8732.3</v>
      </c>
      <c r="O17" s="683" t="s">
        <v>693</v>
      </c>
      <c r="P17" s="683" t="s">
        <v>693</v>
      </c>
      <c r="Q17" s="683" t="s">
        <v>693</v>
      </c>
      <c r="R17" s="684">
        <v>-0.052729637571624424</v>
      </c>
      <c r="S17" s="683">
        <v>351.3</v>
      </c>
      <c r="T17" s="683" t="e">
        <v>#REF!</v>
      </c>
      <c r="U17" s="706" t="s">
        <v>693</v>
      </c>
      <c r="V17" s="707">
        <v>-95.97700491279502</v>
      </c>
    </row>
    <row r="18" spans="1:22" s="25" customFormat="1" ht="12.75">
      <c r="A18" s="251" t="s">
        <v>479</v>
      </c>
      <c r="B18" s="680"/>
      <c r="C18" s="680"/>
      <c r="D18" s="680"/>
      <c r="E18" s="680"/>
      <c r="F18" s="680"/>
      <c r="G18" s="680"/>
      <c r="H18" s="680"/>
      <c r="I18" s="681" t="s">
        <v>380</v>
      </c>
      <c r="J18" s="681" t="s">
        <v>380</v>
      </c>
      <c r="K18" s="682">
        <v>1975.7</v>
      </c>
      <c r="L18" s="683">
        <v>2156.8</v>
      </c>
      <c r="M18" s="683"/>
      <c r="N18" s="683">
        <v>2507.8</v>
      </c>
      <c r="O18" s="683" t="s">
        <v>693</v>
      </c>
      <c r="P18" s="683" t="s">
        <v>693</v>
      </c>
      <c r="Q18" s="683" t="s">
        <v>693</v>
      </c>
      <c r="R18" s="684">
        <v>9.166371412663873</v>
      </c>
      <c r="S18" s="683">
        <v>126.4</v>
      </c>
      <c r="T18" s="683" t="e">
        <v>#REF!</v>
      </c>
      <c r="U18" s="706" t="s">
        <v>693</v>
      </c>
      <c r="V18" s="707" t="s">
        <v>693</v>
      </c>
    </row>
    <row r="19" spans="1:22" s="25" customFormat="1" ht="12.75">
      <c r="A19" s="252" t="s">
        <v>211</v>
      </c>
      <c r="B19" s="708"/>
      <c r="C19" s="708"/>
      <c r="D19" s="708"/>
      <c r="E19" s="708"/>
      <c r="F19" s="708"/>
      <c r="G19" s="708"/>
      <c r="H19" s="708"/>
      <c r="I19" s="693" t="s">
        <v>380</v>
      </c>
      <c r="J19" s="693" t="s">
        <v>380</v>
      </c>
      <c r="K19" s="709">
        <v>69.4</v>
      </c>
      <c r="L19" s="696">
        <v>470.7</v>
      </c>
      <c r="M19" s="696"/>
      <c r="N19" s="696">
        <v>846.8</v>
      </c>
      <c r="O19" s="696" t="s">
        <v>693</v>
      </c>
      <c r="P19" s="696" t="s">
        <v>693</v>
      </c>
      <c r="Q19" s="696" t="s">
        <v>693</v>
      </c>
      <c r="R19" s="697">
        <v>578.2420749279538</v>
      </c>
      <c r="S19" s="696">
        <v>0</v>
      </c>
      <c r="T19" s="696" t="e">
        <v>#REF!</v>
      </c>
      <c r="U19" s="706" t="s">
        <v>693</v>
      </c>
      <c r="V19" s="707">
        <v>-100</v>
      </c>
    </row>
    <row r="20" spans="1:22" s="47" customFormat="1" ht="12.75">
      <c r="A20" s="674" t="s">
        <v>212</v>
      </c>
      <c r="B20" s="675"/>
      <c r="C20" s="675"/>
      <c r="D20" s="675"/>
      <c r="E20" s="675"/>
      <c r="F20" s="675"/>
      <c r="G20" s="675"/>
      <c r="H20" s="675"/>
      <c r="I20" s="676">
        <v>50717</v>
      </c>
      <c r="J20" s="676">
        <v>54929.3</v>
      </c>
      <c r="K20" s="676" t="e">
        <v>#REF!</v>
      </c>
      <c r="L20" s="677" t="e">
        <v>#REF!</v>
      </c>
      <c r="M20" s="677">
        <v>43783</v>
      </c>
      <c r="N20" s="677">
        <v>63700.30000000001</v>
      </c>
      <c r="O20" s="677"/>
      <c r="P20" s="677"/>
      <c r="Q20" s="677"/>
      <c r="R20" s="677"/>
      <c r="S20" s="677">
        <v>58054.5</v>
      </c>
      <c r="T20" s="678" t="e">
        <v>#REF!</v>
      </c>
      <c r="U20" s="678">
        <v>45.490943973688445</v>
      </c>
      <c r="V20" s="679">
        <v>-8.863066578964322</v>
      </c>
    </row>
    <row r="21" spans="1:22" s="25" customFormat="1" ht="12.75">
      <c r="A21" s="251" t="s">
        <v>478</v>
      </c>
      <c r="B21" s="680"/>
      <c r="C21" s="680"/>
      <c r="D21" s="680"/>
      <c r="E21" s="680"/>
      <c r="F21" s="680"/>
      <c r="G21" s="680"/>
      <c r="H21" s="680"/>
      <c r="I21" s="681" t="s">
        <v>380</v>
      </c>
      <c r="J21" s="681" t="s">
        <v>380</v>
      </c>
      <c r="K21" s="682">
        <v>43151.3</v>
      </c>
      <c r="L21" s="683">
        <v>46777.4</v>
      </c>
      <c r="M21" s="683"/>
      <c r="N21" s="683">
        <v>53993.100000000006</v>
      </c>
      <c r="O21" s="683"/>
      <c r="P21" s="683"/>
      <c r="Q21" s="683"/>
      <c r="R21" s="684"/>
      <c r="S21" s="683">
        <v>51338.1</v>
      </c>
      <c r="T21" s="683" t="e">
        <v>#REF!</v>
      </c>
      <c r="U21" s="706" t="s">
        <v>693</v>
      </c>
      <c r="V21" s="707">
        <v>-4.917294987692884</v>
      </c>
    </row>
    <row r="22" spans="1:22" s="25" customFormat="1" ht="12.75">
      <c r="A22" s="251" t="s">
        <v>479</v>
      </c>
      <c r="B22" s="680"/>
      <c r="C22" s="680"/>
      <c r="D22" s="680"/>
      <c r="E22" s="680"/>
      <c r="F22" s="680"/>
      <c r="G22" s="680"/>
      <c r="H22" s="680"/>
      <c r="I22" s="681" t="s">
        <v>380</v>
      </c>
      <c r="J22" s="681" t="s">
        <v>380</v>
      </c>
      <c r="K22" s="682">
        <v>8198.4</v>
      </c>
      <c r="L22" s="683">
        <v>11122.5</v>
      </c>
      <c r="M22" s="683"/>
      <c r="N22" s="683">
        <v>2879.7999999999993</v>
      </c>
      <c r="O22" s="683"/>
      <c r="P22" s="683"/>
      <c r="Q22" s="683"/>
      <c r="R22" s="684"/>
      <c r="S22" s="683">
        <v>3533.2999999999997</v>
      </c>
      <c r="T22" s="683" t="e">
        <v>#REF!</v>
      </c>
      <c r="U22" s="706" t="s">
        <v>693</v>
      </c>
      <c r="V22" s="707">
        <v>22.692548093617646</v>
      </c>
    </row>
    <row r="23" spans="1:22" s="25" customFormat="1" ht="12.75">
      <c r="A23" s="252" t="s">
        <v>381</v>
      </c>
      <c r="B23" s="708"/>
      <c r="C23" s="708"/>
      <c r="D23" s="708"/>
      <c r="E23" s="708"/>
      <c r="F23" s="708"/>
      <c r="G23" s="708"/>
      <c r="H23" s="708"/>
      <c r="I23" s="693" t="s">
        <v>380</v>
      </c>
      <c r="J23" s="693" t="s">
        <v>380</v>
      </c>
      <c r="K23" s="709">
        <v>8279.7</v>
      </c>
      <c r="L23" s="696" t="e">
        <v>#REF!</v>
      </c>
      <c r="M23" s="696"/>
      <c r="N23" s="696">
        <v>6827.400000000001</v>
      </c>
      <c r="O23" s="696"/>
      <c r="P23" s="696"/>
      <c r="Q23" s="696"/>
      <c r="R23" s="697"/>
      <c r="S23" s="696">
        <v>3183.1</v>
      </c>
      <c r="T23" s="696" t="e">
        <v>#REF!</v>
      </c>
      <c r="U23" s="710" t="s">
        <v>693</v>
      </c>
      <c r="V23" s="711">
        <v>-53.37756686293465</v>
      </c>
    </row>
    <row r="24" spans="1:22" s="25" customFormat="1" ht="12.75">
      <c r="A24" s="674" t="s">
        <v>382</v>
      </c>
      <c r="B24" s="712"/>
      <c r="C24" s="712"/>
      <c r="D24" s="712"/>
      <c r="E24" s="712"/>
      <c r="F24" s="712"/>
      <c r="G24" s="712"/>
      <c r="H24" s="712"/>
      <c r="I24" s="713"/>
      <c r="J24" s="713"/>
      <c r="K24" s="714"/>
      <c r="L24" s="715"/>
      <c r="M24" s="678">
        <v>7760</v>
      </c>
      <c r="N24" s="678">
        <v>3627.5</v>
      </c>
      <c r="O24" s="678"/>
      <c r="P24" s="678"/>
      <c r="Q24" s="678"/>
      <c r="R24" s="677"/>
      <c r="S24" s="678">
        <v>12322.6</v>
      </c>
      <c r="T24" s="715"/>
      <c r="U24" s="678">
        <v>-53.25386597938144</v>
      </c>
      <c r="V24" s="679">
        <v>239.69951757408688</v>
      </c>
    </row>
    <row r="25" spans="1:22" s="25" customFormat="1" ht="12.75">
      <c r="A25" s="251" t="s">
        <v>383</v>
      </c>
      <c r="B25" s="680"/>
      <c r="C25" s="680"/>
      <c r="D25" s="680"/>
      <c r="E25" s="680"/>
      <c r="F25" s="680"/>
      <c r="G25" s="680"/>
      <c r="H25" s="680"/>
      <c r="I25" s="681"/>
      <c r="J25" s="681"/>
      <c r="K25" s="682"/>
      <c r="L25" s="683"/>
      <c r="M25" s="683"/>
      <c r="N25" s="683">
        <v>1100.2</v>
      </c>
      <c r="O25" s="683"/>
      <c r="P25" s="683"/>
      <c r="Q25" s="683"/>
      <c r="R25" s="684"/>
      <c r="S25" s="683">
        <v>3563.3</v>
      </c>
      <c r="T25" s="683"/>
      <c r="U25" s="706" t="s">
        <v>693</v>
      </c>
      <c r="V25" s="707">
        <v>223.87747682239592</v>
      </c>
    </row>
    <row r="26" spans="1:22" s="25" customFormat="1" ht="12.75">
      <c r="A26" s="251" t="s">
        <v>384</v>
      </c>
      <c r="B26" s="680"/>
      <c r="C26" s="680"/>
      <c r="D26" s="680"/>
      <c r="E26" s="680"/>
      <c r="F26" s="680"/>
      <c r="G26" s="680"/>
      <c r="H26" s="680"/>
      <c r="I26" s="681"/>
      <c r="J26" s="681"/>
      <c r="K26" s="682"/>
      <c r="L26" s="683"/>
      <c r="M26" s="683"/>
      <c r="N26" s="683">
        <v>2527.3</v>
      </c>
      <c r="O26" s="683"/>
      <c r="P26" s="683"/>
      <c r="Q26" s="683"/>
      <c r="R26" s="684"/>
      <c r="S26" s="683">
        <v>3041.5</v>
      </c>
      <c r="T26" s="683"/>
      <c r="U26" s="706" t="s">
        <v>693</v>
      </c>
      <c r="V26" s="707">
        <v>20.345823606220065</v>
      </c>
    </row>
    <row r="27" spans="1:22" s="47" customFormat="1" ht="12.75">
      <c r="A27" s="252" t="s">
        <v>385</v>
      </c>
      <c r="B27" s="716"/>
      <c r="C27" s="716"/>
      <c r="D27" s="716"/>
      <c r="E27" s="716"/>
      <c r="F27" s="716"/>
      <c r="G27" s="716"/>
      <c r="H27" s="716"/>
      <c r="I27" s="717">
        <v>45553.3</v>
      </c>
      <c r="J27" s="717">
        <v>51513.4</v>
      </c>
      <c r="K27" s="717">
        <v>57918</v>
      </c>
      <c r="L27" s="718">
        <v>65414.9</v>
      </c>
      <c r="M27" s="719"/>
      <c r="N27" s="719">
        <v>0</v>
      </c>
      <c r="O27" s="719">
        <v>0</v>
      </c>
      <c r="P27" s="719">
        <v>0</v>
      </c>
      <c r="Q27" s="719">
        <v>0</v>
      </c>
      <c r="R27" s="719">
        <v>0</v>
      </c>
      <c r="S27" s="697">
        <v>5717.8</v>
      </c>
      <c r="T27" s="720" t="e">
        <v>#REF!</v>
      </c>
      <c r="U27" s="698" t="s">
        <v>693</v>
      </c>
      <c r="V27" s="699" t="s">
        <v>693</v>
      </c>
    </row>
    <row r="28" spans="1:22" s="47" customFormat="1" ht="12.75">
      <c r="A28" s="721" t="s">
        <v>386</v>
      </c>
      <c r="B28" s="716"/>
      <c r="C28" s="716"/>
      <c r="D28" s="716"/>
      <c r="E28" s="716"/>
      <c r="F28" s="716"/>
      <c r="G28" s="716"/>
      <c r="H28" s="716"/>
      <c r="I28" s="717"/>
      <c r="J28" s="717"/>
      <c r="K28" s="717"/>
      <c r="L28" s="718"/>
      <c r="M28" s="718">
        <v>51543</v>
      </c>
      <c r="N28" s="718">
        <v>67327.80000000002</v>
      </c>
      <c r="O28" s="718">
        <v>0</v>
      </c>
      <c r="P28" s="718">
        <v>0</v>
      </c>
      <c r="Q28" s="718">
        <v>0</v>
      </c>
      <c r="R28" s="718">
        <v>0</v>
      </c>
      <c r="S28" s="718">
        <v>70377.1</v>
      </c>
      <c r="T28" s="722"/>
      <c r="U28" s="722">
        <v>30.62452709388282</v>
      </c>
      <c r="V28" s="723">
        <v>4.529035554406931</v>
      </c>
    </row>
    <row r="29" spans="1:22" s="47" customFormat="1" ht="12.75">
      <c r="A29" s="674" t="s">
        <v>213</v>
      </c>
      <c r="B29" s="675"/>
      <c r="C29" s="675"/>
      <c r="D29" s="675"/>
      <c r="E29" s="675"/>
      <c r="F29" s="675"/>
      <c r="G29" s="675"/>
      <c r="H29" s="675"/>
      <c r="I29" s="676"/>
      <c r="J29" s="676"/>
      <c r="K29" s="676"/>
      <c r="L29" s="677"/>
      <c r="M29" s="677">
        <v>56179.299999999996</v>
      </c>
      <c r="N29" s="677">
        <v>73665.7</v>
      </c>
      <c r="O29" s="677"/>
      <c r="P29" s="677"/>
      <c r="Q29" s="677"/>
      <c r="R29" s="677"/>
      <c r="S29" s="677">
        <v>84442.1</v>
      </c>
      <c r="T29" s="678"/>
      <c r="U29" s="678">
        <v>31.12605532642806</v>
      </c>
      <c r="V29" s="679">
        <v>14.62878924655574</v>
      </c>
    </row>
    <row r="30" spans="1:22" s="25" customFormat="1" ht="12.75">
      <c r="A30" s="251" t="s">
        <v>214</v>
      </c>
      <c r="B30" s="680"/>
      <c r="C30" s="680"/>
      <c r="D30" s="680"/>
      <c r="E30" s="680"/>
      <c r="F30" s="680"/>
      <c r="G30" s="680"/>
      <c r="H30" s="680"/>
      <c r="I30" s="682">
        <v>40947.8</v>
      </c>
      <c r="J30" s="682">
        <v>46439.6</v>
      </c>
      <c r="K30" s="682">
        <v>52144.4</v>
      </c>
      <c r="L30" s="683">
        <v>52023.8</v>
      </c>
      <c r="M30" s="683"/>
      <c r="N30" s="683">
        <v>71432.8</v>
      </c>
      <c r="O30" s="683"/>
      <c r="P30" s="683"/>
      <c r="Q30" s="683"/>
      <c r="R30" s="684"/>
      <c r="S30" s="683">
        <v>82621.3</v>
      </c>
      <c r="T30" s="683" t="e">
        <v>#REF!</v>
      </c>
      <c r="U30" s="706" t="s">
        <v>693</v>
      </c>
      <c r="V30" s="707">
        <v>15.66297275201309</v>
      </c>
    </row>
    <row r="31" spans="1:22" s="25" customFormat="1" ht="12.75">
      <c r="A31" s="251" t="s">
        <v>486</v>
      </c>
      <c r="B31" s="680"/>
      <c r="C31" s="680"/>
      <c r="D31" s="680"/>
      <c r="E31" s="680"/>
      <c r="F31" s="680"/>
      <c r="G31" s="680"/>
      <c r="H31" s="680"/>
      <c r="I31" s="682">
        <v>1508.4</v>
      </c>
      <c r="J31" s="682">
        <v>3451.5</v>
      </c>
      <c r="K31" s="682">
        <v>4287</v>
      </c>
      <c r="L31" s="683">
        <v>7771.1</v>
      </c>
      <c r="M31" s="683"/>
      <c r="N31" s="683">
        <v>59916</v>
      </c>
      <c r="O31" s="683"/>
      <c r="P31" s="683"/>
      <c r="Q31" s="683"/>
      <c r="R31" s="684"/>
      <c r="S31" s="683">
        <v>78033.2</v>
      </c>
      <c r="T31" s="683" t="e">
        <v>#REF!</v>
      </c>
      <c r="U31" s="706" t="s">
        <v>693</v>
      </c>
      <c r="V31" s="707">
        <v>30.237666065825493</v>
      </c>
    </row>
    <row r="32" spans="1:22" s="25" customFormat="1" ht="12.75">
      <c r="A32" s="251" t="s">
        <v>298</v>
      </c>
      <c r="B32" s="680"/>
      <c r="C32" s="680"/>
      <c r="D32" s="680"/>
      <c r="E32" s="680"/>
      <c r="F32" s="680"/>
      <c r="G32" s="680"/>
      <c r="H32" s="680"/>
      <c r="I32" s="682">
        <v>2511.6</v>
      </c>
      <c r="J32" s="682">
        <v>1240.1</v>
      </c>
      <c r="K32" s="682">
        <v>1486.6</v>
      </c>
      <c r="L32" s="683">
        <v>2030.8</v>
      </c>
      <c r="M32" s="683"/>
      <c r="N32" s="683">
        <v>11516.8</v>
      </c>
      <c r="O32" s="683"/>
      <c r="P32" s="683"/>
      <c r="Q32" s="683"/>
      <c r="R32" s="684"/>
      <c r="S32" s="683">
        <v>4588.1</v>
      </c>
      <c r="T32" s="683" t="e">
        <v>#REF!</v>
      </c>
      <c r="U32" s="706" t="s">
        <v>693</v>
      </c>
      <c r="V32" s="707">
        <v>-60.16167685468185</v>
      </c>
    </row>
    <row r="33" spans="1:22" s="25" customFormat="1" ht="12.75">
      <c r="A33" s="126" t="s">
        <v>215</v>
      </c>
      <c r="B33" s="680"/>
      <c r="C33" s="680"/>
      <c r="D33" s="680"/>
      <c r="E33" s="680"/>
      <c r="F33" s="680"/>
      <c r="G33" s="680"/>
      <c r="H33" s="680"/>
      <c r="I33" s="682"/>
      <c r="J33" s="682"/>
      <c r="K33" s="682"/>
      <c r="L33" s="683"/>
      <c r="M33" s="683"/>
      <c r="N33" s="683">
        <v>1904.9</v>
      </c>
      <c r="O33" s="683"/>
      <c r="P33" s="683"/>
      <c r="Q33" s="683"/>
      <c r="R33" s="684"/>
      <c r="S33" s="683">
        <v>1022.8</v>
      </c>
      <c r="T33" s="683"/>
      <c r="U33" s="706" t="s">
        <v>693</v>
      </c>
      <c r="V33" s="707">
        <v>-46.30689275027561</v>
      </c>
    </row>
    <row r="34" spans="1:22" s="25" customFormat="1" ht="12.75">
      <c r="A34" s="126" t="s">
        <v>387</v>
      </c>
      <c r="B34" s="680"/>
      <c r="C34" s="680"/>
      <c r="D34" s="680"/>
      <c r="E34" s="680"/>
      <c r="F34" s="680"/>
      <c r="G34" s="680"/>
      <c r="H34" s="680"/>
      <c r="I34" s="682"/>
      <c r="J34" s="682"/>
      <c r="K34" s="682"/>
      <c r="L34" s="683"/>
      <c r="M34" s="683"/>
      <c r="N34" s="683">
        <v>57.7</v>
      </c>
      <c r="O34" s="683"/>
      <c r="P34" s="683"/>
      <c r="Q34" s="683"/>
      <c r="R34" s="684"/>
      <c r="S34" s="683">
        <v>74.1</v>
      </c>
      <c r="T34" s="683"/>
      <c r="U34" s="706" t="s">
        <v>693</v>
      </c>
      <c r="V34" s="707">
        <v>28.422876949740015</v>
      </c>
    </row>
    <row r="35" spans="1:22" s="25" customFormat="1" ht="12.75">
      <c r="A35" s="126" t="s">
        <v>216</v>
      </c>
      <c r="B35" s="680"/>
      <c r="C35" s="680"/>
      <c r="D35" s="680"/>
      <c r="E35" s="680"/>
      <c r="F35" s="680"/>
      <c r="G35" s="680"/>
      <c r="H35" s="680"/>
      <c r="I35" s="682"/>
      <c r="J35" s="682"/>
      <c r="K35" s="682"/>
      <c r="L35" s="683"/>
      <c r="M35" s="683"/>
      <c r="N35" s="683">
        <v>387.8</v>
      </c>
      <c r="O35" s="683"/>
      <c r="P35" s="683"/>
      <c r="Q35" s="683"/>
      <c r="R35" s="684"/>
      <c r="S35" s="683">
        <v>835.7</v>
      </c>
      <c r="T35" s="683"/>
      <c r="U35" s="706" t="s">
        <v>693</v>
      </c>
      <c r="V35" s="707">
        <v>115.49767921609077</v>
      </c>
    </row>
    <row r="36" spans="1:22" s="25" customFormat="1" ht="12.75">
      <c r="A36" s="126" t="s">
        <v>217</v>
      </c>
      <c r="B36" s="680"/>
      <c r="C36" s="680"/>
      <c r="D36" s="680"/>
      <c r="E36" s="680"/>
      <c r="F36" s="680"/>
      <c r="G36" s="680"/>
      <c r="H36" s="680"/>
      <c r="I36" s="682"/>
      <c r="J36" s="682"/>
      <c r="K36" s="682"/>
      <c r="L36" s="683"/>
      <c r="M36" s="683"/>
      <c r="N36" s="683">
        <v>186.7</v>
      </c>
      <c r="O36" s="683"/>
      <c r="P36" s="683"/>
      <c r="Q36" s="683"/>
      <c r="R36" s="684"/>
      <c r="S36" s="683">
        <v>92.2</v>
      </c>
      <c r="T36" s="683"/>
      <c r="U36" s="706"/>
      <c r="V36" s="707">
        <v>-50.615961435457955</v>
      </c>
    </row>
    <row r="37" spans="1:22" s="25" customFormat="1" ht="12.75">
      <c r="A37" s="1374" t="s">
        <v>218</v>
      </c>
      <c r="B37" s="708"/>
      <c r="C37" s="708"/>
      <c r="D37" s="708"/>
      <c r="E37" s="708"/>
      <c r="F37" s="708"/>
      <c r="G37" s="708"/>
      <c r="H37" s="708"/>
      <c r="I37" s="709"/>
      <c r="J37" s="724" t="s">
        <v>693</v>
      </c>
      <c r="K37" s="724" t="s">
        <v>693</v>
      </c>
      <c r="L37" s="696">
        <v>3589.2</v>
      </c>
      <c r="M37" s="696"/>
      <c r="N37" s="696">
        <v>-304.2</v>
      </c>
      <c r="O37" s="696"/>
      <c r="P37" s="696"/>
      <c r="Q37" s="696"/>
      <c r="R37" s="725"/>
      <c r="S37" s="696">
        <v>-204</v>
      </c>
      <c r="T37" s="696" t="e">
        <v>#REF!</v>
      </c>
      <c r="U37" s="710" t="s">
        <v>693</v>
      </c>
      <c r="V37" s="711">
        <v>-32.938856015779095</v>
      </c>
    </row>
    <row r="38" spans="1:22" s="47" customFormat="1" ht="12.75">
      <c r="A38" s="726" t="s">
        <v>388</v>
      </c>
      <c r="B38" s="727"/>
      <c r="C38" s="727"/>
      <c r="D38" s="727"/>
      <c r="E38" s="727"/>
      <c r="F38" s="727"/>
      <c r="G38" s="727"/>
      <c r="H38" s="727"/>
      <c r="I38" s="727">
        <v>-5163.7</v>
      </c>
      <c r="J38" s="727">
        <v>-3415.9000000000087</v>
      </c>
      <c r="K38" s="727" t="e">
        <v>#REF!</v>
      </c>
      <c r="L38" s="728" t="e">
        <v>#REF!</v>
      </c>
      <c r="M38" s="718">
        <v>4636.299999999996</v>
      </c>
      <c r="N38" s="718">
        <v>6337.89999999998</v>
      </c>
      <c r="O38" s="718">
        <v>0</v>
      </c>
      <c r="P38" s="718">
        <v>0</v>
      </c>
      <c r="Q38" s="718">
        <v>0</v>
      </c>
      <c r="R38" s="718">
        <v>0</v>
      </c>
      <c r="S38" s="718">
        <v>14065</v>
      </c>
      <c r="T38" s="704"/>
      <c r="U38" s="678">
        <v>36.701680219139945</v>
      </c>
      <c r="V38" s="679">
        <v>121.91893213840618</v>
      </c>
    </row>
    <row r="39" spans="1:22" s="47" customFormat="1" ht="12.75">
      <c r="A39" s="700" t="s">
        <v>487</v>
      </c>
      <c r="B39" s="701"/>
      <c r="C39" s="701"/>
      <c r="D39" s="701"/>
      <c r="E39" s="701"/>
      <c r="F39" s="701"/>
      <c r="G39" s="701"/>
      <c r="H39" s="701"/>
      <c r="I39" s="729">
        <v>5163.7</v>
      </c>
      <c r="J39" s="729">
        <v>3415.9</v>
      </c>
      <c r="K39" s="729">
        <v>2669.1</v>
      </c>
      <c r="L39" s="704">
        <v>5079</v>
      </c>
      <c r="M39" s="704">
        <v>-4636.299999999999</v>
      </c>
      <c r="N39" s="704">
        <v>-6337.899999999999</v>
      </c>
      <c r="O39" s="704">
        <v>0</v>
      </c>
      <c r="P39" s="704">
        <v>0</v>
      </c>
      <c r="Q39" s="704">
        <v>0</v>
      </c>
      <c r="R39" s="704">
        <v>0</v>
      </c>
      <c r="S39" s="704">
        <v>-14065</v>
      </c>
      <c r="T39" s="678" t="e">
        <v>#REF!</v>
      </c>
      <c r="U39" s="678">
        <v>36.70168021914026</v>
      </c>
      <c r="V39" s="679">
        <v>121.9189321384055</v>
      </c>
    </row>
    <row r="40" spans="1:22" s="25" customFormat="1" ht="12.75">
      <c r="A40" s="251" t="s">
        <v>488</v>
      </c>
      <c r="B40" s="680"/>
      <c r="C40" s="680"/>
      <c r="D40" s="680"/>
      <c r="E40" s="680"/>
      <c r="F40" s="680"/>
      <c r="G40" s="680"/>
      <c r="H40" s="680"/>
      <c r="I40" s="730">
        <v>2788.8</v>
      </c>
      <c r="J40" s="730">
        <v>-3808.5</v>
      </c>
      <c r="K40" s="730">
        <v>876.9</v>
      </c>
      <c r="L40" s="684">
        <v>2051.3</v>
      </c>
      <c r="M40" s="684">
        <v>-5935.4</v>
      </c>
      <c r="N40" s="684">
        <v>-7900.099999999999</v>
      </c>
      <c r="O40" s="684">
        <v>0</v>
      </c>
      <c r="P40" s="684">
        <v>0</v>
      </c>
      <c r="Q40" s="684">
        <v>0</v>
      </c>
      <c r="R40" s="684">
        <v>0</v>
      </c>
      <c r="S40" s="684">
        <v>-14842</v>
      </c>
      <c r="T40" s="683" t="e">
        <v>#REF!</v>
      </c>
      <c r="U40" s="683">
        <v>33.1013916500994</v>
      </c>
      <c r="V40" s="731">
        <v>87.87103960709359</v>
      </c>
    </row>
    <row r="41" spans="1:22" s="13" customFormat="1" ht="12.75">
      <c r="A41" s="126" t="s">
        <v>219</v>
      </c>
      <c r="B41" s="732">
        <v>0</v>
      </c>
      <c r="C41" s="732">
        <v>0</v>
      </c>
      <c r="D41" s="732">
        <v>0</v>
      </c>
      <c r="E41" s="733">
        <v>0</v>
      </c>
      <c r="F41" s="733">
        <v>0</v>
      </c>
      <c r="G41" s="733">
        <v>0</v>
      </c>
      <c r="H41" s="732">
        <v>0</v>
      </c>
      <c r="I41" s="732">
        <v>2303</v>
      </c>
      <c r="J41" s="734">
        <v>3347.8</v>
      </c>
      <c r="K41" s="735">
        <v>4358.1</v>
      </c>
      <c r="L41" s="735">
        <v>7097.5</v>
      </c>
      <c r="M41" s="683">
        <v>0</v>
      </c>
      <c r="N41" s="683">
        <v>0</v>
      </c>
      <c r="O41" s="683">
        <v>0</v>
      </c>
      <c r="P41" s="683">
        <v>0</v>
      </c>
      <c r="Q41" s="683">
        <v>0</v>
      </c>
      <c r="R41" s="683">
        <v>0</v>
      </c>
      <c r="S41" s="683">
        <v>0</v>
      </c>
      <c r="T41" s="684" t="e">
        <v>#REF!</v>
      </c>
      <c r="U41" s="706" t="s">
        <v>693</v>
      </c>
      <c r="V41" s="707" t="s">
        <v>693</v>
      </c>
    </row>
    <row r="42" spans="1:22" s="690" customFormat="1" ht="12.75">
      <c r="A42" s="686" t="s">
        <v>220</v>
      </c>
      <c r="B42" s="687"/>
      <c r="C42" s="687"/>
      <c r="D42" s="687"/>
      <c r="E42" s="687"/>
      <c r="F42" s="687"/>
      <c r="G42" s="687"/>
      <c r="H42" s="687"/>
      <c r="I42" s="688">
        <v>0</v>
      </c>
      <c r="J42" s="736">
        <v>2700</v>
      </c>
      <c r="K42" s="736">
        <v>4141.2</v>
      </c>
      <c r="L42" s="737">
        <v>6097.5</v>
      </c>
      <c r="M42" s="737">
        <v>0</v>
      </c>
      <c r="N42" s="737">
        <v>0</v>
      </c>
      <c r="O42" s="737"/>
      <c r="P42" s="737"/>
      <c r="Q42" s="684"/>
      <c r="R42" s="684"/>
      <c r="S42" s="737">
        <v>0</v>
      </c>
      <c r="T42" s="689" t="e">
        <v>#REF!</v>
      </c>
      <c r="U42" s="706" t="s">
        <v>693</v>
      </c>
      <c r="V42" s="707" t="s">
        <v>693</v>
      </c>
    </row>
    <row r="43" spans="1:22" s="690" customFormat="1" ht="12.75">
      <c r="A43" s="686" t="s">
        <v>221</v>
      </c>
      <c r="B43" s="687"/>
      <c r="C43" s="687"/>
      <c r="D43" s="687"/>
      <c r="E43" s="687"/>
      <c r="F43" s="687"/>
      <c r="G43" s="687"/>
      <c r="H43" s="687"/>
      <c r="I43" s="688">
        <v>2000</v>
      </c>
      <c r="J43" s="736">
        <v>0</v>
      </c>
      <c r="K43" s="736">
        <v>0</v>
      </c>
      <c r="L43" s="737">
        <v>750</v>
      </c>
      <c r="M43" s="737">
        <v>0</v>
      </c>
      <c r="N43" s="737">
        <v>0</v>
      </c>
      <c r="O43" s="737"/>
      <c r="P43" s="737"/>
      <c r="Q43" s="737"/>
      <c r="R43" s="738"/>
      <c r="S43" s="737">
        <v>0</v>
      </c>
      <c r="T43" s="689" t="s">
        <v>693</v>
      </c>
      <c r="U43" s="706" t="s">
        <v>693</v>
      </c>
      <c r="V43" s="707" t="s">
        <v>693</v>
      </c>
    </row>
    <row r="44" spans="1:22" s="690" customFormat="1" ht="12.75">
      <c r="A44" s="686" t="s">
        <v>222</v>
      </c>
      <c r="B44" s="687"/>
      <c r="C44" s="687"/>
      <c r="D44" s="687"/>
      <c r="E44" s="687"/>
      <c r="F44" s="687"/>
      <c r="G44" s="687"/>
      <c r="H44" s="687"/>
      <c r="I44" s="688">
        <v>0</v>
      </c>
      <c r="J44" s="736">
        <v>400</v>
      </c>
      <c r="K44" s="736">
        <v>216.9</v>
      </c>
      <c r="L44" s="737">
        <v>250</v>
      </c>
      <c r="M44" s="737">
        <v>0</v>
      </c>
      <c r="N44" s="737">
        <v>0</v>
      </c>
      <c r="O44" s="737"/>
      <c r="P44" s="737"/>
      <c r="Q44" s="684"/>
      <c r="R44" s="684"/>
      <c r="S44" s="737">
        <v>0</v>
      </c>
      <c r="T44" s="689" t="e">
        <v>#REF!</v>
      </c>
      <c r="U44" s="706" t="s">
        <v>693</v>
      </c>
      <c r="V44" s="707" t="s">
        <v>693</v>
      </c>
    </row>
    <row r="45" spans="1:22" s="690" customFormat="1" ht="12.75">
      <c r="A45" s="686" t="s">
        <v>223</v>
      </c>
      <c r="B45" s="687"/>
      <c r="C45" s="687"/>
      <c r="D45" s="687"/>
      <c r="E45" s="687"/>
      <c r="F45" s="687"/>
      <c r="G45" s="687"/>
      <c r="H45" s="687"/>
      <c r="I45" s="688">
        <v>303</v>
      </c>
      <c r="J45" s="736">
        <v>247.8</v>
      </c>
      <c r="K45" s="736">
        <v>0</v>
      </c>
      <c r="L45" s="737">
        <v>0</v>
      </c>
      <c r="M45" s="737">
        <v>0</v>
      </c>
      <c r="N45" s="737">
        <v>0</v>
      </c>
      <c r="O45" s="737"/>
      <c r="P45" s="737"/>
      <c r="Q45" s="737"/>
      <c r="R45" s="738"/>
      <c r="S45" s="737">
        <v>0</v>
      </c>
      <c r="T45" s="689" t="s">
        <v>693</v>
      </c>
      <c r="U45" s="706" t="s">
        <v>693</v>
      </c>
      <c r="V45" s="707" t="s">
        <v>693</v>
      </c>
    </row>
    <row r="46" spans="1:23" s="690" customFormat="1" ht="12.75">
      <c r="A46" s="686" t="s">
        <v>224</v>
      </c>
      <c r="B46" s="687"/>
      <c r="C46" s="687"/>
      <c r="D46" s="687"/>
      <c r="E46" s="687"/>
      <c r="F46" s="687"/>
      <c r="G46" s="687"/>
      <c r="H46" s="687"/>
      <c r="I46" s="688">
        <v>583.5</v>
      </c>
      <c r="J46" s="688">
        <v>-6017.1</v>
      </c>
      <c r="K46" s="688">
        <v>-3369.1</v>
      </c>
      <c r="L46" s="689">
        <v>-4802.8</v>
      </c>
      <c r="M46" s="684">
        <v>-5966.7</v>
      </c>
      <c r="N46" s="684">
        <v>-8548.3</v>
      </c>
      <c r="O46" s="689"/>
      <c r="P46" s="684"/>
      <c r="Q46" s="684"/>
      <c r="R46" s="684"/>
      <c r="S46" s="684">
        <v>-15076.9</v>
      </c>
      <c r="T46" s="689" t="e">
        <v>#REF!</v>
      </c>
      <c r="U46" s="683">
        <v>43.266797392193325</v>
      </c>
      <c r="V46" s="731">
        <v>76.37308002760784</v>
      </c>
      <c r="W46" s="739"/>
    </row>
    <row r="47" spans="1:22" s="690" customFormat="1" ht="12.75">
      <c r="A47" s="686" t="s">
        <v>225</v>
      </c>
      <c r="B47" s="687"/>
      <c r="C47" s="687"/>
      <c r="D47" s="687"/>
      <c r="E47" s="687"/>
      <c r="F47" s="687"/>
      <c r="G47" s="687"/>
      <c r="H47" s="687"/>
      <c r="I47" s="688">
        <v>-97.7</v>
      </c>
      <c r="J47" s="688">
        <v>-1139.2</v>
      </c>
      <c r="K47" s="688">
        <v>-112.1</v>
      </c>
      <c r="L47" s="689">
        <v>-243.4</v>
      </c>
      <c r="M47" s="684">
        <v>31.3</v>
      </c>
      <c r="N47" s="684">
        <v>648.2</v>
      </c>
      <c r="O47" s="689"/>
      <c r="P47" s="684"/>
      <c r="Q47" s="684"/>
      <c r="R47" s="684"/>
      <c r="S47" s="684">
        <v>234.9</v>
      </c>
      <c r="T47" s="689" t="e">
        <v>#REF!</v>
      </c>
      <c r="U47" s="683">
        <v>1970.9265175718851</v>
      </c>
      <c r="V47" s="731">
        <v>-63.76118481950015</v>
      </c>
    </row>
    <row r="48" spans="1:22" s="25" customFormat="1" ht="12.75">
      <c r="A48" s="251" t="s">
        <v>226</v>
      </c>
      <c r="B48" s="680"/>
      <c r="C48" s="680"/>
      <c r="D48" s="680"/>
      <c r="E48" s="680"/>
      <c r="F48" s="680"/>
      <c r="G48" s="680"/>
      <c r="H48" s="680"/>
      <c r="I48" s="682">
        <v>2374.9</v>
      </c>
      <c r="J48" s="682">
        <v>7224.4</v>
      </c>
      <c r="K48" s="682">
        <v>1792.2</v>
      </c>
      <c r="L48" s="683">
        <v>3027.7</v>
      </c>
      <c r="M48" s="684">
        <v>0</v>
      </c>
      <c r="N48" s="684">
        <v>12.3</v>
      </c>
      <c r="O48" s="683"/>
      <c r="P48" s="684"/>
      <c r="Q48" s="684"/>
      <c r="R48" s="684"/>
      <c r="S48" s="684">
        <v>75.7</v>
      </c>
      <c r="T48" s="683" t="e">
        <v>#REF!</v>
      </c>
      <c r="U48" s="683" t="s">
        <v>693</v>
      </c>
      <c r="V48" s="731">
        <v>515.4471544715446</v>
      </c>
    </row>
    <row r="49" spans="1:22" s="25" customFormat="1" ht="13.5" thickBot="1">
      <c r="A49" s="740" t="s">
        <v>227</v>
      </c>
      <c r="B49" s="741"/>
      <c r="C49" s="741"/>
      <c r="D49" s="741"/>
      <c r="E49" s="741"/>
      <c r="F49" s="741"/>
      <c r="G49" s="741"/>
      <c r="H49" s="741"/>
      <c r="I49" s="742"/>
      <c r="J49" s="742"/>
      <c r="K49" s="742"/>
      <c r="L49" s="743"/>
      <c r="M49" s="744">
        <v>1299.1</v>
      </c>
      <c r="N49" s="1375">
        <v>1549.9</v>
      </c>
      <c r="O49" s="743"/>
      <c r="P49" s="744"/>
      <c r="Q49" s="744"/>
      <c r="R49" s="744"/>
      <c r="S49" s="744">
        <v>701.3</v>
      </c>
      <c r="T49" s="743"/>
      <c r="U49" s="744">
        <v>19.305673158340397</v>
      </c>
      <c r="V49" s="794">
        <v>-54.75191947867605</v>
      </c>
    </row>
    <row r="50" spans="1:22" ht="13.5" thickTop="1">
      <c r="A50" s="1683" t="s">
        <v>1361</v>
      </c>
      <c r="B50" s="1683"/>
      <c r="C50" s="1683"/>
      <c r="D50" s="1683"/>
      <c r="E50" s="1683"/>
      <c r="F50" s="1683"/>
      <c r="G50" s="1683"/>
      <c r="H50" s="1683"/>
      <c r="I50" s="1683"/>
      <c r="J50" s="1683"/>
      <c r="K50" s="1683"/>
      <c r="L50" s="1683"/>
      <c r="M50" s="1683"/>
      <c r="N50" s="1683"/>
      <c r="O50" s="1683"/>
      <c r="P50" s="1683"/>
      <c r="Q50" s="1683"/>
      <c r="R50" s="1683"/>
      <c r="S50" s="1683"/>
      <c r="T50" s="1683"/>
      <c r="U50" s="1683"/>
      <c r="V50" s="1683"/>
    </row>
    <row r="51" spans="1:22" ht="12.75">
      <c r="A51" s="1683"/>
      <c r="B51" s="1683"/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3"/>
      <c r="P51" s="1683"/>
      <c r="Q51" s="1683"/>
      <c r="R51" s="1683"/>
      <c r="S51" s="1683"/>
      <c r="T51" s="1683"/>
      <c r="U51" s="1683"/>
      <c r="V51" s="1683"/>
    </row>
    <row r="52" spans="1:22" ht="12.75">
      <c r="A52" s="1683"/>
      <c r="B52" s="1683"/>
      <c r="C52" s="1683"/>
      <c r="D52" s="1683"/>
      <c r="E52" s="1683"/>
      <c r="F52" s="1683"/>
      <c r="G52" s="1683"/>
      <c r="H52" s="1683"/>
      <c r="I52" s="1683"/>
      <c r="J52" s="1683"/>
      <c r="K52" s="1683"/>
      <c r="L52" s="1683"/>
      <c r="M52" s="1683"/>
      <c r="N52" s="1683"/>
      <c r="O52" s="1683"/>
      <c r="P52" s="1683"/>
      <c r="Q52" s="1683"/>
      <c r="R52" s="1683"/>
      <c r="S52" s="1683"/>
      <c r="T52" s="1683"/>
      <c r="U52" s="1683"/>
      <c r="V52" s="1683"/>
    </row>
    <row r="53" spans="1:22" ht="12.75">
      <c r="A53" s="1682" t="s">
        <v>389</v>
      </c>
      <c r="B53" s="1682"/>
      <c r="C53" s="1682"/>
      <c r="D53" s="1682"/>
      <c r="E53" s="1682"/>
      <c r="F53" s="1682"/>
      <c r="G53" s="1682"/>
      <c r="H53" s="1682"/>
      <c r="I53" s="1682"/>
      <c r="J53" s="1682"/>
      <c r="K53" s="1682"/>
      <c r="L53" s="1682"/>
      <c r="M53" s="1682"/>
      <c r="N53" s="1682"/>
      <c r="O53" s="1682"/>
      <c r="P53" s="1682"/>
      <c r="Q53" s="1682"/>
      <c r="R53" s="1682"/>
      <c r="S53" s="1682"/>
      <c r="T53" s="1682"/>
      <c r="U53" s="1682"/>
      <c r="V53" s="1682"/>
    </row>
    <row r="54" spans="1:22" ht="12.75">
      <c r="A54" s="745" t="s">
        <v>399</v>
      </c>
      <c r="B54" s="745"/>
      <c r="C54" s="745"/>
      <c r="D54" s="745"/>
      <c r="E54" s="745"/>
      <c r="F54" s="745"/>
      <c r="G54" s="745"/>
      <c r="H54" s="745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746"/>
      <c r="T54" s="542"/>
      <c r="U54" s="542"/>
      <c r="V54" s="542"/>
    </row>
    <row r="55" spans="1:22" ht="12.75">
      <c r="A55" s="746" t="s">
        <v>489</v>
      </c>
      <c r="B55" s="746"/>
      <c r="C55" s="746"/>
      <c r="D55" s="746"/>
      <c r="E55" s="746"/>
      <c r="F55" s="746"/>
      <c r="G55" s="746"/>
      <c r="H55" s="746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746"/>
      <c r="T55" s="542"/>
      <c r="U55" s="542"/>
      <c r="V55" s="542"/>
    </row>
    <row r="56" spans="1:22" ht="12.75">
      <c r="A56" s="747" t="s">
        <v>10</v>
      </c>
      <c r="B56" s="747"/>
      <c r="C56" s="747"/>
      <c r="D56" s="747"/>
      <c r="E56" s="747"/>
      <c r="F56" s="747"/>
      <c r="G56" s="747"/>
      <c r="H56" s="747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746"/>
      <c r="T56" s="542"/>
      <c r="U56" s="542"/>
      <c r="V56" s="542"/>
    </row>
    <row r="57" spans="1:22" ht="12.75">
      <c r="A57" s="542" t="s">
        <v>729</v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746"/>
      <c r="T57" s="542"/>
      <c r="U57" s="542"/>
      <c r="V57" s="542"/>
    </row>
    <row r="58" spans="1:22" ht="12.75">
      <c r="A58" s="795" t="s">
        <v>608</v>
      </c>
      <c r="B58" s="542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746"/>
      <c r="T58" s="542"/>
      <c r="U58" s="542"/>
      <c r="V58" s="542"/>
    </row>
    <row r="59" ht="12.75">
      <c r="A59" s="795" t="s">
        <v>609</v>
      </c>
    </row>
  </sheetData>
  <sheetProtection/>
  <mergeCells count="19"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  <mergeCell ref="O5:P5"/>
    <mergeCell ref="A1:V1"/>
    <mergeCell ref="A2:V2"/>
    <mergeCell ref="A3:V3"/>
    <mergeCell ref="A4:V4"/>
    <mergeCell ref="G5:H5"/>
    <mergeCell ref="I5:J5"/>
    <mergeCell ref="K5:L5"/>
    <mergeCell ref="M5:N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5" width="9.57421875" style="9" bestFit="1" customWidth="1"/>
    <col min="6" max="6" width="7.421875" style="9" hidden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476" t="s">
        <v>869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41"/>
    </row>
    <row r="2" spans="1:12" ht="15.75">
      <c r="A2" s="1495" t="s">
        <v>828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41"/>
    </row>
    <row r="3" spans="1:11" ht="12.75">
      <c r="A3" s="1476" t="s">
        <v>1358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6"/>
    </row>
    <row r="4" spans="1:11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110"/>
    </row>
    <row r="5" spans="1:11" ht="19.5" customHeight="1" thickTop="1">
      <c r="A5" s="158"/>
      <c r="B5" s="159"/>
      <c r="C5" s="1688" t="s">
        <v>858</v>
      </c>
      <c r="D5" s="1688"/>
      <c r="E5" s="1688"/>
      <c r="F5" s="1688" t="s">
        <v>696</v>
      </c>
      <c r="G5" s="1688"/>
      <c r="H5" s="1688"/>
      <c r="I5" s="1688" t="s">
        <v>683</v>
      </c>
      <c r="J5" s="1688"/>
      <c r="K5" s="1689"/>
    </row>
    <row r="6" spans="1:11" ht="19.5" customHeight="1">
      <c r="A6" s="160"/>
      <c r="B6" s="56" t="s">
        <v>331</v>
      </c>
      <c r="C6" s="161" t="s">
        <v>668</v>
      </c>
      <c r="D6" s="161" t="s">
        <v>370</v>
      </c>
      <c r="E6" s="161" t="s">
        <v>208</v>
      </c>
      <c r="F6" s="161" t="str">
        <f>C6</f>
        <v>2010/11</v>
      </c>
      <c r="G6" s="161" t="s">
        <v>370</v>
      </c>
      <c r="H6" s="161" t="s">
        <v>886</v>
      </c>
      <c r="I6" s="161" t="str">
        <f>C6</f>
        <v>2010/11</v>
      </c>
      <c r="J6" s="161" t="s">
        <v>370</v>
      </c>
      <c r="K6" s="162" t="s">
        <v>886</v>
      </c>
    </row>
    <row r="7" spans="1:11" ht="19.5" customHeight="1">
      <c r="A7" s="163" t="s">
        <v>684</v>
      </c>
      <c r="B7" s="127">
        <v>4640.034</v>
      </c>
      <c r="C7" s="127">
        <v>20657.662</v>
      </c>
      <c r="D7" s="87">
        <v>22219.778</v>
      </c>
      <c r="E7" s="87">
        <v>26229.103</v>
      </c>
      <c r="F7" s="164" t="e">
        <v>#REF!</v>
      </c>
      <c r="G7" s="164">
        <v>7.561920608440587</v>
      </c>
      <c r="H7" s="164">
        <v>18.04394715374744</v>
      </c>
      <c r="I7" s="164">
        <v>37.59611137396184</v>
      </c>
      <c r="J7" s="164">
        <v>38.170169174433326</v>
      </c>
      <c r="K7" s="165">
        <v>34.09921272451624</v>
      </c>
    </row>
    <row r="8" spans="1:11" ht="19.5" customHeight="1">
      <c r="A8" s="166" t="s">
        <v>685</v>
      </c>
      <c r="B8" s="128">
        <v>3447.944</v>
      </c>
      <c r="C8" s="128">
        <v>10983.518</v>
      </c>
      <c r="D8" s="88">
        <v>12621.477</v>
      </c>
      <c r="E8" s="88">
        <v>17834.689</v>
      </c>
      <c r="F8" s="120" t="e">
        <v>#REF!</v>
      </c>
      <c r="G8" s="120">
        <v>14.912881282663733</v>
      </c>
      <c r="H8" s="120">
        <v>41.30429425969717</v>
      </c>
      <c r="I8" s="120">
        <v>17.448207690761482</v>
      </c>
      <c r="J8" s="120">
        <v>21.757251229166904</v>
      </c>
      <c r="K8" s="167">
        <v>24.00773872827943</v>
      </c>
    </row>
    <row r="9" spans="1:11" ht="19.5" customHeight="1">
      <c r="A9" s="166" t="s">
        <v>686</v>
      </c>
      <c r="B9" s="128"/>
      <c r="C9" s="128">
        <v>6858.415</v>
      </c>
      <c r="D9" s="88">
        <v>8023.057</v>
      </c>
      <c r="E9" s="88">
        <v>11315.927</v>
      </c>
      <c r="F9" s="120" t="e">
        <v>#REF!</v>
      </c>
      <c r="G9" s="120">
        <v>16.98121213137439</v>
      </c>
      <c r="H9" s="120">
        <v>41.04258513930537</v>
      </c>
      <c r="I9" s="120">
        <v>8.498282882591473</v>
      </c>
      <c r="J9" s="120">
        <v>12.869034120076202</v>
      </c>
      <c r="K9" s="167">
        <v>13.79099863710656</v>
      </c>
    </row>
    <row r="10" spans="1:11" ht="19.5" customHeight="1">
      <c r="A10" s="166" t="s">
        <v>687</v>
      </c>
      <c r="B10" s="128">
        <v>1282.336</v>
      </c>
      <c r="C10" s="128">
        <v>8387.837</v>
      </c>
      <c r="D10" s="88">
        <v>9489.741</v>
      </c>
      <c r="E10" s="88">
        <v>11671.791</v>
      </c>
      <c r="F10" s="120" t="e">
        <v>#REF!</v>
      </c>
      <c r="G10" s="120">
        <v>13.136926719009935</v>
      </c>
      <c r="H10" s="120">
        <v>22.993778228510138</v>
      </c>
      <c r="I10" s="120">
        <v>13.198077344696713</v>
      </c>
      <c r="J10" s="120">
        <v>15.766292878246881</v>
      </c>
      <c r="K10" s="167">
        <v>14.561257969793548</v>
      </c>
    </row>
    <row r="11" spans="1:11" ht="19.5" customHeight="1">
      <c r="A11" s="166" t="s">
        <v>688</v>
      </c>
      <c r="B11" s="128">
        <v>538.45</v>
      </c>
      <c r="C11" s="128">
        <v>972.836</v>
      </c>
      <c r="D11" s="88">
        <v>1104.467</v>
      </c>
      <c r="E11" s="88">
        <v>1467.722</v>
      </c>
      <c r="F11" s="120" t="e">
        <v>#REF!</v>
      </c>
      <c r="G11" s="120">
        <v>13.530646481010166</v>
      </c>
      <c r="H11" s="120">
        <v>32.8896200610792</v>
      </c>
      <c r="I11" s="120">
        <v>2.722139221239598</v>
      </c>
      <c r="J11" s="120">
        <v>1.759884098972177</v>
      </c>
      <c r="K11" s="167">
        <v>1.4324532256015097</v>
      </c>
    </row>
    <row r="12" spans="1:11" ht="19.5" customHeight="1">
      <c r="A12" s="166" t="s">
        <v>689</v>
      </c>
      <c r="B12" s="128">
        <v>319.423</v>
      </c>
      <c r="C12" s="128">
        <v>1167.9</v>
      </c>
      <c r="D12" s="88">
        <v>1323.7</v>
      </c>
      <c r="E12" s="88">
        <v>1700.614</v>
      </c>
      <c r="F12" s="120" t="e">
        <v>#REF!</v>
      </c>
      <c r="G12" s="120">
        <v>13.340183234866004</v>
      </c>
      <c r="H12" s="120">
        <v>28.47427664878748</v>
      </c>
      <c r="I12" s="120">
        <v>2.1255280646263994</v>
      </c>
      <c r="J12" s="120">
        <v>2.290021788480624</v>
      </c>
      <c r="K12" s="167">
        <v>2.949430213067416</v>
      </c>
    </row>
    <row r="13" spans="1:11" ht="19.5" customHeight="1">
      <c r="A13" s="166" t="s">
        <v>494</v>
      </c>
      <c r="B13" s="128">
        <v>1301.542</v>
      </c>
      <c r="C13" s="72">
        <v>58.772</v>
      </c>
      <c r="D13" s="88">
        <v>47.713</v>
      </c>
      <c r="E13" s="88">
        <v>76.602</v>
      </c>
      <c r="F13" s="120" t="e">
        <v>#REF!</v>
      </c>
      <c r="G13" s="120">
        <v>-18.81678350234806</v>
      </c>
      <c r="H13" s="120">
        <v>60.547439901075194</v>
      </c>
      <c r="I13" s="120">
        <v>18.411653422122484</v>
      </c>
      <c r="J13" s="120">
        <v>0.08086378206956342</v>
      </c>
      <c r="K13" s="167">
        <v>0.11089740354004177</v>
      </c>
    </row>
    <row r="14" spans="1:12" ht="19.5" customHeight="1" thickBot="1">
      <c r="A14" s="166" t="s">
        <v>690</v>
      </c>
      <c r="B14" s="168">
        <v>11529.729</v>
      </c>
      <c r="C14" s="128">
        <v>2162.36</v>
      </c>
      <c r="D14" s="128">
        <v>5086.067</v>
      </c>
      <c r="E14" s="128">
        <v>7736.752</v>
      </c>
      <c r="F14" s="120" t="e">
        <v>#REF!</v>
      </c>
      <c r="G14" s="120">
        <v>135.20907711944358</v>
      </c>
      <c r="H14" s="120">
        <v>52.116596183259105</v>
      </c>
      <c r="I14" s="120">
        <v>100</v>
      </c>
      <c r="J14" s="120">
        <v>7.306482928554317</v>
      </c>
      <c r="K14" s="167">
        <v>9.048011098095257</v>
      </c>
      <c r="L14" s="1"/>
    </row>
    <row r="15" spans="1:11" ht="13.5" thickBot="1">
      <c r="A15" s="169" t="s">
        <v>691</v>
      </c>
      <c r="B15" s="146"/>
      <c r="C15" s="147">
        <v>51249.3</v>
      </c>
      <c r="D15" s="148">
        <v>59916</v>
      </c>
      <c r="E15" s="148">
        <v>78033.19999999998</v>
      </c>
      <c r="F15" s="148"/>
      <c r="G15" s="171">
        <v>16.910865124011437</v>
      </c>
      <c r="H15" s="171">
        <v>30.237666065825465</v>
      </c>
      <c r="I15" s="170"/>
      <c r="J15" s="171">
        <v>100</v>
      </c>
      <c r="K15" s="172">
        <v>100</v>
      </c>
    </row>
    <row r="16" spans="1:11" ht="16.5" thickTop="1">
      <c r="A16" s="890" t="s">
        <v>1359</v>
      </c>
      <c r="B16" s="1469"/>
      <c r="C16" s="1469"/>
      <c r="D16" s="1470"/>
      <c r="E16" s="1470"/>
      <c r="F16" s="1471"/>
      <c r="G16" s="1471"/>
      <c r="H16" s="1468"/>
      <c r="I16" s="1467"/>
      <c r="J16" s="1468"/>
      <c r="K16" s="1468"/>
    </row>
    <row r="17" spans="1:11" ht="15.75">
      <c r="A17" s="795" t="s">
        <v>1360</v>
      </c>
      <c r="B17" s="32"/>
      <c r="C17" s="32"/>
      <c r="D17" s="32"/>
      <c r="E17" s="32"/>
      <c r="F17" s="32"/>
      <c r="G17" s="32"/>
      <c r="K17" s="4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11"/>
      <c r="Q18" s="11"/>
      <c r="R18" s="1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P19" s="35"/>
      <c r="Q19" s="11"/>
      <c r="R19" s="1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35"/>
      <c r="M20" s="18"/>
      <c r="N20" s="149"/>
      <c r="O20" s="149"/>
      <c r="P20" s="35"/>
      <c r="Q20" s="149"/>
      <c r="R20" s="18"/>
      <c r="S20" s="18"/>
      <c r="T20" s="18"/>
      <c r="U20" s="18"/>
      <c r="V20" s="18"/>
      <c r="W20" s="18"/>
      <c r="X20" s="18"/>
      <c r="Y20" s="18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1"/>
      <c r="M21" s="150"/>
      <c r="N21" s="151"/>
      <c r="O21" s="151"/>
      <c r="P21" s="35"/>
      <c r="Q21" s="151"/>
      <c r="R21" s="150"/>
      <c r="S21" s="150"/>
      <c r="T21" s="150"/>
      <c r="U21" s="150"/>
      <c r="V21" s="150"/>
      <c r="W21" s="150"/>
      <c r="X21" s="150"/>
      <c r="Y21" s="150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1"/>
      <c r="M22" s="150"/>
      <c r="N22" s="151"/>
      <c r="O22" s="151"/>
      <c r="P22" s="11"/>
      <c r="Q22" s="151"/>
      <c r="R22" s="150"/>
      <c r="S22" s="150"/>
      <c r="T22" s="150"/>
      <c r="U22" s="150"/>
      <c r="V22" s="150"/>
      <c r="W22" s="150"/>
      <c r="X22" s="150"/>
      <c r="Y22" s="150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1"/>
      <c r="M23" s="150"/>
      <c r="N23" s="151"/>
      <c r="O23" s="151"/>
      <c r="P23" s="11"/>
      <c r="Q23" s="151"/>
      <c r="R23" s="150"/>
      <c r="S23" s="150"/>
      <c r="T23" s="150"/>
      <c r="U23" s="150"/>
      <c r="V23" s="150"/>
      <c r="W23" s="150"/>
      <c r="X23" s="150"/>
      <c r="Y23" s="150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1"/>
      <c r="M24" s="151"/>
      <c r="N24" s="151"/>
      <c r="O24" s="151"/>
      <c r="P24" s="11"/>
      <c r="Q24" s="151"/>
      <c r="R24" s="151"/>
      <c r="S24" s="150"/>
      <c r="T24" s="150"/>
      <c r="U24" s="150"/>
      <c r="V24" s="150"/>
      <c r="W24" s="150"/>
      <c r="X24" s="150"/>
      <c r="Y24" s="150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11"/>
      <c r="M25" s="150"/>
      <c r="N25" s="151"/>
      <c r="O25" s="151"/>
      <c r="P25" s="11"/>
      <c r="Q25" s="151"/>
      <c r="R25" s="150"/>
      <c r="S25" s="150"/>
      <c r="T25" s="150"/>
      <c r="U25" s="150"/>
      <c r="V25" s="150"/>
      <c r="W25" s="150"/>
      <c r="X25" s="150"/>
      <c r="Y25" s="150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35"/>
      <c r="M26" s="18"/>
      <c r="N26" s="149"/>
      <c r="O26" s="149"/>
      <c r="P26" s="11"/>
      <c r="Q26" s="149"/>
      <c r="R26" s="18"/>
      <c r="S26" s="18"/>
      <c r="T26" s="18"/>
      <c r="U26" s="18"/>
      <c r="V26" s="18"/>
      <c r="W26" s="18"/>
      <c r="X26" s="18"/>
      <c r="Y26" s="18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L27" s="11"/>
      <c r="M27" s="150"/>
      <c r="N27" s="151"/>
      <c r="O27" s="151"/>
      <c r="P27" s="35"/>
      <c r="Q27" s="151"/>
      <c r="R27" s="150"/>
      <c r="S27" s="150"/>
      <c r="T27" s="150"/>
      <c r="U27" s="150"/>
      <c r="V27" s="150"/>
      <c r="W27" s="150"/>
      <c r="X27" s="150"/>
      <c r="Y27" s="150"/>
    </row>
    <row r="28" spans="12:25" ht="12.75">
      <c r="L28" s="11"/>
      <c r="M28" s="150"/>
      <c r="N28" s="151"/>
      <c r="O28" s="151"/>
      <c r="P28" s="11"/>
      <c r="Q28" s="151"/>
      <c r="R28" s="150"/>
      <c r="S28" s="150"/>
      <c r="T28" s="150"/>
      <c r="U28" s="150"/>
      <c r="V28" s="150"/>
      <c r="W28" s="150"/>
      <c r="X28" s="150"/>
      <c r="Y28" s="150"/>
    </row>
    <row r="29" spans="12:25" ht="12.75">
      <c r="L29" s="11"/>
      <c r="M29" s="150"/>
      <c r="N29" s="151"/>
      <c r="O29" s="151"/>
      <c r="P29" s="11"/>
      <c r="Q29" s="151"/>
      <c r="R29" s="150"/>
      <c r="S29" s="150"/>
      <c r="T29" s="150"/>
      <c r="U29" s="150"/>
      <c r="V29" s="150"/>
      <c r="W29" s="150"/>
      <c r="X29" s="150"/>
      <c r="Y29" s="150"/>
    </row>
    <row r="30" spans="12:25" ht="15.75">
      <c r="L30" s="11"/>
      <c r="M30" s="17"/>
      <c r="N30" s="152"/>
      <c r="O30" s="152"/>
      <c r="P30" s="11"/>
      <c r="Q30" s="149"/>
      <c r="R30" s="17"/>
      <c r="S30" s="17"/>
      <c r="T30" s="17"/>
      <c r="U30" s="17"/>
      <c r="V30" s="17"/>
      <c r="W30" s="17"/>
      <c r="X30" s="17"/>
      <c r="Y30" s="17"/>
    </row>
    <row r="31" spans="12:25" ht="12.75">
      <c r="L31" s="35"/>
      <c r="M31" s="18"/>
      <c r="N31" s="151"/>
      <c r="O31" s="151"/>
      <c r="P31" s="11"/>
      <c r="Q31" s="151"/>
      <c r="R31" s="18"/>
      <c r="S31" s="18"/>
      <c r="T31" s="18"/>
      <c r="U31" s="18"/>
      <c r="V31" s="18"/>
      <c r="W31" s="18"/>
      <c r="X31" s="18"/>
      <c r="Y31" s="18"/>
    </row>
    <row r="32" spans="12:25" ht="12.75">
      <c r="L32" s="11"/>
      <c r="M32" s="150"/>
      <c r="N32" s="151"/>
      <c r="O32" s="151"/>
      <c r="P32" s="35"/>
      <c r="Q32" s="151"/>
      <c r="R32" s="150"/>
      <c r="S32" s="150"/>
      <c r="T32" s="150"/>
      <c r="U32" s="150"/>
      <c r="V32" s="150"/>
      <c r="W32" s="150"/>
      <c r="X32" s="150"/>
      <c r="Y32" s="150"/>
    </row>
    <row r="33" spans="12:25" ht="12.75">
      <c r="L33" s="11"/>
      <c r="M33" s="150"/>
      <c r="N33" s="151"/>
      <c r="O33" s="151"/>
      <c r="P33" s="11"/>
      <c r="Q33" s="151"/>
      <c r="R33" s="150"/>
      <c r="S33" s="150"/>
      <c r="T33" s="150"/>
      <c r="U33" s="150"/>
      <c r="V33" s="150"/>
      <c r="W33" s="150"/>
      <c r="X33" s="150"/>
      <c r="Y33" s="150"/>
    </row>
    <row r="34" spans="12:25" ht="12.75">
      <c r="L34" s="11"/>
      <c r="M34" s="153"/>
      <c r="N34" s="149"/>
      <c r="O34" s="149"/>
      <c r="P34" s="11"/>
      <c r="Q34" s="149"/>
      <c r="R34" s="153"/>
      <c r="S34" s="153"/>
      <c r="T34" s="153"/>
      <c r="U34" s="153"/>
      <c r="V34" s="153"/>
      <c r="W34" s="153"/>
      <c r="X34" s="153"/>
      <c r="Y34" s="153"/>
    </row>
    <row r="35" spans="12:25" ht="12.75">
      <c r="L35" s="11"/>
      <c r="M35" s="153"/>
      <c r="N35" s="149"/>
      <c r="O35" s="149"/>
      <c r="P35" s="11"/>
      <c r="Q35" s="149"/>
      <c r="R35" s="153"/>
      <c r="S35" s="153"/>
      <c r="T35" s="153"/>
      <c r="U35" s="153"/>
      <c r="V35" s="153"/>
      <c r="W35" s="153"/>
      <c r="X35" s="153"/>
      <c r="Y35" s="153"/>
    </row>
    <row r="36" spans="12:25" ht="12.75">
      <c r="L36" s="11"/>
      <c r="M36" s="153"/>
      <c r="N36" s="149"/>
      <c r="O36" s="149"/>
      <c r="P36" s="11"/>
      <c r="Q36" s="149"/>
      <c r="R36" s="153"/>
      <c r="S36" s="153"/>
      <c r="T36" s="153"/>
      <c r="U36" s="153"/>
      <c r="V36" s="153"/>
      <c r="W36" s="153"/>
      <c r="X36" s="153"/>
      <c r="Y36" s="153"/>
    </row>
    <row r="37" spans="12:25" ht="12.75">
      <c r="L37" s="35"/>
      <c r="M37" s="18"/>
      <c r="N37" s="149"/>
      <c r="O37" s="149"/>
      <c r="P37" s="11"/>
      <c r="Q37" s="149"/>
      <c r="R37" s="18"/>
      <c r="S37" s="18"/>
      <c r="T37" s="18"/>
      <c r="U37" s="18"/>
      <c r="V37" s="18"/>
      <c r="W37" s="18"/>
      <c r="X37" s="18"/>
      <c r="Y37" s="18"/>
    </row>
    <row r="38" spans="12:25" ht="13.5">
      <c r="L38" s="35"/>
      <c r="M38" s="154"/>
      <c r="N38" s="155"/>
      <c r="O38" s="155"/>
      <c r="P38" s="35"/>
      <c r="Q38" s="155"/>
      <c r="R38" s="154"/>
      <c r="S38" s="154"/>
      <c r="T38" s="154"/>
      <c r="U38" s="154"/>
      <c r="V38" s="18"/>
      <c r="W38" s="18"/>
      <c r="X38" s="18"/>
      <c r="Y38" s="18"/>
    </row>
    <row r="39" spans="12:25" ht="12.75">
      <c r="L39" s="11"/>
      <c r="M39" s="17"/>
      <c r="N39" s="149"/>
      <c r="O39" s="149"/>
      <c r="P39" s="35"/>
      <c r="Q39" s="149"/>
      <c r="R39" s="17"/>
      <c r="S39" s="17"/>
      <c r="T39" s="17"/>
      <c r="U39" s="17"/>
      <c r="V39" s="17"/>
      <c r="W39" s="17"/>
      <c r="X39" s="17"/>
      <c r="Y39" s="17"/>
    </row>
    <row r="40" spans="12:25" ht="12.75">
      <c r="L40" s="11"/>
      <c r="M40" s="150"/>
      <c r="N40" s="151"/>
      <c r="O40" s="151"/>
      <c r="P40" s="11"/>
      <c r="Q40" s="151"/>
      <c r="R40" s="150"/>
      <c r="S40" s="150"/>
      <c r="T40" s="150"/>
      <c r="U40" s="151"/>
      <c r="V40" s="151"/>
      <c r="W40" s="151"/>
      <c r="X40" s="151"/>
      <c r="Y40" s="151"/>
    </row>
    <row r="41" spans="12:25" ht="12.75">
      <c r="L41" s="11"/>
      <c r="M41" s="150"/>
      <c r="N41" s="151"/>
      <c r="O41" s="151"/>
      <c r="P41" s="11"/>
      <c r="Q41" s="151"/>
      <c r="R41" s="150"/>
      <c r="S41" s="150"/>
      <c r="T41" s="150"/>
      <c r="U41" s="150"/>
      <c r="V41" s="150"/>
      <c r="W41" s="150"/>
      <c r="X41" s="150"/>
      <c r="Y41" s="150"/>
    </row>
    <row r="42" spans="12:25" ht="12.75">
      <c r="L42" s="11"/>
      <c r="M42" s="153"/>
      <c r="N42" s="149"/>
      <c r="O42" s="149"/>
      <c r="P42" s="11"/>
      <c r="Q42" s="149"/>
      <c r="R42" s="153"/>
      <c r="S42" s="153"/>
      <c r="T42" s="153"/>
      <c r="U42" s="153"/>
      <c r="V42" s="153"/>
      <c r="W42" s="153"/>
      <c r="X42" s="153"/>
      <c r="Y42" s="153"/>
    </row>
    <row r="43" spans="12:25" ht="12.75">
      <c r="L43" s="11"/>
      <c r="M43" s="153"/>
      <c r="N43" s="149"/>
      <c r="O43" s="149"/>
      <c r="P43" s="11"/>
      <c r="Q43" s="149"/>
      <c r="R43" s="153"/>
      <c r="S43" s="153"/>
      <c r="T43" s="153"/>
      <c r="U43" s="153"/>
      <c r="V43" s="153"/>
      <c r="W43" s="153"/>
      <c r="X43" s="153"/>
      <c r="Y43" s="153"/>
    </row>
    <row r="44" spans="12:25" ht="12.75">
      <c r="L44" s="11"/>
      <c r="M44" s="153"/>
      <c r="N44" s="149"/>
      <c r="O44" s="149"/>
      <c r="P44" s="11"/>
      <c r="Q44" s="149"/>
      <c r="R44" s="149"/>
      <c r="S44" s="153"/>
      <c r="T44" s="153"/>
      <c r="U44" s="149"/>
      <c r="V44" s="149"/>
      <c r="W44" s="149"/>
      <c r="X44" s="149"/>
      <c r="Y44" s="149"/>
    </row>
    <row r="45" spans="12:25" ht="12.75">
      <c r="L45" s="11"/>
      <c r="M45" s="153"/>
      <c r="N45" s="156"/>
      <c r="O45" s="156"/>
      <c r="P45" s="11"/>
      <c r="Q45" s="156"/>
      <c r="R45" s="153"/>
      <c r="S45" s="153"/>
      <c r="T45" s="153"/>
      <c r="U45" s="153"/>
      <c r="V45" s="153"/>
      <c r="W45" s="153"/>
      <c r="X45" s="153"/>
      <c r="Y45" s="153"/>
    </row>
    <row r="46" spans="12:25" ht="12.75">
      <c r="L46" s="11"/>
      <c r="M46" s="153"/>
      <c r="N46" s="149"/>
      <c r="O46" s="149"/>
      <c r="P46" s="11"/>
      <c r="Q46" s="149"/>
      <c r="R46" s="153"/>
      <c r="S46" s="153"/>
      <c r="T46" s="153"/>
      <c r="U46" s="153"/>
      <c r="V46" s="153"/>
      <c r="W46" s="153"/>
      <c r="X46" s="153"/>
      <c r="Y46" s="153"/>
    </row>
    <row r="47" spans="12:25" ht="12.75">
      <c r="L47" s="11"/>
      <c r="M47" s="149"/>
      <c r="N47" s="149"/>
      <c r="O47" s="149"/>
      <c r="P47" s="11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12:25" ht="12.75">
      <c r="L48" s="35"/>
      <c r="M48" s="157"/>
      <c r="N48" s="149"/>
      <c r="O48" s="149"/>
      <c r="P48" s="11"/>
      <c r="Q48" s="149"/>
      <c r="R48" s="157"/>
      <c r="S48" s="157"/>
      <c r="T48" s="157"/>
      <c r="U48" s="157"/>
      <c r="V48" s="157"/>
      <c r="W48" s="157"/>
      <c r="X48" s="157"/>
      <c r="Y48" s="157"/>
    </row>
    <row r="49" spans="12:25" ht="15.75">
      <c r="L49" s="35"/>
      <c r="M49" s="157"/>
      <c r="N49" s="152"/>
      <c r="O49" s="152"/>
      <c r="P49" s="35"/>
      <c r="Q49" s="149"/>
      <c r="R49" s="157"/>
      <c r="S49" s="157"/>
      <c r="T49" s="157"/>
      <c r="U49" s="157"/>
      <c r="V49" s="157"/>
      <c r="W49" s="157"/>
      <c r="X49" s="157"/>
      <c r="Y49" s="157"/>
    </row>
    <row r="50" spans="12:25" ht="15.75">
      <c r="L50" s="35"/>
      <c r="M50" s="157"/>
      <c r="N50" s="152"/>
      <c r="O50" s="152"/>
      <c r="P50" s="35"/>
      <c r="Q50" s="149"/>
      <c r="R50" s="157"/>
      <c r="S50" s="157"/>
      <c r="T50" s="157"/>
      <c r="U50" s="157"/>
      <c r="V50" s="157"/>
      <c r="W50" s="157"/>
      <c r="X50" s="157"/>
      <c r="Y50" s="157"/>
    </row>
    <row r="51" spans="12:25" ht="12.75">
      <c r="L51" s="35"/>
      <c r="M51" s="18"/>
      <c r="N51" s="149"/>
      <c r="O51" s="149"/>
      <c r="P51" s="35"/>
      <c r="Q51" s="149"/>
      <c r="R51" s="18"/>
      <c r="S51" s="18"/>
      <c r="T51" s="18"/>
      <c r="U51" s="18"/>
      <c r="V51" s="18"/>
      <c r="W51" s="18"/>
      <c r="X51" s="18"/>
      <c r="Y51" s="18"/>
    </row>
    <row r="52" spans="16:18" ht="12.75">
      <c r="P52" s="35"/>
      <c r="Q52" s="11"/>
      <c r="R52" s="11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1001" customWidth="1"/>
    <col min="2" max="2" width="13.421875" style="1001" bestFit="1" customWidth="1"/>
    <col min="3" max="3" width="15.00390625" style="1001" customWidth="1"/>
    <col min="4" max="4" width="13.57421875" style="1001" customWidth="1"/>
    <col min="5" max="5" width="14.57421875" style="1001" customWidth="1"/>
    <col min="6" max="6" width="13.421875" style="1001" customWidth="1"/>
    <col min="7" max="7" width="14.7109375" style="1001" customWidth="1"/>
    <col min="8" max="16384" width="9.140625" style="1001" customWidth="1"/>
  </cols>
  <sheetData>
    <row r="1" spans="1:7" ht="12.75">
      <c r="A1" s="1527" t="s">
        <v>871</v>
      </c>
      <c r="B1" s="1527"/>
      <c r="C1" s="1527"/>
      <c r="D1" s="1527"/>
      <c r="E1" s="1527"/>
      <c r="F1" s="1527"/>
      <c r="G1" s="1527"/>
    </row>
    <row r="2" spans="1:7" ht="16.5" customHeight="1">
      <c r="A2" s="1528" t="s">
        <v>805</v>
      </c>
      <c r="B2" s="1528"/>
      <c r="C2" s="1528"/>
      <c r="D2" s="1528"/>
      <c r="E2" s="1528"/>
      <c r="F2" s="1528"/>
      <c r="G2" s="1528"/>
    </row>
    <row r="3" spans="1:7" ht="13.5" thickBot="1">
      <c r="A3" s="9"/>
      <c r="G3" s="1239" t="s">
        <v>116</v>
      </c>
    </row>
    <row r="4" spans="1:7" s="1024" customFormat="1" ht="18.75" customHeight="1" thickTop="1">
      <c r="A4" s="1690" t="s">
        <v>633</v>
      </c>
      <c r="B4" s="1692" t="s">
        <v>668</v>
      </c>
      <c r="C4" s="1693"/>
      <c r="D4" s="1692" t="s">
        <v>370</v>
      </c>
      <c r="E4" s="1693"/>
      <c r="F4" s="1692" t="s">
        <v>209</v>
      </c>
      <c r="G4" s="1694"/>
    </row>
    <row r="5" spans="1:7" s="1024" customFormat="1" ht="15.75" customHeight="1">
      <c r="A5" s="1691"/>
      <c r="B5" s="1025" t="s">
        <v>333</v>
      </c>
      <c r="C5" s="1025" t="s">
        <v>1099</v>
      </c>
      <c r="D5" s="1025" t="s">
        <v>333</v>
      </c>
      <c r="E5" s="1025" t="s">
        <v>1099</v>
      </c>
      <c r="F5" s="1025" t="s">
        <v>333</v>
      </c>
      <c r="G5" s="1026" t="s">
        <v>1099</v>
      </c>
    </row>
    <row r="6" spans="1:7" ht="19.5" customHeight="1">
      <c r="A6" s="254" t="s">
        <v>784</v>
      </c>
      <c r="B6" s="255">
        <v>0</v>
      </c>
      <c r="C6" s="255">
        <v>0</v>
      </c>
      <c r="D6" s="255">
        <v>0</v>
      </c>
      <c r="E6" s="255">
        <v>0</v>
      </c>
      <c r="F6" s="1027">
        <v>0</v>
      </c>
      <c r="G6" s="284">
        <v>0</v>
      </c>
    </row>
    <row r="7" spans="1:7" ht="19.5" customHeight="1">
      <c r="A7" s="254" t="s">
        <v>785</v>
      </c>
      <c r="B7" s="133">
        <v>0</v>
      </c>
      <c r="C7" s="255">
        <v>0</v>
      </c>
      <c r="D7" s="255">
        <v>0</v>
      </c>
      <c r="E7" s="255">
        <v>0</v>
      </c>
      <c r="F7" s="1027">
        <v>0</v>
      </c>
      <c r="G7" s="284">
        <v>0</v>
      </c>
    </row>
    <row r="8" spans="1:7" ht="19.5" customHeight="1">
      <c r="A8" s="254" t="s">
        <v>786</v>
      </c>
      <c r="B8" s="133">
        <v>0</v>
      </c>
      <c r="C8" s="255">
        <v>0</v>
      </c>
      <c r="D8" s="255">
        <v>0</v>
      </c>
      <c r="E8" s="255">
        <v>0</v>
      </c>
      <c r="F8" s="1027">
        <v>0</v>
      </c>
      <c r="G8" s="284">
        <v>0</v>
      </c>
    </row>
    <row r="9" spans="1:7" ht="19.5" customHeight="1">
      <c r="A9" s="254" t="s">
        <v>787</v>
      </c>
      <c r="B9" s="133">
        <v>0</v>
      </c>
      <c r="C9" s="255">
        <v>0</v>
      </c>
      <c r="D9" s="133">
        <v>0</v>
      </c>
      <c r="E9" s="255">
        <v>0</v>
      </c>
      <c r="F9" s="1027">
        <v>0</v>
      </c>
      <c r="G9" s="284">
        <v>0</v>
      </c>
    </row>
    <row r="10" spans="1:7" ht="19.5" customHeight="1">
      <c r="A10" s="254" t="s">
        <v>788</v>
      </c>
      <c r="B10" s="134">
        <v>1500</v>
      </c>
      <c r="C10" s="134">
        <v>7.037</v>
      </c>
      <c r="D10" s="134">
        <v>3500</v>
      </c>
      <c r="E10" s="1029">
        <v>1.61</v>
      </c>
      <c r="F10" s="1029"/>
      <c r="G10" s="257"/>
    </row>
    <row r="11" spans="1:11" ht="19.5" customHeight="1">
      <c r="A11" s="254" t="s">
        <v>789</v>
      </c>
      <c r="B11" s="133">
        <v>0</v>
      </c>
      <c r="C11" s="255">
        <v>0</v>
      </c>
      <c r="D11" s="133">
        <v>0</v>
      </c>
      <c r="E11" s="255">
        <v>0</v>
      </c>
      <c r="F11" s="1028"/>
      <c r="G11" s="256"/>
      <c r="K11" s="1030"/>
    </row>
    <row r="12" spans="1:7" ht="19.5" customHeight="1">
      <c r="A12" s="254" t="s">
        <v>790</v>
      </c>
      <c r="B12" s="133">
        <v>0</v>
      </c>
      <c r="C12" s="255">
        <v>0</v>
      </c>
      <c r="D12" s="133">
        <v>0</v>
      </c>
      <c r="E12" s="255">
        <v>0</v>
      </c>
      <c r="F12" s="1028"/>
      <c r="G12" s="256"/>
    </row>
    <row r="13" spans="1:7" ht="19.5" customHeight="1">
      <c r="A13" s="254" t="s">
        <v>791</v>
      </c>
      <c r="B13" s="133">
        <v>0</v>
      </c>
      <c r="C13" s="255">
        <v>0</v>
      </c>
      <c r="D13" s="133">
        <v>3000</v>
      </c>
      <c r="E13" s="1028">
        <v>1.96</v>
      </c>
      <c r="F13" s="1028"/>
      <c r="G13" s="256"/>
    </row>
    <row r="14" spans="1:7" ht="19.5" customHeight="1">
      <c r="A14" s="254" t="s">
        <v>792</v>
      </c>
      <c r="B14" s="1031">
        <v>0</v>
      </c>
      <c r="C14" s="255">
        <v>0</v>
      </c>
      <c r="D14" s="1031">
        <v>0</v>
      </c>
      <c r="E14" s="255">
        <v>0</v>
      </c>
      <c r="F14" s="1032"/>
      <c r="G14" s="258"/>
    </row>
    <row r="15" spans="1:7" ht="19.5" customHeight="1">
      <c r="A15" s="254" t="s">
        <v>503</v>
      </c>
      <c r="B15" s="259">
        <v>2250</v>
      </c>
      <c r="C15" s="259">
        <v>9</v>
      </c>
      <c r="D15" s="259">
        <v>4000</v>
      </c>
      <c r="E15" s="1033">
        <v>1.26</v>
      </c>
      <c r="F15" s="1033"/>
      <c r="G15" s="260"/>
    </row>
    <row r="16" spans="1:7" ht="19.5" customHeight="1">
      <c r="A16" s="254" t="s">
        <v>504</v>
      </c>
      <c r="B16" s="259">
        <v>3250</v>
      </c>
      <c r="C16" s="259">
        <v>8.39</v>
      </c>
      <c r="D16" s="259">
        <f>1283.43+5500</f>
        <v>6783.43</v>
      </c>
      <c r="E16" s="1033">
        <v>1.1</v>
      </c>
      <c r="F16" s="1033"/>
      <c r="G16" s="260"/>
    </row>
    <row r="17" spans="1:7" ht="19.5" customHeight="1">
      <c r="A17" s="261" t="s">
        <v>505</v>
      </c>
      <c r="B17" s="54">
        <f>3000+4996.6</f>
        <v>7996.6</v>
      </c>
      <c r="C17" s="1034">
        <v>8.62</v>
      </c>
      <c r="D17" s="54">
        <v>0</v>
      </c>
      <c r="E17" s="1034">
        <v>0</v>
      </c>
      <c r="F17" s="132"/>
      <c r="G17" s="262"/>
    </row>
    <row r="18" spans="1:7" s="1037" customFormat="1" ht="19.5" customHeight="1" thickBot="1">
      <c r="A18" s="1035" t="s">
        <v>508</v>
      </c>
      <c r="B18" s="263">
        <f>+SUM(B6:B17)</f>
        <v>14996.6</v>
      </c>
      <c r="C18" s="263">
        <v>8.47</v>
      </c>
      <c r="D18" s="263">
        <f>+SUM(D6:D17)</f>
        <v>17283.43</v>
      </c>
      <c r="E18" s="1036">
        <v>1.39</v>
      </c>
      <c r="F18" s="1423" t="s">
        <v>693</v>
      </c>
      <c r="G18" s="264">
        <f>+SUM(G6:G17)</f>
        <v>0</v>
      </c>
    </row>
    <row r="19" ht="13.5" thickTop="1">
      <c r="A19" s="37" t="s">
        <v>1211</v>
      </c>
    </row>
    <row r="20" s="1018" customFormat="1" ht="12.75">
      <c r="A20" s="49"/>
    </row>
    <row r="29" ht="12.75">
      <c r="D29" s="1030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4" customWidth="1"/>
    <col min="4" max="4" width="10.00390625" style="48" customWidth="1"/>
    <col min="5" max="5" width="10.00390625" style="44" customWidth="1"/>
    <col min="6" max="6" width="10.00390625" style="48" customWidth="1"/>
    <col min="7" max="8" width="10.00390625" style="0" customWidth="1"/>
  </cols>
  <sheetData>
    <row r="1" spans="1:9" ht="12.75">
      <c r="A1" s="1521" t="s">
        <v>1189</v>
      </c>
      <c r="B1" s="1521"/>
      <c r="C1" s="1521"/>
      <c r="D1" s="1521"/>
      <c r="E1" s="1521"/>
      <c r="F1" s="1521"/>
      <c r="G1" s="1521"/>
      <c r="H1" s="1521"/>
      <c r="I1" s="109"/>
    </row>
    <row r="2" spans="1:9" ht="15.75">
      <c r="A2" s="1495" t="s">
        <v>680</v>
      </c>
      <c r="B2" s="1495"/>
      <c r="C2" s="1495"/>
      <c r="D2" s="1495"/>
      <c r="E2" s="1495"/>
      <c r="F2" s="1495"/>
      <c r="G2" s="1495"/>
      <c r="H2" s="1495"/>
      <c r="I2" s="109"/>
    </row>
    <row r="3" spans="1:8" ht="15.75">
      <c r="A3" s="1495"/>
      <c r="B3" s="1495"/>
      <c r="C3" s="1495"/>
      <c r="D3" s="1495"/>
      <c r="E3" s="1495"/>
      <c r="F3" s="1495"/>
      <c r="G3" s="1495"/>
      <c r="H3" s="1495"/>
    </row>
    <row r="4" spans="1:8" ht="13.5" thickBot="1">
      <c r="A4" s="1703" t="s">
        <v>116</v>
      </c>
      <c r="B4" s="1703"/>
      <c r="C4" s="1703"/>
      <c r="D4" s="1703"/>
      <c r="E4" s="1703"/>
      <c r="F4" s="1703"/>
      <c r="G4" s="1703"/>
      <c r="H4" s="1703"/>
    </row>
    <row r="5" spans="1:8" ht="13.5" thickTop="1">
      <c r="A5" s="1695" t="s">
        <v>491</v>
      </c>
      <c r="B5" s="1697" t="s">
        <v>492</v>
      </c>
      <c r="C5" s="140"/>
      <c r="D5" s="140"/>
      <c r="E5" s="140"/>
      <c r="F5" s="140"/>
      <c r="G5" s="1699" t="s">
        <v>672</v>
      </c>
      <c r="H5" s="1700"/>
    </row>
    <row r="6" spans="1:8" ht="12.75">
      <c r="A6" s="1696"/>
      <c r="B6" s="1698"/>
      <c r="C6" s="532">
        <v>2011</v>
      </c>
      <c r="D6" s="532">
        <v>2011</v>
      </c>
      <c r="E6" s="532">
        <v>2012</v>
      </c>
      <c r="F6" s="532">
        <v>2012</v>
      </c>
      <c r="G6" s="1701" t="s">
        <v>1363</v>
      </c>
      <c r="H6" s="1702"/>
    </row>
    <row r="7" spans="1:8" ht="12.75">
      <c r="A7" s="1696"/>
      <c r="B7" s="1698"/>
      <c r="C7" s="812" t="s">
        <v>447</v>
      </c>
      <c r="D7" s="812" t="s">
        <v>1362</v>
      </c>
      <c r="E7" s="812" t="s">
        <v>447</v>
      </c>
      <c r="F7" s="812" t="s">
        <v>1362</v>
      </c>
      <c r="G7" s="131" t="s">
        <v>370</v>
      </c>
      <c r="H7" s="191" t="s">
        <v>209</v>
      </c>
    </row>
    <row r="8" spans="1:12" ht="12.75">
      <c r="A8" s="796">
        <v>1</v>
      </c>
      <c r="B8" s="797" t="s">
        <v>229</v>
      </c>
      <c r="C8" s="783">
        <v>120340.683</v>
      </c>
      <c r="D8" s="783">
        <v>120340.683</v>
      </c>
      <c r="E8" s="783">
        <v>131624.107</v>
      </c>
      <c r="F8" s="783">
        <v>131624.107</v>
      </c>
      <c r="G8" s="783">
        <f>D8-C8</f>
        <v>0</v>
      </c>
      <c r="H8" s="798">
        <f>F8-E8</f>
        <v>0</v>
      </c>
      <c r="I8" s="138"/>
      <c r="J8" s="138"/>
      <c r="K8" s="107"/>
      <c r="L8" s="107"/>
    </row>
    <row r="9" spans="1:12" ht="12.75">
      <c r="A9" s="142"/>
      <c r="B9" s="289" t="s">
        <v>230</v>
      </c>
      <c r="C9" s="788">
        <v>114640.03300000001</v>
      </c>
      <c r="D9" s="788">
        <v>116563.433</v>
      </c>
      <c r="E9" s="788">
        <v>127122.132</v>
      </c>
      <c r="F9" s="788">
        <v>128414.007</v>
      </c>
      <c r="G9" s="788">
        <f>D9-C9</f>
        <v>1923.3999999999942</v>
      </c>
      <c r="H9" s="813">
        <f>F9-E9</f>
        <v>1291.875</v>
      </c>
      <c r="I9" s="138"/>
      <c r="J9" s="138"/>
      <c r="K9" s="107"/>
      <c r="L9" s="107"/>
    </row>
    <row r="10" spans="1:12" ht="12.75">
      <c r="A10" s="143"/>
      <c r="B10" s="287" t="s">
        <v>231</v>
      </c>
      <c r="C10" s="784">
        <v>28178.933</v>
      </c>
      <c r="D10" s="784">
        <v>27508.933</v>
      </c>
      <c r="E10" s="784">
        <v>25072.932</v>
      </c>
      <c r="F10" s="784">
        <v>21409.932</v>
      </c>
      <c r="G10" s="139">
        <f aca="true" t="shared" si="0" ref="G10:G54">D10-C10</f>
        <v>-670</v>
      </c>
      <c r="H10" s="288">
        <f aca="true" t="shared" si="1" ref="H10:H54">F10-E10</f>
        <v>-3663</v>
      </c>
      <c r="I10" s="138"/>
      <c r="J10" s="138"/>
      <c r="K10" s="107"/>
      <c r="L10" s="107"/>
    </row>
    <row r="11" spans="1:12" ht="12.75">
      <c r="A11" s="143"/>
      <c r="B11" s="287" t="s">
        <v>232</v>
      </c>
      <c r="C11" s="784">
        <v>86461.1</v>
      </c>
      <c r="D11" s="784">
        <v>89054.5</v>
      </c>
      <c r="E11" s="784">
        <v>102049.2</v>
      </c>
      <c r="F11" s="784">
        <v>107004.075</v>
      </c>
      <c r="G11" s="139">
        <f t="shared" si="0"/>
        <v>2593.399999999994</v>
      </c>
      <c r="H11" s="288">
        <f t="shared" si="1"/>
        <v>4954.875</v>
      </c>
      <c r="I11" s="138"/>
      <c r="J11" s="138"/>
      <c r="K11" s="107"/>
      <c r="L11" s="107"/>
    </row>
    <row r="12" spans="1:12" ht="12.75">
      <c r="A12" s="142"/>
      <c r="B12" s="289" t="s">
        <v>233</v>
      </c>
      <c r="C12" s="788">
        <v>5700.65</v>
      </c>
      <c r="D12" s="788">
        <v>3777.25</v>
      </c>
      <c r="E12" s="788">
        <v>4501.975</v>
      </c>
      <c r="F12" s="788">
        <v>3210.1</v>
      </c>
      <c r="G12" s="788">
        <f t="shared" si="0"/>
        <v>-1923.3999999999996</v>
      </c>
      <c r="H12" s="813">
        <f t="shared" si="1"/>
        <v>-1291.8750000000005</v>
      </c>
      <c r="I12" s="138"/>
      <c r="J12" s="138"/>
      <c r="K12" s="107"/>
      <c r="L12" s="107"/>
    </row>
    <row r="13" spans="1:12" ht="12.75">
      <c r="A13" s="141"/>
      <c r="B13" s="287" t="s">
        <v>234</v>
      </c>
      <c r="C13" s="139">
        <v>1760.95</v>
      </c>
      <c r="D13" s="784">
        <v>1812.85</v>
      </c>
      <c r="E13" s="139">
        <v>2794.975</v>
      </c>
      <c r="F13" s="784">
        <v>1801</v>
      </c>
      <c r="G13" s="139">
        <f t="shared" si="0"/>
        <v>51.899999999999864</v>
      </c>
      <c r="H13" s="288">
        <f t="shared" si="1"/>
        <v>-993.9749999999999</v>
      </c>
      <c r="I13" s="138"/>
      <c r="J13" s="138"/>
      <c r="K13" s="107"/>
      <c r="L13" s="107"/>
    </row>
    <row r="14" spans="1:12" ht="12.75">
      <c r="A14" s="142"/>
      <c r="B14" s="287" t="s">
        <v>235</v>
      </c>
      <c r="C14" s="139">
        <v>922.4</v>
      </c>
      <c r="D14" s="784">
        <v>747.6</v>
      </c>
      <c r="E14" s="139">
        <v>1664.5</v>
      </c>
      <c r="F14" s="784">
        <v>1394.1</v>
      </c>
      <c r="G14" s="139">
        <f t="shared" si="0"/>
        <v>-174.79999999999995</v>
      </c>
      <c r="H14" s="288">
        <f t="shared" si="1"/>
        <v>-270.4000000000001</v>
      </c>
      <c r="I14" s="138"/>
      <c r="J14" s="138"/>
      <c r="K14" s="107"/>
      <c r="L14" s="107"/>
    </row>
    <row r="15" spans="1:12" ht="12.75">
      <c r="A15" s="143"/>
      <c r="B15" s="287" t="s">
        <v>236</v>
      </c>
      <c r="C15" s="784">
        <v>3017.3</v>
      </c>
      <c r="D15" s="784">
        <v>1216.8</v>
      </c>
      <c r="E15" s="784">
        <v>42.5</v>
      </c>
      <c r="F15" s="784">
        <v>15</v>
      </c>
      <c r="G15" s="139">
        <f t="shared" si="0"/>
        <v>-1800.5000000000002</v>
      </c>
      <c r="H15" s="288">
        <f t="shared" si="1"/>
        <v>-27.5</v>
      </c>
      <c r="I15" s="138"/>
      <c r="J15" s="138"/>
      <c r="K15" s="107"/>
      <c r="L15" s="107"/>
    </row>
    <row r="16" spans="1:12" ht="13.5">
      <c r="A16" s="799">
        <v>2</v>
      </c>
      <c r="B16" s="285" t="s">
        <v>808</v>
      </c>
      <c r="C16" s="785">
        <v>43519.4</v>
      </c>
      <c r="D16" s="137">
        <v>43519.4</v>
      </c>
      <c r="E16" s="785">
        <v>57519.4</v>
      </c>
      <c r="F16" s="137">
        <v>57519.4</v>
      </c>
      <c r="G16" s="137">
        <f t="shared" si="0"/>
        <v>0</v>
      </c>
      <c r="H16" s="286">
        <f t="shared" si="1"/>
        <v>0</v>
      </c>
      <c r="I16" s="138"/>
      <c r="J16" s="138"/>
      <c r="K16" s="107"/>
      <c r="L16" s="107"/>
    </row>
    <row r="17" spans="1:12" ht="12.75">
      <c r="A17" s="142"/>
      <c r="B17" s="289" t="s">
        <v>230</v>
      </c>
      <c r="C17" s="788">
        <v>19670.325</v>
      </c>
      <c r="D17" s="788">
        <v>19690.325</v>
      </c>
      <c r="E17" s="788">
        <v>27162.575</v>
      </c>
      <c r="F17" s="788">
        <v>27163.575</v>
      </c>
      <c r="G17" s="788">
        <f t="shared" si="0"/>
        <v>20</v>
      </c>
      <c r="H17" s="813">
        <f t="shared" si="1"/>
        <v>1</v>
      </c>
      <c r="I17" s="138"/>
      <c r="J17" s="138"/>
      <c r="K17" s="107"/>
      <c r="L17" s="107"/>
    </row>
    <row r="18" spans="1:12" ht="12.75">
      <c r="A18" s="141"/>
      <c r="B18" s="287" t="s">
        <v>231</v>
      </c>
      <c r="C18" s="139">
        <v>348.15</v>
      </c>
      <c r="D18" s="784">
        <v>368.15</v>
      </c>
      <c r="E18" s="139">
        <v>382</v>
      </c>
      <c r="F18" s="784">
        <v>383</v>
      </c>
      <c r="G18" s="139">
        <f t="shared" si="0"/>
        <v>20</v>
      </c>
      <c r="H18" s="288">
        <f t="shared" si="1"/>
        <v>1</v>
      </c>
      <c r="I18" s="138"/>
      <c r="J18" s="138"/>
      <c r="K18" s="107"/>
      <c r="L18" s="107"/>
    </row>
    <row r="19" spans="1:12" ht="12.75">
      <c r="A19" s="142"/>
      <c r="B19" s="287" t="s">
        <v>232</v>
      </c>
      <c r="C19" s="786">
        <v>19322.175</v>
      </c>
      <c r="D19" s="784">
        <v>19322.175</v>
      </c>
      <c r="E19" s="786">
        <v>26780.575</v>
      </c>
      <c r="F19" s="784">
        <v>26780.575</v>
      </c>
      <c r="G19" s="139">
        <f t="shared" si="0"/>
        <v>0</v>
      </c>
      <c r="H19" s="288">
        <f t="shared" si="1"/>
        <v>0</v>
      </c>
      <c r="I19" s="138"/>
      <c r="J19" s="138"/>
      <c r="K19" s="107"/>
      <c r="L19" s="107"/>
    </row>
    <row r="20" spans="1:12" ht="12.75">
      <c r="A20" s="143"/>
      <c r="B20" s="289" t="s">
        <v>233</v>
      </c>
      <c r="C20" s="788">
        <v>23849.075</v>
      </c>
      <c r="D20" s="788">
        <v>23829.075</v>
      </c>
      <c r="E20" s="788">
        <v>30356.825</v>
      </c>
      <c r="F20" s="788">
        <v>30355.825</v>
      </c>
      <c r="G20" s="788">
        <f t="shared" si="0"/>
        <v>-20</v>
      </c>
      <c r="H20" s="813">
        <f t="shared" si="1"/>
        <v>-1</v>
      </c>
      <c r="I20" s="138"/>
      <c r="J20" s="138"/>
      <c r="K20" s="107"/>
      <c r="L20" s="107"/>
    </row>
    <row r="21" spans="1:12" ht="12.75">
      <c r="A21" s="143"/>
      <c r="B21" s="289" t="s">
        <v>234</v>
      </c>
      <c r="C21" s="784">
        <v>814.075</v>
      </c>
      <c r="D21" s="786">
        <v>794.075</v>
      </c>
      <c r="E21" s="784">
        <v>1712.175</v>
      </c>
      <c r="F21" s="786">
        <v>1712.175</v>
      </c>
      <c r="G21" s="139">
        <f t="shared" si="0"/>
        <v>-20</v>
      </c>
      <c r="H21" s="288">
        <f t="shared" si="1"/>
        <v>0</v>
      </c>
      <c r="I21" s="138"/>
      <c r="J21" s="138"/>
      <c r="K21" s="107"/>
      <c r="L21" s="107"/>
    </row>
    <row r="22" spans="1:12" ht="12.75">
      <c r="A22" s="142"/>
      <c r="B22" s="287" t="s">
        <v>235</v>
      </c>
      <c r="C22" s="784">
        <v>1462.8</v>
      </c>
      <c r="D22" s="786">
        <v>1462.8</v>
      </c>
      <c r="E22" s="784">
        <v>1872.45</v>
      </c>
      <c r="F22" s="786">
        <v>1871.45</v>
      </c>
      <c r="G22" s="139">
        <f t="shared" si="0"/>
        <v>0</v>
      </c>
      <c r="H22" s="288">
        <f t="shared" si="1"/>
        <v>-1</v>
      </c>
      <c r="I22" s="138"/>
      <c r="J22" s="138"/>
      <c r="K22" s="107"/>
      <c r="L22" s="107"/>
    </row>
    <row r="23" spans="1:12" ht="12.75">
      <c r="A23" s="141"/>
      <c r="B23" s="287" t="s">
        <v>236</v>
      </c>
      <c r="C23" s="786">
        <v>21572.2</v>
      </c>
      <c r="D23" s="784">
        <v>21572.2</v>
      </c>
      <c r="E23" s="786">
        <v>26772.2</v>
      </c>
      <c r="F23" s="784">
        <v>26772.2</v>
      </c>
      <c r="G23" s="139">
        <f t="shared" si="0"/>
        <v>0</v>
      </c>
      <c r="H23" s="288">
        <f t="shared" si="1"/>
        <v>0</v>
      </c>
      <c r="I23" s="138"/>
      <c r="J23" s="138"/>
      <c r="K23" s="107"/>
      <c r="L23" s="107"/>
    </row>
    <row r="24" spans="1:12" ht="12.75">
      <c r="A24" s="141">
        <v>3</v>
      </c>
      <c r="B24" s="285" t="s">
        <v>237</v>
      </c>
      <c r="C24" s="787">
        <v>10680</v>
      </c>
      <c r="D24" s="785">
        <v>10680</v>
      </c>
      <c r="E24" s="787">
        <v>15680</v>
      </c>
      <c r="F24" s="785">
        <v>15679.999999999998</v>
      </c>
      <c r="G24" s="137">
        <f t="shared" si="0"/>
        <v>0</v>
      </c>
      <c r="H24" s="286">
        <f t="shared" si="1"/>
        <v>0</v>
      </c>
      <c r="I24" s="138"/>
      <c r="J24" s="138"/>
      <c r="K24" s="107"/>
      <c r="L24" s="107"/>
    </row>
    <row r="25" spans="1:12" ht="12.75">
      <c r="A25" s="143"/>
      <c r="B25" s="289" t="s">
        <v>230</v>
      </c>
      <c r="C25" s="788">
        <v>7.56</v>
      </c>
      <c r="D25" s="788">
        <v>12.76</v>
      </c>
      <c r="E25" s="788">
        <v>14.96</v>
      </c>
      <c r="F25" s="788">
        <v>16.46</v>
      </c>
      <c r="G25" s="788">
        <f t="shared" si="0"/>
        <v>5.2</v>
      </c>
      <c r="H25" s="813">
        <f t="shared" si="1"/>
        <v>1.5</v>
      </c>
      <c r="I25" s="138"/>
      <c r="J25" s="138"/>
      <c r="K25" s="107"/>
      <c r="L25" s="107"/>
    </row>
    <row r="26" spans="1:12" ht="12.75">
      <c r="A26" s="142"/>
      <c r="B26" s="287" t="s">
        <v>231</v>
      </c>
      <c r="C26" s="784">
        <v>7.56</v>
      </c>
      <c r="D26" s="786">
        <v>12.76</v>
      </c>
      <c r="E26" s="784">
        <v>14.96</v>
      </c>
      <c r="F26" s="784">
        <v>16.46</v>
      </c>
      <c r="G26" s="139">
        <f t="shared" si="0"/>
        <v>5.2</v>
      </c>
      <c r="H26" s="288">
        <f t="shared" si="1"/>
        <v>1.5</v>
      </c>
      <c r="I26" s="138"/>
      <c r="J26" s="138"/>
      <c r="K26" s="107"/>
      <c r="L26" s="107"/>
    </row>
    <row r="27" spans="1:12" ht="12.75">
      <c r="A27" s="142"/>
      <c r="B27" s="287" t="s">
        <v>232</v>
      </c>
      <c r="C27" s="784">
        <v>0</v>
      </c>
      <c r="D27" s="786">
        <v>0</v>
      </c>
      <c r="E27" s="784">
        <v>0</v>
      </c>
      <c r="F27" s="784">
        <v>0</v>
      </c>
      <c r="G27" s="139">
        <f t="shared" si="0"/>
        <v>0</v>
      </c>
      <c r="H27" s="288">
        <f t="shared" si="1"/>
        <v>0</v>
      </c>
      <c r="I27" s="138"/>
      <c r="J27" s="138"/>
      <c r="K27" s="107"/>
      <c r="L27" s="107"/>
    </row>
    <row r="28" spans="1:12" ht="12.75">
      <c r="A28" s="141"/>
      <c r="B28" s="289" t="s">
        <v>233</v>
      </c>
      <c r="C28" s="788">
        <v>10672.44</v>
      </c>
      <c r="D28" s="788">
        <v>10667.24</v>
      </c>
      <c r="E28" s="788">
        <v>15665.04</v>
      </c>
      <c r="F28" s="788">
        <v>15663.539999999999</v>
      </c>
      <c r="G28" s="788">
        <f t="shared" si="0"/>
        <v>-5.200000000000728</v>
      </c>
      <c r="H28" s="813">
        <f t="shared" si="1"/>
        <v>-1.500000000001819</v>
      </c>
      <c r="I28" s="138"/>
      <c r="J28" s="138"/>
      <c r="K28" s="107"/>
      <c r="L28" s="107"/>
    </row>
    <row r="29" spans="1:12" ht="12.75">
      <c r="A29" s="142"/>
      <c r="B29" s="287" t="s">
        <v>234</v>
      </c>
      <c r="C29" s="786">
        <v>0</v>
      </c>
      <c r="D29" s="784">
        <v>0</v>
      </c>
      <c r="E29" s="786">
        <v>0</v>
      </c>
      <c r="F29" s="784">
        <v>0</v>
      </c>
      <c r="G29" s="139">
        <f t="shared" si="0"/>
        <v>0</v>
      </c>
      <c r="H29" s="288">
        <f t="shared" si="1"/>
        <v>0</v>
      </c>
      <c r="I29" s="138"/>
      <c r="J29" s="138"/>
      <c r="K29" s="107"/>
      <c r="L29" s="107"/>
    </row>
    <row r="30" spans="1:12" ht="12.75">
      <c r="A30" s="143"/>
      <c r="B30" s="287" t="s">
        <v>235</v>
      </c>
      <c r="C30" s="784">
        <v>0</v>
      </c>
      <c r="D30" s="784">
        <v>0</v>
      </c>
      <c r="E30" s="784">
        <v>0</v>
      </c>
      <c r="F30" s="784">
        <v>0</v>
      </c>
      <c r="G30" s="139">
        <f t="shared" si="0"/>
        <v>0</v>
      </c>
      <c r="H30" s="288">
        <f t="shared" si="1"/>
        <v>0</v>
      </c>
      <c r="I30" s="138"/>
      <c r="J30" s="138"/>
      <c r="K30" s="107"/>
      <c r="L30" s="107"/>
    </row>
    <row r="31" spans="1:12" ht="12.75">
      <c r="A31" s="142"/>
      <c r="B31" s="287" t="s">
        <v>236</v>
      </c>
      <c r="C31" s="784">
        <v>10672.44</v>
      </c>
      <c r="D31" s="784">
        <v>10667.24</v>
      </c>
      <c r="E31" s="784">
        <v>15665.04</v>
      </c>
      <c r="F31" s="784">
        <v>15663.539999999999</v>
      </c>
      <c r="G31" s="139">
        <f t="shared" si="0"/>
        <v>-5.200000000000728</v>
      </c>
      <c r="H31" s="288">
        <f t="shared" si="1"/>
        <v>-1.500000000001819</v>
      </c>
      <c r="I31" s="138"/>
      <c r="J31" s="138"/>
      <c r="K31" s="107"/>
      <c r="L31" s="107"/>
    </row>
    <row r="32" spans="1:12" ht="14.25">
      <c r="A32" s="141">
        <v>4</v>
      </c>
      <c r="B32" s="285" t="s">
        <v>238</v>
      </c>
      <c r="C32" s="785">
        <v>4630.274</v>
      </c>
      <c r="D32" s="785">
        <v>4630.274</v>
      </c>
      <c r="E32" s="785">
        <v>4139.097</v>
      </c>
      <c r="F32" s="800">
        <v>4139.097</v>
      </c>
      <c r="G32" s="137">
        <f t="shared" si="0"/>
        <v>0</v>
      </c>
      <c r="H32" s="286">
        <f t="shared" si="1"/>
        <v>0</v>
      </c>
      <c r="I32" s="138"/>
      <c r="J32" s="138"/>
      <c r="K32" s="107"/>
      <c r="L32" s="107"/>
    </row>
    <row r="33" spans="1:12" ht="15">
      <c r="A33" s="141"/>
      <c r="B33" s="289" t="s">
        <v>230</v>
      </c>
      <c r="C33" s="788">
        <v>3136.673</v>
      </c>
      <c r="D33" s="788">
        <v>3205.63</v>
      </c>
      <c r="E33" s="788">
        <v>2753.319</v>
      </c>
      <c r="F33" s="814">
        <v>2755.619</v>
      </c>
      <c r="G33" s="788">
        <f t="shared" si="0"/>
        <v>68.95700000000033</v>
      </c>
      <c r="H33" s="813">
        <f t="shared" si="1"/>
        <v>2.300000000000182</v>
      </c>
      <c r="I33" s="138"/>
      <c r="J33" s="138"/>
      <c r="K33" s="107"/>
      <c r="L33" s="107"/>
    </row>
    <row r="34" spans="1:12" ht="15">
      <c r="A34" s="141"/>
      <c r="B34" s="287" t="s">
        <v>239</v>
      </c>
      <c r="C34" s="784">
        <v>3136.673</v>
      </c>
      <c r="D34" s="139">
        <v>3205.63</v>
      </c>
      <c r="E34" s="784">
        <v>2753.319</v>
      </c>
      <c r="F34" s="801">
        <v>2755.619</v>
      </c>
      <c r="G34" s="139">
        <f t="shared" si="0"/>
        <v>68.95700000000033</v>
      </c>
      <c r="H34" s="288">
        <f t="shared" si="1"/>
        <v>2.300000000000182</v>
      </c>
      <c r="I34" s="138"/>
      <c r="J34" s="138"/>
      <c r="K34" s="107"/>
      <c r="L34" s="107"/>
    </row>
    <row r="35" spans="1:12" ht="15">
      <c r="A35" s="141"/>
      <c r="B35" s="287" t="s">
        <v>232</v>
      </c>
      <c r="C35" s="139">
        <v>0</v>
      </c>
      <c r="D35" s="788">
        <v>0</v>
      </c>
      <c r="E35" s="139">
        <v>0</v>
      </c>
      <c r="F35" s="801">
        <v>0</v>
      </c>
      <c r="G35" s="139">
        <f t="shared" si="0"/>
        <v>0</v>
      </c>
      <c r="H35" s="288">
        <f t="shared" si="1"/>
        <v>0</v>
      </c>
      <c r="I35" s="138"/>
      <c r="J35" s="138"/>
      <c r="K35" s="107"/>
      <c r="L35" s="107"/>
    </row>
    <row r="36" spans="1:12" ht="15">
      <c r="A36" s="141"/>
      <c r="B36" s="289" t="s">
        <v>233</v>
      </c>
      <c r="C36" s="788">
        <v>1493.6010000000006</v>
      </c>
      <c r="D36" s="788">
        <v>1424.6440000000002</v>
      </c>
      <c r="E36" s="788">
        <v>1385.7779999999998</v>
      </c>
      <c r="F36" s="815">
        <v>1383.478</v>
      </c>
      <c r="G36" s="788">
        <f t="shared" si="0"/>
        <v>-68.95700000000033</v>
      </c>
      <c r="H36" s="813">
        <f t="shared" si="1"/>
        <v>-2.299999999999727</v>
      </c>
      <c r="I36" s="138"/>
      <c r="J36" s="138"/>
      <c r="K36" s="107"/>
      <c r="L36" s="107"/>
    </row>
    <row r="37" spans="1:12" ht="15">
      <c r="A37" s="144"/>
      <c r="B37" s="287" t="s">
        <v>234</v>
      </c>
      <c r="C37" s="139">
        <v>0</v>
      </c>
      <c r="D37" s="786">
        <v>0</v>
      </c>
      <c r="E37" s="139">
        <v>0</v>
      </c>
      <c r="F37" s="802">
        <v>0</v>
      </c>
      <c r="G37" s="139">
        <f t="shared" si="0"/>
        <v>0</v>
      </c>
      <c r="H37" s="288">
        <f t="shared" si="1"/>
        <v>0</v>
      </c>
      <c r="I37" s="138"/>
      <c r="J37" s="138"/>
      <c r="K37" s="107"/>
      <c r="L37" s="107"/>
    </row>
    <row r="38" spans="1:12" ht="15">
      <c r="A38" s="145"/>
      <c r="B38" s="287" t="s">
        <v>235</v>
      </c>
      <c r="C38" s="786">
        <v>0</v>
      </c>
      <c r="D38" s="784">
        <v>0</v>
      </c>
      <c r="E38" s="786">
        <v>0</v>
      </c>
      <c r="F38" s="802">
        <v>0</v>
      </c>
      <c r="G38" s="137">
        <f t="shared" si="0"/>
        <v>0</v>
      </c>
      <c r="H38" s="286">
        <f t="shared" si="1"/>
        <v>0</v>
      </c>
      <c r="I38" s="138"/>
      <c r="J38" s="138"/>
      <c r="K38" s="107"/>
      <c r="L38" s="107"/>
    </row>
    <row r="39" spans="1:12" ht="15">
      <c r="A39" s="144"/>
      <c r="B39" s="287" t="s">
        <v>236</v>
      </c>
      <c r="C39" s="786">
        <v>1493.6010000000006</v>
      </c>
      <c r="D39" s="784">
        <v>1424.6440000000002</v>
      </c>
      <c r="E39" s="786">
        <v>1385.7779999999998</v>
      </c>
      <c r="F39" s="802">
        <v>1383.478</v>
      </c>
      <c r="G39" s="139">
        <f t="shared" si="0"/>
        <v>-68.95700000000033</v>
      </c>
      <c r="H39" s="288">
        <f t="shared" si="1"/>
        <v>-2.299999999999727</v>
      </c>
      <c r="J39" s="138"/>
      <c r="K39" s="107"/>
      <c r="L39" s="107"/>
    </row>
    <row r="40" spans="1:12" ht="15">
      <c r="A40" s="145"/>
      <c r="B40" s="289" t="s">
        <v>240</v>
      </c>
      <c r="C40" s="784">
        <v>7.38</v>
      </c>
      <c r="D40" s="784">
        <v>7.38</v>
      </c>
      <c r="E40" s="784">
        <v>16.04</v>
      </c>
      <c r="F40" s="802">
        <v>16.04</v>
      </c>
      <c r="G40" s="137">
        <f t="shared" si="0"/>
        <v>0</v>
      </c>
      <c r="H40" s="286">
        <f t="shared" si="1"/>
        <v>0</v>
      </c>
      <c r="J40" s="138"/>
      <c r="K40" s="107"/>
      <c r="L40" s="107"/>
    </row>
    <row r="41" spans="1:10" ht="12.75">
      <c r="A41" s="179">
        <v>5</v>
      </c>
      <c r="B41" s="803" t="s">
        <v>241</v>
      </c>
      <c r="C41" s="137">
        <v>158.033</v>
      </c>
      <c r="D41" s="137">
        <v>157.6</v>
      </c>
      <c r="E41" s="137">
        <v>157.6</v>
      </c>
      <c r="F41" s="137">
        <v>157.6</v>
      </c>
      <c r="G41" s="137">
        <f t="shared" si="0"/>
        <v>-0.4329999999999927</v>
      </c>
      <c r="H41" s="286">
        <f t="shared" si="1"/>
        <v>0</v>
      </c>
      <c r="J41" s="138"/>
    </row>
    <row r="42" spans="1:10" ht="12.75">
      <c r="A42" s="166"/>
      <c r="B42" s="40" t="s">
        <v>242</v>
      </c>
      <c r="C42" s="139">
        <v>0</v>
      </c>
      <c r="D42" s="139">
        <v>0</v>
      </c>
      <c r="E42" s="139">
        <v>0</v>
      </c>
      <c r="F42" s="139">
        <v>0</v>
      </c>
      <c r="G42" s="139">
        <f t="shared" si="0"/>
        <v>0</v>
      </c>
      <c r="H42" s="288">
        <f t="shared" si="1"/>
        <v>0</v>
      </c>
      <c r="J42" s="138"/>
    </row>
    <row r="43" spans="1:10" ht="12.75">
      <c r="A43" s="166"/>
      <c r="B43" s="40" t="s">
        <v>243</v>
      </c>
      <c r="C43" s="139">
        <v>157.6</v>
      </c>
      <c r="D43" s="139">
        <v>157.6</v>
      </c>
      <c r="E43" s="139">
        <v>157.6</v>
      </c>
      <c r="F43" s="139">
        <v>157.6</v>
      </c>
      <c r="G43" s="139">
        <f t="shared" si="0"/>
        <v>0</v>
      </c>
      <c r="H43" s="288">
        <f t="shared" si="1"/>
        <v>0</v>
      </c>
      <c r="J43" s="138"/>
    </row>
    <row r="44" spans="1:10" ht="12.75">
      <c r="A44" s="166"/>
      <c r="B44" s="40" t="s">
        <v>244</v>
      </c>
      <c r="C44" s="139">
        <v>0.433</v>
      </c>
      <c r="D44" s="139">
        <v>0</v>
      </c>
      <c r="E44" s="139">
        <v>0</v>
      </c>
      <c r="F44" s="139">
        <v>0</v>
      </c>
      <c r="G44" s="139">
        <f t="shared" si="0"/>
        <v>-0.433</v>
      </c>
      <c r="H44" s="288">
        <f t="shared" si="1"/>
        <v>0</v>
      </c>
      <c r="J44" s="138"/>
    </row>
    <row r="45" spans="1:10" ht="12.75">
      <c r="A45" s="179">
        <v>6</v>
      </c>
      <c r="B45" s="803" t="s">
        <v>245</v>
      </c>
      <c r="C45" s="137">
        <v>20765</v>
      </c>
      <c r="D45" s="137">
        <v>12338.6</v>
      </c>
      <c r="E45" s="137">
        <v>-2372.8</v>
      </c>
      <c r="F45" s="137">
        <v>-17449.7</v>
      </c>
      <c r="G45" s="137">
        <f t="shared" si="0"/>
        <v>-8426.4</v>
      </c>
      <c r="H45" s="286">
        <f t="shared" si="1"/>
        <v>-15076.900000000001</v>
      </c>
      <c r="J45" s="138"/>
    </row>
    <row r="46" spans="1:10" ht="12.75">
      <c r="A46" s="166"/>
      <c r="B46" s="40" t="s">
        <v>231</v>
      </c>
      <c r="C46" s="139">
        <v>20765</v>
      </c>
      <c r="D46" s="139">
        <v>12338.6</v>
      </c>
      <c r="E46" s="139">
        <v>-2372.8</v>
      </c>
      <c r="F46" s="139">
        <v>-17449.7</v>
      </c>
      <c r="G46" s="139">
        <f t="shared" si="0"/>
        <v>-8426.4</v>
      </c>
      <c r="H46" s="288">
        <f t="shared" si="1"/>
        <v>-15076.900000000001</v>
      </c>
      <c r="J46" s="138"/>
    </row>
    <row r="47" spans="1:10" ht="14.25">
      <c r="A47" s="179"/>
      <c r="B47" s="804" t="s">
        <v>246</v>
      </c>
      <c r="C47" s="805">
        <v>200093.39</v>
      </c>
      <c r="D47" s="805">
        <v>191666.557</v>
      </c>
      <c r="E47" s="805">
        <v>206747.40399999998</v>
      </c>
      <c r="F47" s="805">
        <v>191670.504</v>
      </c>
      <c r="G47" s="805">
        <f t="shared" si="0"/>
        <v>-8426.833000000013</v>
      </c>
      <c r="H47" s="816">
        <f t="shared" si="1"/>
        <v>-15076.899999999994</v>
      </c>
      <c r="J47" s="138"/>
    </row>
    <row r="48" spans="1:10" ht="12.75">
      <c r="A48" s="166"/>
      <c r="B48" s="289" t="s">
        <v>230</v>
      </c>
      <c r="C48" s="788">
        <v>158377.19100000002</v>
      </c>
      <c r="D48" s="788">
        <v>151968.348</v>
      </c>
      <c r="E48" s="788">
        <v>154837.786</v>
      </c>
      <c r="F48" s="788">
        <v>141057.561</v>
      </c>
      <c r="G48" s="788">
        <f t="shared" si="0"/>
        <v>-6408.843000000023</v>
      </c>
      <c r="H48" s="813">
        <f t="shared" si="1"/>
        <v>-13780.225000000006</v>
      </c>
      <c r="J48" s="138"/>
    </row>
    <row r="49" spans="1:10" ht="12.75">
      <c r="A49" s="166"/>
      <c r="B49" s="40" t="s">
        <v>231</v>
      </c>
      <c r="C49" s="139">
        <v>52436.316000000006</v>
      </c>
      <c r="D49" s="139">
        <v>43434.073000000004</v>
      </c>
      <c r="E49" s="139">
        <v>25850.411</v>
      </c>
      <c r="F49" s="139">
        <v>7115.310999999998</v>
      </c>
      <c r="G49" s="139">
        <f t="shared" si="0"/>
        <v>-9002.243000000002</v>
      </c>
      <c r="H49" s="288">
        <f t="shared" si="1"/>
        <v>-18735.100000000002</v>
      </c>
      <c r="J49" s="138"/>
    </row>
    <row r="50" spans="1:10" ht="12.75">
      <c r="A50" s="166"/>
      <c r="B50" s="40" t="s">
        <v>232</v>
      </c>
      <c r="C50" s="139">
        <v>105940.87500000001</v>
      </c>
      <c r="D50" s="139">
        <v>108534.27500000001</v>
      </c>
      <c r="E50" s="139">
        <v>128987.375</v>
      </c>
      <c r="F50" s="139">
        <v>133942.25</v>
      </c>
      <c r="G50" s="139">
        <f t="shared" si="0"/>
        <v>2593.399999999994</v>
      </c>
      <c r="H50" s="288">
        <f t="shared" si="1"/>
        <v>4954.875</v>
      </c>
      <c r="J50" s="138"/>
    </row>
    <row r="51" spans="1:10" ht="12.75">
      <c r="A51" s="166"/>
      <c r="B51" s="289" t="s">
        <v>233</v>
      </c>
      <c r="C51" s="788">
        <v>41716.199</v>
      </c>
      <c r="D51" s="788">
        <v>39698.209</v>
      </c>
      <c r="E51" s="788">
        <v>51909.618</v>
      </c>
      <c r="F51" s="788">
        <v>50612.943</v>
      </c>
      <c r="G51" s="788">
        <f t="shared" si="0"/>
        <v>-2017.989999999998</v>
      </c>
      <c r="H51" s="813">
        <f t="shared" si="1"/>
        <v>-1296.675000000003</v>
      </c>
      <c r="J51" s="138"/>
    </row>
    <row r="52" spans="1:10" ht="12.75">
      <c r="A52" s="166"/>
      <c r="B52" s="40" t="s">
        <v>234</v>
      </c>
      <c r="C52" s="139">
        <v>2575.025</v>
      </c>
      <c r="D52" s="139">
        <v>2606.925</v>
      </c>
      <c r="E52" s="139">
        <v>4507.15</v>
      </c>
      <c r="F52" s="139">
        <v>3513.175</v>
      </c>
      <c r="G52" s="139">
        <f t="shared" si="0"/>
        <v>31.90000000000009</v>
      </c>
      <c r="H52" s="288">
        <f t="shared" si="1"/>
        <v>-993.9749999999995</v>
      </c>
      <c r="J52" s="138"/>
    </row>
    <row r="53" spans="1:10" ht="12.75">
      <c r="A53" s="166"/>
      <c r="B53" s="40" t="s">
        <v>235</v>
      </c>
      <c r="C53" s="139">
        <v>2385.2</v>
      </c>
      <c r="D53" s="139">
        <v>2210.4</v>
      </c>
      <c r="E53" s="139">
        <v>3536.95</v>
      </c>
      <c r="F53" s="139">
        <v>3265.55</v>
      </c>
      <c r="G53" s="139">
        <f t="shared" si="0"/>
        <v>-174.79999999999973</v>
      </c>
      <c r="H53" s="288">
        <f t="shared" si="1"/>
        <v>-271.39999999999964</v>
      </c>
      <c r="J53" s="138"/>
    </row>
    <row r="54" spans="1:10" ht="13.5" thickBot="1">
      <c r="A54" s="806"/>
      <c r="B54" s="807" t="s">
        <v>236</v>
      </c>
      <c r="C54" s="808">
        <v>36755.974</v>
      </c>
      <c r="D54" s="808">
        <v>34880.884</v>
      </c>
      <c r="E54" s="808">
        <v>43865.518000000004</v>
      </c>
      <c r="F54" s="808">
        <v>43834.218</v>
      </c>
      <c r="G54" s="808">
        <f t="shared" si="0"/>
        <v>-1875.0900000000038</v>
      </c>
      <c r="H54" s="809">
        <f t="shared" si="1"/>
        <v>-31.30000000000291</v>
      </c>
      <c r="J54" s="138"/>
    </row>
    <row r="55" ht="13.5" thickTop="1"/>
    <row r="58" spans="3:8" ht="12.75">
      <c r="C58" s="810"/>
      <c r="D58" s="810"/>
      <c r="E58" s="810"/>
      <c r="F58" s="810"/>
      <c r="G58" s="810"/>
      <c r="H58" s="810"/>
    </row>
    <row r="61" spans="3:8" ht="12.75">
      <c r="C61" s="811"/>
      <c r="D61" s="811"/>
      <c r="E61" s="811"/>
      <c r="F61" s="811"/>
      <c r="G61" s="811"/>
      <c r="H61" s="811"/>
    </row>
    <row r="64" spans="3:8" ht="12.75">
      <c r="C64" s="811"/>
      <c r="D64" s="811"/>
      <c r="E64" s="811"/>
      <c r="F64" s="811"/>
      <c r="G64" s="811"/>
      <c r="H64" s="811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704" t="s">
        <v>1190</v>
      </c>
      <c r="C1" s="1704"/>
      <c r="D1" s="1704"/>
      <c r="E1" s="1704"/>
      <c r="F1" s="1704"/>
      <c r="G1" s="1704"/>
    </row>
    <row r="2" spans="2:7" ht="15.75">
      <c r="B2" s="1705" t="s">
        <v>647</v>
      </c>
      <c r="C2" s="1705"/>
      <c r="D2" s="1705"/>
      <c r="E2" s="1705"/>
      <c r="F2" s="1705"/>
      <c r="G2" s="1705"/>
    </row>
    <row r="3" spans="2:7" ht="15.75" customHeight="1">
      <c r="B3" s="1719" t="s">
        <v>1381</v>
      </c>
      <c r="C3" s="1719"/>
      <c r="D3" s="1719"/>
      <c r="E3" s="1719"/>
      <c r="F3" s="1719"/>
      <c r="G3" s="1719"/>
    </row>
    <row r="4" spans="2:7" ht="13.5" thickBot="1">
      <c r="B4" s="59" t="s">
        <v>330</v>
      </c>
      <c r="C4" s="59"/>
      <c r="D4" s="59"/>
      <c r="E4" s="290"/>
      <c r="F4" s="59"/>
      <c r="G4" s="541" t="s">
        <v>1277</v>
      </c>
    </row>
    <row r="5" spans="2:7" ht="15" customHeight="1" thickTop="1">
      <c r="B5" s="1706"/>
      <c r="C5" s="1708" t="s">
        <v>668</v>
      </c>
      <c r="D5" s="1710" t="s">
        <v>1182</v>
      </c>
      <c r="E5" s="1712" t="s">
        <v>228</v>
      </c>
      <c r="F5" s="1714" t="s">
        <v>696</v>
      </c>
      <c r="G5" s="1715"/>
    </row>
    <row r="6" spans="2:7" ht="15" customHeight="1">
      <c r="B6" s="1707"/>
      <c r="C6" s="1709"/>
      <c r="D6" s="1711"/>
      <c r="E6" s="1713"/>
      <c r="F6" s="305" t="s">
        <v>370</v>
      </c>
      <c r="G6" s="293" t="s">
        <v>209</v>
      </c>
    </row>
    <row r="7" spans="2:7" ht="15" customHeight="1">
      <c r="B7" s="300"/>
      <c r="C7" s="74"/>
      <c r="D7" s="291"/>
      <c r="E7" s="310"/>
      <c r="F7" s="306"/>
      <c r="G7" s="294"/>
    </row>
    <row r="8" spans="2:7" ht="15" customHeight="1">
      <c r="B8" s="301" t="s">
        <v>535</v>
      </c>
      <c r="C8" s="60">
        <v>21411.399999999998</v>
      </c>
      <c r="D8" s="61">
        <v>23693</v>
      </c>
      <c r="E8" s="62">
        <v>26462.96013</v>
      </c>
      <c r="F8" s="307">
        <v>10.656005679217628</v>
      </c>
      <c r="G8" s="295">
        <v>11.691048537542727</v>
      </c>
    </row>
    <row r="9" spans="2:7" ht="15" customHeight="1">
      <c r="B9" s="302"/>
      <c r="C9" s="60"/>
      <c r="D9" s="61"/>
      <c r="E9" s="62"/>
      <c r="F9" s="307"/>
      <c r="G9" s="295"/>
    </row>
    <row r="10" spans="2:7" ht="15" customHeight="1">
      <c r="B10" s="302" t="s">
        <v>536</v>
      </c>
      <c r="C10" s="63">
        <v>13404.8</v>
      </c>
      <c r="D10" s="64">
        <v>15367.8</v>
      </c>
      <c r="E10" s="65">
        <v>16062.766654000001</v>
      </c>
      <c r="F10" s="308">
        <v>14.64400811649557</v>
      </c>
      <c r="G10" s="296">
        <v>4.522226044066173</v>
      </c>
    </row>
    <row r="11" spans="2:7" ht="15" customHeight="1">
      <c r="B11" s="303" t="s">
        <v>537</v>
      </c>
      <c r="C11" s="66">
        <v>8006.599999999999</v>
      </c>
      <c r="D11" s="67">
        <v>8325.2</v>
      </c>
      <c r="E11" s="68">
        <v>10400.193476</v>
      </c>
      <c r="F11" s="71">
        <v>3.9792171458546903</v>
      </c>
      <c r="G11" s="297">
        <v>24.924247777831155</v>
      </c>
    </row>
    <row r="12" spans="2:7" ht="15" customHeight="1">
      <c r="B12" s="300"/>
      <c r="C12" s="63"/>
      <c r="D12" s="64"/>
      <c r="E12" s="65"/>
      <c r="F12" s="307"/>
      <c r="G12" s="295"/>
    </row>
    <row r="13" spans="2:7" ht="15" customHeight="1">
      <c r="B13" s="301" t="s">
        <v>538</v>
      </c>
      <c r="C13" s="60">
        <v>121174.3</v>
      </c>
      <c r="D13" s="61">
        <v>135492.90000000002</v>
      </c>
      <c r="E13" s="62">
        <v>178838.28343</v>
      </c>
      <c r="F13" s="307">
        <v>11.81653205341398</v>
      </c>
      <c r="G13" s="295">
        <v>31.990889138840487</v>
      </c>
    </row>
    <row r="14" spans="2:7" ht="15" customHeight="1">
      <c r="B14" s="302"/>
      <c r="C14" s="60"/>
      <c r="D14" s="61"/>
      <c r="E14" s="62"/>
      <c r="F14" s="307"/>
      <c r="G14" s="295"/>
    </row>
    <row r="15" spans="2:7" ht="15" customHeight="1">
      <c r="B15" s="302" t="s">
        <v>539</v>
      </c>
      <c r="C15" s="63">
        <v>82099.6</v>
      </c>
      <c r="D15" s="64">
        <v>85513.1</v>
      </c>
      <c r="E15" s="65">
        <v>113754.81188400001</v>
      </c>
      <c r="F15" s="308">
        <v>4.157754727185022</v>
      </c>
      <c r="G15" s="296">
        <v>33.026181817756594</v>
      </c>
    </row>
    <row r="16" spans="2:7" ht="15" customHeight="1">
      <c r="B16" s="303" t="s">
        <v>540</v>
      </c>
      <c r="C16" s="66">
        <v>39074.7</v>
      </c>
      <c r="D16" s="67">
        <v>49979.8</v>
      </c>
      <c r="E16" s="68">
        <v>65083.471546</v>
      </c>
      <c r="F16" s="71">
        <v>27.908339667355108</v>
      </c>
      <c r="G16" s="297">
        <v>30.219551790923532</v>
      </c>
    </row>
    <row r="17" spans="2:7" ht="15" customHeight="1">
      <c r="B17" s="300"/>
      <c r="C17" s="60"/>
      <c r="D17" s="61"/>
      <c r="E17" s="62"/>
      <c r="F17" s="307"/>
      <c r="G17" s="295"/>
    </row>
    <row r="18" spans="2:7" ht="15" customHeight="1">
      <c r="B18" s="301" t="s">
        <v>541</v>
      </c>
      <c r="C18" s="60">
        <v>-99762.9</v>
      </c>
      <c r="D18" s="61">
        <v>-111799.90000000001</v>
      </c>
      <c r="E18" s="62">
        <v>-152375.3233</v>
      </c>
      <c r="F18" s="307">
        <v>12.065607555514134</v>
      </c>
      <c r="G18" s="295">
        <v>36.292897668065876</v>
      </c>
    </row>
    <row r="19" spans="2:7" ht="15" customHeight="1">
      <c r="B19" s="302"/>
      <c r="C19" s="63"/>
      <c r="D19" s="64"/>
      <c r="E19" s="65"/>
      <c r="F19" s="307"/>
      <c r="G19" s="295"/>
    </row>
    <row r="20" spans="2:7" ht="15" customHeight="1">
      <c r="B20" s="302" t="s">
        <v>542</v>
      </c>
      <c r="C20" s="63">
        <v>-68694.8</v>
      </c>
      <c r="D20" s="64">
        <v>-70145.3</v>
      </c>
      <c r="E20" s="65">
        <v>-97692.04523</v>
      </c>
      <c r="F20" s="308">
        <v>2.1115135352311967</v>
      </c>
      <c r="G20" s="296">
        <v>39.2709778559647</v>
      </c>
    </row>
    <row r="21" spans="2:7" ht="15" customHeight="1">
      <c r="B21" s="303" t="s">
        <v>543</v>
      </c>
      <c r="C21" s="66">
        <v>-31068.1</v>
      </c>
      <c r="D21" s="67">
        <v>-41654.600000000006</v>
      </c>
      <c r="E21" s="68">
        <v>-54683.27807</v>
      </c>
      <c r="F21" s="71">
        <v>34.07514460169759</v>
      </c>
      <c r="G21" s="297">
        <v>31.277885443624456</v>
      </c>
    </row>
    <row r="22" spans="2:7" ht="15" customHeight="1">
      <c r="B22" s="300"/>
      <c r="C22" s="63"/>
      <c r="D22" s="64"/>
      <c r="E22" s="65"/>
      <c r="F22" s="307"/>
      <c r="G22" s="295"/>
    </row>
    <row r="23" spans="2:7" ht="15" customHeight="1">
      <c r="B23" s="301" t="s">
        <v>544</v>
      </c>
      <c r="C23" s="60">
        <v>142585.7</v>
      </c>
      <c r="D23" s="61">
        <v>159185.90000000002</v>
      </c>
      <c r="E23" s="62">
        <v>205301.24356000003</v>
      </c>
      <c r="F23" s="307">
        <v>11.642261461002064</v>
      </c>
      <c r="G23" s="295">
        <v>28.969490111875473</v>
      </c>
    </row>
    <row r="24" spans="2:7" ht="15" customHeight="1">
      <c r="B24" s="302"/>
      <c r="C24" s="63"/>
      <c r="D24" s="64"/>
      <c r="E24" s="65"/>
      <c r="F24" s="307"/>
      <c r="G24" s="295"/>
    </row>
    <row r="25" spans="2:7" ht="15" customHeight="1">
      <c r="B25" s="302" t="s">
        <v>542</v>
      </c>
      <c r="C25" s="63">
        <v>95504.40000000001</v>
      </c>
      <c r="D25" s="64">
        <v>100880.90000000001</v>
      </c>
      <c r="E25" s="65">
        <v>129817.57853800002</v>
      </c>
      <c r="F25" s="308">
        <v>5.629583558453845</v>
      </c>
      <c r="G25" s="296">
        <v>28.684001171678688</v>
      </c>
    </row>
    <row r="26" spans="2:7" ht="15" customHeight="1" thickBot="1">
      <c r="B26" s="304" t="s">
        <v>543</v>
      </c>
      <c r="C26" s="311">
        <v>47081.299999999996</v>
      </c>
      <c r="D26" s="298">
        <v>58305</v>
      </c>
      <c r="E26" s="312">
        <v>75483.665022</v>
      </c>
      <c r="F26" s="309">
        <v>23.83897640889272</v>
      </c>
      <c r="G26" s="299">
        <v>29.463450856701826</v>
      </c>
    </row>
    <row r="27" spans="2:7" ht="13.5" thickTop="1">
      <c r="B27" s="59"/>
      <c r="C27" s="59"/>
      <c r="D27" s="69"/>
      <c r="E27" s="69"/>
      <c r="F27" s="59"/>
      <c r="G27" s="59"/>
    </row>
    <row r="28" spans="2:7" ht="12.75">
      <c r="B28" s="59"/>
      <c r="C28" s="59"/>
      <c r="D28" s="290"/>
      <c r="E28" s="290"/>
      <c r="F28" s="59"/>
      <c r="G28" s="59"/>
    </row>
    <row r="29" spans="2:7" ht="12.75">
      <c r="B29" s="59"/>
      <c r="C29" s="69"/>
      <c r="D29" s="69"/>
      <c r="E29" s="292"/>
      <c r="F29" s="59"/>
      <c r="G29" s="59"/>
    </row>
    <row r="30" spans="2:7" ht="15" customHeight="1">
      <c r="B30" s="1240" t="s">
        <v>530</v>
      </c>
      <c r="C30" s="1241">
        <v>17.669918456306327</v>
      </c>
      <c r="D30" s="1241">
        <v>17.486525124194696</v>
      </c>
      <c r="E30" s="70">
        <v>14.79714500858425</v>
      </c>
      <c r="F30" s="59"/>
      <c r="G30" s="59"/>
    </row>
    <row r="31" spans="2:7" ht="15" customHeight="1">
      <c r="B31" s="1242" t="s">
        <v>545</v>
      </c>
      <c r="C31" s="70">
        <v>16.327485152181005</v>
      </c>
      <c r="D31" s="1243">
        <v>17.971281593112632</v>
      </c>
      <c r="E31" s="70">
        <v>14.120516211990925</v>
      </c>
      <c r="F31" s="59"/>
      <c r="G31" s="59"/>
    </row>
    <row r="32" spans="2:7" ht="15" customHeight="1">
      <c r="B32" s="1244" t="s">
        <v>546</v>
      </c>
      <c r="C32" s="67">
        <v>20.490496408161803</v>
      </c>
      <c r="D32" s="1245">
        <v>16.657129480310047</v>
      </c>
      <c r="E32" s="67">
        <v>15.979776783494568</v>
      </c>
      <c r="F32" s="59"/>
      <c r="G32" s="59"/>
    </row>
    <row r="33" spans="2:7" ht="15" customHeight="1">
      <c r="B33" s="1716" t="s">
        <v>715</v>
      </c>
      <c r="C33" s="1720"/>
      <c r="D33" s="1720"/>
      <c r="E33" s="1721"/>
      <c r="F33" s="59"/>
      <c r="G33" s="59"/>
    </row>
    <row r="34" spans="2:7" ht="15" customHeight="1">
      <c r="B34" s="1246" t="s">
        <v>545</v>
      </c>
      <c r="C34" s="1247">
        <v>62.60590152909198</v>
      </c>
      <c r="D34" s="1247">
        <v>64.86219558519394</v>
      </c>
      <c r="E34" s="1247">
        <v>60.69905473571826</v>
      </c>
      <c r="F34" s="59"/>
      <c r="G34" s="59"/>
    </row>
    <row r="35" spans="2:7" ht="15" customHeight="1">
      <c r="B35" s="1248" t="s">
        <v>546</v>
      </c>
      <c r="C35" s="71">
        <v>37.39409847090802</v>
      </c>
      <c r="D35" s="71">
        <v>35.13780441480606</v>
      </c>
      <c r="E35" s="71">
        <v>39.300945264281744</v>
      </c>
      <c r="F35" s="59"/>
      <c r="G35" s="59"/>
    </row>
    <row r="36" spans="2:7" ht="15" customHeight="1">
      <c r="B36" s="1716" t="s">
        <v>716</v>
      </c>
      <c r="C36" s="1717"/>
      <c r="D36" s="1717"/>
      <c r="E36" s="1718"/>
      <c r="F36" s="59"/>
      <c r="G36" s="59"/>
    </row>
    <row r="37" spans="2:7" ht="15" customHeight="1">
      <c r="B37" s="1246" t="s">
        <v>545</v>
      </c>
      <c r="C37" s="1247">
        <v>67.75331072677953</v>
      </c>
      <c r="D37" s="1247">
        <v>63.11260590038297</v>
      </c>
      <c r="E37" s="1247">
        <v>63.607640211177355</v>
      </c>
      <c r="F37" s="59"/>
      <c r="G37" s="59"/>
    </row>
    <row r="38" spans="2:7" ht="15" customHeight="1">
      <c r="B38" s="1248" t="s">
        <v>546</v>
      </c>
      <c r="C38" s="71">
        <v>32.246689273220476</v>
      </c>
      <c r="D38" s="71">
        <v>36.88739409961702</v>
      </c>
      <c r="E38" s="71">
        <v>36.392359788822645</v>
      </c>
      <c r="F38" s="59"/>
      <c r="G38" s="59"/>
    </row>
    <row r="39" spans="2:7" ht="15" customHeight="1">
      <c r="B39" s="1716" t="s">
        <v>717</v>
      </c>
      <c r="C39" s="1717"/>
      <c r="D39" s="1717"/>
      <c r="E39" s="1718"/>
      <c r="F39" s="59"/>
      <c r="G39" s="59"/>
    </row>
    <row r="40" spans="2:7" ht="15" customHeight="1">
      <c r="B40" s="1246" t="s">
        <v>545</v>
      </c>
      <c r="C40" s="1247">
        <v>68.85806246610716</v>
      </c>
      <c r="D40" s="1247">
        <v>62.74182713938027</v>
      </c>
      <c r="E40" s="1247">
        <v>64.11277306211957</v>
      </c>
      <c r="F40" s="59"/>
      <c r="G40" s="59"/>
    </row>
    <row r="41" spans="2:7" ht="15" customHeight="1">
      <c r="B41" s="1248" t="s">
        <v>546</v>
      </c>
      <c r="C41" s="71">
        <v>31.14193753389286</v>
      </c>
      <c r="D41" s="71">
        <v>37.25817286061974</v>
      </c>
      <c r="E41" s="71">
        <v>35.887226937880435</v>
      </c>
      <c r="F41" s="59"/>
      <c r="G41" s="59"/>
    </row>
    <row r="42" spans="2:7" ht="15" customHeight="1">
      <c r="B42" s="1716" t="s">
        <v>718</v>
      </c>
      <c r="C42" s="1717"/>
      <c r="D42" s="1717"/>
      <c r="E42" s="1718"/>
      <c r="F42" s="59"/>
      <c r="G42" s="59"/>
    </row>
    <row r="43" spans="2:7" ht="15" customHeight="1">
      <c r="B43" s="1246" t="s">
        <v>545</v>
      </c>
      <c r="C43" s="1247">
        <v>66.9803493618224</v>
      </c>
      <c r="D43" s="1247">
        <v>63.37301230825092</v>
      </c>
      <c r="E43" s="1247">
        <v>63.232728787665806</v>
      </c>
      <c r="F43" s="59"/>
      <c r="G43" s="59"/>
    </row>
    <row r="44" spans="2:7" ht="15" customHeight="1">
      <c r="B44" s="1248" t="s">
        <v>546</v>
      </c>
      <c r="C44" s="71">
        <v>33.019650638177595</v>
      </c>
      <c r="D44" s="71">
        <v>36.62698769174907</v>
      </c>
      <c r="E44" s="71">
        <v>36.767271212334194</v>
      </c>
      <c r="F44" s="59"/>
      <c r="G44" s="59"/>
    </row>
    <row r="45" spans="2:7" ht="15" customHeight="1">
      <c r="B45" s="1716" t="s">
        <v>719</v>
      </c>
      <c r="C45" s="1717"/>
      <c r="D45" s="1717"/>
      <c r="E45" s="1718"/>
      <c r="F45" s="59"/>
      <c r="G45" s="59"/>
    </row>
    <row r="46" spans="2:7" ht="15" customHeight="1">
      <c r="B46" s="1249" t="s">
        <v>547</v>
      </c>
      <c r="C46" s="70">
        <v>15.016512876115906</v>
      </c>
      <c r="D46" s="70">
        <v>14.883855919399894</v>
      </c>
      <c r="E46" s="70">
        <v>12.88981969671611</v>
      </c>
      <c r="F46" s="59"/>
      <c r="G46" s="59"/>
    </row>
    <row r="47" spans="2:7" ht="15" customHeight="1">
      <c r="B47" s="1244" t="s">
        <v>548</v>
      </c>
      <c r="C47" s="67">
        <v>84.98348712388409</v>
      </c>
      <c r="D47" s="67">
        <v>85.11614408060011</v>
      </c>
      <c r="E47" s="67">
        <v>87.11018030328388</v>
      </c>
      <c r="F47" s="59"/>
      <c r="G47" s="59"/>
    </row>
    <row r="48" spans="2:7" ht="12.75">
      <c r="B48" s="59" t="s">
        <v>829</v>
      </c>
      <c r="C48" s="59"/>
      <c r="D48" s="59"/>
      <c r="E48" s="59"/>
      <c r="F48" s="59"/>
      <c r="G48" s="59"/>
    </row>
    <row r="49" spans="2:7" ht="12.75">
      <c r="B49" s="59" t="s">
        <v>1212</v>
      </c>
      <c r="C49" s="59"/>
      <c r="D49" s="59"/>
      <c r="E49" s="59"/>
      <c r="F49" s="59"/>
      <c r="G49" s="59"/>
    </row>
    <row r="50" spans="2:7" ht="12.75">
      <c r="B50" s="59" t="s">
        <v>1213</v>
      </c>
      <c r="C50" s="59"/>
      <c r="D50" s="59"/>
      <c r="E50" s="59"/>
      <c r="F50" s="59"/>
      <c r="G50" s="59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22" t="s">
        <v>872</v>
      </c>
      <c r="C1" s="1723"/>
      <c r="D1" s="1723"/>
      <c r="E1" s="1723"/>
      <c r="F1" s="1723"/>
      <c r="G1" s="1723"/>
      <c r="H1" s="1724"/>
    </row>
    <row r="2" spans="2:8" ht="15" customHeight="1">
      <c r="B2" s="1725" t="s">
        <v>406</v>
      </c>
      <c r="C2" s="1726"/>
      <c r="D2" s="1726"/>
      <c r="E2" s="1726"/>
      <c r="F2" s="1726"/>
      <c r="G2" s="1726"/>
      <c r="H2" s="1727"/>
    </row>
    <row r="3" spans="2:8" ht="15" customHeight="1" thickBot="1">
      <c r="B3" s="1728" t="s">
        <v>116</v>
      </c>
      <c r="C3" s="1729"/>
      <c r="D3" s="1729"/>
      <c r="E3" s="1729"/>
      <c r="F3" s="1729"/>
      <c r="G3" s="1729"/>
      <c r="H3" s="1730"/>
    </row>
    <row r="4" spans="2:8" ht="15" customHeight="1" thickTop="1">
      <c r="B4" s="333"/>
      <c r="C4" s="334"/>
      <c r="D4" s="1731" t="s">
        <v>1358</v>
      </c>
      <c r="E4" s="1731"/>
      <c r="F4" s="1731"/>
      <c r="G4" s="1732" t="s">
        <v>696</v>
      </c>
      <c r="H4" s="1733"/>
    </row>
    <row r="5" spans="2:8" ht="15" customHeight="1">
      <c r="B5" s="319"/>
      <c r="C5" s="313"/>
      <c r="D5" s="314" t="s">
        <v>668</v>
      </c>
      <c r="E5" s="314" t="s">
        <v>1185</v>
      </c>
      <c r="F5" s="314" t="s">
        <v>1186</v>
      </c>
      <c r="G5" s="314" t="s">
        <v>370</v>
      </c>
      <c r="H5" s="320" t="s">
        <v>209</v>
      </c>
    </row>
    <row r="6" spans="2:8" ht="15" customHeight="1">
      <c r="B6" s="321"/>
      <c r="C6" s="315" t="s">
        <v>720</v>
      </c>
      <c r="D6" s="315">
        <v>10087.477000000004</v>
      </c>
      <c r="E6" s="315">
        <v>13695.899</v>
      </c>
      <c r="F6" s="315">
        <v>14524.314213000001</v>
      </c>
      <c r="G6" s="316">
        <v>35.77130336951444</v>
      </c>
      <c r="H6" s="322">
        <v>6.048636989802574</v>
      </c>
    </row>
    <row r="7" spans="2:8" ht="15" customHeight="1">
      <c r="B7" s="323">
        <v>1</v>
      </c>
      <c r="C7" s="317" t="s">
        <v>6</v>
      </c>
      <c r="D7" s="318">
        <v>124.277</v>
      </c>
      <c r="E7" s="318">
        <v>99.59899999999999</v>
      </c>
      <c r="F7" s="318">
        <v>141.21322500000002</v>
      </c>
      <c r="G7" s="318">
        <v>-19.857254359213698</v>
      </c>
      <c r="H7" s="324">
        <v>41.78176989728817</v>
      </c>
    </row>
    <row r="8" spans="2:8" ht="15" customHeight="1">
      <c r="B8" s="323">
        <v>2</v>
      </c>
      <c r="C8" s="317" t="s">
        <v>7</v>
      </c>
      <c r="D8" s="318">
        <v>0</v>
      </c>
      <c r="E8" s="318">
        <v>0</v>
      </c>
      <c r="F8" s="318">
        <v>0.5</v>
      </c>
      <c r="G8" s="318" t="s">
        <v>693</v>
      </c>
      <c r="H8" s="324" t="s">
        <v>693</v>
      </c>
    </row>
    <row r="9" spans="2:8" ht="15" customHeight="1">
      <c r="B9" s="323">
        <v>3</v>
      </c>
      <c r="C9" s="317" t="s">
        <v>8</v>
      </c>
      <c r="D9" s="318">
        <v>18.9</v>
      </c>
      <c r="E9" s="318">
        <v>27.5</v>
      </c>
      <c r="F9" s="318">
        <v>103.32665499999999</v>
      </c>
      <c r="G9" s="318">
        <v>45.50264550264552</v>
      </c>
      <c r="H9" s="324">
        <v>275.73329090909084</v>
      </c>
    </row>
    <row r="10" spans="2:8" ht="15" customHeight="1">
      <c r="B10" s="323">
        <v>4</v>
      </c>
      <c r="C10" s="317" t="s">
        <v>9</v>
      </c>
      <c r="D10" s="318">
        <v>4.6000000000000005</v>
      </c>
      <c r="E10" s="318">
        <v>36.599999999999994</v>
      </c>
      <c r="F10" s="318">
        <v>0.7350000000000001</v>
      </c>
      <c r="G10" s="318">
        <v>695.6521739130433</v>
      </c>
      <c r="H10" s="324">
        <v>-97.99180327868852</v>
      </c>
    </row>
    <row r="11" spans="2:8" ht="15" customHeight="1">
      <c r="B11" s="323">
        <v>5</v>
      </c>
      <c r="C11" s="317" t="s">
        <v>11</v>
      </c>
      <c r="D11" s="318">
        <v>434</v>
      </c>
      <c r="E11" s="318">
        <v>781.4</v>
      </c>
      <c r="F11" s="318">
        <v>853.9802</v>
      </c>
      <c r="G11" s="318">
        <v>80.04608294930875</v>
      </c>
      <c r="H11" s="324">
        <v>9.288482211415399</v>
      </c>
    </row>
    <row r="12" spans="2:8" ht="15" customHeight="1">
      <c r="B12" s="323">
        <v>6</v>
      </c>
      <c r="C12" s="317" t="s">
        <v>12</v>
      </c>
      <c r="D12" s="318">
        <v>386.4</v>
      </c>
      <c r="E12" s="318">
        <v>314.7</v>
      </c>
      <c r="F12" s="318">
        <v>0</v>
      </c>
      <c r="G12" s="318">
        <v>-18.555900621118013</v>
      </c>
      <c r="H12" s="324">
        <v>-100</v>
      </c>
    </row>
    <row r="13" spans="2:8" ht="15" customHeight="1">
      <c r="B13" s="323">
        <v>7</v>
      </c>
      <c r="C13" s="317" t="s">
        <v>13</v>
      </c>
      <c r="D13" s="318">
        <v>28.999999999999996</v>
      </c>
      <c r="E13" s="318">
        <v>6.1</v>
      </c>
      <c r="F13" s="318">
        <v>5.826300999999999</v>
      </c>
      <c r="G13" s="318">
        <v>-78.9655172413793</v>
      </c>
      <c r="H13" s="324">
        <v>-4.4868688524590254</v>
      </c>
    </row>
    <row r="14" spans="2:8" ht="15" customHeight="1">
      <c r="B14" s="323">
        <v>8</v>
      </c>
      <c r="C14" s="317" t="s">
        <v>14</v>
      </c>
      <c r="D14" s="318">
        <v>8.7</v>
      </c>
      <c r="E14" s="318">
        <v>2.1</v>
      </c>
      <c r="F14" s="318">
        <v>0</v>
      </c>
      <c r="G14" s="318">
        <v>-75.86206896551724</v>
      </c>
      <c r="H14" s="324">
        <v>-100</v>
      </c>
    </row>
    <row r="15" spans="2:8" ht="15" customHeight="1">
      <c r="B15" s="323">
        <v>9</v>
      </c>
      <c r="C15" s="317" t="s">
        <v>15</v>
      </c>
      <c r="D15" s="318">
        <v>4.4</v>
      </c>
      <c r="E15" s="318">
        <v>8.4</v>
      </c>
      <c r="F15" s="318">
        <v>11.140985</v>
      </c>
      <c r="G15" s="318">
        <v>90.9090909090909</v>
      </c>
      <c r="H15" s="324">
        <v>32.63077380952382</v>
      </c>
    </row>
    <row r="16" spans="2:8" ht="15" customHeight="1">
      <c r="B16" s="323">
        <v>10</v>
      </c>
      <c r="C16" s="317" t="s">
        <v>16</v>
      </c>
      <c r="D16" s="318">
        <v>72.9</v>
      </c>
      <c r="E16" s="318">
        <v>324.00000000000006</v>
      </c>
      <c r="F16" s="318">
        <v>459.912355</v>
      </c>
      <c r="G16" s="318">
        <v>344.44444444444446</v>
      </c>
      <c r="H16" s="324">
        <v>41.94825771604934</v>
      </c>
    </row>
    <row r="17" spans="2:8" ht="15" customHeight="1">
      <c r="B17" s="323">
        <v>11</v>
      </c>
      <c r="C17" s="317" t="s">
        <v>17</v>
      </c>
      <c r="D17" s="318">
        <v>0.1</v>
      </c>
      <c r="E17" s="318">
        <v>0</v>
      </c>
      <c r="F17" s="318">
        <v>6.8518</v>
      </c>
      <c r="G17" s="318">
        <v>-100</v>
      </c>
      <c r="H17" s="324" t="s">
        <v>693</v>
      </c>
    </row>
    <row r="18" spans="2:8" ht="15" customHeight="1">
      <c r="B18" s="323">
        <v>12</v>
      </c>
      <c r="C18" s="317" t="s">
        <v>18</v>
      </c>
      <c r="D18" s="318">
        <v>175.8</v>
      </c>
      <c r="E18" s="318">
        <v>438.6</v>
      </c>
      <c r="F18" s="318">
        <v>1253.59593</v>
      </c>
      <c r="G18" s="318">
        <v>149.48805460750853</v>
      </c>
      <c r="H18" s="324">
        <v>185.817585499316</v>
      </c>
    </row>
    <row r="19" spans="2:8" ht="15" customHeight="1">
      <c r="B19" s="323">
        <v>13</v>
      </c>
      <c r="C19" s="317" t="s">
        <v>19</v>
      </c>
      <c r="D19" s="318">
        <v>0</v>
      </c>
      <c r="E19" s="318">
        <v>0</v>
      </c>
      <c r="F19" s="318">
        <v>0</v>
      </c>
      <c r="G19" s="318" t="s">
        <v>693</v>
      </c>
      <c r="H19" s="324" t="s">
        <v>693</v>
      </c>
    </row>
    <row r="20" spans="2:8" ht="15" customHeight="1">
      <c r="B20" s="323">
        <v>14</v>
      </c>
      <c r="C20" s="317" t="s">
        <v>20</v>
      </c>
      <c r="D20" s="318">
        <v>26.900000000000002</v>
      </c>
      <c r="E20" s="318">
        <v>71.5</v>
      </c>
      <c r="F20" s="318">
        <v>38.44432</v>
      </c>
      <c r="G20" s="318">
        <v>165.79925650557618</v>
      </c>
      <c r="H20" s="324">
        <v>-46.23172027972028</v>
      </c>
    </row>
    <row r="21" spans="2:8" ht="15" customHeight="1">
      <c r="B21" s="323">
        <v>15</v>
      </c>
      <c r="C21" s="317" t="s">
        <v>21</v>
      </c>
      <c r="D21" s="318">
        <v>70.8</v>
      </c>
      <c r="E21" s="318">
        <v>195.7</v>
      </c>
      <c r="F21" s="318">
        <v>479.44052500000004</v>
      </c>
      <c r="G21" s="318">
        <v>176.41242937853104</v>
      </c>
      <c r="H21" s="324">
        <v>144.9874936126725</v>
      </c>
    </row>
    <row r="22" spans="2:8" ht="15" customHeight="1">
      <c r="B22" s="323">
        <v>16</v>
      </c>
      <c r="C22" s="317" t="s">
        <v>22</v>
      </c>
      <c r="D22" s="318">
        <v>6.6</v>
      </c>
      <c r="E22" s="318">
        <v>18.2</v>
      </c>
      <c r="F22" s="318">
        <v>7.109878</v>
      </c>
      <c r="G22" s="318">
        <v>175.75757575757575</v>
      </c>
      <c r="H22" s="324">
        <v>-60.93473626373626</v>
      </c>
    </row>
    <row r="23" spans="2:8" ht="15" customHeight="1">
      <c r="B23" s="323">
        <v>17</v>
      </c>
      <c r="C23" s="317" t="s">
        <v>23</v>
      </c>
      <c r="D23" s="318">
        <v>68.89999999999999</v>
      </c>
      <c r="E23" s="318">
        <v>17.8</v>
      </c>
      <c r="F23" s="318">
        <v>122.150768</v>
      </c>
      <c r="G23" s="318">
        <v>-74.1654571843251</v>
      </c>
      <c r="H23" s="324">
        <v>586.2402696629214</v>
      </c>
    </row>
    <row r="24" spans="2:8" ht="15" customHeight="1">
      <c r="B24" s="323">
        <v>18</v>
      </c>
      <c r="C24" s="317" t="s">
        <v>24</v>
      </c>
      <c r="D24" s="318">
        <v>743.7</v>
      </c>
      <c r="E24" s="318">
        <v>833</v>
      </c>
      <c r="F24" s="318">
        <v>1095.061442</v>
      </c>
      <c r="G24" s="318">
        <v>12.007529917977664</v>
      </c>
      <c r="H24" s="324">
        <v>31.459957022809135</v>
      </c>
    </row>
    <row r="25" spans="2:8" ht="15" customHeight="1">
      <c r="B25" s="323">
        <v>19</v>
      </c>
      <c r="C25" s="317" t="s">
        <v>25</v>
      </c>
      <c r="D25" s="318">
        <v>1310.3</v>
      </c>
      <c r="E25" s="318">
        <v>1407.5000000000002</v>
      </c>
      <c r="F25" s="318">
        <v>1509.488338</v>
      </c>
      <c r="G25" s="318">
        <v>7.418148515607143</v>
      </c>
      <c r="H25" s="324">
        <v>7.246063090586134</v>
      </c>
    </row>
    <row r="26" spans="2:8" ht="15" customHeight="1">
      <c r="B26" s="323"/>
      <c r="C26" s="317" t="s">
        <v>55</v>
      </c>
      <c r="D26" s="318">
        <v>269.7</v>
      </c>
      <c r="E26" s="318">
        <v>332.7</v>
      </c>
      <c r="F26" s="318">
        <v>0</v>
      </c>
      <c r="G26" s="318">
        <v>23.359288097886548</v>
      </c>
      <c r="H26" s="324">
        <v>-100</v>
      </c>
    </row>
    <row r="27" spans="2:8" ht="15" customHeight="1">
      <c r="B27" s="323"/>
      <c r="C27" s="317" t="s">
        <v>56</v>
      </c>
      <c r="D27" s="318">
        <v>603.6</v>
      </c>
      <c r="E27" s="318">
        <v>772.3</v>
      </c>
      <c r="F27" s="318">
        <v>1336.673311</v>
      </c>
      <c r="G27" s="318">
        <v>27.948972829688515</v>
      </c>
      <c r="H27" s="324">
        <v>73.07695338598992</v>
      </c>
    </row>
    <row r="28" spans="2:8" ht="15" customHeight="1">
      <c r="B28" s="323"/>
      <c r="C28" s="317" t="s">
        <v>57</v>
      </c>
      <c r="D28" s="318">
        <v>437</v>
      </c>
      <c r="E28" s="318">
        <v>302.5</v>
      </c>
      <c r="F28" s="318">
        <v>172.81502700000001</v>
      </c>
      <c r="G28" s="318">
        <v>-30.77803203661327</v>
      </c>
      <c r="H28" s="324">
        <v>-42.87106545454545</v>
      </c>
    </row>
    <row r="29" spans="2:8" ht="15" customHeight="1">
      <c r="B29" s="323">
        <v>20</v>
      </c>
      <c r="C29" s="317" t="s">
        <v>26</v>
      </c>
      <c r="D29" s="318">
        <v>1.3</v>
      </c>
      <c r="E29" s="318">
        <v>72.7</v>
      </c>
      <c r="F29" s="318">
        <v>155.678243</v>
      </c>
      <c r="G29" s="318" t="s">
        <v>693</v>
      </c>
      <c r="H29" s="324">
        <v>114.1378858321871</v>
      </c>
    </row>
    <row r="30" spans="2:8" ht="15" customHeight="1">
      <c r="B30" s="323">
        <v>21</v>
      </c>
      <c r="C30" s="317" t="s">
        <v>27</v>
      </c>
      <c r="D30" s="318">
        <v>452.30000000000007</v>
      </c>
      <c r="E30" s="318">
        <v>142.5</v>
      </c>
      <c r="F30" s="318">
        <v>0</v>
      </c>
      <c r="G30" s="318">
        <v>-68.49436214901615</v>
      </c>
      <c r="H30" s="324">
        <v>-100</v>
      </c>
    </row>
    <row r="31" spans="2:8" ht="15" customHeight="1">
      <c r="B31" s="323">
        <v>22</v>
      </c>
      <c r="C31" s="317" t="s">
        <v>28</v>
      </c>
      <c r="D31" s="318">
        <v>11.1</v>
      </c>
      <c r="E31" s="318">
        <v>1.4</v>
      </c>
      <c r="F31" s="318">
        <v>54.502188</v>
      </c>
      <c r="G31" s="318">
        <v>-87.38738738738739</v>
      </c>
      <c r="H31" s="324" t="s">
        <v>693</v>
      </c>
    </row>
    <row r="32" spans="2:8" ht="15" customHeight="1">
      <c r="B32" s="323">
        <v>23</v>
      </c>
      <c r="C32" s="317" t="s">
        <v>29</v>
      </c>
      <c r="D32" s="318">
        <v>181.6</v>
      </c>
      <c r="E32" s="318">
        <v>336.79999999999995</v>
      </c>
      <c r="F32" s="318">
        <v>341.753148</v>
      </c>
      <c r="G32" s="318">
        <v>85.46255506607926</v>
      </c>
      <c r="H32" s="324">
        <v>1.4706496437054852</v>
      </c>
    </row>
    <row r="33" spans="2:8" ht="15" customHeight="1">
      <c r="B33" s="323">
        <v>24</v>
      </c>
      <c r="C33" s="317" t="s">
        <v>30</v>
      </c>
      <c r="D33" s="318">
        <v>16.1</v>
      </c>
      <c r="E33" s="318">
        <v>6.3</v>
      </c>
      <c r="F33" s="318">
        <v>0</v>
      </c>
      <c r="G33" s="318">
        <v>-60.86956521739131</v>
      </c>
      <c r="H33" s="324">
        <v>-100</v>
      </c>
    </row>
    <row r="34" spans="2:8" ht="15" customHeight="1">
      <c r="B34" s="323">
        <v>25</v>
      </c>
      <c r="C34" s="317" t="s">
        <v>31</v>
      </c>
      <c r="D34" s="318">
        <v>185.79999999999998</v>
      </c>
      <c r="E34" s="318">
        <v>153.9</v>
      </c>
      <c r="F34" s="318">
        <v>107.00266500000001</v>
      </c>
      <c r="G34" s="318">
        <v>-17.168998923573724</v>
      </c>
      <c r="H34" s="324">
        <v>-30.472602339181293</v>
      </c>
    </row>
    <row r="35" spans="2:8" ht="15" customHeight="1">
      <c r="B35" s="323">
        <v>26</v>
      </c>
      <c r="C35" s="317" t="s">
        <v>32</v>
      </c>
      <c r="D35" s="318">
        <v>177.2</v>
      </c>
      <c r="E35" s="318">
        <v>197.7</v>
      </c>
      <c r="F35" s="318">
        <v>256.259379</v>
      </c>
      <c r="G35" s="318">
        <v>11.568848758465023</v>
      </c>
      <c r="H35" s="324">
        <v>29.620323216995473</v>
      </c>
    </row>
    <row r="36" spans="2:8" ht="15" customHeight="1">
      <c r="B36" s="323">
        <v>27</v>
      </c>
      <c r="C36" s="317" t="s">
        <v>33</v>
      </c>
      <c r="D36" s="318">
        <v>3.3</v>
      </c>
      <c r="E36" s="318">
        <v>6</v>
      </c>
      <c r="F36" s="318">
        <v>0</v>
      </c>
      <c r="G36" s="318">
        <v>81.81818181818184</v>
      </c>
      <c r="H36" s="324">
        <v>-100</v>
      </c>
    </row>
    <row r="37" spans="2:8" ht="15" customHeight="1">
      <c r="B37" s="323">
        <v>28</v>
      </c>
      <c r="C37" s="317" t="s">
        <v>34</v>
      </c>
      <c r="D37" s="318">
        <v>8.8</v>
      </c>
      <c r="E37" s="318">
        <v>29.2</v>
      </c>
      <c r="F37" s="318">
        <v>45.08394</v>
      </c>
      <c r="G37" s="318">
        <v>231.8181818181818</v>
      </c>
      <c r="H37" s="324">
        <v>54.39705479452056</v>
      </c>
    </row>
    <row r="38" spans="2:8" ht="15" customHeight="1">
      <c r="B38" s="323">
        <v>29</v>
      </c>
      <c r="C38" s="317" t="s">
        <v>35</v>
      </c>
      <c r="D38" s="318">
        <v>21</v>
      </c>
      <c r="E38" s="318">
        <v>10.8</v>
      </c>
      <c r="F38" s="318">
        <v>24.208892</v>
      </c>
      <c r="G38" s="318">
        <v>-48.57142857142856</v>
      </c>
      <c r="H38" s="324">
        <v>124.15640740740739</v>
      </c>
    </row>
    <row r="39" spans="2:8" ht="15" customHeight="1">
      <c r="B39" s="323">
        <v>30</v>
      </c>
      <c r="C39" s="317" t="s">
        <v>36</v>
      </c>
      <c r="D39" s="318">
        <v>206.7</v>
      </c>
      <c r="E39" s="318">
        <v>162.6</v>
      </c>
      <c r="F39" s="318">
        <v>302.754988</v>
      </c>
      <c r="G39" s="318">
        <v>-21.335268505079824</v>
      </c>
      <c r="H39" s="324">
        <v>86.19617958179583</v>
      </c>
    </row>
    <row r="40" spans="2:8" ht="15" customHeight="1">
      <c r="B40" s="323">
        <v>31</v>
      </c>
      <c r="C40" s="317" t="s">
        <v>37</v>
      </c>
      <c r="D40" s="318">
        <v>944.3</v>
      </c>
      <c r="E40" s="318">
        <v>1043.1000000000001</v>
      </c>
      <c r="F40" s="318">
        <v>1486.336392</v>
      </c>
      <c r="G40" s="318">
        <v>10.462776659959786</v>
      </c>
      <c r="H40" s="324">
        <v>42.492224331320074</v>
      </c>
    </row>
    <row r="41" spans="2:8" ht="15" customHeight="1">
      <c r="B41" s="323">
        <v>32</v>
      </c>
      <c r="C41" s="317" t="s">
        <v>368</v>
      </c>
      <c r="D41" s="318">
        <v>2.2</v>
      </c>
      <c r="E41" s="318">
        <v>6.3</v>
      </c>
      <c r="F41" s="318">
        <v>0.9</v>
      </c>
      <c r="G41" s="318">
        <v>186.36363636363632</v>
      </c>
      <c r="H41" s="324">
        <v>-85.71428571428571</v>
      </c>
    </row>
    <row r="42" spans="2:8" ht="15" customHeight="1">
      <c r="B42" s="323">
        <v>33</v>
      </c>
      <c r="C42" s="317" t="s">
        <v>38</v>
      </c>
      <c r="D42" s="318">
        <v>0</v>
      </c>
      <c r="E42" s="318">
        <v>0</v>
      </c>
      <c r="F42" s="318">
        <v>15.352956</v>
      </c>
      <c r="G42" s="318" t="s">
        <v>693</v>
      </c>
      <c r="H42" s="324" t="s">
        <v>693</v>
      </c>
    </row>
    <row r="43" spans="2:8" ht="15" customHeight="1">
      <c r="B43" s="323">
        <v>34</v>
      </c>
      <c r="C43" s="317" t="s">
        <v>39</v>
      </c>
      <c r="D43" s="318">
        <v>180</v>
      </c>
      <c r="E43" s="318">
        <v>239.70000000000002</v>
      </c>
      <c r="F43" s="318">
        <v>78.48938700000001</v>
      </c>
      <c r="G43" s="318">
        <v>33.166666666666686</v>
      </c>
      <c r="H43" s="324">
        <v>-67.2551576971214</v>
      </c>
    </row>
    <row r="44" spans="2:8" ht="15" customHeight="1">
      <c r="B44" s="323">
        <v>35</v>
      </c>
      <c r="C44" s="317" t="s">
        <v>40</v>
      </c>
      <c r="D44" s="318">
        <v>22.700000000000003</v>
      </c>
      <c r="E44" s="318">
        <v>19.9</v>
      </c>
      <c r="F44" s="318">
        <v>44.127176</v>
      </c>
      <c r="G44" s="318">
        <v>-12.334801762114552</v>
      </c>
      <c r="H44" s="324">
        <v>121.74460301507537</v>
      </c>
    </row>
    <row r="45" spans="2:8" ht="15" customHeight="1">
      <c r="B45" s="323">
        <v>36</v>
      </c>
      <c r="C45" s="317" t="s">
        <v>41</v>
      </c>
      <c r="D45" s="318">
        <v>98.6</v>
      </c>
      <c r="E45" s="318">
        <v>75.4</v>
      </c>
      <c r="F45" s="318">
        <v>223.33888000000002</v>
      </c>
      <c r="G45" s="318">
        <v>-23.52941176470587</v>
      </c>
      <c r="H45" s="324">
        <v>196.20541114058352</v>
      </c>
    </row>
    <row r="46" spans="2:8" ht="15" customHeight="1">
      <c r="B46" s="323">
        <v>39</v>
      </c>
      <c r="C46" s="317" t="s">
        <v>1183</v>
      </c>
      <c r="D46" s="318">
        <v>27.4</v>
      </c>
      <c r="E46" s="318">
        <v>5.8999999999999995</v>
      </c>
      <c r="F46" s="318">
        <v>64.789387</v>
      </c>
      <c r="G46" s="318">
        <v>-78.46715328467154</v>
      </c>
      <c r="H46" s="324">
        <v>998.1252033898309</v>
      </c>
    </row>
    <row r="47" spans="2:8" ht="15" customHeight="1">
      <c r="B47" s="323">
        <v>37</v>
      </c>
      <c r="C47" s="317" t="s">
        <v>42</v>
      </c>
      <c r="D47" s="318">
        <v>181.39999999999998</v>
      </c>
      <c r="E47" s="318">
        <v>368.8</v>
      </c>
      <c r="F47" s="318">
        <v>477.30877300000003</v>
      </c>
      <c r="G47" s="318">
        <v>103.30760749724371</v>
      </c>
      <c r="H47" s="324">
        <v>29.422118492407805</v>
      </c>
    </row>
    <row r="48" spans="2:8" ht="15" customHeight="1">
      <c r="B48" s="323">
        <v>38</v>
      </c>
      <c r="C48" s="317" t="s">
        <v>43</v>
      </c>
      <c r="D48" s="318">
        <v>125.30000000000001</v>
      </c>
      <c r="E48" s="318">
        <v>163.29999999999998</v>
      </c>
      <c r="F48" s="318">
        <v>79.778554</v>
      </c>
      <c r="G48" s="318">
        <v>30.32721468475657</v>
      </c>
      <c r="H48" s="324">
        <v>-51.14601714635639</v>
      </c>
    </row>
    <row r="49" spans="2:8" ht="15" customHeight="1">
      <c r="B49" s="323">
        <v>40</v>
      </c>
      <c r="C49" s="317" t="s">
        <v>44</v>
      </c>
      <c r="D49" s="318">
        <v>148.2</v>
      </c>
      <c r="E49" s="318">
        <v>69.1</v>
      </c>
      <c r="F49" s="318">
        <v>32.928315</v>
      </c>
      <c r="G49" s="318">
        <v>-53.37381916329284</v>
      </c>
      <c r="H49" s="324">
        <v>-52.34686685962373</v>
      </c>
    </row>
    <row r="50" spans="2:8" ht="15" customHeight="1">
      <c r="B50" s="323">
        <v>41</v>
      </c>
      <c r="C50" s="317" t="s">
        <v>45</v>
      </c>
      <c r="D50" s="318">
        <v>3.9000000000000004</v>
      </c>
      <c r="E50" s="318">
        <v>226</v>
      </c>
      <c r="F50" s="318">
        <v>32.7416</v>
      </c>
      <c r="G50" s="318" t="s">
        <v>693</v>
      </c>
      <c r="H50" s="324">
        <v>-85.51256637168142</v>
      </c>
    </row>
    <row r="51" spans="2:8" ht="15" customHeight="1">
      <c r="B51" s="323">
        <v>42</v>
      </c>
      <c r="C51" s="317" t="s">
        <v>46</v>
      </c>
      <c r="D51" s="318">
        <v>11.2</v>
      </c>
      <c r="E51" s="318">
        <v>17</v>
      </c>
      <c r="F51" s="318">
        <v>48.143423999999996</v>
      </c>
      <c r="G51" s="318">
        <v>51.785714285714306</v>
      </c>
      <c r="H51" s="324">
        <v>183.1966117647059</v>
      </c>
    </row>
    <row r="52" spans="2:8" ht="15" customHeight="1">
      <c r="B52" s="323">
        <v>43</v>
      </c>
      <c r="C52" s="317" t="s">
        <v>47</v>
      </c>
      <c r="D52" s="318">
        <v>998.1</v>
      </c>
      <c r="E52" s="318">
        <v>1573.1</v>
      </c>
      <c r="F52" s="318">
        <v>1842.42993</v>
      </c>
      <c r="G52" s="318">
        <v>57.60945797014324</v>
      </c>
      <c r="H52" s="324">
        <v>17.12096688068145</v>
      </c>
    </row>
    <row r="53" spans="2:8" ht="15" customHeight="1">
      <c r="B53" s="323">
        <v>44</v>
      </c>
      <c r="C53" s="317" t="s">
        <v>48</v>
      </c>
      <c r="D53" s="318">
        <v>1051.6</v>
      </c>
      <c r="E53" s="318">
        <v>911.7</v>
      </c>
      <c r="F53" s="318">
        <v>76.04565</v>
      </c>
      <c r="G53" s="318">
        <v>-13.303537466717373</v>
      </c>
      <c r="H53" s="324">
        <v>-91.6589174070418</v>
      </c>
    </row>
    <row r="54" spans="2:8" ht="15" customHeight="1">
      <c r="B54" s="323">
        <v>45</v>
      </c>
      <c r="C54" s="317" t="s">
        <v>49</v>
      </c>
      <c r="D54" s="318">
        <v>239.90000000000003</v>
      </c>
      <c r="E54" s="318">
        <v>309.5</v>
      </c>
      <c r="F54" s="318">
        <v>299.785346</v>
      </c>
      <c r="G54" s="318">
        <v>29.012088370154203</v>
      </c>
      <c r="H54" s="324">
        <v>-3.13882197092083</v>
      </c>
    </row>
    <row r="55" spans="2:8" ht="15" customHeight="1">
      <c r="B55" s="323">
        <v>46</v>
      </c>
      <c r="C55" s="317" t="s">
        <v>50</v>
      </c>
      <c r="D55" s="318">
        <v>0.2</v>
      </c>
      <c r="E55" s="318">
        <v>0</v>
      </c>
      <c r="F55" s="318">
        <v>5.551831</v>
      </c>
      <c r="G55" s="318">
        <v>-100</v>
      </c>
      <c r="H55" s="324" t="s">
        <v>693</v>
      </c>
    </row>
    <row r="56" spans="2:8" ht="15" customHeight="1">
      <c r="B56" s="323">
        <v>47</v>
      </c>
      <c r="C56" s="317" t="s">
        <v>51</v>
      </c>
      <c r="D56" s="318">
        <v>31.1</v>
      </c>
      <c r="E56" s="318">
        <v>55.89999999999999</v>
      </c>
      <c r="F56" s="318">
        <v>51.57132</v>
      </c>
      <c r="G56" s="318">
        <v>79.74276527331185</v>
      </c>
      <c r="H56" s="324">
        <v>-7.743613595706606</v>
      </c>
    </row>
    <row r="57" spans="2:8" ht="15" customHeight="1">
      <c r="B57" s="323">
        <v>48</v>
      </c>
      <c r="C57" s="317" t="s">
        <v>52</v>
      </c>
      <c r="D57" s="318">
        <v>400.2</v>
      </c>
      <c r="E57" s="318">
        <v>696.7</v>
      </c>
      <c r="F57" s="318">
        <v>1001.944478</v>
      </c>
      <c r="G57" s="318">
        <v>74.08795602198904</v>
      </c>
      <c r="H57" s="324">
        <v>43.81290053107506</v>
      </c>
    </row>
    <row r="58" spans="2:8" ht="15" customHeight="1">
      <c r="B58" s="323">
        <v>49</v>
      </c>
      <c r="C58" s="317" t="s">
        <v>1184</v>
      </c>
      <c r="D58" s="318">
        <v>869.6999999999999</v>
      </c>
      <c r="E58" s="318">
        <v>2211.9</v>
      </c>
      <c r="F58" s="318">
        <v>1286.729649</v>
      </c>
      <c r="G58" s="318">
        <v>154.32907899275614</v>
      </c>
      <c r="H58" s="324">
        <v>-41.82695198697952</v>
      </c>
    </row>
    <row r="59" spans="2:8" ht="15" customHeight="1">
      <c r="B59" s="1250"/>
      <c r="C59" s="315" t="s">
        <v>53</v>
      </c>
      <c r="D59" s="1251">
        <v>3317.322999999995</v>
      </c>
      <c r="E59" s="1251">
        <v>1671.9009999999998</v>
      </c>
      <c r="F59" s="1251">
        <v>1538.5857869999982</v>
      </c>
      <c r="G59" s="1251">
        <v>-49.60089807353694</v>
      </c>
      <c r="H59" s="1252">
        <v>-7.973870043740732</v>
      </c>
    </row>
    <row r="60" spans="2:8" ht="15" customHeight="1" thickBot="1">
      <c r="B60" s="330"/>
      <c r="C60" s="331" t="s">
        <v>54</v>
      </c>
      <c r="D60" s="332">
        <v>13404.8</v>
      </c>
      <c r="E60" s="332">
        <v>15367.8</v>
      </c>
      <c r="F60" s="332">
        <v>16062.9</v>
      </c>
      <c r="G60" s="332">
        <v>14.64400811649557</v>
      </c>
      <c r="H60" s="1253">
        <v>4.523093741459434</v>
      </c>
    </row>
    <row r="61" spans="2:8" ht="13.5" thickTop="1">
      <c r="B61" s="325" t="s">
        <v>721</v>
      </c>
      <c r="C61" s="326"/>
      <c r="D61" s="327"/>
      <c r="E61" s="327"/>
      <c r="F61" s="328"/>
      <c r="G61" s="329"/>
      <c r="H61" s="329"/>
    </row>
    <row r="62" spans="2:8" ht="15" customHeight="1">
      <c r="B62" s="9" t="s">
        <v>376</v>
      </c>
      <c r="C62" s="325"/>
      <c r="D62" s="325"/>
      <c r="E62" s="325"/>
      <c r="F62" s="325"/>
      <c r="G62" s="325"/>
      <c r="H62" s="325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34" t="s">
        <v>646</v>
      </c>
      <c r="C1" s="1734"/>
      <c r="D1" s="1734"/>
      <c r="E1" s="1734"/>
      <c r="F1" s="1734"/>
      <c r="G1" s="1734"/>
      <c r="H1" s="1734"/>
    </row>
    <row r="2" spans="2:8" ht="15" customHeight="1">
      <c r="B2" s="1735" t="s">
        <v>407</v>
      </c>
      <c r="C2" s="1735"/>
      <c r="D2" s="1735"/>
      <c r="E2" s="1735"/>
      <c r="F2" s="1735"/>
      <c r="G2" s="1735"/>
      <c r="H2" s="1735"/>
    </row>
    <row r="3" spans="2:8" ht="15" customHeight="1" thickBot="1">
      <c r="B3" s="1736" t="s">
        <v>116</v>
      </c>
      <c r="C3" s="1736"/>
      <c r="D3" s="1736"/>
      <c r="E3" s="1736"/>
      <c r="F3" s="1736"/>
      <c r="G3" s="1736"/>
      <c r="H3" s="1736"/>
    </row>
    <row r="4" spans="2:8" ht="15" customHeight="1" thickTop="1">
      <c r="B4" s="335"/>
      <c r="C4" s="336"/>
      <c r="D4" s="1737" t="s">
        <v>1358</v>
      </c>
      <c r="E4" s="1737"/>
      <c r="F4" s="1737"/>
      <c r="G4" s="1738" t="s">
        <v>696</v>
      </c>
      <c r="H4" s="1739"/>
    </row>
    <row r="5" spans="2:8" ht="15" customHeight="1">
      <c r="B5" s="337"/>
      <c r="C5" s="338"/>
      <c r="D5" s="339" t="s">
        <v>668</v>
      </c>
      <c r="E5" s="339" t="s">
        <v>1182</v>
      </c>
      <c r="F5" s="339" t="s">
        <v>228</v>
      </c>
      <c r="G5" s="339" t="s">
        <v>370</v>
      </c>
      <c r="H5" s="340" t="s">
        <v>209</v>
      </c>
    </row>
    <row r="6" spans="2:8" ht="15" customHeight="1">
      <c r="B6" s="341"/>
      <c r="C6" s="342" t="s">
        <v>720</v>
      </c>
      <c r="D6" s="343">
        <v>6069.099999999999</v>
      </c>
      <c r="E6" s="343">
        <v>6988.3</v>
      </c>
      <c r="F6" s="343">
        <v>5929.757291</v>
      </c>
      <c r="G6" s="343">
        <v>15.14557347876952</v>
      </c>
      <c r="H6" s="344">
        <v>-15.147356424309208</v>
      </c>
    </row>
    <row r="7" spans="2:8" ht="15" customHeight="1">
      <c r="B7" s="345">
        <v>1</v>
      </c>
      <c r="C7" s="346" t="s">
        <v>58</v>
      </c>
      <c r="D7" s="347">
        <v>150.4</v>
      </c>
      <c r="E7" s="347">
        <v>106.39999999999999</v>
      </c>
      <c r="F7" s="347">
        <v>91.30092400000001</v>
      </c>
      <c r="G7" s="347">
        <v>-29.25531914893618</v>
      </c>
      <c r="H7" s="348">
        <v>-14.190860902255622</v>
      </c>
    </row>
    <row r="8" spans="2:8" ht="15" customHeight="1">
      <c r="B8" s="345">
        <v>2</v>
      </c>
      <c r="C8" s="346" t="s">
        <v>23</v>
      </c>
      <c r="D8" s="347">
        <v>68.39999999999999</v>
      </c>
      <c r="E8" s="347">
        <v>76</v>
      </c>
      <c r="F8" s="347">
        <v>5.03375</v>
      </c>
      <c r="G8" s="347">
        <v>11.111111111111114</v>
      </c>
      <c r="H8" s="348">
        <v>-93.37664473684211</v>
      </c>
    </row>
    <row r="9" spans="2:8" ht="15" customHeight="1">
      <c r="B9" s="345">
        <v>3</v>
      </c>
      <c r="C9" s="346" t="s">
        <v>59</v>
      </c>
      <c r="D9" s="347">
        <v>155.10000000000002</v>
      </c>
      <c r="E9" s="347">
        <v>228.8</v>
      </c>
      <c r="F9" s="347">
        <v>73.159823</v>
      </c>
      <c r="G9" s="347">
        <v>47.51773049645388</v>
      </c>
      <c r="H9" s="348">
        <v>-68.02455288461539</v>
      </c>
    </row>
    <row r="10" spans="2:8" ht="15" customHeight="1">
      <c r="B10" s="345">
        <v>4</v>
      </c>
      <c r="C10" s="346" t="s">
        <v>60</v>
      </c>
      <c r="D10" s="347">
        <v>0</v>
      </c>
      <c r="E10" s="347">
        <v>0</v>
      </c>
      <c r="F10" s="347">
        <v>0.031128</v>
      </c>
      <c r="G10" s="347" t="s">
        <v>693</v>
      </c>
      <c r="H10" s="348" t="s">
        <v>693</v>
      </c>
    </row>
    <row r="11" spans="2:8" ht="15" customHeight="1">
      <c r="B11" s="345">
        <v>5</v>
      </c>
      <c r="C11" s="346" t="s">
        <v>35</v>
      </c>
      <c r="D11" s="347">
        <v>505.4</v>
      </c>
      <c r="E11" s="347">
        <v>1074.8999999999999</v>
      </c>
      <c r="F11" s="347">
        <v>616.944297</v>
      </c>
      <c r="G11" s="347">
        <v>112.68302334784326</v>
      </c>
      <c r="H11" s="348">
        <v>-42.60449372034607</v>
      </c>
    </row>
    <row r="12" spans="2:8" ht="15" customHeight="1">
      <c r="B12" s="345">
        <v>6</v>
      </c>
      <c r="C12" s="346" t="s">
        <v>368</v>
      </c>
      <c r="D12" s="347">
        <v>1841.6000000000001</v>
      </c>
      <c r="E12" s="347">
        <v>756.9000000000001</v>
      </c>
      <c r="F12" s="347">
        <v>1253.548816</v>
      </c>
      <c r="G12" s="347">
        <v>-58.8998696785404</v>
      </c>
      <c r="H12" s="348">
        <v>65.61617333861801</v>
      </c>
    </row>
    <row r="13" spans="2:8" ht="15" customHeight="1">
      <c r="B13" s="345">
        <v>7</v>
      </c>
      <c r="C13" s="346" t="s">
        <v>61</v>
      </c>
      <c r="D13" s="347">
        <v>1488.1000000000001</v>
      </c>
      <c r="E13" s="347">
        <v>2052.7</v>
      </c>
      <c r="F13" s="347">
        <v>1095.875447</v>
      </c>
      <c r="G13" s="347">
        <v>37.94099858880449</v>
      </c>
      <c r="H13" s="348">
        <v>-46.61297573927023</v>
      </c>
    </row>
    <row r="14" spans="2:8" ht="15" customHeight="1">
      <c r="B14" s="345">
        <v>8</v>
      </c>
      <c r="C14" s="346" t="s">
        <v>62</v>
      </c>
      <c r="D14" s="347">
        <v>11.9</v>
      </c>
      <c r="E14" s="347">
        <v>11</v>
      </c>
      <c r="F14" s="347">
        <v>84.633013</v>
      </c>
      <c r="G14" s="347">
        <v>-7.563025210084035</v>
      </c>
      <c r="H14" s="348">
        <v>669.3910272727273</v>
      </c>
    </row>
    <row r="15" spans="2:8" ht="15" customHeight="1">
      <c r="B15" s="345">
        <v>9</v>
      </c>
      <c r="C15" s="346" t="s">
        <v>63</v>
      </c>
      <c r="D15" s="347">
        <v>17.5</v>
      </c>
      <c r="E15" s="347">
        <v>45.00000000000001</v>
      </c>
      <c r="F15" s="347">
        <v>28.341272000000004</v>
      </c>
      <c r="G15" s="347">
        <v>157.14285714285717</v>
      </c>
      <c r="H15" s="348">
        <v>-37.019395555555555</v>
      </c>
    </row>
    <row r="16" spans="2:8" ht="15" customHeight="1">
      <c r="B16" s="345">
        <v>10</v>
      </c>
      <c r="C16" s="346" t="s">
        <v>64</v>
      </c>
      <c r="D16" s="347">
        <v>130.6</v>
      </c>
      <c r="E16" s="347">
        <v>189.8</v>
      </c>
      <c r="F16" s="347">
        <v>354.24120200000004</v>
      </c>
      <c r="G16" s="347">
        <v>45.32924961715162</v>
      </c>
      <c r="H16" s="348">
        <v>86.63920021074816</v>
      </c>
    </row>
    <row r="17" spans="2:8" ht="15" customHeight="1">
      <c r="B17" s="345">
        <v>11</v>
      </c>
      <c r="C17" s="346" t="s">
        <v>65</v>
      </c>
      <c r="D17" s="347">
        <v>37.7</v>
      </c>
      <c r="E17" s="347">
        <v>107.3</v>
      </c>
      <c r="F17" s="347">
        <v>82.920008</v>
      </c>
      <c r="G17" s="347">
        <v>184.61538461538458</v>
      </c>
      <c r="H17" s="348">
        <v>-22.721334575955268</v>
      </c>
    </row>
    <row r="18" spans="2:8" ht="15" customHeight="1">
      <c r="B18" s="345">
        <v>12</v>
      </c>
      <c r="C18" s="346" t="s">
        <v>66</v>
      </c>
      <c r="D18" s="347">
        <v>1662.3999999999999</v>
      </c>
      <c r="E18" s="347">
        <v>2339.5</v>
      </c>
      <c r="F18" s="347">
        <v>2243.727611</v>
      </c>
      <c r="G18" s="347">
        <v>40.73026948989414</v>
      </c>
      <c r="H18" s="348">
        <v>-4.093711861508879</v>
      </c>
    </row>
    <row r="19" spans="2:8" ht="15" customHeight="1">
      <c r="B19" s="341"/>
      <c r="C19" s="342" t="s">
        <v>53</v>
      </c>
      <c r="D19" s="349">
        <v>1937.5</v>
      </c>
      <c r="E19" s="349">
        <v>1336.9000000000005</v>
      </c>
      <c r="F19" s="349">
        <v>4470.642709000002</v>
      </c>
      <c r="G19" s="343">
        <v>-30.998709677419328</v>
      </c>
      <c r="H19" s="344">
        <v>234.40367334879198</v>
      </c>
    </row>
    <row r="20" spans="2:8" ht="15" customHeight="1" thickBot="1">
      <c r="B20" s="350"/>
      <c r="C20" s="351" t="s">
        <v>67</v>
      </c>
      <c r="D20" s="352">
        <v>8006.599999999999</v>
      </c>
      <c r="E20" s="352">
        <v>8325.2</v>
      </c>
      <c r="F20" s="352">
        <v>10400.400000000001</v>
      </c>
      <c r="G20" s="353">
        <v>3.9792171458546903</v>
      </c>
      <c r="H20" s="354">
        <v>24.92672848700333</v>
      </c>
    </row>
    <row r="21" ht="13.5" thickTop="1">
      <c r="B21" s="9" t="s">
        <v>376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476" t="s">
        <v>793</v>
      </c>
      <c r="C1" s="1476"/>
      <c r="D1" s="1476"/>
      <c r="E1" s="1476"/>
      <c r="F1" s="1476"/>
      <c r="G1" s="1476"/>
      <c r="H1" s="1476"/>
    </row>
    <row r="2" spans="2:8" ht="15" customHeight="1">
      <c r="B2" s="1735" t="s">
        <v>830</v>
      </c>
      <c r="C2" s="1735"/>
      <c r="D2" s="1735"/>
      <c r="E2" s="1735"/>
      <c r="F2" s="1735"/>
      <c r="G2" s="1735"/>
      <c r="H2" s="1735"/>
    </row>
    <row r="3" spans="2:8" ht="15" customHeight="1" thickBot="1">
      <c r="B3" s="1736" t="s">
        <v>116</v>
      </c>
      <c r="C3" s="1736"/>
      <c r="D3" s="1736"/>
      <c r="E3" s="1736"/>
      <c r="F3" s="1736"/>
      <c r="G3" s="1736"/>
      <c r="H3" s="1736"/>
    </row>
    <row r="4" spans="2:8" ht="15" customHeight="1" thickTop="1">
      <c r="B4" s="358"/>
      <c r="C4" s="367"/>
      <c r="D4" s="1740" t="s">
        <v>1358</v>
      </c>
      <c r="E4" s="1737"/>
      <c r="F4" s="1741"/>
      <c r="G4" s="1742" t="s">
        <v>696</v>
      </c>
      <c r="H4" s="1739"/>
    </row>
    <row r="5" spans="2:8" ht="15" customHeight="1">
      <c r="B5" s="337"/>
      <c r="C5" s="368"/>
      <c r="D5" s="1254" t="s">
        <v>668</v>
      </c>
      <c r="E5" s="1254" t="s">
        <v>1185</v>
      </c>
      <c r="F5" s="1254" t="s">
        <v>1186</v>
      </c>
      <c r="G5" s="1254" t="s">
        <v>370</v>
      </c>
      <c r="H5" s="1254" t="s">
        <v>209</v>
      </c>
    </row>
    <row r="6" spans="2:8" ht="15" customHeight="1">
      <c r="B6" s="359"/>
      <c r="C6" s="369" t="s">
        <v>720</v>
      </c>
      <c r="D6" s="363">
        <v>66472.01599999999</v>
      </c>
      <c r="E6" s="355">
        <v>67113.42499999999</v>
      </c>
      <c r="F6" s="377">
        <v>93675.921022</v>
      </c>
      <c r="G6" s="373">
        <v>0.9649308665468936</v>
      </c>
      <c r="H6" s="344">
        <v>39.578513571614025</v>
      </c>
    </row>
    <row r="7" spans="2:8" ht="15" customHeight="1">
      <c r="B7" s="345">
        <v>1</v>
      </c>
      <c r="C7" s="370" t="s">
        <v>68</v>
      </c>
      <c r="D7" s="364">
        <v>569.8</v>
      </c>
      <c r="E7" s="356">
        <v>1215.5</v>
      </c>
      <c r="F7" s="378">
        <v>2541.756662</v>
      </c>
      <c r="G7" s="374">
        <v>113.32046332046332</v>
      </c>
      <c r="H7" s="348">
        <v>109.1120248457425</v>
      </c>
    </row>
    <row r="8" spans="2:8" ht="15" customHeight="1">
      <c r="B8" s="345">
        <v>2</v>
      </c>
      <c r="C8" s="370" t="s">
        <v>831</v>
      </c>
      <c r="D8" s="364">
        <v>431.22700000000003</v>
      </c>
      <c r="E8" s="356">
        <v>382.493</v>
      </c>
      <c r="F8" s="378">
        <v>453.05548400000004</v>
      </c>
      <c r="G8" s="374">
        <v>-11.301240413981503</v>
      </c>
      <c r="H8" s="348">
        <v>18.448045846590674</v>
      </c>
    </row>
    <row r="9" spans="2:8" ht="15" customHeight="1">
      <c r="B9" s="345">
        <v>3</v>
      </c>
      <c r="C9" s="370" t="s">
        <v>69</v>
      </c>
      <c r="D9" s="364">
        <v>313.20000000000005</v>
      </c>
      <c r="E9" s="356">
        <v>329.29999999999995</v>
      </c>
      <c r="F9" s="378">
        <v>1035.336601</v>
      </c>
      <c r="G9" s="374">
        <v>5.140485312899074</v>
      </c>
      <c r="H9" s="348">
        <v>214.4052842392955</v>
      </c>
    </row>
    <row r="10" spans="2:8" ht="15" customHeight="1">
      <c r="B10" s="345">
        <v>4</v>
      </c>
      <c r="C10" s="370" t="s">
        <v>70</v>
      </c>
      <c r="D10" s="364">
        <v>37.7</v>
      </c>
      <c r="E10" s="356">
        <v>90.1</v>
      </c>
      <c r="F10" s="378">
        <v>85.59103099999999</v>
      </c>
      <c r="G10" s="374">
        <v>138.9920424403183</v>
      </c>
      <c r="H10" s="348">
        <v>-5.004405105438408</v>
      </c>
    </row>
    <row r="11" spans="2:8" ht="15" customHeight="1">
      <c r="B11" s="345">
        <v>5</v>
      </c>
      <c r="C11" s="370" t="s">
        <v>71</v>
      </c>
      <c r="D11" s="364">
        <v>294.5</v>
      </c>
      <c r="E11" s="356">
        <v>225.1</v>
      </c>
      <c r="F11" s="378">
        <v>324.850942</v>
      </c>
      <c r="G11" s="374">
        <v>-23.565365025466903</v>
      </c>
      <c r="H11" s="348">
        <v>44.314056863616145</v>
      </c>
    </row>
    <row r="12" spans="2:8" ht="15" customHeight="1">
      <c r="B12" s="345">
        <v>6</v>
      </c>
      <c r="C12" s="370" t="s">
        <v>72</v>
      </c>
      <c r="D12" s="364">
        <v>1555.7</v>
      </c>
      <c r="E12" s="356">
        <v>986</v>
      </c>
      <c r="F12" s="378">
        <v>3130.2736110000005</v>
      </c>
      <c r="G12" s="374">
        <v>-36.6201709841229</v>
      </c>
      <c r="H12" s="348">
        <v>217.47196866125768</v>
      </c>
    </row>
    <row r="13" spans="2:8" ht="15" customHeight="1">
      <c r="B13" s="345">
        <v>7</v>
      </c>
      <c r="C13" s="370" t="s">
        <v>73</v>
      </c>
      <c r="D13" s="364">
        <v>1527.6000000000001</v>
      </c>
      <c r="E13" s="356">
        <v>1259.4</v>
      </c>
      <c r="F13" s="378">
        <v>3548.425479</v>
      </c>
      <c r="G13" s="374">
        <v>-17.556952081696792</v>
      </c>
      <c r="H13" s="348">
        <v>181.75523892329676</v>
      </c>
    </row>
    <row r="14" spans="2:8" ht="15" customHeight="1">
      <c r="B14" s="345">
        <v>8</v>
      </c>
      <c r="C14" s="370" t="s">
        <v>14</v>
      </c>
      <c r="D14" s="364">
        <v>1143.6</v>
      </c>
      <c r="E14" s="356">
        <v>1028.9</v>
      </c>
      <c r="F14" s="378">
        <v>815.5914439999999</v>
      </c>
      <c r="G14" s="374">
        <v>-10.029730675061202</v>
      </c>
      <c r="H14" s="348">
        <v>-20.73170920400429</v>
      </c>
    </row>
    <row r="15" spans="2:8" ht="15" customHeight="1">
      <c r="B15" s="345">
        <v>9</v>
      </c>
      <c r="C15" s="370" t="s">
        <v>74</v>
      </c>
      <c r="D15" s="364">
        <v>542.8</v>
      </c>
      <c r="E15" s="356">
        <v>774.6</v>
      </c>
      <c r="F15" s="378">
        <v>1615.00322</v>
      </c>
      <c r="G15" s="374">
        <v>42.70449521002212</v>
      </c>
      <c r="H15" s="348">
        <v>108.49512264394528</v>
      </c>
    </row>
    <row r="16" spans="2:8" ht="15" customHeight="1">
      <c r="B16" s="345">
        <v>10</v>
      </c>
      <c r="C16" s="370" t="s">
        <v>832</v>
      </c>
      <c r="D16" s="364">
        <v>2742.045</v>
      </c>
      <c r="E16" s="356">
        <v>2453.786</v>
      </c>
      <c r="F16" s="378">
        <v>422.99789300000003</v>
      </c>
      <c r="G16" s="374">
        <v>-10.51255541028685</v>
      </c>
      <c r="H16" s="348">
        <v>-82.76141876267938</v>
      </c>
    </row>
    <row r="17" spans="2:8" ht="15" customHeight="1">
      <c r="B17" s="345">
        <v>11</v>
      </c>
      <c r="C17" s="370" t="s">
        <v>75</v>
      </c>
      <c r="D17" s="364">
        <v>37.8</v>
      </c>
      <c r="E17" s="356">
        <v>54.6</v>
      </c>
      <c r="F17" s="378">
        <v>53.97303099999999</v>
      </c>
      <c r="G17" s="374">
        <v>44.44444444444446</v>
      </c>
      <c r="H17" s="348">
        <v>-1.1482948717948886</v>
      </c>
    </row>
    <row r="18" spans="2:8" ht="15" customHeight="1">
      <c r="B18" s="345">
        <v>12</v>
      </c>
      <c r="C18" s="370" t="s">
        <v>76</v>
      </c>
      <c r="D18" s="364">
        <v>538.5999999999999</v>
      </c>
      <c r="E18" s="356">
        <v>601.8</v>
      </c>
      <c r="F18" s="378">
        <v>340.723663</v>
      </c>
      <c r="G18" s="374">
        <v>11.734125510582999</v>
      </c>
      <c r="H18" s="348">
        <v>-43.382575108009306</v>
      </c>
    </row>
    <row r="19" spans="2:8" ht="15" customHeight="1">
      <c r="B19" s="345">
        <v>13</v>
      </c>
      <c r="C19" s="370" t="s">
        <v>77</v>
      </c>
      <c r="D19" s="364">
        <v>162.3</v>
      </c>
      <c r="E19" s="356">
        <v>246.5</v>
      </c>
      <c r="F19" s="378">
        <v>362.67594900000006</v>
      </c>
      <c r="G19" s="374">
        <v>51.879235982747986</v>
      </c>
      <c r="H19" s="348">
        <v>47.13020243407712</v>
      </c>
    </row>
    <row r="20" spans="2:8" ht="15" customHeight="1">
      <c r="B20" s="345">
        <v>14</v>
      </c>
      <c r="C20" s="370" t="s">
        <v>78</v>
      </c>
      <c r="D20" s="364">
        <v>227</v>
      </c>
      <c r="E20" s="356">
        <v>288.1</v>
      </c>
      <c r="F20" s="378">
        <v>835.63924</v>
      </c>
      <c r="G20" s="374">
        <v>26.91629955947137</v>
      </c>
      <c r="H20" s="348">
        <v>190.05180145782708</v>
      </c>
    </row>
    <row r="21" spans="2:8" ht="15" customHeight="1">
      <c r="B21" s="345">
        <v>15</v>
      </c>
      <c r="C21" s="370" t="s">
        <v>79</v>
      </c>
      <c r="D21" s="364">
        <v>2337</v>
      </c>
      <c r="E21" s="356">
        <v>1907.3999999999999</v>
      </c>
      <c r="F21" s="378">
        <v>2144.205343</v>
      </c>
      <c r="G21" s="374">
        <v>-18.382541720154038</v>
      </c>
      <c r="H21" s="348">
        <v>12.415085613924731</v>
      </c>
    </row>
    <row r="22" spans="2:8" ht="15" customHeight="1">
      <c r="B22" s="345">
        <v>16</v>
      </c>
      <c r="C22" s="370" t="s">
        <v>80</v>
      </c>
      <c r="D22" s="364">
        <v>302.4</v>
      </c>
      <c r="E22" s="356">
        <v>367.4</v>
      </c>
      <c r="F22" s="378">
        <v>420.783376</v>
      </c>
      <c r="G22" s="374">
        <v>21.494708994709</v>
      </c>
      <c r="H22" s="348">
        <v>14.530042460533494</v>
      </c>
    </row>
    <row r="23" spans="2:8" ht="15" customHeight="1">
      <c r="B23" s="345">
        <v>17</v>
      </c>
      <c r="C23" s="370" t="s">
        <v>17</v>
      </c>
      <c r="D23" s="364">
        <v>361.3</v>
      </c>
      <c r="E23" s="356">
        <v>308.70000000000005</v>
      </c>
      <c r="F23" s="378">
        <v>533.111105</v>
      </c>
      <c r="G23" s="374">
        <v>-14.558538610572924</v>
      </c>
      <c r="H23" s="348">
        <v>72.69553126012306</v>
      </c>
    </row>
    <row r="24" spans="2:8" ht="15" customHeight="1">
      <c r="B24" s="345">
        <v>18</v>
      </c>
      <c r="C24" s="370" t="s">
        <v>81</v>
      </c>
      <c r="D24" s="364">
        <v>431.5</v>
      </c>
      <c r="E24" s="356">
        <v>513.1</v>
      </c>
      <c r="F24" s="378">
        <v>665.138363</v>
      </c>
      <c r="G24" s="374">
        <v>18.910776361529557</v>
      </c>
      <c r="H24" s="348">
        <v>29.631331709218472</v>
      </c>
    </row>
    <row r="25" spans="2:8" ht="15" customHeight="1">
      <c r="B25" s="345">
        <v>19</v>
      </c>
      <c r="C25" s="370" t="s">
        <v>833</v>
      </c>
      <c r="D25" s="364">
        <v>2492.776</v>
      </c>
      <c r="E25" s="356">
        <v>1455.221</v>
      </c>
      <c r="F25" s="378">
        <v>2206.385288</v>
      </c>
      <c r="G25" s="374">
        <v>-41.622472295946366</v>
      </c>
      <c r="H25" s="348">
        <v>51.61857119983836</v>
      </c>
    </row>
    <row r="26" spans="2:8" ht="15" customHeight="1">
      <c r="B26" s="345">
        <v>20</v>
      </c>
      <c r="C26" s="370" t="s">
        <v>82</v>
      </c>
      <c r="D26" s="364">
        <v>62.099999999999994</v>
      </c>
      <c r="E26" s="356">
        <v>109.5</v>
      </c>
      <c r="F26" s="378">
        <v>198.271481</v>
      </c>
      <c r="G26" s="374">
        <v>76.32850241545896</v>
      </c>
      <c r="H26" s="348">
        <v>81.06984566210045</v>
      </c>
    </row>
    <row r="27" spans="2:8" ht="15" customHeight="1">
      <c r="B27" s="345">
        <v>21</v>
      </c>
      <c r="C27" s="370" t="s">
        <v>83</v>
      </c>
      <c r="D27" s="364">
        <v>291.69999999999993</v>
      </c>
      <c r="E27" s="356">
        <v>330.8</v>
      </c>
      <c r="F27" s="378">
        <v>362.741727</v>
      </c>
      <c r="G27" s="374">
        <v>13.404182379156708</v>
      </c>
      <c r="H27" s="348">
        <v>9.655902962515128</v>
      </c>
    </row>
    <row r="28" spans="2:8" ht="15" customHeight="1">
      <c r="B28" s="345">
        <v>22</v>
      </c>
      <c r="C28" s="370" t="s">
        <v>26</v>
      </c>
      <c r="D28" s="364">
        <v>121.5</v>
      </c>
      <c r="E28" s="356">
        <v>81.10000000000001</v>
      </c>
      <c r="F28" s="378">
        <v>361.572989</v>
      </c>
      <c r="G28" s="374">
        <v>-33.25102880658436</v>
      </c>
      <c r="H28" s="348">
        <v>345.8359913686806</v>
      </c>
    </row>
    <row r="29" spans="2:8" ht="15" customHeight="1">
      <c r="B29" s="345">
        <v>23</v>
      </c>
      <c r="C29" s="370" t="s">
        <v>84</v>
      </c>
      <c r="D29" s="364">
        <v>7201.111</v>
      </c>
      <c r="E29" s="356">
        <v>3915.9399999999996</v>
      </c>
      <c r="F29" s="378">
        <v>6878.462417000001</v>
      </c>
      <c r="G29" s="374">
        <v>-45.62033552878161</v>
      </c>
      <c r="H29" s="348">
        <v>75.65290624984041</v>
      </c>
    </row>
    <row r="30" spans="2:8" ht="15" customHeight="1">
      <c r="B30" s="345">
        <v>24</v>
      </c>
      <c r="C30" s="370" t="s">
        <v>834</v>
      </c>
      <c r="D30" s="364">
        <v>1800.257</v>
      </c>
      <c r="E30" s="356">
        <v>1874.785</v>
      </c>
      <c r="F30" s="378">
        <v>1400.729065</v>
      </c>
      <c r="G30" s="374">
        <v>4.139853365380603</v>
      </c>
      <c r="H30" s="348">
        <v>-25.28588264787696</v>
      </c>
    </row>
    <row r="31" spans="2:8" ht="15" customHeight="1">
      <c r="B31" s="345">
        <v>25</v>
      </c>
      <c r="C31" s="370" t="s">
        <v>85</v>
      </c>
      <c r="D31" s="364">
        <v>3129</v>
      </c>
      <c r="E31" s="356">
        <v>3019.6000000000004</v>
      </c>
      <c r="F31" s="378">
        <v>4619.874383</v>
      </c>
      <c r="G31" s="374">
        <v>-3.496324704378381</v>
      </c>
      <c r="H31" s="348">
        <v>52.99623734931777</v>
      </c>
    </row>
    <row r="32" spans="2:8" ht="15" customHeight="1">
      <c r="B32" s="345">
        <v>26</v>
      </c>
      <c r="C32" s="370" t="s">
        <v>86</v>
      </c>
      <c r="D32" s="364">
        <v>18.799999999999997</v>
      </c>
      <c r="E32" s="356">
        <v>26.1</v>
      </c>
      <c r="F32" s="378">
        <v>41.807528999999995</v>
      </c>
      <c r="G32" s="374">
        <v>38.829787234042584</v>
      </c>
      <c r="H32" s="348">
        <v>60.182103448275825</v>
      </c>
    </row>
    <row r="33" spans="2:8" ht="15" customHeight="1">
      <c r="B33" s="345">
        <v>27</v>
      </c>
      <c r="C33" s="370" t="s">
        <v>87</v>
      </c>
      <c r="D33" s="364">
        <v>3076.7</v>
      </c>
      <c r="E33" s="356">
        <v>2959.2999999999997</v>
      </c>
      <c r="F33" s="378">
        <v>3146.5718469999997</v>
      </c>
      <c r="G33" s="374">
        <v>-3.815776643806686</v>
      </c>
      <c r="H33" s="348">
        <v>6.328248133004436</v>
      </c>
    </row>
    <row r="34" spans="2:8" ht="15" customHeight="1">
      <c r="B34" s="345">
        <v>28</v>
      </c>
      <c r="C34" s="370" t="s">
        <v>377</v>
      </c>
      <c r="D34" s="364">
        <v>320.1</v>
      </c>
      <c r="E34" s="356">
        <v>106.19999999999999</v>
      </c>
      <c r="F34" s="378">
        <v>72.78119000000001</v>
      </c>
      <c r="G34" s="374">
        <v>-66.82286785379569</v>
      </c>
      <c r="H34" s="348">
        <v>-31.467806026365324</v>
      </c>
    </row>
    <row r="35" spans="2:8" ht="15" customHeight="1">
      <c r="B35" s="345">
        <v>29</v>
      </c>
      <c r="C35" s="370" t="s">
        <v>33</v>
      </c>
      <c r="D35" s="364">
        <v>645.5999999999999</v>
      </c>
      <c r="E35" s="356">
        <v>636.6</v>
      </c>
      <c r="F35" s="378">
        <v>973.6913059999999</v>
      </c>
      <c r="G35" s="374">
        <v>-1.3940520446096514</v>
      </c>
      <c r="H35" s="348">
        <v>52.95182312284007</v>
      </c>
    </row>
    <row r="36" spans="2:8" ht="15" customHeight="1">
      <c r="B36" s="345">
        <v>30</v>
      </c>
      <c r="C36" s="370" t="s">
        <v>88</v>
      </c>
      <c r="D36" s="364">
        <v>18036</v>
      </c>
      <c r="E36" s="356">
        <v>24719.699999999997</v>
      </c>
      <c r="F36" s="378">
        <v>31962.457245999998</v>
      </c>
      <c r="G36" s="374">
        <v>37.05755156353959</v>
      </c>
      <c r="H36" s="348">
        <v>29.299535374620234</v>
      </c>
    </row>
    <row r="37" spans="2:8" ht="15" customHeight="1">
      <c r="B37" s="345">
        <v>31</v>
      </c>
      <c r="C37" s="370" t="s">
        <v>89</v>
      </c>
      <c r="D37" s="364">
        <v>368.5</v>
      </c>
      <c r="E37" s="356">
        <v>278.8</v>
      </c>
      <c r="F37" s="378">
        <v>282.187627</v>
      </c>
      <c r="G37" s="374">
        <v>-24.341926729986426</v>
      </c>
      <c r="H37" s="348">
        <v>1.2150742467718771</v>
      </c>
    </row>
    <row r="38" spans="2:8" ht="15" customHeight="1">
      <c r="B38" s="345">
        <v>32</v>
      </c>
      <c r="C38" s="370" t="s">
        <v>36</v>
      </c>
      <c r="D38" s="364">
        <v>55.7</v>
      </c>
      <c r="E38" s="356">
        <v>91.5</v>
      </c>
      <c r="F38" s="378">
        <v>534.150531</v>
      </c>
      <c r="G38" s="374">
        <v>64.27289048473966</v>
      </c>
      <c r="H38" s="348">
        <v>483.77107213114755</v>
      </c>
    </row>
    <row r="39" spans="2:8" ht="15" customHeight="1">
      <c r="B39" s="345">
        <v>33</v>
      </c>
      <c r="C39" s="370" t="s">
        <v>90</v>
      </c>
      <c r="D39" s="364">
        <v>364.4</v>
      </c>
      <c r="E39" s="356">
        <v>343.2</v>
      </c>
      <c r="F39" s="378">
        <v>414.59409300000004</v>
      </c>
      <c r="G39" s="374">
        <v>-5.817782656421514</v>
      </c>
      <c r="H39" s="348">
        <v>20.80247465034965</v>
      </c>
    </row>
    <row r="40" spans="2:8" ht="15" customHeight="1">
      <c r="B40" s="345">
        <v>34</v>
      </c>
      <c r="C40" s="370" t="s">
        <v>91</v>
      </c>
      <c r="D40" s="364">
        <v>43.7</v>
      </c>
      <c r="E40" s="356">
        <v>35.3</v>
      </c>
      <c r="F40" s="378">
        <v>58.03384700000001</v>
      </c>
      <c r="G40" s="374">
        <v>-19.221967963386746</v>
      </c>
      <c r="H40" s="348">
        <v>64.40183286118983</v>
      </c>
    </row>
    <row r="41" spans="2:8" ht="15" customHeight="1">
      <c r="B41" s="345">
        <v>35</v>
      </c>
      <c r="C41" s="370" t="s">
        <v>61</v>
      </c>
      <c r="D41" s="364">
        <v>659.1</v>
      </c>
      <c r="E41" s="356">
        <v>1698.5</v>
      </c>
      <c r="F41" s="378">
        <v>1303.59636</v>
      </c>
      <c r="G41" s="374">
        <v>157.69989379456837</v>
      </c>
      <c r="H41" s="348">
        <v>-23.25014071239329</v>
      </c>
    </row>
    <row r="42" spans="2:8" ht="15" customHeight="1">
      <c r="B42" s="345">
        <v>36</v>
      </c>
      <c r="C42" s="370" t="s">
        <v>92</v>
      </c>
      <c r="D42" s="364">
        <v>679.8</v>
      </c>
      <c r="E42" s="356">
        <v>531.4</v>
      </c>
      <c r="F42" s="378">
        <v>1976.79374</v>
      </c>
      <c r="G42" s="374">
        <v>-21.829949985289787</v>
      </c>
      <c r="H42" s="348">
        <v>271.9973165223937</v>
      </c>
    </row>
    <row r="43" spans="2:8" ht="15" customHeight="1">
      <c r="B43" s="345">
        <v>37</v>
      </c>
      <c r="C43" s="370" t="s">
        <v>93</v>
      </c>
      <c r="D43" s="364">
        <v>48.5</v>
      </c>
      <c r="E43" s="356">
        <v>62.1</v>
      </c>
      <c r="F43" s="378">
        <v>246.94163399999996</v>
      </c>
      <c r="G43" s="374">
        <v>28.041237113402076</v>
      </c>
      <c r="H43" s="348">
        <v>297.65158454106273</v>
      </c>
    </row>
    <row r="44" spans="2:8" ht="15" customHeight="1">
      <c r="B44" s="345">
        <v>38</v>
      </c>
      <c r="C44" s="370" t="s">
        <v>94</v>
      </c>
      <c r="D44" s="364">
        <v>158.4</v>
      </c>
      <c r="E44" s="356">
        <v>409.7</v>
      </c>
      <c r="F44" s="378">
        <v>786.9590750000001</v>
      </c>
      <c r="G44" s="374">
        <v>158.6489898989899</v>
      </c>
      <c r="H44" s="348">
        <v>92.08178545277036</v>
      </c>
    </row>
    <row r="45" spans="2:8" ht="15" customHeight="1">
      <c r="B45" s="345">
        <v>39</v>
      </c>
      <c r="C45" s="370" t="s">
        <v>95</v>
      </c>
      <c r="D45" s="364">
        <v>67.19999999999999</v>
      </c>
      <c r="E45" s="356">
        <v>109.4</v>
      </c>
      <c r="F45" s="378">
        <v>181.054471</v>
      </c>
      <c r="G45" s="374">
        <v>62.797619047619094</v>
      </c>
      <c r="H45" s="348">
        <v>65.49768829981718</v>
      </c>
    </row>
    <row r="46" spans="2:8" ht="15" customHeight="1">
      <c r="B46" s="345">
        <v>40</v>
      </c>
      <c r="C46" s="370" t="s">
        <v>96</v>
      </c>
      <c r="D46" s="364">
        <v>0</v>
      </c>
      <c r="E46" s="356">
        <v>8.7</v>
      </c>
      <c r="F46" s="378">
        <v>5.484413</v>
      </c>
      <c r="G46" s="374" t="s">
        <v>693</v>
      </c>
      <c r="H46" s="348">
        <v>-36.96077011494252</v>
      </c>
    </row>
    <row r="47" spans="2:8" ht="15" customHeight="1">
      <c r="B47" s="345">
        <v>41</v>
      </c>
      <c r="C47" s="370" t="s">
        <v>97</v>
      </c>
      <c r="D47" s="364">
        <v>610.6</v>
      </c>
      <c r="E47" s="356">
        <v>24.9</v>
      </c>
      <c r="F47" s="378">
        <v>1025.582442</v>
      </c>
      <c r="G47" s="374">
        <v>-95.9220438912545</v>
      </c>
      <c r="H47" s="348" t="s">
        <v>693</v>
      </c>
    </row>
    <row r="48" spans="2:8" ht="15" customHeight="1">
      <c r="B48" s="345">
        <v>42</v>
      </c>
      <c r="C48" s="370" t="s">
        <v>65</v>
      </c>
      <c r="D48" s="364">
        <v>15.2</v>
      </c>
      <c r="E48" s="356">
        <v>12</v>
      </c>
      <c r="F48" s="378">
        <v>19.763333999999997</v>
      </c>
      <c r="G48" s="374">
        <v>-21.05263157894737</v>
      </c>
      <c r="H48" s="348">
        <v>64.69444999999999</v>
      </c>
    </row>
    <row r="49" spans="2:8" ht="15" customHeight="1">
      <c r="B49" s="345">
        <v>43</v>
      </c>
      <c r="C49" s="370" t="s">
        <v>98</v>
      </c>
      <c r="D49" s="364">
        <v>766.6999999999999</v>
      </c>
      <c r="E49" s="356">
        <v>873.2</v>
      </c>
      <c r="F49" s="378">
        <v>1281.197002</v>
      </c>
      <c r="G49" s="374">
        <v>13.890700404330275</v>
      </c>
      <c r="H49" s="348">
        <v>46.72434745762712</v>
      </c>
    </row>
    <row r="50" spans="2:8" ht="15" customHeight="1">
      <c r="B50" s="345">
        <v>44</v>
      </c>
      <c r="C50" s="370" t="s">
        <v>48</v>
      </c>
      <c r="D50" s="364">
        <v>1220.1</v>
      </c>
      <c r="E50" s="356">
        <v>1108</v>
      </c>
      <c r="F50" s="378">
        <v>1356.972664</v>
      </c>
      <c r="G50" s="374">
        <v>-9.187771494139824</v>
      </c>
      <c r="H50" s="348">
        <v>22.470457039711178</v>
      </c>
    </row>
    <row r="51" spans="2:8" ht="15" customHeight="1">
      <c r="B51" s="345">
        <v>45</v>
      </c>
      <c r="C51" s="370" t="s">
        <v>99</v>
      </c>
      <c r="D51" s="364">
        <v>506.29999999999995</v>
      </c>
      <c r="E51" s="356">
        <v>540.4</v>
      </c>
      <c r="F51" s="378">
        <v>633.627841</v>
      </c>
      <c r="G51" s="374">
        <v>6.735137270393054</v>
      </c>
      <c r="H51" s="348">
        <v>17.251636010362702</v>
      </c>
    </row>
    <row r="52" spans="2:8" ht="15" customHeight="1">
      <c r="B52" s="345">
        <v>46</v>
      </c>
      <c r="C52" s="370" t="s">
        <v>722</v>
      </c>
      <c r="D52" s="364">
        <v>330.5</v>
      </c>
      <c r="E52" s="356">
        <v>611.2</v>
      </c>
      <c r="F52" s="378">
        <v>882.8432209999999</v>
      </c>
      <c r="G52" s="374">
        <v>84.9319213313162</v>
      </c>
      <c r="H52" s="348">
        <v>44.44424427356017</v>
      </c>
    </row>
    <row r="53" spans="2:8" ht="15" customHeight="1">
      <c r="B53" s="345">
        <v>47</v>
      </c>
      <c r="C53" s="370" t="s">
        <v>100</v>
      </c>
      <c r="D53" s="364">
        <v>977.6</v>
      </c>
      <c r="E53" s="356">
        <v>1147.1</v>
      </c>
      <c r="F53" s="378">
        <v>1795.165696</v>
      </c>
      <c r="G53" s="374">
        <v>17.338379705400968</v>
      </c>
      <c r="H53" s="348">
        <v>56.49600697410864</v>
      </c>
    </row>
    <row r="54" spans="2:8" ht="15" customHeight="1">
      <c r="B54" s="345">
        <v>48</v>
      </c>
      <c r="C54" s="370" t="s">
        <v>101</v>
      </c>
      <c r="D54" s="364">
        <v>8708.3</v>
      </c>
      <c r="E54" s="356">
        <v>6686.9</v>
      </c>
      <c r="F54" s="378">
        <v>9023.59356</v>
      </c>
      <c r="G54" s="374">
        <v>-23.212337654880983</v>
      </c>
      <c r="H54" s="348">
        <v>34.9443473059265</v>
      </c>
    </row>
    <row r="55" spans="2:8" ht="15" customHeight="1">
      <c r="B55" s="345">
        <v>49</v>
      </c>
      <c r="C55" s="370" t="s">
        <v>102</v>
      </c>
      <c r="D55" s="364">
        <v>139.7</v>
      </c>
      <c r="E55" s="356">
        <v>273.5</v>
      </c>
      <c r="F55" s="378">
        <v>312.90056599999997</v>
      </c>
      <c r="G55" s="374">
        <v>95.7766642806013</v>
      </c>
      <c r="H55" s="348">
        <v>14.406057038391225</v>
      </c>
    </row>
    <row r="56" spans="2:8" ht="15" customHeight="1">
      <c r="B56" s="345"/>
      <c r="C56" s="371" t="s">
        <v>53</v>
      </c>
      <c r="D56" s="365">
        <v>15627.584000000017</v>
      </c>
      <c r="E56" s="357">
        <v>18399.675000000017</v>
      </c>
      <c r="F56" s="379">
        <v>20078.895006000006</v>
      </c>
      <c r="G56" s="373">
        <v>17.738448886276956</v>
      </c>
      <c r="H56" s="344">
        <v>9.126356884020964</v>
      </c>
    </row>
    <row r="57" spans="2:8" ht="15" customHeight="1" thickBot="1">
      <c r="B57" s="360"/>
      <c r="C57" s="372" t="s">
        <v>103</v>
      </c>
      <c r="D57" s="366">
        <v>82099.6</v>
      </c>
      <c r="E57" s="361">
        <v>85513.1</v>
      </c>
      <c r="F57" s="380">
        <v>113754.816028</v>
      </c>
      <c r="G57" s="375">
        <v>4.157754727185022</v>
      </c>
      <c r="H57" s="354">
        <v>33.026186663797716</v>
      </c>
    </row>
    <row r="58" ht="13.5" thickTop="1">
      <c r="B58" s="9" t="s">
        <v>376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476" t="s">
        <v>794</v>
      </c>
      <c r="C2" s="1476"/>
      <c r="D2" s="1476"/>
      <c r="E2" s="1476"/>
      <c r="F2" s="1476"/>
      <c r="G2" s="1476"/>
      <c r="H2" s="1476"/>
    </row>
    <row r="3" spans="2:8" ht="15" customHeight="1">
      <c r="B3" s="1735" t="s">
        <v>835</v>
      </c>
      <c r="C3" s="1735"/>
      <c r="D3" s="1735"/>
      <c r="E3" s="1735"/>
      <c r="F3" s="1735"/>
      <c r="G3" s="1735"/>
      <c r="H3" s="1735"/>
    </row>
    <row r="4" spans="2:8" ht="15" customHeight="1" thickBot="1">
      <c r="B4" s="1743" t="s">
        <v>116</v>
      </c>
      <c r="C4" s="1743"/>
      <c r="D4" s="1743"/>
      <c r="E4" s="1743"/>
      <c r="F4" s="1743"/>
      <c r="G4" s="1743"/>
      <c r="H4" s="1743"/>
    </row>
    <row r="5" spans="2:8" ht="15" customHeight="1" thickBot="1" thickTop="1">
      <c r="B5" s="358"/>
      <c r="C5" s="367"/>
      <c r="D5" s="1740" t="s">
        <v>1358</v>
      </c>
      <c r="E5" s="1737"/>
      <c r="F5" s="1741"/>
      <c r="G5" s="1742" t="s">
        <v>696</v>
      </c>
      <c r="H5" s="1739"/>
    </row>
    <row r="6" spans="2:8" ht="15" customHeight="1" thickTop="1">
      <c r="B6" s="387"/>
      <c r="C6" s="388"/>
      <c r="D6" s="362" t="s">
        <v>668</v>
      </c>
      <c r="E6" s="339" t="s">
        <v>1182</v>
      </c>
      <c r="F6" s="376" t="s">
        <v>228</v>
      </c>
      <c r="G6" s="362" t="s">
        <v>370</v>
      </c>
      <c r="H6" s="340" t="s">
        <v>209</v>
      </c>
    </row>
    <row r="7" spans="2:8" ht="15" customHeight="1">
      <c r="B7" s="359"/>
      <c r="C7" s="369" t="s">
        <v>720</v>
      </c>
      <c r="D7" s="373">
        <v>31672.600000000006</v>
      </c>
      <c r="E7" s="343">
        <v>38065.80000000001</v>
      </c>
      <c r="F7" s="381">
        <v>49943.17184599999</v>
      </c>
      <c r="G7" s="373">
        <v>20.185270549307603</v>
      </c>
      <c r="H7" s="344">
        <v>31.202212605540893</v>
      </c>
    </row>
    <row r="8" spans="2:8" ht="15" customHeight="1">
      <c r="B8" s="345">
        <v>1</v>
      </c>
      <c r="C8" s="370" t="s">
        <v>104</v>
      </c>
      <c r="D8" s="374">
        <v>1133.5</v>
      </c>
      <c r="E8" s="347">
        <v>252.5</v>
      </c>
      <c r="F8" s="382">
        <v>948.881282</v>
      </c>
      <c r="G8" s="374">
        <v>-77.72386413762682</v>
      </c>
      <c r="H8" s="348">
        <v>275.7945671287129</v>
      </c>
    </row>
    <row r="9" spans="2:8" ht="15" customHeight="1">
      <c r="B9" s="345">
        <v>2</v>
      </c>
      <c r="C9" s="370" t="s">
        <v>105</v>
      </c>
      <c r="D9" s="374">
        <v>74.4</v>
      </c>
      <c r="E9" s="347">
        <v>57</v>
      </c>
      <c r="F9" s="382">
        <v>178.803671</v>
      </c>
      <c r="G9" s="374">
        <v>-23.38709677419355</v>
      </c>
      <c r="H9" s="348">
        <v>213.69065087719304</v>
      </c>
    </row>
    <row r="10" spans="2:8" ht="15" customHeight="1">
      <c r="B10" s="345">
        <v>3</v>
      </c>
      <c r="C10" s="370" t="s">
        <v>106</v>
      </c>
      <c r="D10" s="374">
        <v>252</v>
      </c>
      <c r="E10" s="347">
        <v>288.09999999999997</v>
      </c>
      <c r="F10" s="382">
        <v>701.146217</v>
      </c>
      <c r="G10" s="374">
        <v>14.325396825396822</v>
      </c>
      <c r="H10" s="348">
        <v>143.36904442901775</v>
      </c>
    </row>
    <row r="11" spans="2:8" ht="15" customHeight="1">
      <c r="B11" s="345">
        <v>4</v>
      </c>
      <c r="C11" s="370" t="s">
        <v>107</v>
      </c>
      <c r="D11" s="374">
        <v>5.3</v>
      </c>
      <c r="E11" s="347">
        <v>0.8</v>
      </c>
      <c r="F11" s="382">
        <v>5.667292</v>
      </c>
      <c r="G11" s="374">
        <v>-84.90566037735849</v>
      </c>
      <c r="H11" s="348">
        <v>608.4114999999999</v>
      </c>
    </row>
    <row r="12" spans="2:8" ht="15" customHeight="1">
      <c r="B12" s="345">
        <v>5</v>
      </c>
      <c r="C12" s="370" t="s">
        <v>108</v>
      </c>
      <c r="D12" s="374">
        <v>121.80000000000001</v>
      </c>
      <c r="E12" s="347">
        <v>170.2</v>
      </c>
      <c r="F12" s="382">
        <v>303.150944</v>
      </c>
      <c r="G12" s="374">
        <v>39.737274220032816</v>
      </c>
      <c r="H12" s="348">
        <v>78.11453819036427</v>
      </c>
    </row>
    <row r="13" spans="2:8" ht="15" customHeight="1">
      <c r="B13" s="345">
        <v>6</v>
      </c>
      <c r="C13" s="370" t="s">
        <v>73</v>
      </c>
      <c r="D13" s="374">
        <v>209.8</v>
      </c>
      <c r="E13" s="347">
        <v>1329.8</v>
      </c>
      <c r="F13" s="382">
        <v>983.172005</v>
      </c>
      <c r="G13" s="374">
        <v>533.8417540514776</v>
      </c>
      <c r="H13" s="348">
        <v>-26.066174988720107</v>
      </c>
    </row>
    <row r="14" spans="2:8" ht="15" customHeight="1">
      <c r="B14" s="345">
        <v>7</v>
      </c>
      <c r="C14" s="370" t="s">
        <v>109</v>
      </c>
      <c r="D14" s="374">
        <v>10.4</v>
      </c>
      <c r="E14" s="347">
        <v>0</v>
      </c>
      <c r="F14" s="382">
        <v>7.379549000000001</v>
      </c>
      <c r="G14" s="374">
        <v>-100</v>
      </c>
      <c r="H14" s="348" t="s">
        <v>693</v>
      </c>
    </row>
    <row r="15" spans="2:8" ht="15" customHeight="1">
      <c r="B15" s="345">
        <v>8</v>
      </c>
      <c r="C15" s="370" t="s">
        <v>110</v>
      </c>
      <c r="D15" s="374">
        <v>13</v>
      </c>
      <c r="E15" s="347">
        <v>0</v>
      </c>
      <c r="F15" s="382">
        <v>18.223765</v>
      </c>
      <c r="G15" s="374">
        <v>-100</v>
      </c>
      <c r="H15" s="348" t="s">
        <v>693</v>
      </c>
    </row>
    <row r="16" spans="2:8" ht="15" customHeight="1">
      <c r="B16" s="345">
        <v>9</v>
      </c>
      <c r="C16" s="370" t="s">
        <v>111</v>
      </c>
      <c r="D16" s="374">
        <v>4.3</v>
      </c>
      <c r="E16" s="347">
        <v>11.8</v>
      </c>
      <c r="F16" s="382">
        <v>11.472003</v>
      </c>
      <c r="G16" s="374">
        <v>174.4186046511628</v>
      </c>
      <c r="H16" s="348">
        <v>-2.7796355932203483</v>
      </c>
    </row>
    <row r="17" spans="2:8" ht="15" customHeight="1">
      <c r="B17" s="345">
        <v>10</v>
      </c>
      <c r="C17" s="370" t="s">
        <v>723</v>
      </c>
      <c r="D17" s="374">
        <v>2192.7000000000003</v>
      </c>
      <c r="E17" s="347">
        <v>2492.5</v>
      </c>
      <c r="F17" s="382">
        <v>1662.1128729999998</v>
      </c>
      <c r="G17" s="374">
        <v>13.67264103616543</v>
      </c>
      <c r="H17" s="348">
        <v>-33.31543137412237</v>
      </c>
    </row>
    <row r="18" spans="2:8" ht="15" customHeight="1">
      <c r="B18" s="345">
        <v>11</v>
      </c>
      <c r="C18" s="370" t="s">
        <v>112</v>
      </c>
      <c r="D18" s="374">
        <v>515.7</v>
      </c>
      <c r="E18" s="347">
        <v>428.9</v>
      </c>
      <c r="F18" s="382">
        <v>460.25326700000005</v>
      </c>
      <c r="G18" s="374">
        <v>-16.83149117704093</v>
      </c>
      <c r="H18" s="348">
        <v>7.310157845651673</v>
      </c>
    </row>
    <row r="19" spans="2:8" ht="15" customHeight="1">
      <c r="B19" s="345">
        <v>12</v>
      </c>
      <c r="C19" s="370" t="s">
        <v>113</v>
      </c>
      <c r="D19" s="374">
        <v>290.8</v>
      </c>
      <c r="E19" s="347">
        <v>327.79999999999995</v>
      </c>
      <c r="F19" s="382">
        <v>272.57869700000003</v>
      </c>
      <c r="G19" s="374">
        <v>12.723521320495166</v>
      </c>
      <c r="H19" s="348">
        <v>-16.846035082367266</v>
      </c>
    </row>
    <row r="20" spans="2:8" ht="15" customHeight="1">
      <c r="B20" s="345">
        <v>13</v>
      </c>
      <c r="C20" s="370" t="s">
        <v>114</v>
      </c>
      <c r="D20" s="374">
        <v>16.6</v>
      </c>
      <c r="E20" s="347">
        <v>0</v>
      </c>
      <c r="F20" s="382">
        <v>7.9</v>
      </c>
      <c r="G20" s="374">
        <v>-100</v>
      </c>
      <c r="H20" s="348" t="s">
        <v>693</v>
      </c>
    </row>
    <row r="21" spans="2:8" ht="15" customHeight="1">
      <c r="B21" s="345">
        <v>14</v>
      </c>
      <c r="C21" s="370" t="s">
        <v>117</v>
      </c>
      <c r="D21" s="374">
        <v>3347.6</v>
      </c>
      <c r="E21" s="347">
        <v>1408.1999999999998</v>
      </c>
      <c r="F21" s="382">
        <v>911.690041</v>
      </c>
      <c r="G21" s="374">
        <v>-57.934042298960456</v>
      </c>
      <c r="H21" s="348">
        <v>-35.258483098991604</v>
      </c>
    </row>
    <row r="22" spans="2:8" ht="15" customHeight="1">
      <c r="B22" s="345">
        <v>15</v>
      </c>
      <c r="C22" s="370" t="s">
        <v>118</v>
      </c>
      <c r="D22" s="374">
        <v>762.2</v>
      </c>
      <c r="E22" s="347">
        <v>3919.5</v>
      </c>
      <c r="F22" s="382">
        <v>3315.2573009999996</v>
      </c>
      <c r="G22" s="374">
        <v>414.23510889530303</v>
      </c>
      <c r="H22" s="348">
        <v>-15.416320933792576</v>
      </c>
    </row>
    <row r="23" spans="2:8" ht="15" customHeight="1">
      <c r="B23" s="345">
        <v>16</v>
      </c>
      <c r="C23" s="370" t="s">
        <v>119</v>
      </c>
      <c r="D23" s="374">
        <v>0</v>
      </c>
      <c r="E23" s="347">
        <v>0</v>
      </c>
      <c r="F23" s="382">
        <v>0</v>
      </c>
      <c r="G23" s="374" t="s">
        <v>693</v>
      </c>
      <c r="H23" s="348" t="s">
        <v>693</v>
      </c>
    </row>
    <row r="24" spans="2:8" ht="15" customHeight="1">
      <c r="B24" s="345">
        <v>17</v>
      </c>
      <c r="C24" s="370" t="s">
        <v>120</v>
      </c>
      <c r="D24" s="374">
        <v>16.799999999999997</v>
      </c>
      <c r="E24" s="347">
        <v>27</v>
      </c>
      <c r="F24" s="382">
        <v>25.450892000000003</v>
      </c>
      <c r="G24" s="374">
        <v>60.71428571428575</v>
      </c>
      <c r="H24" s="348">
        <v>-5.737437037037026</v>
      </c>
    </row>
    <row r="25" spans="2:8" ht="15" customHeight="1">
      <c r="B25" s="345">
        <v>18</v>
      </c>
      <c r="C25" s="370" t="s">
        <v>121</v>
      </c>
      <c r="D25" s="374">
        <v>41.7</v>
      </c>
      <c r="E25" s="347">
        <v>9.1</v>
      </c>
      <c r="F25" s="382">
        <v>65.121575</v>
      </c>
      <c r="G25" s="374">
        <v>-78.17745803357315</v>
      </c>
      <c r="H25" s="348">
        <v>615.6217032967035</v>
      </c>
    </row>
    <row r="26" spans="2:8" ht="15" customHeight="1">
      <c r="B26" s="345">
        <v>19</v>
      </c>
      <c r="C26" s="370" t="s">
        <v>122</v>
      </c>
      <c r="D26" s="374">
        <v>47</v>
      </c>
      <c r="E26" s="347">
        <v>119.60000000000001</v>
      </c>
      <c r="F26" s="382">
        <v>1251.01906</v>
      </c>
      <c r="G26" s="374">
        <v>154.468085106383</v>
      </c>
      <c r="H26" s="348">
        <v>946.0025585284282</v>
      </c>
    </row>
    <row r="27" spans="2:8" ht="15" customHeight="1">
      <c r="B27" s="345">
        <v>20</v>
      </c>
      <c r="C27" s="370" t="s">
        <v>123</v>
      </c>
      <c r="D27" s="374">
        <v>2375.3999999999996</v>
      </c>
      <c r="E27" s="347">
        <v>2834.7</v>
      </c>
      <c r="F27" s="382">
        <v>2365.508943</v>
      </c>
      <c r="G27" s="374">
        <v>19.335690831017942</v>
      </c>
      <c r="H27" s="348">
        <v>-16.551700603238444</v>
      </c>
    </row>
    <row r="28" spans="2:8" ht="15" customHeight="1">
      <c r="B28" s="345">
        <v>21</v>
      </c>
      <c r="C28" s="370" t="s">
        <v>124</v>
      </c>
      <c r="D28" s="374">
        <v>21.799999999999997</v>
      </c>
      <c r="E28" s="347">
        <v>11.7</v>
      </c>
      <c r="F28" s="382">
        <v>52.06512299999999</v>
      </c>
      <c r="G28" s="374">
        <v>-46.330275229357795</v>
      </c>
      <c r="H28" s="348">
        <v>345.0010512820512</v>
      </c>
    </row>
    <row r="29" spans="2:8" ht="15" customHeight="1">
      <c r="B29" s="345">
        <v>22</v>
      </c>
      <c r="C29" s="370" t="s">
        <v>125</v>
      </c>
      <c r="D29" s="374">
        <v>4.6</v>
      </c>
      <c r="E29" s="347">
        <v>9.1</v>
      </c>
      <c r="F29" s="382">
        <v>22.326095000000002</v>
      </c>
      <c r="G29" s="374">
        <v>97.82608695652175</v>
      </c>
      <c r="H29" s="348">
        <v>145.34170329670334</v>
      </c>
    </row>
    <row r="30" spans="2:8" ht="15" customHeight="1">
      <c r="B30" s="345">
        <v>23</v>
      </c>
      <c r="C30" s="370" t="s">
        <v>126</v>
      </c>
      <c r="D30" s="374">
        <v>4.2</v>
      </c>
      <c r="E30" s="347">
        <v>4.7</v>
      </c>
      <c r="F30" s="382">
        <v>4.428569</v>
      </c>
      <c r="G30" s="374">
        <v>11.904761904761912</v>
      </c>
      <c r="H30" s="348">
        <v>-5.775127659574466</v>
      </c>
    </row>
    <row r="31" spans="2:8" ht="15" customHeight="1">
      <c r="B31" s="345">
        <v>24</v>
      </c>
      <c r="C31" s="370" t="s">
        <v>127</v>
      </c>
      <c r="D31" s="374">
        <v>237.4</v>
      </c>
      <c r="E31" s="347">
        <v>219.90000000000003</v>
      </c>
      <c r="F31" s="382">
        <v>222.825796</v>
      </c>
      <c r="G31" s="374">
        <v>-7.371524852569493</v>
      </c>
      <c r="H31" s="348">
        <v>1.3305120509322137</v>
      </c>
    </row>
    <row r="32" spans="2:8" ht="15" customHeight="1">
      <c r="B32" s="345">
        <v>25</v>
      </c>
      <c r="C32" s="370" t="s">
        <v>128</v>
      </c>
      <c r="D32" s="374">
        <v>1334.2</v>
      </c>
      <c r="E32" s="347">
        <v>7814.999999999999</v>
      </c>
      <c r="F32" s="382">
        <v>8948.371175</v>
      </c>
      <c r="G32" s="374">
        <v>485.7442662269524</v>
      </c>
      <c r="H32" s="348">
        <v>14.502510236724262</v>
      </c>
    </row>
    <row r="33" spans="2:8" ht="15" customHeight="1">
      <c r="B33" s="345">
        <v>26</v>
      </c>
      <c r="C33" s="370" t="s">
        <v>83</v>
      </c>
      <c r="D33" s="374">
        <v>36.199999999999996</v>
      </c>
      <c r="E33" s="347">
        <v>40.9</v>
      </c>
      <c r="F33" s="382">
        <v>51.364031000000004</v>
      </c>
      <c r="G33" s="374">
        <v>12.98342541436466</v>
      </c>
      <c r="H33" s="348">
        <v>25.58442787286066</v>
      </c>
    </row>
    <row r="34" spans="2:8" ht="15" customHeight="1">
      <c r="B34" s="345">
        <v>27</v>
      </c>
      <c r="C34" s="370" t="s">
        <v>84</v>
      </c>
      <c r="D34" s="374">
        <v>445.20000000000005</v>
      </c>
      <c r="E34" s="347">
        <v>501.1</v>
      </c>
      <c r="F34" s="382">
        <v>0</v>
      </c>
      <c r="G34" s="374">
        <v>12.556154537286602</v>
      </c>
      <c r="H34" s="348">
        <v>-100</v>
      </c>
    </row>
    <row r="35" spans="2:8" ht="15" customHeight="1">
      <c r="B35" s="345">
        <v>28</v>
      </c>
      <c r="C35" s="370" t="s">
        <v>129</v>
      </c>
      <c r="D35" s="374">
        <v>5.5</v>
      </c>
      <c r="E35" s="347">
        <v>0.1</v>
      </c>
      <c r="F35" s="382">
        <v>500.792249</v>
      </c>
      <c r="G35" s="374">
        <v>-98.18181818181819</v>
      </c>
      <c r="H35" s="348" t="s">
        <v>693</v>
      </c>
    </row>
    <row r="36" spans="2:8" ht="15" customHeight="1">
      <c r="B36" s="345">
        <v>29</v>
      </c>
      <c r="C36" s="370" t="s">
        <v>130</v>
      </c>
      <c r="D36" s="374">
        <v>732.2</v>
      </c>
      <c r="E36" s="347">
        <v>733.3</v>
      </c>
      <c r="F36" s="382">
        <v>967.147618</v>
      </c>
      <c r="G36" s="374">
        <v>0.15023217700080238</v>
      </c>
      <c r="H36" s="348">
        <v>31.889761080049112</v>
      </c>
    </row>
    <row r="37" spans="2:8" ht="15" customHeight="1">
      <c r="B37" s="345">
        <v>30</v>
      </c>
      <c r="C37" s="370" t="s">
        <v>85</v>
      </c>
      <c r="D37" s="374">
        <v>902.5999999999999</v>
      </c>
      <c r="E37" s="347">
        <v>679.1</v>
      </c>
      <c r="F37" s="382">
        <v>797.034484</v>
      </c>
      <c r="G37" s="374">
        <v>-24.761799246620868</v>
      </c>
      <c r="H37" s="348">
        <v>17.36629126785452</v>
      </c>
    </row>
    <row r="38" spans="2:8" ht="15" customHeight="1">
      <c r="B38" s="345">
        <v>31</v>
      </c>
      <c r="C38" s="370" t="s">
        <v>131</v>
      </c>
      <c r="D38" s="374">
        <v>207</v>
      </c>
      <c r="E38" s="347">
        <v>313.79999999999995</v>
      </c>
      <c r="F38" s="382">
        <v>255.246584</v>
      </c>
      <c r="G38" s="374">
        <v>51.59420289855069</v>
      </c>
      <c r="H38" s="348">
        <v>-18.65946972594007</v>
      </c>
    </row>
    <row r="39" spans="2:8" ht="15" customHeight="1">
      <c r="B39" s="345">
        <v>32</v>
      </c>
      <c r="C39" s="370" t="s">
        <v>132</v>
      </c>
      <c r="D39" s="374">
        <v>1681.3</v>
      </c>
      <c r="E39" s="347">
        <v>2374.1</v>
      </c>
      <c r="F39" s="382">
        <v>2334.7246990000003</v>
      </c>
      <c r="G39" s="374">
        <v>41.20620948075893</v>
      </c>
      <c r="H39" s="348">
        <v>-1.6585359083441915</v>
      </c>
    </row>
    <row r="40" spans="2:8" ht="15" customHeight="1">
      <c r="B40" s="345">
        <v>33</v>
      </c>
      <c r="C40" s="370" t="s">
        <v>133</v>
      </c>
      <c r="D40" s="374">
        <v>237.20000000000002</v>
      </c>
      <c r="E40" s="347">
        <v>111.9</v>
      </c>
      <c r="F40" s="382">
        <v>412.767954</v>
      </c>
      <c r="G40" s="374">
        <v>-52.824620573355816</v>
      </c>
      <c r="H40" s="348">
        <v>268.8721662198391</v>
      </c>
    </row>
    <row r="41" spans="2:8" ht="15" customHeight="1">
      <c r="B41" s="345">
        <v>34</v>
      </c>
      <c r="C41" s="370" t="s">
        <v>134</v>
      </c>
      <c r="D41" s="374">
        <v>49.300000000000004</v>
      </c>
      <c r="E41" s="347">
        <v>218.4</v>
      </c>
      <c r="F41" s="382">
        <v>307.433711</v>
      </c>
      <c r="G41" s="374">
        <v>343.0020283975659</v>
      </c>
      <c r="H41" s="348">
        <v>40.7663511904762</v>
      </c>
    </row>
    <row r="42" spans="2:8" ht="15" customHeight="1">
      <c r="B42" s="345">
        <v>35</v>
      </c>
      <c r="C42" s="370" t="s">
        <v>135</v>
      </c>
      <c r="D42" s="374">
        <v>279.4</v>
      </c>
      <c r="E42" s="347">
        <v>49.3</v>
      </c>
      <c r="F42" s="382">
        <v>91.866006</v>
      </c>
      <c r="G42" s="374">
        <v>-82.35504652827487</v>
      </c>
      <c r="H42" s="348">
        <v>86.34078296146046</v>
      </c>
    </row>
    <row r="43" spans="2:8" ht="15" customHeight="1">
      <c r="B43" s="345">
        <v>36</v>
      </c>
      <c r="C43" s="370" t="s">
        <v>136</v>
      </c>
      <c r="D43" s="374">
        <v>38</v>
      </c>
      <c r="E43" s="347">
        <v>57.6</v>
      </c>
      <c r="F43" s="382">
        <v>106.161604</v>
      </c>
      <c r="G43" s="374">
        <v>51.57894736842107</v>
      </c>
      <c r="H43" s="348">
        <v>84.30834027777777</v>
      </c>
    </row>
    <row r="44" spans="2:8" ht="15" customHeight="1">
      <c r="B44" s="345">
        <v>37</v>
      </c>
      <c r="C44" s="370" t="s">
        <v>88</v>
      </c>
      <c r="D44" s="374">
        <v>202.70000000000002</v>
      </c>
      <c r="E44" s="347">
        <v>347.8</v>
      </c>
      <c r="F44" s="382">
        <v>615.6135</v>
      </c>
      <c r="G44" s="374">
        <v>71.58362111494819</v>
      </c>
      <c r="H44" s="348">
        <v>77.00215641173088</v>
      </c>
    </row>
    <row r="45" spans="2:8" ht="15" customHeight="1">
      <c r="B45" s="345">
        <v>38</v>
      </c>
      <c r="C45" s="370" t="s">
        <v>137</v>
      </c>
      <c r="D45" s="374">
        <v>261.1</v>
      </c>
      <c r="E45" s="347">
        <v>27.3</v>
      </c>
      <c r="F45" s="382">
        <v>2595.506756999999</v>
      </c>
      <c r="G45" s="374">
        <v>-89.54423592493298</v>
      </c>
      <c r="H45" s="348" t="s">
        <v>693</v>
      </c>
    </row>
    <row r="46" spans="2:8" ht="15" customHeight="1">
      <c r="B46" s="345">
        <v>39</v>
      </c>
      <c r="C46" s="370" t="s">
        <v>138</v>
      </c>
      <c r="D46" s="374">
        <v>1175.4</v>
      </c>
      <c r="E46" s="347">
        <v>1788.3</v>
      </c>
      <c r="F46" s="382">
        <v>1754.113089</v>
      </c>
      <c r="G46" s="374">
        <v>52.14395099540582</v>
      </c>
      <c r="H46" s="348">
        <v>-1.9116988760275149</v>
      </c>
    </row>
    <row r="47" spans="2:8" ht="15" customHeight="1">
      <c r="B47" s="345">
        <v>40</v>
      </c>
      <c r="C47" s="370" t="s">
        <v>139</v>
      </c>
      <c r="D47" s="374">
        <v>21.1</v>
      </c>
      <c r="E47" s="347">
        <v>75.19999999999999</v>
      </c>
      <c r="F47" s="382">
        <v>117.866657</v>
      </c>
      <c r="G47" s="374">
        <v>256.39810426540276</v>
      </c>
      <c r="H47" s="348">
        <v>56.73757579787238</v>
      </c>
    </row>
    <row r="48" spans="2:8" ht="15" customHeight="1">
      <c r="B48" s="345">
        <v>41</v>
      </c>
      <c r="C48" s="370" t="s">
        <v>140</v>
      </c>
      <c r="D48" s="374">
        <v>0</v>
      </c>
      <c r="E48" s="347">
        <v>0</v>
      </c>
      <c r="F48" s="382">
        <v>34.557681</v>
      </c>
      <c r="G48" s="374" t="s">
        <v>693</v>
      </c>
      <c r="H48" s="348" t="s">
        <v>693</v>
      </c>
    </row>
    <row r="49" spans="2:8" ht="15" customHeight="1">
      <c r="B49" s="345">
        <v>42</v>
      </c>
      <c r="C49" s="370" t="s">
        <v>141</v>
      </c>
      <c r="D49" s="374">
        <v>191.5</v>
      </c>
      <c r="E49" s="347">
        <v>240.59999999999997</v>
      </c>
      <c r="F49" s="382">
        <v>364.479367</v>
      </c>
      <c r="G49" s="374">
        <v>25.639686684073084</v>
      </c>
      <c r="H49" s="348">
        <v>51.48768370739819</v>
      </c>
    </row>
    <row r="50" spans="2:8" ht="15" customHeight="1">
      <c r="B50" s="345">
        <v>43</v>
      </c>
      <c r="C50" s="370" t="s">
        <v>61</v>
      </c>
      <c r="D50" s="374">
        <v>1442.9</v>
      </c>
      <c r="E50" s="347">
        <v>483.20000000000005</v>
      </c>
      <c r="F50" s="382">
        <v>2383.68153</v>
      </c>
      <c r="G50" s="374">
        <v>-66.51188578557073</v>
      </c>
      <c r="H50" s="348">
        <v>393.3115749172185</v>
      </c>
    </row>
    <row r="51" spans="2:8" ht="15" customHeight="1">
      <c r="B51" s="345">
        <v>44</v>
      </c>
      <c r="C51" s="370" t="s">
        <v>142</v>
      </c>
      <c r="D51" s="374">
        <v>449.70000000000005</v>
      </c>
      <c r="E51" s="347">
        <v>183.2</v>
      </c>
      <c r="F51" s="382">
        <v>846.985445</v>
      </c>
      <c r="G51" s="374">
        <v>-59.26173004225039</v>
      </c>
      <c r="H51" s="348">
        <v>362.32829967248915</v>
      </c>
    </row>
    <row r="52" spans="2:8" ht="15" customHeight="1">
      <c r="B52" s="345">
        <v>45</v>
      </c>
      <c r="C52" s="370" t="s">
        <v>143</v>
      </c>
      <c r="D52" s="374">
        <v>180.10000000000002</v>
      </c>
      <c r="E52" s="347">
        <v>1145.8</v>
      </c>
      <c r="F52" s="382">
        <v>1586.530456</v>
      </c>
      <c r="G52" s="374">
        <v>536.2021099389227</v>
      </c>
      <c r="H52" s="348">
        <v>38.46486786524699</v>
      </c>
    </row>
    <row r="53" spans="2:8" ht="15" customHeight="1">
      <c r="B53" s="345">
        <v>46</v>
      </c>
      <c r="C53" s="370" t="s">
        <v>144</v>
      </c>
      <c r="D53" s="374">
        <v>29.299999999999997</v>
      </c>
      <c r="E53" s="347">
        <v>0</v>
      </c>
      <c r="F53" s="382">
        <v>77.37025799999999</v>
      </c>
      <c r="G53" s="374">
        <v>-100</v>
      </c>
      <c r="H53" s="348" t="s">
        <v>693</v>
      </c>
    </row>
    <row r="54" spans="2:8" ht="15" customHeight="1">
      <c r="B54" s="345">
        <v>47</v>
      </c>
      <c r="C54" s="370" t="s">
        <v>145</v>
      </c>
      <c r="D54" s="374">
        <v>8.5</v>
      </c>
      <c r="E54" s="347">
        <v>154.2</v>
      </c>
      <c r="F54" s="382">
        <v>10.947206000000001</v>
      </c>
      <c r="G54" s="374" t="s">
        <v>693</v>
      </c>
      <c r="H54" s="348">
        <v>-92.90064461738002</v>
      </c>
    </row>
    <row r="55" spans="2:8" ht="15" customHeight="1">
      <c r="B55" s="345">
        <v>48</v>
      </c>
      <c r="C55" s="370" t="s">
        <v>146</v>
      </c>
      <c r="D55" s="374">
        <v>190</v>
      </c>
      <c r="E55" s="347">
        <v>222.29999999999998</v>
      </c>
      <c r="F55" s="382">
        <v>311.861036</v>
      </c>
      <c r="G55" s="374">
        <v>17</v>
      </c>
      <c r="H55" s="348">
        <v>40.28836527215475</v>
      </c>
    </row>
    <row r="56" spans="2:8" ht="15" customHeight="1">
      <c r="B56" s="345">
        <v>49</v>
      </c>
      <c r="C56" s="370" t="s">
        <v>147</v>
      </c>
      <c r="D56" s="374">
        <v>122.70000000000002</v>
      </c>
      <c r="E56" s="347">
        <v>4.300000000000001</v>
      </c>
      <c r="F56" s="382">
        <v>132.47957100000002</v>
      </c>
      <c r="G56" s="374">
        <v>-96.49551752241238</v>
      </c>
      <c r="H56" s="348" t="s">
        <v>693</v>
      </c>
    </row>
    <row r="57" spans="2:8" ht="15" customHeight="1">
      <c r="B57" s="345">
        <v>50</v>
      </c>
      <c r="C57" s="370" t="s">
        <v>148</v>
      </c>
      <c r="D57" s="374">
        <v>93.9</v>
      </c>
      <c r="E57" s="347">
        <v>114.7</v>
      </c>
      <c r="F57" s="382">
        <v>110.40912100000001</v>
      </c>
      <c r="G57" s="374">
        <v>22.151224707135242</v>
      </c>
      <c r="H57" s="348">
        <v>-3.7409581517000845</v>
      </c>
    </row>
    <row r="58" spans="2:8" ht="15" customHeight="1">
      <c r="B58" s="345">
        <v>51</v>
      </c>
      <c r="C58" s="370" t="s">
        <v>149</v>
      </c>
      <c r="D58" s="374">
        <v>3071</v>
      </c>
      <c r="E58" s="347">
        <v>2654.8</v>
      </c>
      <c r="F58" s="382">
        <v>4733.689998000001</v>
      </c>
      <c r="G58" s="374">
        <v>-13.552588733311623</v>
      </c>
      <c r="H58" s="348">
        <v>78.30684036462259</v>
      </c>
    </row>
    <row r="59" spans="2:8" ht="15" customHeight="1">
      <c r="B59" s="345">
        <v>52</v>
      </c>
      <c r="C59" s="370" t="s">
        <v>150</v>
      </c>
      <c r="D59" s="374">
        <v>133.2</v>
      </c>
      <c r="E59" s="347">
        <v>200</v>
      </c>
      <c r="F59" s="382">
        <v>170.432043</v>
      </c>
      <c r="G59" s="374">
        <v>50.150150150150154</v>
      </c>
      <c r="H59" s="348">
        <v>-14.783978500000003</v>
      </c>
    </row>
    <row r="60" spans="2:8" ht="15" customHeight="1">
      <c r="B60" s="345">
        <v>53</v>
      </c>
      <c r="C60" s="370" t="s">
        <v>151</v>
      </c>
      <c r="D60" s="374">
        <v>1227.1000000000001</v>
      </c>
      <c r="E60" s="347">
        <v>37</v>
      </c>
      <c r="F60" s="382">
        <v>59.82677</v>
      </c>
      <c r="G60" s="374">
        <v>-96.98476081818923</v>
      </c>
      <c r="H60" s="348">
        <v>61.693972972973</v>
      </c>
    </row>
    <row r="61" spans="2:8" ht="15" customHeight="1">
      <c r="B61" s="345">
        <v>54</v>
      </c>
      <c r="C61" s="370" t="s">
        <v>98</v>
      </c>
      <c r="D61" s="374">
        <v>1131.2</v>
      </c>
      <c r="E61" s="347">
        <v>368.4</v>
      </c>
      <c r="F61" s="382">
        <v>852.59532</v>
      </c>
      <c r="G61" s="374">
        <v>-67.43281471004244</v>
      </c>
      <c r="H61" s="348">
        <v>131.43195439739418</v>
      </c>
    </row>
    <row r="62" spans="2:8" ht="15" customHeight="1">
      <c r="B62" s="345">
        <v>55</v>
      </c>
      <c r="C62" s="370" t="s">
        <v>152</v>
      </c>
      <c r="D62" s="374">
        <v>306.1</v>
      </c>
      <c r="E62" s="347">
        <v>543.8</v>
      </c>
      <c r="F62" s="382">
        <v>526.785187</v>
      </c>
      <c r="G62" s="374">
        <v>77.65436131983009</v>
      </c>
      <c r="H62" s="348">
        <v>-3.128873299006983</v>
      </c>
    </row>
    <row r="63" spans="2:8" ht="15" customHeight="1">
      <c r="B63" s="345">
        <v>56</v>
      </c>
      <c r="C63" s="370" t="s">
        <v>153</v>
      </c>
      <c r="D63" s="374">
        <v>57.8</v>
      </c>
      <c r="E63" s="347">
        <v>86.8</v>
      </c>
      <c r="F63" s="382">
        <v>198.59041000000002</v>
      </c>
      <c r="G63" s="374">
        <v>50.17301038062283</v>
      </c>
      <c r="H63" s="348">
        <v>128.79079493087562</v>
      </c>
    </row>
    <row r="64" spans="2:8" ht="15" customHeight="1">
      <c r="B64" s="345">
        <v>57</v>
      </c>
      <c r="C64" s="370" t="s">
        <v>154</v>
      </c>
      <c r="D64" s="374">
        <v>1823.0000000000002</v>
      </c>
      <c r="E64" s="347">
        <v>777.0999999999999</v>
      </c>
      <c r="F64" s="382">
        <v>1202.2162680000001</v>
      </c>
      <c r="G64" s="374">
        <v>-57.372462973121245</v>
      </c>
      <c r="H64" s="348">
        <v>54.705477802084715</v>
      </c>
    </row>
    <row r="65" spans="2:8" ht="15" customHeight="1">
      <c r="B65" s="345">
        <v>58</v>
      </c>
      <c r="C65" s="370" t="s">
        <v>155</v>
      </c>
      <c r="D65" s="374">
        <v>103.2</v>
      </c>
      <c r="E65" s="347">
        <v>162.6</v>
      </c>
      <c r="F65" s="382">
        <v>209.10161499999998</v>
      </c>
      <c r="G65" s="374">
        <v>57.55813953488371</v>
      </c>
      <c r="H65" s="348">
        <v>28.598779212792124</v>
      </c>
    </row>
    <row r="66" spans="2:8" ht="15" customHeight="1">
      <c r="B66" s="345">
        <v>59</v>
      </c>
      <c r="C66" s="370" t="s">
        <v>156</v>
      </c>
      <c r="D66" s="374">
        <v>4</v>
      </c>
      <c r="E66" s="347">
        <v>8.9</v>
      </c>
      <c r="F66" s="382">
        <v>22.736471</v>
      </c>
      <c r="G66" s="374">
        <v>122.5</v>
      </c>
      <c r="H66" s="348">
        <v>155.46596629213485</v>
      </c>
    </row>
    <row r="67" spans="2:8" ht="15" customHeight="1">
      <c r="B67" s="345">
        <v>60</v>
      </c>
      <c r="C67" s="370" t="s">
        <v>157</v>
      </c>
      <c r="D67" s="374">
        <v>1126.7</v>
      </c>
      <c r="E67" s="347">
        <v>1022.9999999999999</v>
      </c>
      <c r="F67" s="382">
        <v>1707.5209720000003</v>
      </c>
      <c r="G67" s="374">
        <v>-9.203869707996816</v>
      </c>
      <c r="H67" s="348">
        <v>66.9130959921799</v>
      </c>
    </row>
    <row r="68" spans="2:8" ht="15" customHeight="1">
      <c r="B68" s="345">
        <v>61</v>
      </c>
      <c r="C68" s="370" t="s">
        <v>158</v>
      </c>
      <c r="D68" s="374">
        <v>83.8</v>
      </c>
      <c r="E68" s="347">
        <v>67.3</v>
      </c>
      <c r="F68" s="382">
        <v>135.282147</v>
      </c>
      <c r="G68" s="374">
        <v>-19.689737470167074</v>
      </c>
      <c r="H68" s="348">
        <v>101.01359138187226</v>
      </c>
    </row>
    <row r="69" spans="2:8" ht="15" customHeight="1">
      <c r="B69" s="345">
        <v>62</v>
      </c>
      <c r="C69" s="370" t="s">
        <v>159</v>
      </c>
      <c r="D69" s="374">
        <v>489.70000000000005</v>
      </c>
      <c r="E69" s="347">
        <v>452.9</v>
      </c>
      <c r="F69" s="382">
        <v>469.480049</v>
      </c>
      <c r="G69" s="374">
        <v>-7.5148049826424455</v>
      </c>
      <c r="H69" s="348">
        <v>3.6608631044380786</v>
      </c>
    </row>
    <row r="70" spans="2:8" ht="15" customHeight="1">
      <c r="B70" s="345">
        <v>63</v>
      </c>
      <c r="C70" s="370" t="s">
        <v>160</v>
      </c>
      <c r="D70" s="374">
        <v>38.699999999999996</v>
      </c>
      <c r="E70" s="347">
        <v>56.3</v>
      </c>
      <c r="F70" s="382">
        <v>113.222299</v>
      </c>
      <c r="G70" s="374">
        <v>45.4780361757106</v>
      </c>
      <c r="H70" s="348">
        <v>101.10532682060392</v>
      </c>
    </row>
    <row r="71" spans="2:8" ht="15" customHeight="1">
      <c r="B71" s="345">
        <v>64</v>
      </c>
      <c r="C71" s="370" t="s">
        <v>190</v>
      </c>
      <c r="D71" s="374">
        <v>61.1</v>
      </c>
      <c r="E71" s="347">
        <v>22.5</v>
      </c>
      <c r="F71" s="382">
        <v>29.945548000000002</v>
      </c>
      <c r="G71" s="374">
        <v>-63.175122749590834</v>
      </c>
      <c r="H71" s="348">
        <v>33.09132444444444</v>
      </c>
    </row>
    <row r="72" spans="2:8" ht="15" customHeight="1">
      <c r="B72" s="345"/>
      <c r="C72" s="371" t="s">
        <v>53</v>
      </c>
      <c r="D72" s="385">
        <v>7402.099999999991</v>
      </c>
      <c r="E72" s="349">
        <v>11913.999999999993</v>
      </c>
      <c r="F72" s="383">
        <v>15140.373797999993</v>
      </c>
      <c r="G72" s="373">
        <v>60.95432377298346</v>
      </c>
      <c r="H72" s="344">
        <v>27.08052541547761</v>
      </c>
    </row>
    <row r="73" spans="2:8" ht="15" customHeight="1" thickBot="1">
      <c r="B73" s="360"/>
      <c r="C73" s="372" t="s">
        <v>103</v>
      </c>
      <c r="D73" s="386">
        <v>39074.7</v>
      </c>
      <c r="E73" s="352">
        <v>49979.8</v>
      </c>
      <c r="F73" s="384">
        <v>65083.54564399998</v>
      </c>
      <c r="G73" s="375">
        <v>27.908339667355108</v>
      </c>
      <c r="H73" s="354">
        <v>30.219700046818872</v>
      </c>
    </row>
    <row r="74" ht="13.5" thickTop="1">
      <c r="B74" s="9" t="s">
        <v>376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2.75">
      <c r="A1" s="1476" t="s">
        <v>360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984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2:11" ht="13.5" thickBot="1">
      <c r="B3" s="11"/>
      <c r="C3" s="11"/>
      <c r="D3" s="11"/>
      <c r="E3" s="11"/>
      <c r="G3" s="9"/>
      <c r="I3" s="1478" t="s">
        <v>372</v>
      </c>
      <c r="J3" s="1478"/>
      <c r="K3" s="1478"/>
    </row>
    <row r="4" spans="1:11" ht="13.5" thickTop="1">
      <c r="A4" s="825"/>
      <c r="B4" s="897">
        <v>2011</v>
      </c>
      <c r="C4" s="897">
        <v>2011</v>
      </c>
      <c r="D4" s="898">
        <v>2012</v>
      </c>
      <c r="E4" s="899">
        <v>2012</v>
      </c>
      <c r="F4" s="1489" t="s">
        <v>1364</v>
      </c>
      <c r="G4" s="1490"/>
      <c r="H4" s="1490"/>
      <c r="I4" s="1490"/>
      <c r="J4" s="1490"/>
      <c r="K4" s="1491"/>
    </row>
    <row r="5" spans="1:11" ht="12.75">
      <c r="A5" s="179" t="s">
        <v>247</v>
      </c>
      <c r="B5" s="926" t="s">
        <v>903</v>
      </c>
      <c r="C5" s="926" t="s">
        <v>1370</v>
      </c>
      <c r="D5" s="927" t="s">
        <v>904</v>
      </c>
      <c r="E5" s="928" t="s">
        <v>1365</v>
      </c>
      <c r="F5" s="1492" t="s">
        <v>370</v>
      </c>
      <c r="G5" s="1493"/>
      <c r="H5" s="1494"/>
      <c r="I5" s="929"/>
      <c r="J5" s="834" t="s">
        <v>209</v>
      </c>
      <c r="K5" s="930"/>
    </row>
    <row r="6" spans="1:11" ht="12.75">
      <c r="A6" s="179"/>
      <c r="B6" s="926"/>
      <c r="C6" s="926"/>
      <c r="D6" s="927"/>
      <c r="E6" s="928"/>
      <c r="F6" s="904" t="s">
        <v>333</v>
      </c>
      <c r="G6" s="905" t="s">
        <v>330</v>
      </c>
      <c r="H6" s="906" t="s">
        <v>322</v>
      </c>
      <c r="I6" s="907" t="s">
        <v>333</v>
      </c>
      <c r="J6" s="905" t="s">
        <v>330</v>
      </c>
      <c r="K6" s="908" t="s">
        <v>322</v>
      </c>
    </row>
    <row r="7" spans="1:11" ht="16.5" customHeight="1">
      <c r="A7" s="844" t="s">
        <v>351</v>
      </c>
      <c r="B7" s="846">
        <v>823234.4774307599</v>
      </c>
      <c r="C7" s="846">
        <v>877805.6266715536</v>
      </c>
      <c r="D7" s="846">
        <v>1011822.9419802343</v>
      </c>
      <c r="E7" s="847">
        <v>1041058.4866067576</v>
      </c>
      <c r="F7" s="848">
        <v>54571.14924079366</v>
      </c>
      <c r="G7" s="909"/>
      <c r="H7" s="850">
        <v>6.62887072114682</v>
      </c>
      <c r="I7" s="846">
        <v>29235.544626523275</v>
      </c>
      <c r="J7" s="910"/>
      <c r="K7" s="852">
        <v>2.8893933329191483</v>
      </c>
    </row>
    <row r="8" spans="1:11" ht="16.5" customHeight="1">
      <c r="A8" s="853" t="s">
        <v>960</v>
      </c>
      <c r="B8" s="854">
        <v>82212.36750010483</v>
      </c>
      <c r="C8" s="854">
        <v>72971.511550776</v>
      </c>
      <c r="D8" s="854">
        <v>94900.27248609503</v>
      </c>
      <c r="E8" s="859">
        <v>87697.74648303106</v>
      </c>
      <c r="F8" s="857">
        <v>-9240.85594932882</v>
      </c>
      <c r="G8" s="911"/>
      <c r="H8" s="859">
        <v>-11.240226051532986</v>
      </c>
      <c r="I8" s="855">
        <v>-7202.526003063962</v>
      </c>
      <c r="J8" s="856"/>
      <c r="K8" s="860">
        <v>-7.589573574848576</v>
      </c>
    </row>
    <row r="9" spans="1:11" ht="16.5" customHeight="1">
      <c r="A9" s="853" t="s">
        <v>961</v>
      </c>
      <c r="B9" s="854">
        <v>71929.33289121925</v>
      </c>
      <c r="C9" s="854">
        <v>64003.6130578326</v>
      </c>
      <c r="D9" s="854">
        <v>84760.75704490568</v>
      </c>
      <c r="E9" s="859">
        <v>76523.92197375378</v>
      </c>
      <c r="F9" s="857">
        <v>-7925.7198333866545</v>
      </c>
      <c r="G9" s="911"/>
      <c r="H9" s="859">
        <v>-11.018758988593628</v>
      </c>
      <c r="I9" s="855">
        <v>-8236.835071151902</v>
      </c>
      <c r="J9" s="856"/>
      <c r="K9" s="860">
        <v>-9.7177459927453</v>
      </c>
    </row>
    <row r="10" spans="1:11" ht="16.5" customHeight="1">
      <c r="A10" s="853" t="s">
        <v>962</v>
      </c>
      <c r="B10" s="854">
        <v>10283.034608885579</v>
      </c>
      <c r="C10" s="854">
        <v>8967.898492943403</v>
      </c>
      <c r="D10" s="854">
        <v>10139.515441189349</v>
      </c>
      <c r="E10" s="859">
        <v>11173.824509277289</v>
      </c>
      <c r="F10" s="857">
        <v>-1315.1361159421758</v>
      </c>
      <c r="G10" s="911"/>
      <c r="H10" s="859">
        <v>-12.789377513188233</v>
      </c>
      <c r="I10" s="855">
        <v>1034.3090680879395</v>
      </c>
      <c r="J10" s="856"/>
      <c r="K10" s="860">
        <v>10.20077413054974</v>
      </c>
    </row>
    <row r="11" spans="1:11" ht="16.5" customHeight="1">
      <c r="A11" s="853" t="s">
        <v>963</v>
      </c>
      <c r="B11" s="854">
        <v>302587.2638896918</v>
      </c>
      <c r="C11" s="854">
        <v>322991.570253596</v>
      </c>
      <c r="D11" s="854">
        <v>397168.60178194405</v>
      </c>
      <c r="E11" s="859">
        <v>431647.0734678664</v>
      </c>
      <c r="F11" s="857">
        <v>20404.30636390421</v>
      </c>
      <c r="G11" s="911"/>
      <c r="H11" s="859">
        <v>6.743279972068686</v>
      </c>
      <c r="I11" s="855">
        <v>34478.471685922355</v>
      </c>
      <c r="J11" s="856"/>
      <c r="K11" s="860">
        <v>8.681066814252336</v>
      </c>
    </row>
    <row r="12" spans="1:11" ht="16.5" customHeight="1">
      <c r="A12" s="853" t="s">
        <v>961</v>
      </c>
      <c r="B12" s="854">
        <v>296814.720093358</v>
      </c>
      <c r="C12" s="854">
        <v>317457.58366565267</v>
      </c>
      <c r="D12" s="854">
        <v>391294.593449085</v>
      </c>
      <c r="E12" s="859">
        <v>425187.0070361123</v>
      </c>
      <c r="F12" s="857">
        <v>20642.86357229465</v>
      </c>
      <c r="G12" s="911"/>
      <c r="H12" s="859">
        <v>6.954797782873366</v>
      </c>
      <c r="I12" s="855">
        <v>33892.41358702729</v>
      </c>
      <c r="J12" s="856"/>
      <c r="K12" s="860">
        <v>8.661610498698941</v>
      </c>
    </row>
    <row r="13" spans="1:11" ht="16.5" customHeight="1">
      <c r="A13" s="853" t="s">
        <v>962</v>
      </c>
      <c r="B13" s="854">
        <v>5772.54379633377</v>
      </c>
      <c r="C13" s="854">
        <v>5533.986587943336</v>
      </c>
      <c r="D13" s="854">
        <v>5874.008332859027</v>
      </c>
      <c r="E13" s="859">
        <v>6460.066431754087</v>
      </c>
      <c r="F13" s="857">
        <v>-238.55720839043352</v>
      </c>
      <c r="G13" s="911"/>
      <c r="H13" s="859">
        <v>-4.132618422781735</v>
      </c>
      <c r="I13" s="855">
        <v>586.0580988950596</v>
      </c>
      <c r="J13" s="856"/>
      <c r="K13" s="860">
        <v>9.97714108808236</v>
      </c>
    </row>
    <row r="14" spans="1:11" ht="16.5" customHeight="1">
      <c r="A14" s="853" t="s">
        <v>964</v>
      </c>
      <c r="B14" s="854">
        <v>323746.35024089</v>
      </c>
      <c r="C14" s="854">
        <v>350372.5595548352</v>
      </c>
      <c r="D14" s="854">
        <v>368223.5492548013</v>
      </c>
      <c r="E14" s="859">
        <v>363420.04564860224</v>
      </c>
      <c r="F14" s="857">
        <v>26626.209313945204</v>
      </c>
      <c r="G14" s="911"/>
      <c r="H14" s="859">
        <v>8.22440447409938</v>
      </c>
      <c r="I14" s="855">
        <v>-4803.503606199054</v>
      </c>
      <c r="J14" s="856"/>
      <c r="K14" s="860">
        <v>-1.3045074428075625</v>
      </c>
    </row>
    <row r="15" spans="1:11" ht="16.5" customHeight="1">
      <c r="A15" s="853" t="s">
        <v>961</v>
      </c>
      <c r="B15" s="854">
        <v>293642.67070098</v>
      </c>
      <c r="C15" s="854">
        <v>317272.94195379503</v>
      </c>
      <c r="D15" s="854">
        <v>334232.35008284904</v>
      </c>
      <c r="E15" s="859">
        <v>331098.7017959549</v>
      </c>
      <c r="F15" s="857">
        <v>23630.27125281503</v>
      </c>
      <c r="G15" s="911"/>
      <c r="H15" s="859">
        <v>8.047287949127131</v>
      </c>
      <c r="I15" s="855">
        <v>-3133.6482868941384</v>
      </c>
      <c r="J15" s="856"/>
      <c r="K15" s="860">
        <v>-0.9375658239297825</v>
      </c>
    </row>
    <row r="16" spans="1:11" ht="16.5" customHeight="1">
      <c r="A16" s="853" t="s">
        <v>962</v>
      </c>
      <c r="B16" s="854">
        <v>30103.67953991</v>
      </c>
      <c r="C16" s="854">
        <v>33099.617601040154</v>
      </c>
      <c r="D16" s="854">
        <v>33991.199171952256</v>
      </c>
      <c r="E16" s="859">
        <v>32321.34385264737</v>
      </c>
      <c r="F16" s="857">
        <v>2995.938061130153</v>
      </c>
      <c r="G16" s="911"/>
      <c r="H16" s="859">
        <v>9.952066016243242</v>
      </c>
      <c r="I16" s="855">
        <v>-1669.8553193048865</v>
      </c>
      <c r="J16" s="856"/>
      <c r="K16" s="860">
        <v>-4.912610793333714</v>
      </c>
    </row>
    <row r="17" spans="1:11" ht="16.5" customHeight="1">
      <c r="A17" s="853" t="s">
        <v>965</v>
      </c>
      <c r="B17" s="854">
        <v>109336.9916508533</v>
      </c>
      <c r="C17" s="854">
        <v>125089.6787926764</v>
      </c>
      <c r="D17" s="854">
        <v>144729.8672938739</v>
      </c>
      <c r="E17" s="859">
        <v>150891.6899448178</v>
      </c>
      <c r="F17" s="857">
        <v>15752.687141823088</v>
      </c>
      <c r="G17" s="911"/>
      <c r="H17" s="859">
        <v>14.40746347963027</v>
      </c>
      <c r="I17" s="855">
        <v>6161.822650943912</v>
      </c>
      <c r="J17" s="856"/>
      <c r="K17" s="860">
        <v>4.257464451641026</v>
      </c>
    </row>
    <row r="18" spans="1:11" ht="16.5" customHeight="1">
      <c r="A18" s="853" t="s">
        <v>961</v>
      </c>
      <c r="B18" s="854">
        <v>103159.82678415003</v>
      </c>
      <c r="C18" s="854">
        <v>116802.67432663891</v>
      </c>
      <c r="D18" s="854">
        <v>134268.99689922863</v>
      </c>
      <c r="E18" s="859">
        <v>138064.7483308224</v>
      </c>
      <c r="F18" s="857">
        <v>13642.847542488875</v>
      </c>
      <c r="G18" s="911"/>
      <c r="H18" s="859">
        <v>13.224961661708631</v>
      </c>
      <c r="I18" s="855">
        <v>3795.7514315937588</v>
      </c>
      <c r="J18" s="856"/>
      <c r="K18" s="860">
        <v>2.8269753399904674</v>
      </c>
    </row>
    <row r="19" spans="1:11" ht="16.5" customHeight="1">
      <c r="A19" s="853" t="s">
        <v>962</v>
      </c>
      <c r="B19" s="854">
        <v>6177.164866703274</v>
      </c>
      <c r="C19" s="854">
        <v>8287.004466037477</v>
      </c>
      <c r="D19" s="854">
        <v>10460.870394645255</v>
      </c>
      <c r="E19" s="859">
        <v>12826.941613995401</v>
      </c>
      <c r="F19" s="857">
        <v>2109.839599334203</v>
      </c>
      <c r="G19" s="911"/>
      <c r="H19" s="859">
        <v>34.15546848533792</v>
      </c>
      <c r="I19" s="855">
        <v>2366.071219350146</v>
      </c>
      <c r="J19" s="856"/>
      <c r="K19" s="860">
        <v>22.618301633497897</v>
      </c>
    </row>
    <row r="20" spans="1:11" ht="16.5" customHeight="1">
      <c r="A20" s="853" t="s">
        <v>966</v>
      </c>
      <c r="B20" s="854">
        <v>5351.50414922</v>
      </c>
      <c r="C20" s="854">
        <v>6380.306519670002</v>
      </c>
      <c r="D20" s="854">
        <v>6800.65116352</v>
      </c>
      <c r="E20" s="859">
        <v>7401.931062439999</v>
      </c>
      <c r="F20" s="857">
        <v>1028.802370450002</v>
      </c>
      <c r="G20" s="911"/>
      <c r="H20" s="859">
        <v>19.224545880244783</v>
      </c>
      <c r="I20" s="855">
        <v>601.2798989199982</v>
      </c>
      <c r="J20" s="856"/>
      <c r="K20" s="860">
        <v>8.841504798031389</v>
      </c>
    </row>
    <row r="21" spans="1:11" ht="16.5" customHeight="1">
      <c r="A21" s="844" t="s">
        <v>373</v>
      </c>
      <c r="B21" s="845">
        <v>8327.68</v>
      </c>
      <c r="C21" s="845">
        <v>1791.59786871</v>
      </c>
      <c r="D21" s="845">
        <v>473.27786871</v>
      </c>
      <c r="E21" s="850">
        <v>524.21561978</v>
      </c>
      <c r="F21" s="848">
        <v>-6536.082131290001</v>
      </c>
      <c r="G21" s="909"/>
      <c r="H21" s="850">
        <v>-78.48623063434235</v>
      </c>
      <c r="I21" s="846">
        <v>50.93775106999999</v>
      </c>
      <c r="J21" s="847"/>
      <c r="K21" s="852">
        <v>10.762757871784617</v>
      </c>
    </row>
    <row r="22" spans="1:11" ht="16.5" customHeight="1">
      <c r="A22" s="844" t="s">
        <v>354</v>
      </c>
      <c r="B22" s="845">
        <v>2227.89023374</v>
      </c>
      <c r="C22" s="845">
        <v>3031.07875766</v>
      </c>
      <c r="D22" s="845">
        <v>2507.9283262100003</v>
      </c>
      <c r="E22" s="850">
        <v>2190.47754053</v>
      </c>
      <c r="F22" s="848">
        <v>803.1885239200001</v>
      </c>
      <c r="G22" s="909"/>
      <c r="H22" s="850">
        <v>36.05153035621835</v>
      </c>
      <c r="I22" s="846">
        <v>-317.4507856800001</v>
      </c>
      <c r="J22" s="847"/>
      <c r="K22" s="852">
        <v>-12.657889077704787</v>
      </c>
    </row>
    <row r="23" spans="1:11" ht="16.5" customHeight="1">
      <c r="A23" s="931" t="s">
        <v>355</v>
      </c>
      <c r="B23" s="845">
        <v>225879.4852821733</v>
      </c>
      <c r="C23" s="845">
        <v>245055.78362544603</v>
      </c>
      <c r="D23" s="845">
        <v>251983.82263072615</v>
      </c>
      <c r="E23" s="850">
        <v>281589.1960602838</v>
      </c>
      <c r="F23" s="848">
        <v>19176.298343272734</v>
      </c>
      <c r="G23" s="909"/>
      <c r="H23" s="850">
        <v>8.489614857815578</v>
      </c>
      <c r="I23" s="846">
        <v>29605.373429557658</v>
      </c>
      <c r="J23" s="847"/>
      <c r="K23" s="852">
        <v>11.748918291847387</v>
      </c>
    </row>
    <row r="24" spans="1:11" ht="16.5" customHeight="1">
      <c r="A24" s="932" t="s">
        <v>356</v>
      </c>
      <c r="B24" s="854">
        <v>98705.74745013002</v>
      </c>
      <c r="C24" s="854">
        <v>99759.09475177001</v>
      </c>
      <c r="D24" s="854">
        <v>104817.05232587</v>
      </c>
      <c r="E24" s="859">
        <v>104830.04102875</v>
      </c>
      <c r="F24" s="857">
        <v>1053.3473016399948</v>
      </c>
      <c r="G24" s="911"/>
      <c r="H24" s="859">
        <v>1.0671590346572137</v>
      </c>
      <c r="I24" s="855">
        <v>12.988702880000346</v>
      </c>
      <c r="J24" s="856"/>
      <c r="K24" s="860">
        <v>0.012391784153230372</v>
      </c>
    </row>
    <row r="25" spans="1:11" ht="16.5" customHeight="1">
      <c r="A25" s="932" t="s">
        <v>357</v>
      </c>
      <c r="B25" s="854">
        <v>35207.753525598324</v>
      </c>
      <c r="C25" s="854">
        <v>49659.937008455</v>
      </c>
      <c r="D25" s="854">
        <v>46787.397031850145</v>
      </c>
      <c r="E25" s="859">
        <v>61446.311360416534</v>
      </c>
      <c r="F25" s="857">
        <v>14452.183482856679</v>
      </c>
      <c r="G25" s="911"/>
      <c r="H25" s="859">
        <v>41.04829770621123</v>
      </c>
      <c r="I25" s="855">
        <v>14658.914328566389</v>
      </c>
      <c r="J25" s="856"/>
      <c r="K25" s="860">
        <v>31.330903744415295</v>
      </c>
    </row>
    <row r="26" spans="1:11" ht="16.5" customHeight="1">
      <c r="A26" s="932" t="s">
        <v>358</v>
      </c>
      <c r="B26" s="854">
        <v>91965.98430644497</v>
      </c>
      <c r="C26" s="854">
        <v>95636.75186522101</v>
      </c>
      <c r="D26" s="854">
        <v>100379.37327300599</v>
      </c>
      <c r="E26" s="859">
        <v>115312.84367111725</v>
      </c>
      <c r="F26" s="857">
        <v>3670.767558776046</v>
      </c>
      <c r="G26" s="911"/>
      <c r="H26" s="859">
        <v>3.9914405162505275</v>
      </c>
      <c r="I26" s="855">
        <v>14933.470398111269</v>
      </c>
      <c r="J26" s="856"/>
      <c r="K26" s="860">
        <v>14.877030918987794</v>
      </c>
    </row>
    <row r="27" spans="1:11" ht="16.5" customHeight="1">
      <c r="A27" s="933" t="s">
        <v>967</v>
      </c>
      <c r="B27" s="934">
        <v>1059669.5329466732</v>
      </c>
      <c r="C27" s="934">
        <v>1127684.0869233697</v>
      </c>
      <c r="D27" s="934">
        <v>1266787.9708058806</v>
      </c>
      <c r="E27" s="935">
        <v>1325362.3758273516</v>
      </c>
      <c r="F27" s="936">
        <v>68014.55397669645</v>
      </c>
      <c r="G27" s="937"/>
      <c r="H27" s="935">
        <v>6.418468386796509</v>
      </c>
      <c r="I27" s="938">
        <v>58574.40502147097</v>
      </c>
      <c r="J27" s="939"/>
      <c r="K27" s="940">
        <v>4.623852323464064</v>
      </c>
    </row>
    <row r="28" spans="1:11" ht="16.5" customHeight="1">
      <c r="A28" s="844" t="s">
        <v>968</v>
      </c>
      <c r="B28" s="845">
        <v>140541.85284036596</v>
      </c>
      <c r="C28" s="845">
        <v>167646.99200930315</v>
      </c>
      <c r="D28" s="845">
        <v>200521.47053189974</v>
      </c>
      <c r="E28" s="850">
        <v>178349.93868314248</v>
      </c>
      <c r="F28" s="848">
        <v>27105.139168937196</v>
      </c>
      <c r="G28" s="909"/>
      <c r="H28" s="850">
        <v>19.286168939102065</v>
      </c>
      <c r="I28" s="846">
        <v>-22171.531848757266</v>
      </c>
      <c r="J28" s="847"/>
      <c r="K28" s="852">
        <v>-11.056936591351265</v>
      </c>
    </row>
    <row r="29" spans="1:11" ht="16.5" customHeight="1">
      <c r="A29" s="853" t="s">
        <v>969</v>
      </c>
      <c r="B29" s="854">
        <v>23431.563178128</v>
      </c>
      <c r="C29" s="854">
        <v>23096.929893684</v>
      </c>
      <c r="D29" s="854">
        <v>30353.971786665996</v>
      </c>
      <c r="E29" s="859">
        <v>24287.91223865601</v>
      </c>
      <c r="F29" s="857">
        <v>-334.6332844440003</v>
      </c>
      <c r="G29" s="911"/>
      <c r="H29" s="859">
        <v>-1.4281304320164223</v>
      </c>
      <c r="I29" s="855">
        <v>-6066.059548009987</v>
      </c>
      <c r="J29" s="856"/>
      <c r="K29" s="860">
        <v>-19.984401351636983</v>
      </c>
    </row>
    <row r="30" spans="1:11" ht="16.5" customHeight="1">
      <c r="A30" s="853" t="s">
        <v>970</v>
      </c>
      <c r="B30" s="854">
        <v>59611.945390479996</v>
      </c>
      <c r="C30" s="854">
        <v>85551.91692370998</v>
      </c>
      <c r="D30" s="854">
        <v>109356.96798336</v>
      </c>
      <c r="E30" s="859">
        <v>78802.35796396999</v>
      </c>
      <c r="F30" s="857">
        <v>25939.97153322999</v>
      </c>
      <c r="G30" s="911"/>
      <c r="H30" s="859">
        <v>43.51472068779791</v>
      </c>
      <c r="I30" s="855">
        <v>-30554.610019390006</v>
      </c>
      <c r="J30" s="856"/>
      <c r="K30" s="860">
        <v>-27.940249791891876</v>
      </c>
    </row>
    <row r="31" spans="1:11" ht="16.5" customHeight="1">
      <c r="A31" s="853" t="s">
        <v>971</v>
      </c>
      <c r="B31" s="854">
        <v>539.9387125645001</v>
      </c>
      <c r="C31" s="854">
        <v>1119.8182461085003</v>
      </c>
      <c r="D31" s="854">
        <v>688.07762990025</v>
      </c>
      <c r="E31" s="859">
        <v>1187.6313193967499</v>
      </c>
      <c r="F31" s="857">
        <v>579.8795335440002</v>
      </c>
      <c r="G31" s="911"/>
      <c r="H31" s="859">
        <v>107.39728788658192</v>
      </c>
      <c r="I31" s="855">
        <v>499.5536894964998</v>
      </c>
      <c r="J31" s="856"/>
      <c r="K31" s="860">
        <v>72.60135597910946</v>
      </c>
    </row>
    <row r="32" spans="1:11" ht="16.5" customHeight="1">
      <c r="A32" s="853" t="s">
        <v>972</v>
      </c>
      <c r="B32" s="855">
        <v>56783.51974979347</v>
      </c>
      <c r="C32" s="855">
        <v>57355.16843007066</v>
      </c>
      <c r="D32" s="855">
        <v>59753.6633239735</v>
      </c>
      <c r="E32" s="856">
        <v>71827.02795767976</v>
      </c>
      <c r="F32" s="857">
        <v>571.6486802771906</v>
      </c>
      <c r="G32" s="911"/>
      <c r="H32" s="859">
        <v>1.0067158266977096</v>
      </c>
      <c r="I32" s="855">
        <v>12073.36463370626</v>
      </c>
      <c r="J32" s="856"/>
      <c r="K32" s="860">
        <v>20.205229206193888</v>
      </c>
    </row>
    <row r="33" spans="1:11" ht="16.5" customHeight="1">
      <c r="A33" s="853" t="s">
        <v>973</v>
      </c>
      <c r="B33" s="854">
        <v>174.8858094</v>
      </c>
      <c r="C33" s="854">
        <v>523.15851573</v>
      </c>
      <c r="D33" s="854">
        <v>368.789808</v>
      </c>
      <c r="E33" s="859">
        <v>2245.00920344</v>
      </c>
      <c r="F33" s="857">
        <v>348.27270633</v>
      </c>
      <c r="G33" s="911"/>
      <c r="H33" s="859">
        <v>199.14291932825054</v>
      </c>
      <c r="I33" s="855">
        <v>1876.21939544</v>
      </c>
      <c r="J33" s="856"/>
      <c r="K33" s="860">
        <v>508.75033819806646</v>
      </c>
    </row>
    <row r="34" spans="1:11" ht="16.5" customHeight="1">
      <c r="A34" s="912" t="s">
        <v>974</v>
      </c>
      <c r="B34" s="845">
        <v>854869.8550058439</v>
      </c>
      <c r="C34" s="845">
        <v>872687.9280020816</v>
      </c>
      <c r="D34" s="845">
        <v>967654.228966491</v>
      </c>
      <c r="E34" s="850">
        <v>1029911.0074336146</v>
      </c>
      <c r="F34" s="848">
        <v>17818.072996237664</v>
      </c>
      <c r="G34" s="909"/>
      <c r="H34" s="850">
        <v>2.0843024107003822</v>
      </c>
      <c r="I34" s="846">
        <v>62256.77846712363</v>
      </c>
      <c r="J34" s="847"/>
      <c r="K34" s="852">
        <v>6.433783535841863</v>
      </c>
    </row>
    <row r="35" spans="1:11" ht="16.5" customHeight="1">
      <c r="A35" s="853" t="s">
        <v>975</v>
      </c>
      <c r="B35" s="854">
        <v>111002.99299999999</v>
      </c>
      <c r="C35" s="854">
        <v>113418.77</v>
      </c>
      <c r="D35" s="854">
        <v>137031.6</v>
      </c>
      <c r="E35" s="859">
        <v>140721.1</v>
      </c>
      <c r="F35" s="857">
        <v>2415.7770000000164</v>
      </c>
      <c r="G35" s="911"/>
      <c r="H35" s="859">
        <v>2.1763169935427027</v>
      </c>
      <c r="I35" s="855">
        <v>3689.5</v>
      </c>
      <c r="J35" s="856"/>
      <c r="K35" s="860">
        <v>2.692444662399038</v>
      </c>
    </row>
    <row r="36" spans="1:11" ht="16.5" customHeight="1">
      <c r="A36" s="853" t="s">
        <v>976</v>
      </c>
      <c r="B36" s="854">
        <v>6347.5535</v>
      </c>
      <c r="C36" s="854">
        <v>8698.750348290001</v>
      </c>
      <c r="D36" s="854">
        <v>10070.55929792</v>
      </c>
      <c r="E36" s="859">
        <v>12244.00329963</v>
      </c>
      <c r="F36" s="857">
        <v>2351.196848290001</v>
      </c>
      <c r="G36" s="911"/>
      <c r="H36" s="859">
        <v>37.04099301077181</v>
      </c>
      <c r="I36" s="855">
        <v>2173.4440017100005</v>
      </c>
      <c r="J36" s="856"/>
      <c r="K36" s="860">
        <v>21.58215782671484</v>
      </c>
    </row>
    <row r="37" spans="1:11" ht="16.5" customHeight="1">
      <c r="A37" s="861" t="s">
        <v>977</v>
      </c>
      <c r="B37" s="854">
        <v>12884.595125481617</v>
      </c>
      <c r="C37" s="854">
        <v>12435.524715740505</v>
      </c>
      <c r="D37" s="854">
        <v>11754.169154773677</v>
      </c>
      <c r="E37" s="859">
        <v>12994.708073680762</v>
      </c>
      <c r="F37" s="857">
        <v>-449.0704097411126</v>
      </c>
      <c r="G37" s="911"/>
      <c r="H37" s="859">
        <v>-3.485328063223303</v>
      </c>
      <c r="I37" s="855">
        <v>1240.5389189070847</v>
      </c>
      <c r="J37" s="856"/>
      <c r="K37" s="860">
        <v>10.554033233418878</v>
      </c>
    </row>
    <row r="38" spans="1:11" ht="16.5" customHeight="1">
      <c r="A38" s="941" t="s">
        <v>978</v>
      </c>
      <c r="B38" s="854">
        <v>2854.657</v>
      </c>
      <c r="C38" s="854">
        <v>2982.10761252589</v>
      </c>
      <c r="D38" s="854">
        <v>1974.7504720499999</v>
      </c>
      <c r="E38" s="942">
        <v>1721.6266567226028</v>
      </c>
      <c r="F38" s="857">
        <v>127.45061252588994</v>
      </c>
      <c r="G38" s="911"/>
      <c r="H38" s="859">
        <v>4.4646559122826295</v>
      </c>
      <c r="I38" s="855">
        <v>-253.1238153273971</v>
      </c>
      <c r="J38" s="856"/>
      <c r="K38" s="860">
        <v>-12.818015182679146</v>
      </c>
    </row>
    <row r="39" spans="1:11" ht="16.5" customHeight="1">
      <c r="A39" s="941" t="s">
        <v>979</v>
      </c>
      <c r="B39" s="854">
        <v>10029.938125481616</v>
      </c>
      <c r="C39" s="854">
        <v>9453.417103214615</v>
      </c>
      <c r="D39" s="854">
        <v>9779.418682723677</v>
      </c>
      <c r="E39" s="859">
        <v>11273.081416958159</v>
      </c>
      <c r="F39" s="857">
        <v>-576.5210222670012</v>
      </c>
      <c r="G39" s="911"/>
      <c r="H39" s="859">
        <v>-5.748001782805792</v>
      </c>
      <c r="I39" s="855">
        <v>1493.6627342344818</v>
      </c>
      <c r="J39" s="856"/>
      <c r="K39" s="860">
        <v>15.273532943969222</v>
      </c>
    </row>
    <row r="40" spans="1:11" ht="16.5" customHeight="1">
      <c r="A40" s="853" t="s">
        <v>980</v>
      </c>
      <c r="B40" s="854">
        <v>722900.1464051999</v>
      </c>
      <c r="C40" s="854">
        <v>734697.5711656375</v>
      </c>
      <c r="D40" s="854">
        <v>805307.5172847573</v>
      </c>
      <c r="E40" s="859">
        <v>861343.2216216038</v>
      </c>
      <c r="F40" s="857">
        <v>11797.42476043757</v>
      </c>
      <c r="G40" s="911"/>
      <c r="H40" s="859">
        <v>1.631957721837959</v>
      </c>
      <c r="I40" s="855">
        <v>56035.70433684648</v>
      </c>
      <c r="J40" s="856"/>
      <c r="K40" s="860">
        <v>6.958298927319241</v>
      </c>
    </row>
    <row r="41" spans="1:11" ht="16.5" customHeight="1">
      <c r="A41" s="861" t="s">
        <v>981</v>
      </c>
      <c r="B41" s="854">
        <v>694399.071558579</v>
      </c>
      <c r="C41" s="854">
        <v>701379.1664592712</v>
      </c>
      <c r="D41" s="854">
        <v>779262.5258145572</v>
      </c>
      <c r="E41" s="859">
        <v>830428.3139810291</v>
      </c>
      <c r="F41" s="857">
        <v>6980.094900692231</v>
      </c>
      <c r="G41" s="911"/>
      <c r="H41" s="859">
        <v>1.005199342364529</v>
      </c>
      <c r="I41" s="855">
        <v>51165.78816647187</v>
      </c>
      <c r="J41" s="856"/>
      <c r="K41" s="860">
        <v>6.565924379975627</v>
      </c>
    </row>
    <row r="42" spans="1:11" ht="16.5" customHeight="1">
      <c r="A42" s="861" t="s">
        <v>982</v>
      </c>
      <c r="B42" s="854">
        <v>28501.07484662093</v>
      </c>
      <c r="C42" s="854">
        <v>33318.40470636625</v>
      </c>
      <c r="D42" s="854">
        <v>26044.99147020016</v>
      </c>
      <c r="E42" s="859">
        <v>30914.907640574726</v>
      </c>
      <c r="F42" s="857">
        <v>4817.329859745321</v>
      </c>
      <c r="G42" s="911"/>
      <c r="H42" s="859">
        <v>16.902274337616642</v>
      </c>
      <c r="I42" s="855">
        <v>4869.916170374567</v>
      </c>
      <c r="J42" s="856"/>
      <c r="K42" s="860">
        <v>18.698090863061207</v>
      </c>
    </row>
    <row r="43" spans="1:11" ht="16.5" customHeight="1">
      <c r="A43" s="871" t="s">
        <v>983</v>
      </c>
      <c r="B43" s="943">
        <v>1734.5669751625092</v>
      </c>
      <c r="C43" s="943">
        <v>3437.3117724135004</v>
      </c>
      <c r="D43" s="943">
        <v>3490.38322904</v>
      </c>
      <c r="E43" s="875">
        <v>2607.9744387</v>
      </c>
      <c r="F43" s="874">
        <v>1702.7447972509913</v>
      </c>
      <c r="G43" s="944"/>
      <c r="H43" s="875">
        <v>98.16541082776371</v>
      </c>
      <c r="I43" s="872">
        <v>-882.40879034</v>
      </c>
      <c r="J43" s="873"/>
      <c r="K43" s="876">
        <v>-25.281143428559822</v>
      </c>
    </row>
    <row r="44" spans="1:11" s="946" customFormat="1" ht="16.5" customHeight="1" thickBot="1">
      <c r="A44" s="945" t="s">
        <v>342</v>
      </c>
      <c r="B44" s="878">
        <v>64257.85687766676</v>
      </c>
      <c r="C44" s="879">
        <v>87349.16762927832</v>
      </c>
      <c r="D44" s="878">
        <v>98612.22561410829</v>
      </c>
      <c r="E44" s="882">
        <v>117101.42649983102</v>
      </c>
      <c r="F44" s="881">
        <v>23091.310751611563</v>
      </c>
      <c r="G44" s="918"/>
      <c r="H44" s="882">
        <v>35.93538887481493</v>
      </c>
      <c r="I44" s="879">
        <v>18489.200885722734</v>
      </c>
      <c r="J44" s="880"/>
      <c r="K44" s="883">
        <v>18.74940026003988</v>
      </c>
    </row>
    <row r="45" spans="1:11" ht="16.5" customHeight="1" thickTop="1">
      <c r="A45" s="499" t="s">
        <v>924</v>
      </c>
      <c r="B45" s="657"/>
      <c r="C45" s="37"/>
      <c r="D45" s="921"/>
      <c r="E45" s="921"/>
      <c r="F45" s="854"/>
      <c r="G45" s="855"/>
      <c r="H45" s="854"/>
      <c r="I45" s="855"/>
      <c r="J45" s="855"/>
      <c r="K45" s="855"/>
    </row>
    <row r="46" spans="1:11" ht="16.5">
      <c r="A46" s="924" t="s">
        <v>1368</v>
      </c>
      <c r="B46" s="1379"/>
      <c r="C46" s="925"/>
      <c r="D46" s="921"/>
      <c r="E46" s="921"/>
      <c r="F46" s="854"/>
      <c r="G46" s="855"/>
      <c r="H46" s="854"/>
      <c r="I46" s="855"/>
      <c r="J46" s="855"/>
      <c r="K46" s="855"/>
    </row>
    <row r="47" spans="1:11" ht="16.5" customHeight="1">
      <c r="A47" s="924" t="s">
        <v>1369</v>
      </c>
      <c r="B47" s="1379"/>
      <c r="C47" s="947"/>
      <c r="D47" s="921"/>
      <c r="E47" s="921"/>
      <c r="F47" s="854"/>
      <c r="G47" s="855"/>
      <c r="H47" s="854"/>
      <c r="I47" s="855"/>
      <c r="J47" s="855"/>
      <c r="K47" s="855"/>
    </row>
    <row r="48" spans="4:11" ht="16.5" customHeight="1">
      <c r="D48" s="948"/>
      <c r="E48" s="948"/>
      <c r="F48" s="892"/>
      <c r="G48" s="894"/>
      <c r="H48" s="892"/>
      <c r="I48" s="894"/>
      <c r="J48" s="894"/>
      <c r="K48" s="894"/>
    </row>
    <row r="49" spans="4:11" ht="16.5" customHeight="1">
      <c r="D49" s="948"/>
      <c r="E49" s="948"/>
      <c r="F49" s="892"/>
      <c r="G49" s="894"/>
      <c r="H49" s="892"/>
      <c r="I49" s="894"/>
      <c r="J49" s="894"/>
      <c r="K49" s="894"/>
    </row>
    <row r="50" spans="1:11" s="41" customFormat="1" ht="16.5" customHeight="1">
      <c r="A50" s="499"/>
      <c r="B50" s="657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499"/>
      <c r="B51" s="657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499"/>
      <c r="B52" s="657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499"/>
      <c r="B53" s="657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499"/>
      <c r="B54" s="65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499"/>
      <c r="B55" s="65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499"/>
      <c r="B56" s="65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499"/>
      <c r="B57" s="65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499"/>
      <c r="B58" s="65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499"/>
      <c r="B59" s="65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499"/>
      <c r="B60" s="657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499"/>
      <c r="B61" s="657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499"/>
      <c r="B62" s="65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499"/>
      <c r="B63" s="657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499"/>
      <c r="B64" s="65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499"/>
      <c r="B65" s="657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499"/>
      <c r="B66" s="65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499"/>
      <c r="B67" s="65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499"/>
      <c r="B68" s="65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499"/>
      <c r="B69" s="657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499"/>
      <c r="B70" s="657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499"/>
      <c r="B71" s="65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499"/>
      <c r="B72" s="657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499"/>
      <c r="B73" s="657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499"/>
      <c r="B74" s="657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499"/>
      <c r="B75" s="65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499"/>
      <c r="B76" s="657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499"/>
      <c r="B77" s="65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499"/>
      <c r="B78" s="657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499"/>
      <c r="B79" s="657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499"/>
      <c r="B80" s="657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499"/>
      <c r="B81" s="657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499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5" ht="16.5" customHeight="1">
      <c r="A83" s="950"/>
      <c r="B83" s="951"/>
      <c r="C83" s="951"/>
      <c r="D83" s="951"/>
      <c r="E83" s="951"/>
    </row>
    <row r="84" spans="1:5" ht="16.5" customHeight="1">
      <c r="A84" s="950"/>
      <c r="B84" s="952"/>
      <c r="C84" s="952"/>
      <c r="D84" s="952"/>
      <c r="E84" s="952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16384" width="9.140625" style="9" customWidth="1"/>
  </cols>
  <sheetData>
    <row r="1" spans="1:9" ht="12.75">
      <c r="A1" s="1476" t="s">
        <v>795</v>
      </c>
      <c r="B1" s="1476"/>
      <c r="C1" s="1476"/>
      <c r="D1" s="1476"/>
      <c r="E1" s="1476"/>
      <c r="F1" s="1476"/>
      <c r="G1" s="1476"/>
      <c r="H1" s="1476"/>
      <c r="I1" s="1476"/>
    </row>
    <row r="2" spans="1:9" ht="15.75">
      <c r="A2" s="1495" t="s">
        <v>1354</v>
      </c>
      <c r="B2" s="1495"/>
      <c r="C2" s="1495"/>
      <c r="D2" s="1495"/>
      <c r="E2" s="1495"/>
      <c r="F2" s="1495"/>
      <c r="G2" s="1495"/>
      <c r="H2" s="1495"/>
      <c r="I2" s="1495"/>
    </row>
    <row r="3" spans="1:9" ht="13.5" thickBot="1">
      <c r="A3" s="1744" t="s">
        <v>116</v>
      </c>
      <c r="B3" s="1744"/>
      <c r="C3" s="1744"/>
      <c r="D3" s="1744"/>
      <c r="E3" s="1744"/>
      <c r="F3" s="1744"/>
      <c r="G3" s="1744"/>
      <c r="H3" s="1744"/>
      <c r="I3" s="1744"/>
    </row>
    <row r="4" spans="1:9" ht="21" customHeight="1" thickTop="1">
      <c r="A4" s="1322" t="s">
        <v>633</v>
      </c>
      <c r="B4" s="1323" t="s">
        <v>331</v>
      </c>
      <c r="C4" s="1323" t="s">
        <v>1194</v>
      </c>
      <c r="D4" s="1323" t="s">
        <v>651</v>
      </c>
      <c r="E4" s="1323" t="s">
        <v>1195</v>
      </c>
      <c r="F4" s="1324" t="s">
        <v>695</v>
      </c>
      <c r="G4" s="1324" t="s">
        <v>668</v>
      </c>
      <c r="H4" s="1324" t="s">
        <v>370</v>
      </c>
      <c r="I4" s="1325" t="s">
        <v>1137</v>
      </c>
    </row>
    <row r="5" spans="1:9" ht="21" customHeight="1">
      <c r="A5" s="1326" t="s">
        <v>784</v>
      </c>
      <c r="B5" s="1327">
        <v>980.096</v>
      </c>
      <c r="C5" s="1327">
        <v>957.5</v>
      </c>
      <c r="D5" s="1327">
        <v>2133.8</v>
      </c>
      <c r="E5" s="1327">
        <v>3417.43</v>
      </c>
      <c r="F5" s="1327">
        <v>3939.5</v>
      </c>
      <c r="G5" s="1327">
        <v>2628.646</v>
      </c>
      <c r="H5" s="1327">
        <v>3023.9850000000006</v>
      </c>
      <c r="I5" s="1328">
        <v>3350.8</v>
      </c>
    </row>
    <row r="6" spans="1:9" ht="21" customHeight="1">
      <c r="A6" s="1326" t="s">
        <v>785</v>
      </c>
      <c r="B6" s="1327">
        <v>977.561</v>
      </c>
      <c r="C6" s="1327">
        <v>1207.954</v>
      </c>
      <c r="D6" s="1327">
        <v>1655.209</v>
      </c>
      <c r="E6" s="1327">
        <v>2820.1</v>
      </c>
      <c r="F6" s="1327">
        <v>4235.2</v>
      </c>
      <c r="G6" s="1327">
        <v>4914.036</v>
      </c>
      <c r="H6" s="1327">
        <v>5135.26</v>
      </c>
      <c r="I6" s="1328">
        <v>3193.1</v>
      </c>
    </row>
    <row r="7" spans="1:9" ht="21" customHeight="1">
      <c r="A7" s="1326" t="s">
        <v>786</v>
      </c>
      <c r="B7" s="1327">
        <v>907.879</v>
      </c>
      <c r="C7" s="1327">
        <v>865.719</v>
      </c>
      <c r="D7" s="1327">
        <v>2411.6</v>
      </c>
      <c r="E7" s="1327">
        <v>1543.517</v>
      </c>
      <c r="F7" s="1327">
        <v>4145.5</v>
      </c>
      <c r="G7" s="1327">
        <v>4589.347</v>
      </c>
      <c r="H7" s="1327">
        <v>3823.28</v>
      </c>
      <c r="I7" s="1328">
        <v>2878.583504</v>
      </c>
    </row>
    <row r="8" spans="1:9" ht="21" customHeight="1">
      <c r="A8" s="1326" t="s">
        <v>787</v>
      </c>
      <c r="B8" s="1327">
        <v>1103.189</v>
      </c>
      <c r="C8" s="1327">
        <v>1188.259</v>
      </c>
      <c r="D8" s="1327">
        <v>2065.7</v>
      </c>
      <c r="E8" s="1327">
        <v>1571.367</v>
      </c>
      <c r="F8" s="1327">
        <v>3894.8</v>
      </c>
      <c r="G8" s="1327">
        <v>2064.913</v>
      </c>
      <c r="H8" s="1327">
        <v>3673.03</v>
      </c>
      <c r="I8" s="1328">
        <v>4227.299999999999</v>
      </c>
    </row>
    <row r="9" spans="1:9" ht="21" customHeight="1">
      <c r="A9" s="1326" t="s">
        <v>788</v>
      </c>
      <c r="B9" s="1327">
        <v>1583.675</v>
      </c>
      <c r="C9" s="1327">
        <v>1661.361</v>
      </c>
      <c r="D9" s="1327">
        <v>2859.9</v>
      </c>
      <c r="E9" s="1327">
        <v>2301.56</v>
      </c>
      <c r="F9" s="1327">
        <v>4767.4</v>
      </c>
      <c r="G9" s="1327">
        <v>3784.984</v>
      </c>
      <c r="H9" s="1327">
        <v>5468.766</v>
      </c>
      <c r="I9" s="1472" t="s">
        <v>693</v>
      </c>
    </row>
    <row r="10" spans="1:9" ht="21" customHeight="1">
      <c r="A10" s="1326" t="s">
        <v>789</v>
      </c>
      <c r="B10" s="1327">
        <v>1156.237</v>
      </c>
      <c r="C10" s="1327">
        <v>1643.985</v>
      </c>
      <c r="D10" s="1327">
        <v>3805.5</v>
      </c>
      <c r="E10" s="1327">
        <v>2016.824</v>
      </c>
      <c r="F10" s="1327">
        <v>4917.8</v>
      </c>
      <c r="G10" s="1327">
        <v>4026.84</v>
      </c>
      <c r="H10" s="1327">
        <v>5113.109</v>
      </c>
      <c r="I10" s="1472" t="s">
        <v>693</v>
      </c>
    </row>
    <row r="11" spans="1:9" ht="21" customHeight="1">
      <c r="A11" s="1326" t="s">
        <v>790</v>
      </c>
      <c r="B11" s="1327">
        <v>603.806</v>
      </c>
      <c r="C11" s="1327">
        <v>716.981</v>
      </c>
      <c r="D11" s="1327">
        <v>2962.1</v>
      </c>
      <c r="E11" s="1327">
        <v>2007.5</v>
      </c>
      <c r="F11" s="1327">
        <v>5107.5</v>
      </c>
      <c r="G11" s="1327">
        <v>5404.078</v>
      </c>
      <c r="H11" s="1327">
        <v>5923.4</v>
      </c>
      <c r="I11" s="1472" t="s">
        <v>693</v>
      </c>
    </row>
    <row r="12" spans="1:9" ht="21" customHeight="1">
      <c r="A12" s="1326" t="s">
        <v>791</v>
      </c>
      <c r="B12" s="1327">
        <v>603.011</v>
      </c>
      <c r="C12" s="1327">
        <v>1428.479</v>
      </c>
      <c r="D12" s="1327">
        <v>1963.1</v>
      </c>
      <c r="E12" s="1327">
        <v>2480.095</v>
      </c>
      <c r="F12" s="1327">
        <v>3755.8</v>
      </c>
      <c r="G12" s="1327">
        <v>4548.177</v>
      </c>
      <c r="H12" s="1327">
        <v>5524.553</v>
      </c>
      <c r="I12" s="1472" t="s">
        <v>693</v>
      </c>
    </row>
    <row r="13" spans="1:9" ht="21" customHeight="1">
      <c r="A13" s="1326" t="s">
        <v>792</v>
      </c>
      <c r="B13" s="1327">
        <v>1398.554</v>
      </c>
      <c r="C13" s="1327">
        <v>2052.853</v>
      </c>
      <c r="D13" s="1327">
        <v>3442.1</v>
      </c>
      <c r="E13" s="1327">
        <v>3768.18</v>
      </c>
      <c r="F13" s="1327">
        <v>4382.1</v>
      </c>
      <c r="G13" s="1327">
        <v>4505.977</v>
      </c>
      <c r="H13" s="1327">
        <v>4638.701</v>
      </c>
      <c r="I13" s="1472" t="s">
        <v>693</v>
      </c>
    </row>
    <row r="14" spans="1:9" ht="21" customHeight="1">
      <c r="A14" s="1326" t="s">
        <v>503</v>
      </c>
      <c r="B14" s="1327">
        <v>916.412</v>
      </c>
      <c r="C14" s="1327">
        <v>2714.843</v>
      </c>
      <c r="D14" s="1327">
        <v>3420.2</v>
      </c>
      <c r="E14" s="1327">
        <v>3495.035</v>
      </c>
      <c r="F14" s="1327">
        <v>3427.2</v>
      </c>
      <c r="G14" s="1327">
        <v>3263.921</v>
      </c>
      <c r="H14" s="1327">
        <v>5139.568</v>
      </c>
      <c r="I14" s="1472" t="s">
        <v>693</v>
      </c>
    </row>
    <row r="15" spans="1:9" ht="21" customHeight="1">
      <c r="A15" s="1326" t="s">
        <v>504</v>
      </c>
      <c r="B15" s="1327">
        <v>1181.457</v>
      </c>
      <c r="C15" s="1327">
        <v>1711.2</v>
      </c>
      <c r="D15" s="1327">
        <v>2205.73</v>
      </c>
      <c r="E15" s="1327">
        <v>3452.1</v>
      </c>
      <c r="F15" s="1327">
        <v>3016.2</v>
      </c>
      <c r="G15" s="1327">
        <v>4066.715</v>
      </c>
      <c r="H15" s="1327">
        <v>5497.373</v>
      </c>
      <c r="I15" s="1472" t="s">
        <v>693</v>
      </c>
    </row>
    <row r="16" spans="1:9" ht="21" customHeight="1">
      <c r="A16" s="1326" t="s">
        <v>505</v>
      </c>
      <c r="B16" s="1327">
        <v>1394</v>
      </c>
      <c r="C16" s="1327">
        <v>1571.796</v>
      </c>
      <c r="D16" s="1327">
        <v>3091.435</v>
      </c>
      <c r="E16" s="1327">
        <v>4253.095</v>
      </c>
      <c r="F16" s="1329">
        <v>2113.92</v>
      </c>
      <c r="G16" s="1329">
        <v>3970.419</v>
      </c>
      <c r="H16" s="1327">
        <v>7717.93</v>
      </c>
      <c r="I16" s="1472" t="s">
        <v>693</v>
      </c>
    </row>
    <row r="17" spans="1:9" ht="21" customHeight="1" thickBot="1">
      <c r="A17" s="1330" t="s">
        <v>508</v>
      </c>
      <c r="B17" s="1331">
        <v>12805.877000000002</v>
      </c>
      <c r="C17" s="1331">
        <v>17720.93</v>
      </c>
      <c r="D17" s="1331">
        <v>32016.374</v>
      </c>
      <c r="E17" s="1331">
        <v>33126.803</v>
      </c>
      <c r="F17" s="1331">
        <v>47702.91999999999</v>
      </c>
      <c r="G17" s="1331">
        <v>47768.05300000001</v>
      </c>
      <c r="H17" s="1331">
        <v>60678.955</v>
      </c>
      <c r="I17" s="1332">
        <v>13649.783503999999</v>
      </c>
    </row>
    <row r="18" spans="1:9" ht="21" customHeight="1" thickTop="1">
      <c r="A18" s="1318" t="s">
        <v>1196</v>
      </c>
      <c r="B18" s="1318"/>
      <c r="C18" s="1318"/>
      <c r="D18" s="1319"/>
      <c r="E18" s="1318"/>
      <c r="F18" s="1318"/>
      <c r="G18" s="1319"/>
      <c r="H18" s="1320"/>
      <c r="I18" s="1320"/>
    </row>
    <row r="19" spans="1:9" ht="21" customHeight="1">
      <c r="A19" s="1318"/>
      <c r="B19" s="1318"/>
      <c r="C19" s="1318"/>
      <c r="D19" s="1319"/>
      <c r="E19" s="1318"/>
      <c r="F19" s="1318"/>
      <c r="G19" s="1321"/>
      <c r="H19" s="1320"/>
      <c r="I19" s="1320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16384" width="9.140625" style="41" customWidth="1"/>
  </cols>
  <sheetData>
    <row r="1" spans="1:13" ht="12.75">
      <c r="A1" s="1521" t="s">
        <v>796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</row>
    <row r="2" spans="1:13" ht="16.5" thickBot="1">
      <c r="A2" s="1520" t="s">
        <v>329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</row>
    <row r="3" spans="1:13" ht="13.5" thickTop="1">
      <c r="A3" s="37"/>
      <c r="B3" s="1745" t="s">
        <v>649</v>
      </c>
      <c r="C3" s="1746"/>
      <c r="D3" s="1746"/>
      <c r="E3" s="1746"/>
      <c r="F3" s="1747"/>
      <c r="G3" s="1746" t="s">
        <v>668</v>
      </c>
      <c r="H3" s="1747"/>
      <c r="I3" s="1746" t="s">
        <v>370</v>
      </c>
      <c r="J3" s="1747"/>
      <c r="K3" s="1699" t="s">
        <v>1187</v>
      </c>
      <c r="L3" s="1754" t="s">
        <v>1353</v>
      </c>
      <c r="M3" s="1755"/>
    </row>
    <row r="4" spans="1:13" ht="12.75">
      <c r="A4" s="37"/>
      <c r="B4" s="1748"/>
      <c r="C4" s="1749"/>
      <c r="D4" s="1749"/>
      <c r="E4" s="1749"/>
      <c r="F4" s="1750"/>
      <c r="G4" s="1752"/>
      <c r="H4" s="1753"/>
      <c r="I4" s="1752"/>
      <c r="J4" s="1753"/>
      <c r="K4" s="1606"/>
      <c r="L4" s="1535" t="s">
        <v>1383</v>
      </c>
      <c r="M4" s="1536"/>
    </row>
    <row r="5" spans="1:13" ht="12.75">
      <c r="A5" s="37"/>
      <c r="B5" s="1751"/>
      <c r="C5" s="1752"/>
      <c r="D5" s="1752"/>
      <c r="E5" s="1752"/>
      <c r="F5" s="1753"/>
      <c r="G5" s="131" t="s">
        <v>1382</v>
      </c>
      <c r="H5" s="131" t="s">
        <v>725</v>
      </c>
      <c r="I5" s="131" t="s">
        <v>1382</v>
      </c>
      <c r="J5" s="131" t="s">
        <v>725</v>
      </c>
      <c r="K5" s="131" t="s">
        <v>1382</v>
      </c>
      <c r="L5" s="131" t="s">
        <v>1188</v>
      </c>
      <c r="M5" s="781" t="s">
        <v>1491</v>
      </c>
    </row>
    <row r="6" spans="1:13" ht="12.75">
      <c r="A6" s="37"/>
      <c r="B6" s="203" t="s">
        <v>726</v>
      </c>
      <c r="C6" s="37"/>
      <c r="D6" s="37"/>
      <c r="E6" s="37"/>
      <c r="F6" s="37"/>
      <c r="G6" s="197">
        <v>-1961.7</v>
      </c>
      <c r="H6" s="197">
        <v>-12936.4</v>
      </c>
      <c r="I6" s="1291">
        <v>20734.3</v>
      </c>
      <c r="J6" s="1291">
        <v>75979.20000000007</v>
      </c>
      <c r="K6" s="1291">
        <v>-1764.960000000021</v>
      </c>
      <c r="L6" s="1291">
        <v>-1156.9557016873118</v>
      </c>
      <c r="M6" s="1292">
        <v>-108.51227193587448</v>
      </c>
    </row>
    <row r="7" spans="1:13" ht="12.75">
      <c r="A7" s="37"/>
      <c r="B7" s="203"/>
      <c r="C7" s="37" t="s">
        <v>730</v>
      </c>
      <c r="D7" s="37"/>
      <c r="E7" s="37"/>
      <c r="F7" s="37"/>
      <c r="G7" s="197">
        <v>22385.5</v>
      </c>
      <c r="H7" s="197">
        <v>68701.5</v>
      </c>
      <c r="I7" s="1291">
        <v>25786.8</v>
      </c>
      <c r="J7" s="1291">
        <v>81511.8</v>
      </c>
      <c r="K7" s="1291">
        <v>28857.9</v>
      </c>
      <c r="L7" s="1291">
        <v>15.194210538071516</v>
      </c>
      <c r="M7" s="1293">
        <v>11.90958164642376</v>
      </c>
    </row>
    <row r="8" spans="1:13" ht="12.75">
      <c r="A8" s="37"/>
      <c r="B8" s="203"/>
      <c r="C8" s="37"/>
      <c r="D8" s="37" t="s">
        <v>731</v>
      </c>
      <c r="E8" s="37"/>
      <c r="F8" s="37"/>
      <c r="G8" s="197">
        <v>0</v>
      </c>
      <c r="H8" s="197">
        <v>0</v>
      </c>
      <c r="I8" s="1291">
        <v>0</v>
      </c>
      <c r="J8" s="1291">
        <v>0</v>
      </c>
      <c r="K8" s="1291">
        <v>0</v>
      </c>
      <c r="L8" s="1294" t="s">
        <v>693</v>
      </c>
      <c r="M8" s="1295" t="s">
        <v>693</v>
      </c>
    </row>
    <row r="9" spans="1:13" ht="12.75">
      <c r="A9" s="37"/>
      <c r="B9" s="203"/>
      <c r="C9" s="37"/>
      <c r="D9" s="37" t="s">
        <v>732</v>
      </c>
      <c r="E9" s="37"/>
      <c r="F9" s="37"/>
      <c r="G9" s="197">
        <v>22385.5</v>
      </c>
      <c r="H9" s="197">
        <v>68701.5</v>
      </c>
      <c r="I9" s="1291">
        <v>25786.8</v>
      </c>
      <c r="J9" s="1291">
        <v>81511.8</v>
      </c>
      <c r="K9" s="1291">
        <v>28857.9</v>
      </c>
      <c r="L9" s="1291">
        <v>15.194210538071516</v>
      </c>
      <c r="M9" s="1293">
        <v>11.90958164642376</v>
      </c>
    </row>
    <row r="10" spans="1:13" ht="12.75">
      <c r="A10" s="37"/>
      <c r="B10" s="203"/>
      <c r="C10" s="37" t="s">
        <v>733</v>
      </c>
      <c r="D10" s="37"/>
      <c r="E10" s="37"/>
      <c r="F10" s="37"/>
      <c r="G10" s="197">
        <v>-118966.5</v>
      </c>
      <c r="H10" s="197">
        <v>-388371.4</v>
      </c>
      <c r="I10" s="1291">
        <v>-133320.7</v>
      </c>
      <c r="J10" s="1291">
        <v>-454653.1</v>
      </c>
      <c r="K10" s="1291">
        <v>-174593.9</v>
      </c>
      <c r="L10" s="1291">
        <v>12.065749601778663</v>
      </c>
      <c r="M10" s="1293">
        <v>30.95783325470086</v>
      </c>
    </row>
    <row r="11" spans="1:13" ht="12.75">
      <c r="A11" s="37"/>
      <c r="B11" s="203"/>
      <c r="C11" s="37"/>
      <c r="D11" s="37" t="s">
        <v>731</v>
      </c>
      <c r="E11" s="37"/>
      <c r="F11" s="37"/>
      <c r="G11" s="197">
        <v>-18035.3</v>
      </c>
      <c r="H11" s="197">
        <v>-75076.2</v>
      </c>
      <c r="I11" s="1291">
        <v>-24719.7</v>
      </c>
      <c r="J11" s="1291">
        <v>-92255.6</v>
      </c>
      <c r="K11" s="1291">
        <v>-31962.4</v>
      </c>
      <c r="L11" s="1291">
        <v>37.06287114713925</v>
      </c>
      <c r="M11" s="1293">
        <v>29.299303794139888</v>
      </c>
    </row>
    <row r="12" spans="1:13" ht="12.75">
      <c r="A12" s="37"/>
      <c r="B12" s="203"/>
      <c r="C12" s="37"/>
      <c r="D12" s="37" t="s">
        <v>732</v>
      </c>
      <c r="E12" s="37"/>
      <c r="F12" s="37"/>
      <c r="G12" s="197">
        <v>-100931.2</v>
      </c>
      <c r="H12" s="197">
        <v>-313295.2</v>
      </c>
      <c r="I12" s="1291">
        <v>-108601</v>
      </c>
      <c r="J12" s="1291">
        <v>-362397.5</v>
      </c>
      <c r="K12" s="1291">
        <v>-142631.5</v>
      </c>
      <c r="L12" s="1291">
        <v>7.599037760375381</v>
      </c>
      <c r="M12" s="1293">
        <v>31.33534682001087</v>
      </c>
    </row>
    <row r="13" spans="1:13" ht="12.75">
      <c r="A13" s="37"/>
      <c r="B13" s="203"/>
      <c r="C13" s="37" t="s">
        <v>734</v>
      </c>
      <c r="D13" s="37"/>
      <c r="E13" s="37"/>
      <c r="F13" s="37"/>
      <c r="G13" s="197">
        <v>-96581</v>
      </c>
      <c r="H13" s="197">
        <v>-319669.9</v>
      </c>
      <c r="I13" s="1291">
        <v>-107533.9</v>
      </c>
      <c r="J13" s="1291">
        <v>-373141.3</v>
      </c>
      <c r="K13" s="1291">
        <v>-145736</v>
      </c>
      <c r="L13" s="1291">
        <v>11.340636357047458</v>
      </c>
      <c r="M13" s="1293">
        <v>35.525634241853055</v>
      </c>
    </row>
    <row r="14" spans="1:13" ht="12.75">
      <c r="A14" s="37"/>
      <c r="B14" s="203"/>
      <c r="C14" s="37" t="s">
        <v>735</v>
      </c>
      <c r="D14" s="37"/>
      <c r="E14" s="37"/>
      <c r="F14" s="37"/>
      <c r="G14" s="197">
        <v>-3601</v>
      </c>
      <c r="H14" s="197">
        <v>-8674.599999999991</v>
      </c>
      <c r="I14" s="1291">
        <v>6252.5</v>
      </c>
      <c r="J14" s="1291">
        <v>14057</v>
      </c>
      <c r="K14" s="1291">
        <v>-1554.9</v>
      </c>
      <c r="L14" s="1291">
        <v>-273.632324354346</v>
      </c>
      <c r="M14" s="1293">
        <v>-124.86845261895242</v>
      </c>
    </row>
    <row r="15" spans="1:13" ht="12.75">
      <c r="A15" s="37"/>
      <c r="B15" s="203"/>
      <c r="C15" s="37"/>
      <c r="D15" s="37" t="s">
        <v>697</v>
      </c>
      <c r="E15" s="37"/>
      <c r="F15" s="37"/>
      <c r="G15" s="197">
        <v>16797.8</v>
      </c>
      <c r="H15" s="197">
        <v>53012.5</v>
      </c>
      <c r="I15" s="1291">
        <v>24202.1</v>
      </c>
      <c r="J15" s="1291">
        <v>72351.5</v>
      </c>
      <c r="K15" s="1291">
        <v>30203.2</v>
      </c>
      <c r="L15" s="1291">
        <v>44.07898653395088</v>
      </c>
      <c r="M15" s="1293">
        <v>24.795782184190642</v>
      </c>
    </row>
    <row r="16" spans="1:13" ht="12.75">
      <c r="A16" s="37"/>
      <c r="B16" s="203"/>
      <c r="C16" s="37"/>
      <c r="D16" s="37"/>
      <c r="E16" s="37" t="s">
        <v>736</v>
      </c>
      <c r="F16" s="37"/>
      <c r="G16" s="197">
        <v>8737.6</v>
      </c>
      <c r="H16" s="197">
        <v>24610.7</v>
      </c>
      <c r="I16" s="1291">
        <v>11656.1</v>
      </c>
      <c r="J16" s="1291">
        <v>30703.8</v>
      </c>
      <c r="K16" s="1291">
        <v>11599.4</v>
      </c>
      <c r="L16" s="1291">
        <v>33.401620582310926</v>
      </c>
      <c r="M16" s="1293">
        <v>-0.4864405761790067</v>
      </c>
    </row>
    <row r="17" spans="1:13" ht="12.75">
      <c r="A17" s="37"/>
      <c r="B17" s="203"/>
      <c r="C17" s="37"/>
      <c r="D17" s="37"/>
      <c r="E17" s="37" t="s">
        <v>737</v>
      </c>
      <c r="F17" s="37"/>
      <c r="G17" s="197">
        <v>2224.7</v>
      </c>
      <c r="H17" s="197">
        <v>5534.6</v>
      </c>
      <c r="I17" s="1291">
        <v>2396</v>
      </c>
      <c r="J17" s="1291">
        <v>10071.4</v>
      </c>
      <c r="K17" s="1291">
        <v>5674.5</v>
      </c>
      <c r="L17" s="1291">
        <v>7.699914595226318</v>
      </c>
      <c r="M17" s="1293">
        <v>136.83222036727878</v>
      </c>
    </row>
    <row r="18" spans="1:13" ht="12.75">
      <c r="A18" s="37"/>
      <c r="B18" s="203"/>
      <c r="C18" s="37"/>
      <c r="D18" s="37"/>
      <c r="E18" s="37" t="s">
        <v>732</v>
      </c>
      <c r="F18" s="37"/>
      <c r="G18" s="197">
        <v>5835.5</v>
      </c>
      <c r="H18" s="197">
        <v>22867.2</v>
      </c>
      <c r="I18" s="1291">
        <v>10150</v>
      </c>
      <c r="J18" s="1291">
        <v>31576.3</v>
      </c>
      <c r="K18" s="1291">
        <v>12929.3</v>
      </c>
      <c r="L18" s="1291">
        <v>73.93539542455659</v>
      </c>
      <c r="M18" s="1293">
        <v>27.382266009852216</v>
      </c>
    </row>
    <row r="19" spans="1:13" ht="12.75">
      <c r="A19" s="37"/>
      <c r="B19" s="203"/>
      <c r="C19" s="37"/>
      <c r="D19" s="37" t="s">
        <v>698</v>
      </c>
      <c r="E19" s="37"/>
      <c r="F19" s="37"/>
      <c r="G19" s="197">
        <v>-20398.8</v>
      </c>
      <c r="H19" s="197">
        <v>-61687.1</v>
      </c>
      <c r="I19" s="1291">
        <v>-17949.6</v>
      </c>
      <c r="J19" s="1291">
        <v>-58294.5</v>
      </c>
      <c r="K19" s="1291">
        <v>-31758.1</v>
      </c>
      <c r="L19" s="1291">
        <v>-12.006588622860178</v>
      </c>
      <c r="M19" s="1293">
        <v>76.92929090341846</v>
      </c>
    </row>
    <row r="20" spans="1:13" ht="12.75">
      <c r="A20" s="37"/>
      <c r="B20" s="203"/>
      <c r="C20" s="37"/>
      <c r="D20" s="37"/>
      <c r="E20" s="37" t="s">
        <v>748</v>
      </c>
      <c r="F20" s="37"/>
      <c r="G20" s="197">
        <v>-5465.9</v>
      </c>
      <c r="H20" s="197">
        <v>-18604.7</v>
      </c>
      <c r="I20" s="1291">
        <v>-6551.8</v>
      </c>
      <c r="J20" s="1291">
        <v>-22292.3</v>
      </c>
      <c r="K20" s="1291">
        <v>-12085.1</v>
      </c>
      <c r="L20" s="1291">
        <v>19.86681058928997</v>
      </c>
      <c r="M20" s="1293">
        <v>84.45465368295737</v>
      </c>
    </row>
    <row r="21" spans="1:13" ht="12.75">
      <c r="A21" s="37"/>
      <c r="B21" s="203"/>
      <c r="C21" s="37"/>
      <c r="D21" s="37"/>
      <c r="E21" s="37" t="s">
        <v>736</v>
      </c>
      <c r="F21" s="37"/>
      <c r="G21" s="197">
        <v>-10381</v>
      </c>
      <c r="H21" s="197">
        <v>-27642.9</v>
      </c>
      <c r="I21" s="1291">
        <v>-7818.3</v>
      </c>
      <c r="J21" s="1291">
        <v>-25769.7</v>
      </c>
      <c r="K21" s="1291">
        <v>-14642.2</v>
      </c>
      <c r="L21" s="1291">
        <v>-24.686446392447735</v>
      </c>
      <c r="M21" s="1293">
        <v>87.28112249465997</v>
      </c>
    </row>
    <row r="22" spans="1:13" ht="12.75">
      <c r="A22" s="37"/>
      <c r="B22" s="203"/>
      <c r="C22" s="37"/>
      <c r="D22" s="37"/>
      <c r="E22" s="37"/>
      <c r="F22" s="90" t="s">
        <v>699</v>
      </c>
      <c r="G22" s="197">
        <v>-2240.2</v>
      </c>
      <c r="H22" s="197">
        <v>-7166.7</v>
      </c>
      <c r="I22" s="1291">
        <v>-2015.4</v>
      </c>
      <c r="J22" s="1291">
        <v>-6371.7</v>
      </c>
      <c r="K22" s="1291">
        <v>-3376.2</v>
      </c>
      <c r="L22" s="1291">
        <v>-10.034818319792862</v>
      </c>
      <c r="M22" s="1293">
        <v>67.52009526644835</v>
      </c>
    </row>
    <row r="23" spans="1:13" ht="12.75">
      <c r="A23" s="37"/>
      <c r="B23" s="203"/>
      <c r="C23" s="37"/>
      <c r="D23" s="37"/>
      <c r="E23" s="37" t="s">
        <v>700</v>
      </c>
      <c r="F23" s="37"/>
      <c r="G23" s="197">
        <v>-286.4</v>
      </c>
      <c r="H23" s="197">
        <v>-1154.6</v>
      </c>
      <c r="I23" s="1291">
        <v>-543.4</v>
      </c>
      <c r="J23" s="1291">
        <v>-1566.4</v>
      </c>
      <c r="K23" s="1291">
        <v>-590.3</v>
      </c>
      <c r="L23" s="1294" t="s">
        <v>693</v>
      </c>
      <c r="M23" s="1293">
        <v>8.630842841369144</v>
      </c>
    </row>
    <row r="24" spans="1:13" ht="12.75">
      <c r="A24" s="37"/>
      <c r="B24" s="203"/>
      <c r="C24" s="37"/>
      <c r="D24" s="37"/>
      <c r="E24" s="37" t="s">
        <v>732</v>
      </c>
      <c r="F24" s="37"/>
      <c r="G24" s="197">
        <v>-4265.5</v>
      </c>
      <c r="H24" s="197">
        <v>-14284.9</v>
      </c>
      <c r="I24" s="1291">
        <v>-3036.1</v>
      </c>
      <c r="J24" s="1291">
        <v>-8666.1</v>
      </c>
      <c r="K24" s="1291">
        <v>-4440.5</v>
      </c>
      <c r="L24" s="1291">
        <v>-28.821943500175834</v>
      </c>
      <c r="M24" s="1293">
        <v>46.256710912025284</v>
      </c>
    </row>
    <row r="25" spans="1:13" ht="12.75">
      <c r="A25" s="1333"/>
      <c r="B25" s="203"/>
      <c r="C25" s="37" t="s">
        <v>749</v>
      </c>
      <c r="D25" s="37"/>
      <c r="E25" s="37"/>
      <c r="F25" s="37"/>
      <c r="G25" s="197">
        <v>-100182</v>
      </c>
      <c r="H25" s="197">
        <v>-328344.5</v>
      </c>
      <c r="I25" s="1291">
        <v>-101281.4</v>
      </c>
      <c r="J25" s="1291">
        <v>-359084.3</v>
      </c>
      <c r="K25" s="1291">
        <v>-147290.9</v>
      </c>
      <c r="L25" s="1291">
        <v>1.0974027270367799</v>
      </c>
      <c r="M25" s="1293">
        <v>45.427393381213136</v>
      </c>
    </row>
    <row r="26" spans="1:13" ht="12.75">
      <c r="A26" s="37"/>
      <c r="B26" s="203"/>
      <c r="C26" s="37" t="s">
        <v>761</v>
      </c>
      <c r="D26" s="37"/>
      <c r="E26" s="37"/>
      <c r="F26" s="37"/>
      <c r="G26" s="197">
        <v>2668.5</v>
      </c>
      <c r="H26" s="197">
        <v>7549.4</v>
      </c>
      <c r="I26" s="1291">
        <v>2443.7</v>
      </c>
      <c r="J26" s="1291">
        <v>12291.4</v>
      </c>
      <c r="K26" s="1291">
        <v>1586.54</v>
      </c>
      <c r="L26" s="1291">
        <v>-8.424208356754733</v>
      </c>
      <c r="M26" s="1293">
        <v>-35.07631869705773</v>
      </c>
    </row>
    <row r="27" spans="1:13" ht="12.75">
      <c r="A27" s="37"/>
      <c r="B27" s="203"/>
      <c r="C27" s="37"/>
      <c r="D27" s="37" t="s">
        <v>701</v>
      </c>
      <c r="E27" s="37"/>
      <c r="F27" s="37"/>
      <c r="G27" s="197">
        <v>6323.6</v>
      </c>
      <c r="H27" s="197">
        <v>17504</v>
      </c>
      <c r="I27" s="1291">
        <v>6316.5</v>
      </c>
      <c r="J27" s="1291">
        <v>22521.3</v>
      </c>
      <c r="K27" s="1291">
        <v>5000.94</v>
      </c>
      <c r="L27" s="1291">
        <v>-0.11227781643368928</v>
      </c>
      <c r="M27" s="1293">
        <v>-20.82735692234624</v>
      </c>
    </row>
    <row r="28" spans="1:13" ht="12.75">
      <c r="A28" s="37"/>
      <c r="B28" s="203"/>
      <c r="C28" s="37"/>
      <c r="D28" s="37" t="s">
        <v>702</v>
      </c>
      <c r="E28" s="37"/>
      <c r="F28" s="37"/>
      <c r="G28" s="197">
        <v>-3655.1</v>
      </c>
      <c r="H28" s="197">
        <v>-9954.6</v>
      </c>
      <c r="I28" s="1291">
        <v>-3872.8</v>
      </c>
      <c r="J28" s="1291">
        <v>-10229.9</v>
      </c>
      <c r="K28" s="1291">
        <v>-3414.4</v>
      </c>
      <c r="L28" s="1291">
        <v>5.956061393669117</v>
      </c>
      <c r="M28" s="1293">
        <v>-11.83639743854576</v>
      </c>
    </row>
    <row r="29" spans="1:13" ht="12.75">
      <c r="A29" s="37"/>
      <c r="B29" s="203"/>
      <c r="C29" s="37" t="s">
        <v>703</v>
      </c>
      <c r="D29" s="37"/>
      <c r="E29" s="37"/>
      <c r="F29" s="37"/>
      <c r="G29" s="197">
        <v>-97513.5</v>
      </c>
      <c r="H29" s="197">
        <v>-320795.1</v>
      </c>
      <c r="I29" s="1291">
        <v>-98837.7</v>
      </c>
      <c r="J29" s="1291">
        <v>-346792.9</v>
      </c>
      <c r="K29" s="1291">
        <v>-145704.36</v>
      </c>
      <c r="L29" s="1291">
        <v>1.3579658201172151</v>
      </c>
      <c r="M29" s="1293">
        <v>47.41779705517226</v>
      </c>
    </row>
    <row r="30" spans="1:13" ht="12.75">
      <c r="A30" s="37"/>
      <c r="B30" s="203"/>
      <c r="C30" s="37" t="s">
        <v>762</v>
      </c>
      <c r="D30" s="37"/>
      <c r="E30" s="37"/>
      <c r="F30" s="37"/>
      <c r="G30" s="197">
        <v>95551.8</v>
      </c>
      <c r="H30" s="197">
        <v>307858.7</v>
      </c>
      <c r="I30" s="1291">
        <v>119572</v>
      </c>
      <c r="J30" s="1291">
        <v>422772.1</v>
      </c>
      <c r="K30" s="1291">
        <v>143939.4</v>
      </c>
      <c r="L30" s="1291">
        <v>25.138406602492054</v>
      </c>
      <c r="M30" s="1293">
        <v>20.378851236075334</v>
      </c>
    </row>
    <row r="31" spans="1:13" ht="12.75">
      <c r="A31" s="37"/>
      <c r="B31" s="203"/>
      <c r="C31" s="37"/>
      <c r="D31" s="37" t="s">
        <v>704</v>
      </c>
      <c r="E31" s="37"/>
      <c r="F31" s="37"/>
      <c r="G31" s="197">
        <v>96679.4</v>
      </c>
      <c r="H31" s="197">
        <v>311156.7</v>
      </c>
      <c r="I31" s="1291">
        <v>121002.9</v>
      </c>
      <c r="J31" s="1291">
        <v>427805.7</v>
      </c>
      <c r="K31" s="1291">
        <v>146477.5</v>
      </c>
      <c r="L31" s="1291">
        <v>25.15892734129504</v>
      </c>
      <c r="M31" s="1293">
        <v>21.052883856502618</v>
      </c>
    </row>
    <row r="32" spans="1:13" ht="12.75">
      <c r="A32" s="37"/>
      <c r="B32" s="203"/>
      <c r="C32" s="37"/>
      <c r="D32" s="37"/>
      <c r="E32" s="37" t="s">
        <v>763</v>
      </c>
      <c r="F32" s="37"/>
      <c r="G32" s="197">
        <v>8515</v>
      </c>
      <c r="H32" s="197">
        <v>25780</v>
      </c>
      <c r="I32" s="1291">
        <v>7807.5</v>
      </c>
      <c r="J32" s="1291">
        <v>36227.1</v>
      </c>
      <c r="K32" s="1291">
        <v>6746.4</v>
      </c>
      <c r="L32" s="1291">
        <v>-8.308866705813273</v>
      </c>
      <c r="M32" s="1293">
        <v>-13.59077809798272</v>
      </c>
    </row>
    <row r="33" spans="1:13" ht="12.75">
      <c r="A33" s="37"/>
      <c r="B33" s="203"/>
      <c r="C33" s="37"/>
      <c r="D33" s="37"/>
      <c r="E33" s="37" t="s">
        <v>705</v>
      </c>
      <c r="F33" s="37"/>
      <c r="G33" s="197">
        <v>76876.1</v>
      </c>
      <c r="H33" s="197">
        <v>253551.6</v>
      </c>
      <c r="I33" s="1291">
        <v>103204.6</v>
      </c>
      <c r="J33" s="1291">
        <v>359554.4</v>
      </c>
      <c r="K33" s="1291">
        <v>127348.6</v>
      </c>
      <c r="L33" s="1291">
        <v>34.24796523236739</v>
      </c>
      <c r="M33" s="1293">
        <v>23.394306067752794</v>
      </c>
    </row>
    <row r="34" spans="1:13" ht="12.75">
      <c r="A34" s="37"/>
      <c r="B34" s="203"/>
      <c r="C34" s="37"/>
      <c r="D34" s="37"/>
      <c r="E34" s="37" t="s">
        <v>764</v>
      </c>
      <c r="F34" s="37"/>
      <c r="G34" s="197">
        <v>10878.4</v>
      </c>
      <c r="H34" s="197">
        <v>28993.4</v>
      </c>
      <c r="I34" s="1291">
        <v>8988.7</v>
      </c>
      <c r="J34" s="1291">
        <v>28343.6</v>
      </c>
      <c r="K34" s="1291">
        <v>11862.6</v>
      </c>
      <c r="L34" s="1291">
        <v>-17.371120753051912</v>
      </c>
      <c r="M34" s="1293">
        <v>31.972365303102777</v>
      </c>
    </row>
    <row r="35" spans="1:13" ht="12.75">
      <c r="A35" s="37"/>
      <c r="B35" s="203"/>
      <c r="C35" s="37"/>
      <c r="D35" s="37"/>
      <c r="E35" s="37" t="s">
        <v>765</v>
      </c>
      <c r="F35" s="37"/>
      <c r="G35" s="197">
        <v>409.9</v>
      </c>
      <c r="H35" s="197">
        <v>2831.7</v>
      </c>
      <c r="I35" s="1291">
        <v>1002.1</v>
      </c>
      <c r="J35" s="1291">
        <v>3680.6</v>
      </c>
      <c r="K35" s="1291">
        <v>519.9</v>
      </c>
      <c r="L35" s="1291">
        <v>144.47426201512565</v>
      </c>
      <c r="M35" s="1295">
        <v>-48.11895020457041</v>
      </c>
    </row>
    <row r="36" spans="1:13" ht="12.75">
      <c r="A36" s="37"/>
      <c r="B36" s="203"/>
      <c r="C36" s="37"/>
      <c r="D36" s="37" t="s">
        <v>706</v>
      </c>
      <c r="E36" s="37"/>
      <c r="F36" s="37"/>
      <c r="G36" s="197">
        <v>-1127.6</v>
      </c>
      <c r="H36" s="197">
        <v>-3298</v>
      </c>
      <c r="I36" s="1291">
        <v>-1430.9</v>
      </c>
      <c r="J36" s="1291">
        <v>-5033.6</v>
      </c>
      <c r="K36" s="1291">
        <v>-2538.1</v>
      </c>
      <c r="L36" s="1291">
        <v>26.8978361120965</v>
      </c>
      <c r="M36" s="1293">
        <v>77.37787406527357</v>
      </c>
    </row>
    <row r="37" spans="1:13" ht="12.75">
      <c r="A37" s="37"/>
      <c r="B37" s="201" t="s">
        <v>766</v>
      </c>
      <c r="C37" s="505" t="s">
        <v>767</v>
      </c>
      <c r="D37" s="505"/>
      <c r="E37" s="505"/>
      <c r="F37" s="505"/>
      <c r="G37" s="195">
        <v>2964.2</v>
      </c>
      <c r="H37" s="195">
        <v>15906.1</v>
      </c>
      <c r="I37" s="1296">
        <v>3073</v>
      </c>
      <c r="J37" s="1296">
        <v>18241.7</v>
      </c>
      <c r="K37" s="1296">
        <v>1903.4</v>
      </c>
      <c r="L37" s="1296">
        <v>3.670467579785438</v>
      </c>
      <c r="M37" s="1292">
        <v>-38.06052717214448</v>
      </c>
    </row>
    <row r="38" spans="1:13" ht="12.75">
      <c r="A38" s="37"/>
      <c r="B38" s="202" t="s">
        <v>768</v>
      </c>
      <c r="C38" s="202"/>
      <c r="D38" s="92"/>
      <c r="E38" s="92"/>
      <c r="F38" s="92"/>
      <c r="G38" s="199">
        <v>1002.5</v>
      </c>
      <c r="H38" s="199">
        <v>2969.7000000000407</v>
      </c>
      <c r="I38" s="1297">
        <v>23807.3</v>
      </c>
      <c r="J38" s="1297">
        <v>94220.90000000008</v>
      </c>
      <c r="K38" s="1297">
        <v>138.43999999997322</v>
      </c>
      <c r="L38" s="1297">
        <v>2274.793017456359</v>
      </c>
      <c r="M38" s="1298">
        <v>-99.41849768768414</v>
      </c>
    </row>
    <row r="39" spans="1:13" ht="12.75">
      <c r="A39" s="37"/>
      <c r="B39" s="203" t="s">
        <v>769</v>
      </c>
      <c r="C39" s="37" t="s">
        <v>770</v>
      </c>
      <c r="D39" s="37"/>
      <c r="E39" s="37"/>
      <c r="F39" s="37"/>
      <c r="G39" s="197">
        <v>2747</v>
      </c>
      <c r="H39" s="197">
        <v>3212.54</v>
      </c>
      <c r="I39" s="1291">
        <v>15007.3</v>
      </c>
      <c r="J39" s="1291">
        <v>28912.8</v>
      </c>
      <c r="K39" s="1291">
        <v>2213.6</v>
      </c>
      <c r="L39" s="1291">
        <v>446.31598107025843</v>
      </c>
      <c r="M39" s="1293">
        <v>-85.24984507539664</v>
      </c>
    </row>
    <row r="40" spans="1:13" ht="12.75">
      <c r="A40" s="37"/>
      <c r="B40" s="203"/>
      <c r="C40" s="37" t="s">
        <v>771</v>
      </c>
      <c r="D40" s="37"/>
      <c r="E40" s="37"/>
      <c r="F40" s="37"/>
      <c r="G40" s="197">
        <v>3415.4</v>
      </c>
      <c r="H40" s="197">
        <v>6437.1</v>
      </c>
      <c r="I40" s="1291">
        <v>2737.9</v>
      </c>
      <c r="J40" s="1291">
        <v>9195.4</v>
      </c>
      <c r="K40" s="1291">
        <v>2639.1</v>
      </c>
      <c r="L40" s="1294" t="s">
        <v>693</v>
      </c>
      <c r="M40" s="1293">
        <v>-3.608605135322705</v>
      </c>
    </row>
    <row r="41" spans="1:13" ht="12.75">
      <c r="A41" s="37"/>
      <c r="B41" s="203"/>
      <c r="C41" s="37" t="s">
        <v>772</v>
      </c>
      <c r="D41" s="37"/>
      <c r="E41" s="37"/>
      <c r="F41" s="37"/>
      <c r="G41" s="197">
        <v>0</v>
      </c>
      <c r="H41" s="197">
        <v>0</v>
      </c>
      <c r="I41" s="1291">
        <v>0</v>
      </c>
      <c r="J41" s="1291">
        <v>0</v>
      </c>
      <c r="K41" s="1291">
        <v>0</v>
      </c>
      <c r="L41" s="1294" t="s">
        <v>693</v>
      </c>
      <c r="M41" s="1295" t="s">
        <v>693</v>
      </c>
    </row>
    <row r="42" spans="1:13" ht="12.75">
      <c r="A42" s="37"/>
      <c r="B42" s="203"/>
      <c r="C42" s="37" t="s">
        <v>707</v>
      </c>
      <c r="D42" s="37"/>
      <c r="E42" s="37"/>
      <c r="F42" s="37"/>
      <c r="G42" s="197">
        <v>-6741.5</v>
      </c>
      <c r="H42" s="197">
        <v>-25762.16</v>
      </c>
      <c r="I42" s="1291">
        <v>-4250.4</v>
      </c>
      <c r="J42" s="1291">
        <v>-15719.6</v>
      </c>
      <c r="K42" s="1291">
        <v>-7804</v>
      </c>
      <c r="L42" s="1291">
        <v>-36.95171697693393</v>
      </c>
      <c r="M42" s="1293">
        <v>83.60624882364013</v>
      </c>
    </row>
    <row r="43" spans="1:13" ht="12.75">
      <c r="A43" s="37"/>
      <c r="B43" s="203"/>
      <c r="C43" s="37"/>
      <c r="D43" s="37" t="s">
        <v>708</v>
      </c>
      <c r="E43" s="37"/>
      <c r="F43" s="37"/>
      <c r="G43" s="197">
        <v>-1595.6</v>
      </c>
      <c r="H43" s="197">
        <v>-6133.4</v>
      </c>
      <c r="I43" s="1291">
        <v>-1361.3</v>
      </c>
      <c r="J43" s="1291">
        <v>-5137.4</v>
      </c>
      <c r="K43" s="1291">
        <v>-2724.4</v>
      </c>
      <c r="L43" s="1291">
        <v>-14.684131361243416</v>
      </c>
      <c r="M43" s="1293">
        <v>100.13222654815252</v>
      </c>
    </row>
    <row r="44" spans="1:13" ht="12.75">
      <c r="A44" s="37"/>
      <c r="B44" s="203"/>
      <c r="C44" s="37"/>
      <c r="D44" s="37" t="s">
        <v>732</v>
      </c>
      <c r="E44" s="37"/>
      <c r="F44" s="37"/>
      <c r="G44" s="197">
        <v>-5145.9</v>
      </c>
      <c r="H44" s="197">
        <v>-19628.76</v>
      </c>
      <c r="I44" s="1291">
        <v>-2889.1</v>
      </c>
      <c r="J44" s="1291">
        <v>-10582.2</v>
      </c>
      <c r="K44" s="1291">
        <v>-5079.6</v>
      </c>
      <c r="L44" s="1291">
        <v>-43.85627392681552</v>
      </c>
      <c r="M44" s="1293">
        <v>75.81945934720159</v>
      </c>
    </row>
    <row r="45" spans="1:13" ht="12.75">
      <c r="A45" s="37"/>
      <c r="B45" s="203"/>
      <c r="C45" s="37" t="s">
        <v>709</v>
      </c>
      <c r="D45" s="37"/>
      <c r="E45" s="37"/>
      <c r="F45" s="37"/>
      <c r="G45" s="197">
        <v>6073.1</v>
      </c>
      <c r="H45" s="197">
        <v>22537.6</v>
      </c>
      <c r="I45" s="1291">
        <v>16519.8</v>
      </c>
      <c r="J45" s="1291">
        <v>35437</v>
      </c>
      <c r="K45" s="1291">
        <v>7378.5</v>
      </c>
      <c r="L45" s="1291">
        <v>172.01593914145985</v>
      </c>
      <c r="M45" s="1293">
        <v>-55.33541568299858</v>
      </c>
    </row>
    <row r="46" spans="1:13" ht="12.75">
      <c r="A46" s="37"/>
      <c r="B46" s="203"/>
      <c r="C46" s="37"/>
      <c r="D46" s="37" t="s">
        <v>708</v>
      </c>
      <c r="E46" s="37"/>
      <c r="F46" s="37"/>
      <c r="G46" s="197">
        <v>7559.5</v>
      </c>
      <c r="H46" s="197">
        <v>18292.5</v>
      </c>
      <c r="I46" s="1291">
        <v>12856.1</v>
      </c>
      <c r="J46" s="1291">
        <v>26442.3</v>
      </c>
      <c r="K46" s="1291">
        <v>6233</v>
      </c>
      <c r="L46" s="1291">
        <v>70.06548052119851</v>
      </c>
      <c r="M46" s="1293">
        <v>-51.51717861559882</v>
      </c>
    </row>
    <row r="47" spans="1:13" ht="12.75">
      <c r="A47" s="37"/>
      <c r="B47" s="203"/>
      <c r="C47" s="37"/>
      <c r="D47" s="37" t="s">
        <v>773</v>
      </c>
      <c r="E47" s="37"/>
      <c r="F47" s="37"/>
      <c r="G47" s="197">
        <v>-2071.7</v>
      </c>
      <c r="H47" s="197">
        <v>2612</v>
      </c>
      <c r="I47" s="1291">
        <v>-492.10000000000053</v>
      </c>
      <c r="J47" s="1291">
        <v>1036.8</v>
      </c>
      <c r="K47" s="1291">
        <v>-816.9</v>
      </c>
      <c r="L47" s="1291">
        <v>-76.24656079548194</v>
      </c>
      <c r="M47" s="1293">
        <v>66.00284495021319</v>
      </c>
    </row>
    <row r="48" spans="1:13" ht="12.75">
      <c r="A48" s="37"/>
      <c r="B48" s="203"/>
      <c r="C48" s="37"/>
      <c r="D48" s="37"/>
      <c r="E48" s="37" t="s">
        <v>774</v>
      </c>
      <c r="F48" s="37"/>
      <c r="G48" s="197">
        <v>-2062.7</v>
      </c>
      <c r="H48" s="197">
        <v>2631.6</v>
      </c>
      <c r="I48" s="1291">
        <v>-486.90000000000055</v>
      </c>
      <c r="J48" s="1291">
        <v>1047.6</v>
      </c>
      <c r="K48" s="1291">
        <v>-813</v>
      </c>
      <c r="L48" s="1291">
        <v>-76.39501624084934</v>
      </c>
      <c r="M48" s="1293">
        <v>66.97473813924813</v>
      </c>
    </row>
    <row r="49" spans="1:13" ht="12.75">
      <c r="A49" s="37"/>
      <c r="B49" s="203"/>
      <c r="C49" s="37"/>
      <c r="D49" s="37"/>
      <c r="E49" s="37"/>
      <c r="F49" s="37" t="s">
        <v>775</v>
      </c>
      <c r="G49" s="197">
        <v>2166.9</v>
      </c>
      <c r="H49" s="197">
        <v>13849.2</v>
      </c>
      <c r="I49" s="1291">
        <v>4403.2</v>
      </c>
      <c r="J49" s="1291">
        <v>13445.3</v>
      </c>
      <c r="K49" s="1291">
        <v>2982.5</v>
      </c>
      <c r="L49" s="1291">
        <v>103.20273201347547</v>
      </c>
      <c r="M49" s="1293">
        <v>-32.26517078488372</v>
      </c>
    </row>
    <row r="50" spans="1:13" ht="12.75">
      <c r="A50" s="37"/>
      <c r="B50" s="203"/>
      <c r="C50" s="37"/>
      <c r="D50" s="37"/>
      <c r="E50" s="37"/>
      <c r="F50" s="37" t="s">
        <v>776</v>
      </c>
      <c r="G50" s="197">
        <v>-4229.6</v>
      </c>
      <c r="H50" s="197">
        <v>-11217.6</v>
      </c>
      <c r="I50" s="1291">
        <v>-4890.1</v>
      </c>
      <c r="J50" s="1291">
        <v>-12397.7</v>
      </c>
      <c r="K50" s="1291">
        <v>-3795.5</v>
      </c>
      <c r="L50" s="1291">
        <v>15.616133913372408</v>
      </c>
      <c r="M50" s="1293">
        <v>-22.38400032719167</v>
      </c>
    </row>
    <row r="51" spans="1:13" ht="12.75">
      <c r="A51" s="37"/>
      <c r="B51" s="203"/>
      <c r="C51" s="37"/>
      <c r="D51" s="37"/>
      <c r="E51" s="37" t="s">
        <v>710</v>
      </c>
      <c r="F51" s="37"/>
      <c r="G51" s="197">
        <v>-9</v>
      </c>
      <c r="H51" s="197">
        <v>-19.6</v>
      </c>
      <c r="I51" s="1291">
        <v>-5.2</v>
      </c>
      <c r="J51" s="1291">
        <v>-10.8</v>
      </c>
      <c r="K51" s="1291">
        <v>-3.9</v>
      </c>
      <c r="L51" s="1291">
        <v>-42.22222222222222</v>
      </c>
      <c r="M51" s="1293">
        <v>-25.000000000000014</v>
      </c>
    </row>
    <row r="52" spans="1:13" ht="12.75">
      <c r="A52" s="37"/>
      <c r="B52" s="203"/>
      <c r="C52" s="37"/>
      <c r="D52" s="37" t="s">
        <v>711</v>
      </c>
      <c r="E52" s="37"/>
      <c r="F52" s="37"/>
      <c r="G52" s="197">
        <v>-59.8</v>
      </c>
      <c r="H52" s="197">
        <v>1231.7</v>
      </c>
      <c r="I52" s="1291">
        <v>4319</v>
      </c>
      <c r="J52" s="1291">
        <v>8446.2</v>
      </c>
      <c r="K52" s="1291">
        <v>2153</v>
      </c>
      <c r="L52" s="1291">
        <v>-7322.408026755853</v>
      </c>
      <c r="M52" s="1293">
        <v>-50.15049780041676</v>
      </c>
    </row>
    <row r="53" spans="1:13" ht="12.75">
      <c r="A53" s="37"/>
      <c r="B53" s="203"/>
      <c r="C53" s="37"/>
      <c r="D53" s="37"/>
      <c r="E53" s="37" t="s">
        <v>415</v>
      </c>
      <c r="F53" s="37"/>
      <c r="G53" s="197">
        <v>-13</v>
      </c>
      <c r="H53" s="197">
        <v>-7.8</v>
      </c>
      <c r="I53" s="1291">
        <v>-36.3</v>
      </c>
      <c r="J53" s="1291">
        <v>37</v>
      </c>
      <c r="K53" s="1291">
        <v>153.9</v>
      </c>
      <c r="L53" s="1294" t="s">
        <v>693</v>
      </c>
      <c r="M53" s="1293">
        <v>-523.9669421487604</v>
      </c>
    </row>
    <row r="54" spans="1:13" ht="12.75">
      <c r="A54" s="37"/>
      <c r="B54" s="203"/>
      <c r="C54" s="37"/>
      <c r="D54" s="37"/>
      <c r="E54" s="37" t="s">
        <v>712</v>
      </c>
      <c r="F54" s="37"/>
      <c r="G54" s="197">
        <v>-46.8</v>
      </c>
      <c r="H54" s="197">
        <v>1239.5</v>
      </c>
      <c r="I54" s="1291">
        <v>4355.3</v>
      </c>
      <c r="J54" s="1291">
        <v>8409.2</v>
      </c>
      <c r="K54" s="1291">
        <v>1999.1</v>
      </c>
      <c r="L54" s="1291">
        <v>-9406.196581196582</v>
      </c>
      <c r="M54" s="1293">
        <v>-54.09960278281635</v>
      </c>
    </row>
    <row r="55" spans="1:13" ht="12.75">
      <c r="A55" s="37"/>
      <c r="B55" s="203"/>
      <c r="C55" s="37"/>
      <c r="D55" s="37" t="s">
        <v>713</v>
      </c>
      <c r="E55" s="37"/>
      <c r="F55" s="37"/>
      <c r="G55" s="197">
        <v>645.1</v>
      </c>
      <c r="H55" s="197">
        <v>401.4</v>
      </c>
      <c r="I55" s="1291">
        <v>-163.2</v>
      </c>
      <c r="J55" s="1291">
        <v>-488.3</v>
      </c>
      <c r="K55" s="1291">
        <v>-190.6</v>
      </c>
      <c r="L55" s="1291">
        <v>-125.29840334831809</v>
      </c>
      <c r="M55" s="1293">
        <v>16.789215686274517</v>
      </c>
    </row>
    <row r="56" spans="1:13" ht="12.75">
      <c r="A56" s="37"/>
      <c r="B56" s="203" t="s">
        <v>777</v>
      </c>
      <c r="C56" s="37"/>
      <c r="D56" s="37"/>
      <c r="E56" s="37"/>
      <c r="F56" s="37"/>
      <c r="G56" s="197">
        <v>3749.5</v>
      </c>
      <c r="H56" s="197">
        <v>6182.24000000002</v>
      </c>
      <c r="I56" s="1291">
        <v>38814.6</v>
      </c>
      <c r="J56" s="1291">
        <v>123133.7</v>
      </c>
      <c r="K56" s="1291">
        <v>2352.039999999979</v>
      </c>
      <c r="L56" s="1291">
        <v>935.1940258701161</v>
      </c>
      <c r="M56" s="1293">
        <v>-93.94032142544306</v>
      </c>
    </row>
    <row r="57" spans="1:13" ht="12.75">
      <c r="A57" s="37"/>
      <c r="B57" s="201" t="s">
        <v>778</v>
      </c>
      <c r="C57" s="505" t="s">
        <v>779</v>
      </c>
      <c r="D57" s="505"/>
      <c r="E57" s="505"/>
      <c r="F57" s="505"/>
      <c r="G57" s="195">
        <v>-9530.8</v>
      </c>
      <c r="H57" s="195">
        <v>-2767.8400000000256</v>
      </c>
      <c r="I57" s="1296">
        <v>11816.6</v>
      </c>
      <c r="J57" s="1296">
        <v>13013.499999999913</v>
      </c>
      <c r="K57" s="1296">
        <v>-58.339999999967404</v>
      </c>
      <c r="L57" s="1296">
        <v>-223.98329626054476</v>
      </c>
      <c r="M57" s="1292">
        <v>-100.49371223532968</v>
      </c>
    </row>
    <row r="58" spans="1:13" ht="12.75">
      <c r="A58" s="37"/>
      <c r="B58" s="202" t="s">
        <v>780</v>
      </c>
      <c r="C58" s="92"/>
      <c r="D58" s="92"/>
      <c r="E58" s="92"/>
      <c r="F58" s="92"/>
      <c r="G58" s="199">
        <v>-5781.3</v>
      </c>
      <c r="H58" s="199">
        <v>3414.399999999994</v>
      </c>
      <c r="I58" s="1297">
        <v>50631.2</v>
      </c>
      <c r="J58" s="1297">
        <v>136147.2</v>
      </c>
      <c r="K58" s="1297">
        <v>2293.7000000000116</v>
      </c>
      <c r="L58" s="1297">
        <v>-975.7753446456678</v>
      </c>
      <c r="M58" s="1298">
        <v>-95.46978937888099</v>
      </c>
    </row>
    <row r="59" spans="1:13" ht="12.75">
      <c r="A59" s="37"/>
      <c r="B59" s="203" t="s">
        <v>781</v>
      </c>
      <c r="C59" s="37"/>
      <c r="D59" s="37"/>
      <c r="E59" s="37"/>
      <c r="F59" s="37"/>
      <c r="G59" s="197">
        <v>5781.3</v>
      </c>
      <c r="H59" s="197">
        <v>-3414.399999999994</v>
      </c>
      <c r="I59" s="1291">
        <v>-50631.2</v>
      </c>
      <c r="J59" s="1291">
        <v>-136147.2</v>
      </c>
      <c r="K59" s="1291">
        <v>-2293.7</v>
      </c>
      <c r="L59" s="1291">
        <v>-975.7753446456678</v>
      </c>
      <c r="M59" s="1293">
        <v>-95.469789378881</v>
      </c>
    </row>
    <row r="60" spans="1:13" ht="12.75">
      <c r="A60" s="37"/>
      <c r="B60" s="203"/>
      <c r="C60" s="37" t="s">
        <v>714</v>
      </c>
      <c r="D60" s="37"/>
      <c r="E60" s="37"/>
      <c r="F60" s="37"/>
      <c r="G60" s="197">
        <v>5942.6</v>
      </c>
      <c r="H60" s="197">
        <v>-3011.7</v>
      </c>
      <c r="I60" s="1291">
        <v>-50469.2</v>
      </c>
      <c r="J60" s="1291">
        <v>-135662.2</v>
      </c>
      <c r="K60" s="1291">
        <v>-2101.1</v>
      </c>
      <c r="L60" s="1291">
        <v>-949.2780937636724</v>
      </c>
      <c r="M60" s="1293">
        <v>-95.83686684155882</v>
      </c>
    </row>
    <row r="61" spans="1:13" ht="12.75">
      <c r="A61" s="37"/>
      <c r="B61" s="203"/>
      <c r="C61" s="37"/>
      <c r="D61" s="37" t="s">
        <v>415</v>
      </c>
      <c r="E61" s="37"/>
      <c r="F61" s="37"/>
      <c r="G61" s="197">
        <v>-489.2999999999993</v>
      </c>
      <c r="H61" s="197">
        <v>-7531.4</v>
      </c>
      <c r="I61" s="1291">
        <v>-47579.4</v>
      </c>
      <c r="J61" s="1291">
        <v>-130861.4</v>
      </c>
      <c r="K61" s="1291">
        <v>9480.2</v>
      </c>
      <c r="L61" s="1291">
        <v>9623.973022685484</v>
      </c>
      <c r="M61" s="1293">
        <v>-119.92500956296212</v>
      </c>
    </row>
    <row r="62" spans="1:13" ht="12.75">
      <c r="A62" s="37"/>
      <c r="B62" s="203"/>
      <c r="C62" s="37"/>
      <c r="D62" s="37" t="s">
        <v>712</v>
      </c>
      <c r="E62" s="37"/>
      <c r="F62" s="37"/>
      <c r="G62" s="197">
        <v>6431.9</v>
      </c>
      <c r="H62" s="197">
        <v>4519.7</v>
      </c>
      <c r="I62" s="1291">
        <v>-2889.8</v>
      </c>
      <c r="J62" s="1291">
        <v>-4800.8</v>
      </c>
      <c r="K62" s="1291">
        <v>-11581.3</v>
      </c>
      <c r="L62" s="1291">
        <v>-144.92918111289043</v>
      </c>
      <c r="M62" s="1293">
        <v>300.7647588068378</v>
      </c>
    </row>
    <row r="63" spans="1:13" ht="12.75">
      <c r="A63" s="37"/>
      <c r="B63" s="203"/>
      <c r="C63" s="37" t="s">
        <v>782</v>
      </c>
      <c r="D63" s="37"/>
      <c r="E63" s="37"/>
      <c r="F63" s="37"/>
      <c r="G63" s="197">
        <v>-161.3</v>
      </c>
      <c r="H63" s="197">
        <v>-402.7</v>
      </c>
      <c r="I63" s="1291">
        <v>-162</v>
      </c>
      <c r="J63" s="1291">
        <v>-485</v>
      </c>
      <c r="K63" s="1291">
        <v>-192.6</v>
      </c>
      <c r="L63" s="1291">
        <v>0.4339739615622875</v>
      </c>
      <c r="M63" s="1295" t="s">
        <v>693</v>
      </c>
    </row>
    <row r="64" spans="1:13" ht="13.5" thickBot="1">
      <c r="A64" s="521"/>
      <c r="B64" s="522" t="s">
        <v>1496</v>
      </c>
      <c r="C64" s="523"/>
      <c r="D64" s="523"/>
      <c r="E64" s="523"/>
      <c r="F64" s="523"/>
      <c r="G64" s="279">
        <v>5721.5</v>
      </c>
      <c r="H64" s="279">
        <v>-2182.7</v>
      </c>
      <c r="I64" s="1299">
        <v>-46312.2</v>
      </c>
      <c r="J64" s="1299">
        <v>-127701</v>
      </c>
      <c r="K64" s="1299">
        <v>-140.6999999999971</v>
      </c>
      <c r="L64" s="1299">
        <v>-909.4415800052433</v>
      </c>
      <c r="M64" s="1300">
        <v>-99.69619236399913</v>
      </c>
    </row>
    <row r="65" ht="13.5" thickTop="1">
      <c r="B65" s="41" t="s">
        <v>378</v>
      </c>
    </row>
    <row r="66" ht="12.75">
      <c r="B66" s="1473" t="s">
        <v>1494</v>
      </c>
    </row>
    <row r="67" ht="12.75">
      <c r="B67" s="1473" t="s">
        <v>1495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76" t="s">
        <v>797</v>
      </c>
      <c r="C1" s="1476"/>
      <c r="D1" s="1476"/>
      <c r="E1" s="1476"/>
      <c r="F1" s="1476"/>
      <c r="G1" s="1476"/>
      <c r="H1" s="1476"/>
      <c r="I1" s="1476"/>
    </row>
    <row r="2" spans="2:9" ht="15" customHeight="1">
      <c r="B2" s="122" t="s">
        <v>328</v>
      </c>
      <c r="C2" s="76"/>
      <c r="D2" s="76"/>
      <c r="E2" s="76"/>
      <c r="F2" s="76"/>
      <c r="G2" s="76"/>
      <c r="H2" s="76"/>
      <c r="I2" s="123"/>
    </row>
    <row r="3" spans="2:9" ht="15" customHeight="1" thickBot="1">
      <c r="B3" s="1756" t="s">
        <v>334</v>
      </c>
      <c r="C3" s="1756"/>
      <c r="D3" s="1756"/>
      <c r="E3" s="1756"/>
      <c r="F3" s="1756"/>
      <c r="G3" s="1756"/>
      <c r="H3" s="1756"/>
      <c r="I3" s="1756"/>
    </row>
    <row r="4" spans="2:9" ht="15" customHeight="1" thickTop="1">
      <c r="B4" s="417"/>
      <c r="C4" s="418"/>
      <c r="D4" s="419"/>
      <c r="E4" s="420"/>
      <c r="F4" s="419"/>
      <c r="G4" s="421"/>
      <c r="H4" s="422" t="s">
        <v>696</v>
      </c>
      <c r="I4" s="423"/>
    </row>
    <row r="5" spans="2:9" ht="15" customHeight="1">
      <c r="B5" s="424"/>
      <c r="C5" s="389"/>
      <c r="D5" s="56" t="s">
        <v>447</v>
      </c>
      <c r="E5" s="103" t="s">
        <v>1362</v>
      </c>
      <c r="F5" s="56" t="s">
        <v>447</v>
      </c>
      <c r="G5" s="412" t="s">
        <v>1362</v>
      </c>
      <c r="H5" s="390" t="s">
        <v>1384</v>
      </c>
      <c r="I5" s="425"/>
    </row>
    <row r="6" spans="2:9" ht="15" customHeight="1">
      <c r="B6" s="424"/>
      <c r="C6" s="389"/>
      <c r="D6" s="77">
        <v>2011</v>
      </c>
      <c r="E6" s="78">
        <v>2011</v>
      </c>
      <c r="F6" s="77">
        <v>2012</v>
      </c>
      <c r="G6" s="413">
        <v>2012</v>
      </c>
      <c r="H6" s="391" t="s">
        <v>370</v>
      </c>
      <c r="I6" s="426" t="s">
        <v>209</v>
      </c>
    </row>
    <row r="7" spans="2:9" ht="15" customHeight="1">
      <c r="B7" s="427"/>
      <c r="C7" s="79"/>
      <c r="D7" s="392"/>
      <c r="E7" s="392"/>
      <c r="F7" s="79"/>
      <c r="G7" s="414"/>
      <c r="H7" s="114"/>
      <c r="I7" s="428"/>
    </row>
    <row r="8" spans="2:9" ht="15" customHeight="1">
      <c r="B8" s="429" t="s">
        <v>415</v>
      </c>
      <c r="C8" s="80"/>
      <c r="D8" s="173">
        <v>213095.09999999998</v>
      </c>
      <c r="E8" s="81">
        <v>280827.9</v>
      </c>
      <c r="F8" s="393">
        <v>375524.5</v>
      </c>
      <c r="G8" s="83">
        <v>366703.6</v>
      </c>
      <c r="H8" s="394">
        <v>31.785245179265075</v>
      </c>
      <c r="I8" s="430">
        <v>-2.3489545955057594</v>
      </c>
    </row>
    <row r="9" spans="2:9" ht="15" customHeight="1">
      <c r="B9" s="254"/>
      <c r="C9" s="42" t="s">
        <v>554</v>
      </c>
      <c r="D9" s="128">
        <v>165257.548915</v>
      </c>
      <c r="E9" s="72">
        <v>207357.29944300003</v>
      </c>
      <c r="F9" s="396">
        <v>285681.96461168</v>
      </c>
      <c r="G9" s="85">
        <v>280531.69652659</v>
      </c>
      <c r="H9" s="19">
        <v>25.47523596011581</v>
      </c>
      <c r="I9" s="431">
        <v>-1.80279776922238</v>
      </c>
    </row>
    <row r="10" spans="2:9" ht="15" customHeight="1">
      <c r="B10" s="254"/>
      <c r="C10" s="86" t="s">
        <v>555</v>
      </c>
      <c r="D10" s="128">
        <v>47837.551085</v>
      </c>
      <c r="E10" s="72">
        <v>73470.600557</v>
      </c>
      <c r="F10" s="396">
        <v>89842.53538832</v>
      </c>
      <c r="G10" s="85">
        <v>86171.90347341</v>
      </c>
      <c r="H10" s="19">
        <v>53.58353195474825</v>
      </c>
      <c r="I10" s="431">
        <v>-4.08562814823145</v>
      </c>
    </row>
    <row r="11" spans="2:9" ht="15" customHeight="1">
      <c r="B11" s="261"/>
      <c r="C11" s="43"/>
      <c r="D11" s="397"/>
      <c r="E11" s="398"/>
      <c r="F11" s="399"/>
      <c r="G11" s="415"/>
      <c r="H11" s="45"/>
      <c r="I11" s="432"/>
    </row>
    <row r="12" spans="2:9" ht="15" customHeight="1">
      <c r="B12" s="427"/>
      <c r="C12" s="79"/>
      <c r="D12" s="40"/>
      <c r="E12" s="400"/>
      <c r="F12" s="401"/>
      <c r="G12" s="416"/>
      <c r="H12" s="401"/>
      <c r="I12" s="433"/>
    </row>
    <row r="13" spans="2:9" ht="15" customHeight="1">
      <c r="B13" s="429" t="s">
        <v>556</v>
      </c>
      <c r="C13" s="42"/>
      <c r="D13" s="173">
        <v>59058</v>
      </c>
      <c r="E13" s="81">
        <v>61912.3</v>
      </c>
      <c r="F13" s="393">
        <v>63932.2</v>
      </c>
      <c r="G13" s="83">
        <v>75622.6</v>
      </c>
      <c r="H13" s="393">
        <v>4.833045480713878</v>
      </c>
      <c r="I13" s="434">
        <v>18.28562133009659</v>
      </c>
    </row>
    <row r="14" spans="2:9" ht="15" customHeight="1">
      <c r="B14" s="254"/>
      <c r="C14" s="42" t="s">
        <v>554</v>
      </c>
      <c r="D14" s="128">
        <v>55503.3</v>
      </c>
      <c r="E14" s="72">
        <v>57890.100000000006</v>
      </c>
      <c r="F14" s="396">
        <v>57144</v>
      </c>
      <c r="G14" s="85">
        <v>70558.3</v>
      </c>
      <c r="H14" s="396">
        <v>4.300284847927969</v>
      </c>
      <c r="I14" s="435">
        <v>23.474555508889836</v>
      </c>
    </row>
    <row r="15" spans="2:9" ht="15" customHeight="1">
      <c r="B15" s="254"/>
      <c r="C15" s="86" t="s">
        <v>555</v>
      </c>
      <c r="D15" s="128">
        <v>3554.7</v>
      </c>
      <c r="E15" s="72">
        <v>4022.2</v>
      </c>
      <c r="F15" s="396">
        <v>6788.2</v>
      </c>
      <c r="G15" s="85">
        <v>5064.3</v>
      </c>
      <c r="H15" s="396">
        <v>13.151602104256341</v>
      </c>
      <c r="I15" s="435">
        <v>-25.395539318228685</v>
      </c>
    </row>
    <row r="16" spans="2:9" ht="15" customHeight="1">
      <c r="B16" s="261"/>
      <c r="C16" s="43"/>
      <c r="D16" s="397"/>
      <c r="E16" s="409"/>
      <c r="F16" s="91"/>
      <c r="G16" s="415"/>
      <c r="H16" s="91"/>
      <c r="I16" s="436"/>
    </row>
    <row r="17" spans="2:9" ht="15" customHeight="1">
      <c r="B17" s="254"/>
      <c r="C17" s="42"/>
      <c r="D17" s="40"/>
      <c r="E17" s="402"/>
      <c r="F17" s="403"/>
      <c r="G17" s="416"/>
      <c r="H17" s="403"/>
      <c r="I17" s="437"/>
    </row>
    <row r="18" spans="2:9" ht="15" customHeight="1">
      <c r="B18" s="429" t="s">
        <v>557</v>
      </c>
      <c r="C18" s="80"/>
      <c r="D18" s="173">
        <v>272153.1</v>
      </c>
      <c r="E18" s="81">
        <v>342740.2</v>
      </c>
      <c r="F18" s="393">
        <v>439456.7</v>
      </c>
      <c r="G18" s="83">
        <v>442326.19999999995</v>
      </c>
      <c r="H18" s="393">
        <v>25.9365408661522</v>
      </c>
      <c r="I18" s="434">
        <v>0.6529653547209477</v>
      </c>
    </row>
    <row r="19" spans="2:9" ht="15" customHeight="1">
      <c r="B19" s="254"/>
      <c r="C19" s="42"/>
      <c r="D19" s="40"/>
      <c r="E19" s="88"/>
      <c r="F19" s="404"/>
      <c r="G19" s="416"/>
      <c r="H19" s="404"/>
      <c r="I19" s="438"/>
    </row>
    <row r="20" spans="2:9" ht="15" customHeight="1">
      <c r="B20" s="254"/>
      <c r="C20" s="42" t="s">
        <v>554</v>
      </c>
      <c r="D20" s="128">
        <v>220760.84891499998</v>
      </c>
      <c r="E20" s="72">
        <v>265247.39944300003</v>
      </c>
      <c r="F20" s="396">
        <v>342825.96461168</v>
      </c>
      <c r="G20" s="85">
        <v>351089.99652658997</v>
      </c>
      <c r="H20" s="396">
        <v>20.15146741219897</v>
      </c>
      <c r="I20" s="435">
        <v>2.410561850025175</v>
      </c>
    </row>
    <row r="21" spans="2:9" ht="15" customHeight="1">
      <c r="B21" s="254"/>
      <c r="C21" s="90" t="s">
        <v>558</v>
      </c>
      <c r="D21" s="128">
        <v>81.11641899908544</v>
      </c>
      <c r="E21" s="72">
        <v>77.39022135220789</v>
      </c>
      <c r="F21" s="396">
        <v>78.01131820533854</v>
      </c>
      <c r="G21" s="85">
        <v>79.37354751461478</v>
      </c>
      <c r="H21" s="396" t="s">
        <v>693</v>
      </c>
      <c r="I21" s="435" t="s">
        <v>693</v>
      </c>
    </row>
    <row r="22" spans="2:9" ht="15" customHeight="1">
      <c r="B22" s="254"/>
      <c r="C22" s="86" t="s">
        <v>555</v>
      </c>
      <c r="D22" s="128">
        <v>51392.251084999996</v>
      </c>
      <c r="E22" s="72">
        <v>77492.800557</v>
      </c>
      <c r="F22" s="396">
        <v>96630.73538832</v>
      </c>
      <c r="G22" s="85">
        <v>91236.20347341</v>
      </c>
      <c r="H22" s="396">
        <v>50.78693561959585</v>
      </c>
      <c r="I22" s="435">
        <v>-5.582625334715246</v>
      </c>
    </row>
    <row r="23" spans="2:9" ht="15" customHeight="1">
      <c r="B23" s="261"/>
      <c r="C23" s="91" t="s">
        <v>558</v>
      </c>
      <c r="D23" s="129">
        <v>18.88358100091456</v>
      </c>
      <c r="E23" s="72">
        <v>22.609778647792115</v>
      </c>
      <c r="F23" s="396">
        <v>21.988681794661453</v>
      </c>
      <c r="G23" s="93">
        <v>20.626452485385222</v>
      </c>
      <c r="H23" s="396" t="s">
        <v>693</v>
      </c>
      <c r="I23" s="435" t="s">
        <v>693</v>
      </c>
    </row>
    <row r="24" spans="2:9" ht="15" customHeight="1">
      <c r="B24" s="439" t="s">
        <v>559</v>
      </c>
      <c r="C24" s="410"/>
      <c r="D24" s="40"/>
      <c r="E24" s="411"/>
      <c r="F24" s="410"/>
      <c r="G24" s="416"/>
      <c r="H24" s="410"/>
      <c r="I24" s="440"/>
    </row>
    <row r="25" spans="2:9" ht="15" customHeight="1">
      <c r="B25" s="203"/>
      <c r="C25" s="90" t="s">
        <v>560</v>
      </c>
      <c r="D25" s="128">
        <v>8.409056897598534</v>
      </c>
      <c r="E25" s="72">
        <v>10.283180331336393</v>
      </c>
      <c r="F25" s="396">
        <v>11.598910026127614</v>
      </c>
      <c r="G25" s="85">
        <v>10.13382941786626</v>
      </c>
      <c r="H25" s="396" t="s">
        <v>693</v>
      </c>
      <c r="I25" s="435" t="s">
        <v>693</v>
      </c>
    </row>
    <row r="26" spans="2:9" ht="15" customHeight="1">
      <c r="B26" s="202"/>
      <c r="C26" s="92" t="s">
        <v>561</v>
      </c>
      <c r="D26" s="129">
        <v>7.2564726585543875</v>
      </c>
      <c r="E26" s="75">
        <v>9.062987248653569</v>
      </c>
      <c r="F26" s="406">
        <v>10.280739007259221</v>
      </c>
      <c r="G26" s="93">
        <v>8.574207179964333</v>
      </c>
      <c r="H26" s="406" t="s">
        <v>693</v>
      </c>
      <c r="I26" s="441" t="s">
        <v>693</v>
      </c>
    </row>
    <row r="27" spans="2:9" ht="15" customHeight="1">
      <c r="B27" s="442" t="s">
        <v>562</v>
      </c>
      <c r="C27" s="79"/>
      <c r="D27" s="407">
        <v>272153.1</v>
      </c>
      <c r="E27" s="72">
        <v>342740.2</v>
      </c>
      <c r="F27" s="396">
        <v>439456.7</v>
      </c>
      <c r="G27" s="85">
        <v>442326.19999999995</v>
      </c>
      <c r="H27" s="396">
        <v>25.9365408661522</v>
      </c>
      <c r="I27" s="435">
        <v>0.6529653547209477</v>
      </c>
    </row>
    <row r="28" spans="2:9" ht="15" customHeight="1">
      <c r="B28" s="443" t="s">
        <v>627</v>
      </c>
      <c r="C28" s="42"/>
      <c r="D28" s="72">
        <v>6730.6</v>
      </c>
      <c r="E28" s="72">
        <v>7336.9</v>
      </c>
      <c r="F28" s="396">
        <v>7368.2</v>
      </c>
      <c r="G28" s="85">
        <v>7196.6</v>
      </c>
      <c r="H28" s="396">
        <v>9.008112203963975</v>
      </c>
      <c r="I28" s="435">
        <v>-2.3289270106674564</v>
      </c>
    </row>
    <row r="29" spans="2:9" ht="15" customHeight="1">
      <c r="B29" s="443" t="s">
        <v>628</v>
      </c>
      <c r="C29" s="42"/>
      <c r="D29" s="72">
        <v>278883.69999999995</v>
      </c>
      <c r="E29" s="72">
        <v>350077.10000000003</v>
      </c>
      <c r="F29" s="396">
        <v>446824.9</v>
      </c>
      <c r="G29" s="85">
        <v>449522.79999999993</v>
      </c>
      <c r="H29" s="396">
        <v>25.527988907204005</v>
      </c>
      <c r="I29" s="435">
        <v>0.6037935665626435</v>
      </c>
    </row>
    <row r="30" spans="2:9" ht="15" customHeight="1">
      <c r="B30" s="443" t="s">
        <v>629</v>
      </c>
      <c r="C30" s="42"/>
      <c r="D30" s="72">
        <v>62844.5</v>
      </c>
      <c r="E30" s="72">
        <v>67948</v>
      </c>
      <c r="F30" s="396">
        <v>72204.7</v>
      </c>
      <c r="G30" s="85">
        <v>74188.7</v>
      </c>
      <c r="H30" s="396">
        <v>8.120837941267723</v>
      </c>
      <c r="I30" s="435">
        <v>2.74774356793948</v>
      </c>
    </row>
    <row r="31" spans="2:9" ht="15" customHeight="1">
      <c r="B31" s="443" t="s">
        <v>630</v>
      </c>
      <c r="C31" s="42"/>
      <c r="D31" s="72">
        <v>216039.19999999995</v>
      </c>
      <c r="E31" s="72">
        <v>282129.10000000003</v>
      </c>
      <c r="F31" s="396">
        <v>374620.2</v>
      </c>
      <c r="G31" s="85">
        <v>375334.0999999999</v>
      </c>
      <c r="H31" s="396">
        <v>30.591624112661066</v>
      </c>
      <c r="I31" s="435">
        <v>0.19056633892135721</v>
      </c>
    </row>
    <row r="32" spans="2:9" ht="15" customHeight="1">
      <c r="B32" s="443" t="s">
        <v>402</v>
      </c>
      <c r="C32" s="42"/>
      <c r="D32" s="408">
        <v>-2833.53999999995</v>
      </c>
      <c r="E32" s="72">
        <v>-66089.90000000008</v>
      </c>
      <c r="F32" s="396">
        <v>-158581.00000000006</v>
      </c>
      <c r="G32" s="85">
        <v>-713.8999999999069</v>
      </c>
      <c r="H32" s="396" t="s">
        <v>693</v>
      </c>
      <c r="I32" s="431" t="s">
        <v>693</v>
      </c>
    </row>
    <row r="33" spans="2:9" ht="15" customHeight="1">
      <c r="B33" s="443" t="s">
        <v>403</v>
      </c>
      <c r="C33" s="42"/>
      <c r="D33" s="408">
        <v>650.8</v>
      </c>
      <c r="E33" s="72">
        <v>19777.7</v>
      </c>
      <c r="F33" s="396">
        <v>30880</v>
      </c>
      <c r="G33" s="85">
        <v>573.2</v>
      </c>
      <c r="H33" s="396" t="s">
        <v>693</v>
      </c>
      <c r="I33" s="431" t="s">
        <v>693</v>
      </c>
    </row>
    <row r="34" spans="2:9" ht="15" customHeight="1" thickBot="1">
      <c r="B34" s="444" t="s">
        <v>404</v>
      </c>
      <c r="C34" s="181"/>
      <c r="D34" s="445">
        <v>-2182.7399999999498</v>
      </c>
      <c r="E34" s="446">
        <v>-46312.200000000084</v>
      </c>
      <c r="F34" s="447">
        <v>-127701.00000000006</v>
      </c>
      <c r="G34" s="448">
        <v>-140.69999999990682</v>
      </c>
      <c r="H34" s="447" t="s">
        <v>693</v>
      </c>
      <c r="I34" s="449" t="s">
        <v>693</v>
      </c>
    </row>
    <row r="35" spans="2:9" ht="15" customHeight="1" thickTop="1">
      <c r="B35" s="22" t="s">
        <v>631</v>
      </c>
      <c r="C35" s="9"/>
      <c r="D35" s="9"/>
      <c r="E35" s="9"/>
      <c r="F35" s="9"/>
      <c r="G35" s="9"/>
      <c r="H35" s="9"/>
      <c r="I35" s="9"/>
    </row>
    <row r="36" spans="2:9" ht="15" customHeight="1">
      <c r="B36" s="104" t="s">
        <v>836</v>
      </c>
      <c r="C36" s="10"/>
      <c r="D36" s="9"/>
      <c r="E36" s="9"/>
      <c r="F36" s="9"/>
      <c r="G36" s="9"/>
      <c r="H36" s="9"/>
      <c r="I36" s="9"/>
    </row>
    <row r="37" spans="2:9" ht="15" customHeight="1">
      <c r="B37" s="97" t="s">
        <v>391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837</v>
      </c>
      <c r="C38" s="9"/>
      <c r="D38" s="98">
        <v>70.95</v>
      </c>
      <c r="E38" s="98">
        <v>80.74</v>
      </c>
      <c r="F38" s="98">
        <v>88.6</v>
      </c>
      <c r="G38" s="98">
        <v>87.64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76" t="s">
        <v>191</v>
      </c>
      <c r="C1" s="1476"/>
      <c r="D1" s="1476"/>
      <c r="E1" s="1476"/>
      <c r="F1" s="1476"/>
      <c r="G1" s="1476"/>
      <c r="H1" s="1476"/>
      <c r="I1" s="1476"/>
    </row>
    <row r="2" spans="2:9" ht="15.75">
      <c r="B2" s="122" t="s">
        <v>328</v>
      </c>
      <c r="C2" s="76"/>
      <c r="D2" s="76"/>
      <c r="E2" s="76"/>
      <c r="F2" s="76"/>
      <c r="G2" s="76"/>
      <c r="H2" s="76"/>
      <c r="I2" s="76"/>
    </row>
    <row r="3" spans="2:9" ht="13.5" customHeight="1" thickBot="1">
      <c r="B3" s="1757" t="s">
        <v>493</v>
      </c>
      <c r="C3" s="1757"/>
      <c r="D3" s="1757"/>
      <c r="E3" s="1757"/>
      <c r="F3" s="1757"/>
      <c r="G3" s="1757"/>
      <c r="H3" s="1757"/>
      <c r="I3" s="1757"/>
    </row>
    <row r="4" spans="2:9" ht="15" customHeight="1" thickTop="1">
      <c r="B4" s="417"/>
      <c r="C4" s="471"/>
      <c r="D4" s="454"/>
      <c r="E4" s="455"/>
      <c r="F4" s="455"/>
      <c r="G4" s="1371"/>
      <c r="H4" s="1369" t="s">
        <v>696</v>
      </c>
      <c r="I4" s="456"/>
    </row>
    <row r="5" spans="2:9" ht="15" customHeight="1">
      <c r="B5" s="457"/>
      <c r="C5" s="472"/>
      <c r="D5" s="1257" t="s">
        <v>447</v>
      </c>
      <c r="E5" s="1258" t="s">
        <v>1362</v>
      </c>
      <c r="F5" s="1258" t="s">
        <v>447</v>
      </c>
      <c r="G5" s="1372" t="s">
        <v>1362</v>
      </c>
      <c r="H5" s="1370" t="s">
        <v>1384</v>
      </c>
      <c r="I5" s="1367"/>
    </row>
    <row r="6" spans="2:9" ht="15" customHeight="1">
      <c r="B6" s="458"/>
      <c r="C6" s="473"/>
      <c r="D6" s="1259">
        <v>2011</v>
      </c>
      <c r="E6" s="1260">
        <v>2011</v>
      </c>
      <c r="F6" s="1260">
        <v>2012</v>
      </c>
      <c r="G6" s="1373">
        <v>2012</v>
      </c>
      <c r="H6" s="1259" t="s">
        <v>370</v>
      </c>
      <c r="I6" s="1368" t="s">
        <v>209</v>
      </c>
    </row>
    <row r="7" spans="2:9" ht="15" customHeight="1">
      <c r="B7" s="459"/>
      <c r="C7" s="474"/>
      <c r="D7" s="95"/>
      <c r="E7" s="450"/>
      <c r="F7" s="450"/>
      <c r="G7" s="395"/>
      <c r="H7" s="487"/>
      <c r="I7" s="460"/>
    </row>
    <row r="8" spans="2:9" ht="15" customHeight="1">
      <c r="B8" s="429" t="s">
        <v>415</v>
      </c>
      <c r="C8" s="475"/>
      <c r="D8" s="393">
        <v>3003.454545454545</v>
      </c>
      <c r="E8" s="81">
        <v>3478.1756254644542</v>
      </c>
      <c r="F8" s="81">
        <v>4238.425507900677</v>
      </c>
      <c r="G8" s="99">
        <v>4184.203560018256</v>
      </c>
      <c r="H8" s="82">
        <v>15.80583534145228</v>
      </c>
      <c r="I8" s="430">
        <v>-1.279294581946715</v>
      </c>
    </row>
    <row r="9" spans="2:9" ht="15" customHeight="1">
      <c r="B9" s="459"/>
      <c r="C9" s="474" t="s">
        <v>554</v>
      </c>
      <c r="D9" s="396">
        <v>2329.2114011980266</v>
      </c>
      <c r="E9" s="72">
        <v>2568.2102977830077</v>
      </c>
      <c r="F9" s="72">
        <v>3224.401406452371</v>
      </c>
      <c r="G9" s="100">
        <v>3200.9550037264944</v>
      </c>
      <c r="H9" s="84">
        <v>10.260936231981873</v>
      </c>
      <c r="I9" s="431">
        <v>-0.7271552071326397</v>
      </c>
    </row>
    <row r="10" spans="2:9" ht="15" customHeight="1">
      <c r="B10" s="459"/>
      <c r="C10" s="476" t="s">
        <v>555</v>
      </c>
      <c r="D10" s="396">
        <v>674.2431442565187</v>
      </c>
      <c r="E10" s="72">
        <v>909.9653276814466</v>
      </c>
      <c r="F10" s="72">
        <v>1014.0241014483071</v>
      </c>
      <c r="G10" s="100">
        <v>983.2485562917617</v>
      </c>
      <c r="H10" s="84">
        <v>34.961005600562174</v>
      </c>
      <c r="I10" s="431">
        <v>-3.034991487144083</v>
      </c>
    </row>
    <row r="11" spans="2:9" ht="15" customHeight="1">
      <c r="B11" s="459"/>
      <c r="C11" s="474"/>
      <c r="D11" s="403"/>
      <c r="E11" s="402"/>
      <c r="F11" s="402"/>
      <c r="G11" s="485"/>
      <c r="H11" s="488"/>
      <c r="I11" s="437"/>
    </row>
    <row r="12" spans="2:9" ht="15" customHeight="1">
      <c r="B12" s="461"/>
      <c r="C12" s="477"/>
      <c r="D12" s="399"/>
      <c r="E12" s="398"/>
      <c r="F12" s="398"/>
      <c r="G12" s="486"/>
      <c r="H12" s="489"/>
      <c r="I12" s="432"/>
    </row>
    <row r="13" spans="2:9" ht="15" customHeight="1">
      <c r="B13" s="462" t="s">
        <v>556</v>
      </c>
      <c r="C13" s="478"/>
      <c r="D13" s="393">
        <v>832.3890063424947</v>
      </c>
      <c r="E13" s="81">
        <v>766.8107505573446</v>
      </c>
      <c r="F13" s="81">
        <v>721.5823927765238</v>
      </c>
      <c r="G13" s="99">
        <v>862.8776814240074</v>
      </c>
      <c r="H13" s="82">
        <v>-7.878318344604281</v>
      </c>
      <c r="I13" s="430">
        <v>19.58131047291826</v>
      </c>
    </row>
    <row r="14" spans="2:9" ht="15" customHeight="1">
      <c r="B14" s="459"/>
      <c r="C14" s="474" t="s">
        <v>554</v>
      </c>
      <c r="D14" s="396">
        <v>782.2875264270613</v>
      </c>
      <c r="E14" s="72">
        <v>716.9940549913304</v>
      </c>
      <c r="F14" s="72">
        <v>644.9661399548534</v>
      </c>
      <c r="G14" s="100">
        <v>805.0924235508901</v>
      </c>
      <c r="H14" s="84">
        <v>-8.346479936085075</v>
      </c>
      <c r="I14" s="431">
        <v>24.827083729890887</v>
      </c>
    </row>
    <row r="15" spans="2:9" ht="15" customHeight="1">
      <c r="B15" s="459"/>
      <c r="C15" s="476" t="s">
        <v>555</v>
      </c>
      <c r="D15" s="396">
        <v>50.1014799154334</v>
      </c>
      <c r="E15" s="72">
        <v>49.81669556601437</v>
      </c>
      <c r="F15" s="72">
        <v>76.61625282167043</v>
      </c>
      <c r="G15" s="100">
        <v>57.7852578731173</v>
      </c>
      <c r="H15" s="84">
        <v>-0.568415044624885</v>
      </c>
      <c r="I15" s="431">
        <v>-24.57832934270951</v>
      </c>
    </row>
    <row r="16" spans="2:9" ht="15" customHeight="1">
      <c r="B16" s="459"/>
      <c r="C16" s="474"/>
      <c r="D16" s="470"/>
      <c r="E16" s="451"/>
      <c r="F16" s="451"/>
      <c r="G16" s="405"/>
      <c r="H16" s="490"/>
      <c r="I16" s="463"/>
    </row>
    <row r="17" spans="2:9" ht="15" customHeight="1">
      <c r="B17" s="461"/>
      <c r="C17" s="477"/>
      <c r="D17" s="399"/>
      <c r="E17" s="398"/>
      <c r="F17" s="398"/>
      <c r="G17" s="486"/>
      <c r="H17" s="489"/>
      <c r="I17" s="432"/>
    </row>
    <row r="18" spans="2:9" ht="15" customHeight="1">
      <c r="B18" s="462" t="s">
        <v>557</v>
      </c>
      <c r="C18" s="479"/>
      <c r="D18" s="393">
        <v>3835.8435517970397</v>
      </c>
      <c r="E18" s="81">
        <v>4244.986376021799</v>
      </c>
      <c r="F18" s="81">
        <v>4960.007900677201</v>
      </c>
      <c r="G18" s="99">
        <v>5047.0812414422635</v>
      </c>
      <c r="H18" s="82">
        <v>10.66630634695936</v>
      </c>
      <c r="I18" s="430">
        <v>1.7555081062103426</v>
      </c>
    </row>
    <row r="19" spans="2:9" ht="15" customHeight="1">
      <c r="B19" s="459"/>
      <c r="C19" s="474"/>
      <c r="D19" s="404"/>
      <c r="E19" s="88"/>
      <c r="F19" s="88"/>
      <c r="G19" s="101"/>
      <c r="H19" s="89"/>
      <c r="I19" s="438"/>
    </row>
    <row r="20" spans="2:9" ht="15" customHeight="1">
      <c r="B20" s="459"/>
      <c r="C20" s="474" t="s">
        <v>554</v>
      </c>
      <c r="D20" s="396">
        <v>3111.4989276250876</v>
      </c>
      <c r="E20" s="72">
        <v>3285.204352774338</v>
      </c>
      <c r="F20" s="72">
        <v>3869.367546407224</v>
      </c>
      <c r="G20" s="100">
        <v>4006.0474272773845</v>
      </c>
      <c r="H20" s="84">
        <v>5.582692753226652</v>
      </c>
      <c r="I20" s="431">
        <v>3.532357141855641</v>
      </c>
    </row>
    <row r="21" spans="2:9" ht="15" customHeight="1">
      <c r="B21" s="459"/>
      <c r="C21" s="480" t="s">
        <v>558</v>
      </c>
      <c r="D21" s="396">
        <v>81.11641899908544</v>
      </c>
      <c r="E21" s="72">
        <v>77.39022135220789</v>
      </c>
      <c r="F21" s="72">
        <v>78.01131820533854</v>
      </c>
      <c r="G21" s="100">
        <v>79.37354751461478</v>
      </c>
      <c r="H21" s="84" t="s">
        <v>693</v>
      </c>
      <c r="I21" s="431" t="s">
        <v>693</v>
      </c>
    </row>
    <row r="22" spans="2:9" ht="15" customHeight="1">
      <c r="B22" s="459"/>
      <c r="C22" s="476" t="s">
        <v>555</v>
      </c>
      <c r="D22" s="396">
        <v>724.344624171952</v>
      </c>
      <c r="E22" s="72">
        <v>959.782023247461</v>
      </c>
      <c r="F22" s="72">
        <v>1090.6403542699775</v>
      </c>
      <c r="G22" s="100">
        <v>1041.033814164879</v>
      </c>
      <c r="H22" s="84">
        <v>32.50350609623888</v>
      </c>
      <c r="I22" s="431">
        <v>-4.548386634593456</v>
      </c>
    </row>
    <row r="23" spans="2:9" ht="15" customHeight="1">
      <c r="B23" s="261"/>
      <c r="C23" s="481" t="s">
        <v>558</v>
      </c>
      <c r="D23" s="406">
        <v>18.88358100091456</v>
      </c>
      <c r="E23" s="75">
        <v>22.609778647792115</v>
      </c>
      <c r="F23" s="75">
        <v>21.988681794661453</v>
      </c>
      <c r="G23" s="102">
        <v>20.626452485385222</v>
      </c>
      <c r="H23" s="94" t="s">
        <v>693</v>
      </c>
      <c r="I23" s="464" t="s">
        <v>693</v>
      </c>
    </row>
    <row r="24" spans="2:9" ht="15" customHeight="1">
      <c r="B24" s="439" t="s">
        <v>559</v>
      </c>
      <c r="C24" s="482"/>
      <c r="D24" s="470"/>
      <c r="E24" s="451"/>
      <c r="F24" s="451"/>
      <c r="G24" s="405"/>
      <c r="H24" s="490"/>
      <c r="I24" s="463"/>
    </row>
    <row r="25" spans="2:9" ht="15" customHeight="1">
      <c r="B25" s="465"/>
      <c r="C25" s="480" t="s">
        <v>560</v>
      </c>
      <c r="D25" s="396">
        <v>8.409056897598534</v>
      </c>
      <c r="E25" s="72">
        <v>10.283180331336393</v>
      </c>
      <c r="F25" s="72">
        <v>11.598910026127614</v>
      </c>
      <c r="G25" s="100">
        <v>10.13382941786626</v>
      </c>
      <c r="H25" s="84" t="s">
        <v>693</v>
      </c>
      <c r="I25" s="431" t="s">
        <v>693</v>
      </c>
    </row>
    <row r="26" spans="2:9" ht="15" customHeight="1">
      <c r="B26" s="466"/>
      <c r="C26" s="481" t="s">
        <v>561</v>
      </c>
      <c r="D26" s="406">
        <v>7.2564726585543875</v>
      </c>
      <c r="E26" s="75">
        <v>9.062987248653569</v>
      </c>
      <c r="F26" s="75">
        <v>10.280739007259221</v>
      </c>
      <c r="G26" s="102">
        <v>8.574207179964333</v>
      </c>
      <c r="H26" s="94" t="s">
        <v>693</v>
      </c>
      <c r="I26" s="464" t="s">
        <v>693</v>
      </c>
    </row>
    <row r="27" spans="2:9" ht="15" customHeight="1">
      <c r="B27" s="442" t="s">
        <v>562</v>
      </c>
      <c r="C27" s="478"/>
      <c r="D27" s="452">
        <v>3835.8435517970397</v>
      </c>
      <c r="E27" s="452">
        <v>4244.986376021799</v>
      </c>
      <c r="F27" s="452">
        <v>4960.007900677201</v>
      </c>
      <c r="G27" s="453">
        <v>5047.0812414422635</v>
      </c>
      <c r="H27" s="491">
        <v>10.66630634695936</v>
      </c>
      <c r="I27" s="467">
        <v>1.7555081062103426</v>
      </c>
    </row>
    <row r="28" spans="2:9" ht="15" customHeight="1">
      <c r="B28" s="443" t="s">
        <v>627</v>
      </c>
      <c r="C28" s="474"/>
      <c r="D28" s="396">
        <v>94.86398872445385</v>
      </c>
      <c r="E28" s="396">
        <v>90.87069606143176</v>
      </c>
      <c r="F28" s="396">
        <v>83.16252821670429</v>
      </c>
      <c r="G28" s="19">
        <v>82.11547238703788</v>
      </c>
      <c r="H28" s="84">
        <v>-4.209492681802772</v>
      </c>
      <c r="I28" s="435">
        <v>-1.2590476169002471</v>
      </c>
    </row>
    <row r="29" spans="2:9" ht="15" customHeight="1">
      <c r="B29" s="443" t="s">
        <v>628</v>
      </c>
      <c r="C29" s="483"/>
      <c r="D29" s="396">
        <v>3930.7075405214932</v>
      </c>
      <c r="E29" s="396">
        <v>4335.85707208323</v>
      </c>
      <c r="F29" s="396">
        <v>5043.170428893905</v>
      </c>
      <c r="G29" s="19">
        <v>5129.196713829301</v>
      </c>
      <c r="H29" s="84">
        <v>10.307292704559373</v>
      </c>
      <c r="I29" s="435">
        <v>1.70579769508727</v>
      </c>
    </row>
    <row r="30" spans="2:9" ht="15" customHeight="1">
      <c r="B30" s="443" t="s">
        <v>629</v>
      </c>
      <c r="C30" s="483"/>
      <c r="D30" s="396">
        <v>885.7575757575758</v>
      </c>
      <c r="E30" s="396">
        <v>841.5655189497152</v>
      </c>
      <c r="F30" s="396">
        <v>814.951467268623</v>
      </c>
      <c r="G30" s="19">
        <v>846.5164308534916</v>
      </c>
      <c r="H30" s="84">
        <v>-4.989181918095781</v>
      </c>
      <c r="I30" s="435">
        <v>3.8732323153747075</v>
      </c>
    </row>
    <row r="31" spans="2:9" ht="15" customHeight="1">
      <c r="B31" s="443" t="s">
        <v>630</v>
      </c>
      <c r="C31" s="483"/>
      <c r="D31" s="396">
        <v>3044.9499647639173</v>
      </c>
      <c r="E31" s="396">
        <v>3494.2915531335157</v>
      </c>
      <c r="F31" s="396">
        <v>4228.218961625283</v>
      </c>
      <c r="G31" s="19">
        <v>4282.680282975809</v>
      </c>
      <c r="H31" s="84">
        <v>14.756944894640881</v>
      </c>
      <c r="I31" s="435">
        <v>1.288044016755265</v>
      </c>
    </row>
    <row r="32" spans="2:9" ht="15" customHeight="1">
      <c r="B32" s="443" t="s">
        <v>402</v>
      </c>
      <c r="C32" s="483"/>
      <c r="D32" s="396">
        <v>-39.93713883016138</v>
      </c>
      <c r="E32" s="396">
        <v>-818.5521426802092</v>
      </c>
      <c r="F32" s="396">
        <v>-1789.8532731376984</v>
      </c>
      <c r="G32" s="19">
        <v>-8.1458238247365</v>
      </c>
      <c r="H32" s="84" t="s">
        <v>693</v>
      </c>
      <c r="I32" s="435" t="s">
        <v>693</v>
      </c>
    </row>
    <row r="33" spans="2:9" ht="15" customHeight="1">
      <c r="B33" s="443" t="s">
        <v>403</v>
      </c>
      <c r="C33" s="483"/>
      <c r="D33" s="396">
        <v>9.172656800563777</v>
      </c>
      <c r="E33" s="396">
        <v>244.9554124349765</v>
      </c>
      <c r="F33" s="396">
        <v>348.53273137697516</v>
      </c>
      <c r="G33" s="19">
        <v>6.540392514833409</v>
      </c>
      <c r="H33" s="84" t="s">
        <v>693</v>
      </c>
      <c r="I33" s="435" t="s">
        <v>693</v>
      </c>
    </row>
    <row r="34" spans="2:9" ht="15" customHeight="1" thickBot="1">
      <c r="B34" s="444" t="s">
        <v>404</v>
      </c>
      <c r="C34" s="484"/>
      <c r="D34" s="447">
        <v>-30.7644820295976</v>
      </c>
      <c r="E34" s="447">
        <v>-573.5967302452327</v>
      </c>
      <c r="F34" s="447">
        <v>-1441.320541760723</v>
      </c>
      <c r="G34" s="468">
        <v>-1.6054313099030901</v>
      </c>
      <c r="H34" s="492" t="s">
        <v>693</v>
      </c>
      <c r="I34" s="469" t="s">
        <v>693</v>
      </c>
    </row>
    <row r="35" spans="3:9" ht="16.5" thickTop="1">
      <c r="C35" s="96"/>
      <c r="D35" s="32"/>
      <c r="E35" s="32"/>
      <c r="F35" s="32"/>
      <c r="G35" s="32"/>
      <c r="H35" s="32"/>
      <c r="I35" s="32"/>
    </row>
    <row r="36" spans="2:9" ht="15.75">
      <c r="B36" s="1261" t="s">
        <v>836</v>
      </c>
      <c r="C36" s="1262"/>
      <c r="D36" s="1263"/>
      <c r="E36" s="1263"/>
      <c r="F36" s="1263"/>
      <c r="G36" s="1264"/>
      <c r="H36" s="1264"/>
      <c r="I36" s="1264"/>
    </row>
    <row r="37" spans="2:9" ht="15.75">
      <c r="B37" s="1265" t="s">
        <v>391</v>
      </c>
      <c r="C37" s="1262"/>
      <c r="D37" s="1266"/>
      <c r="E37" s="1266"/>
      <c r="F37" s="1266"/>
      <c r="G37" s="1267"/>
      <c r="H37" s="1264"/>
      <c r="I37" s="1264"/>
    </row>
    <row r="38" spans="2:9" ht="15.75">
      <c r="B38" s="1262" t="s">
        <v>837</v>
      </c>
      <c r="C38" s="1267"/>
      <c r="D38" s="1255">
        <v>70.95</v>
      </c>
      <c r="E38" s="1255">
        <v>80.74</v>
      </c>
      <c r="F38" s="1255">
        <v>88.6</v>
      </c>
      <c r="G38" s="1256">
        <v>87.64</v>
      </c>
      <c r="H38" s="1267"/>
      <c r="I38" s="1267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zoomScalePageLayoutView="0" workbookViewId="0" topLeftCell="A28">
      <selection activeCell="B50" sqref="B50:L50"/>
    </sheetView>
  </sheetViews>
  <sheetFormatPr defaultColWidth="9.140625" defaultRowHeight="12.75"/>
  <cols>
    <col min="1" max="1" width="9.140625" style="9" customWidth="1"/>
    <col min="2" max="2" width="11.00390625" style="9" customWidth="1"/>
    <col min="3" max="3" width="13.7109375" style="9" bestFit="1" customWidth="1"/>
    <col min="4" max="16384" width="9.140625" style="9" customWidth="1"/>
  </cols>
  <sheetData>
    <row r="1" spans="2:9" ht="12.75">
      <c r="B1" s="1476" t="s">
        <v>405</v>
      </c>
      <c r="C1" s="1476"/>
      <c r="D1" s="1476"/>
      <c r="E1" s="1476"/>
      <c r="F1" s="1476"/>
      <c r="G1" s="1476"/>
      <c r="H1" s="1476"/>
      <c r="I1" s="1476"/>
    </row>
    <row r="2" spans="2:9" ht="16.5" thickBot="1">
      <c r="B2" s="1761" t="s">
        <v>839</v>
      </c>
      <c r="C2" s="1762"/>
      <c r="D2" s="1762"/>
      <c r="E2" s="1762"/>
      <c r="F2" s="1762"/>
      <c r="G2" s="1762"/>
      <c r="H2" s="1762"/>
      <c r="I2" s="1762"/>
    </row>
    <row r="3" spans="2:9" ht="13.5" thickTop="1">
      <c r="B3" s="1745" t="s">
        <v>632</v>
      </c>
      <c r="C3" s="1699" t="s">
        <v>633</v>
      </c>
      <c r="D3" s="1621" t="s">
        <v>634</v>
      </c>
      <c r="E3" s="1621"/>
      <c r="F3" s="1621"/>
      <c r="G3" s="1619" t="s">
        <v>635</v>
      </c>
      <c r="H3" s="1621"/>
      <c r="I3" s="1622"/>
    </row>
    <row r="4" spans="2:9" ht="13.5" thickBot="1">
      <c r="B4" s="1758"/>
      <c r="C4" s="1759"/>
      <c r="D4" s="496" t="s">
        <v>636</v>
      </c>
      <c r="E4" s="496" t="s">
        <v>637</v>
      </c>
      <c r="F4" s="496" t="s">
        <v>838</v>
      </c>
      <c r="G4" s="497" t="s">
        <v>636</v>
      </c>
      <c r="H4" s="496" t="s">
        <v>637</v>
      </c>
      <c r="I4" s="277" t="s">
        <v>838</v>
      </c>
    </row>
    <row r="5" spans="2:9" ht="12.75">
      <c r="B5" s="254" t="s">
        <v>695</v>
      </c>
      <c r="C5" s="1273" t="s">
        <v>784</v>
      </c>
      <c r="D5" s="1274">
        <v>77</v>
      </c>
      <c r="E5" s="1274">
        <v>77.6</v>
      </c>
      <c r="F5" s="1274">
        <v>77.3</v>
      </c>
      <c r="G5" s="1274">
        <v>76.8359375</v>
      </c>
      <c r="H5" s="1274">
        <v>77.4359375</v>
      </c>
      <c r="I5" s="1274">
        <v>77.1359375</v>
      </c>
    </row>
    <row r="6" spans="2:9" ht="12.75">
      <c r="B6" s="254"/>
      <c r="C6" s="1273" t="s">
        <v>785</v>
      </c>
      <c r="D6" s="1274">
        <v>77.5</v>
      </c>
      <c r="E6" s="1274">
        <v>78.1</v>
      </c>
      <c r="F6" s="1274">
        <v>77.8</v>
      </c>
      <c r="G6" s="1274">
        <v>77.64483870967742</v>
      </c>
      <c r="H6" s="1274">
        <v>78.24483870967742</v>
      </c>
      <c r="I6" s="1274">
        <v>77.94483870967741</v>
      </c>
    </row>
    <row r="7" spans="2:9" ht="12.75">
      <c r="B7" s="254"/>
      <c r="C7" s="1273" t="s">
        <v>786</v>
      </c>
      <c r="D7" s="1274">
        <v>73.66</v>
      </c>
      <c r="E7" s="1274">
        <v>74.26</v>
      </c>
      <c r="F7" s="1274">
        <v>73.96000000000001</v>
      </c>
      <c r="G7" s="1274">
        <v>75.62419354838711</v>
      </c>
      <c r="H7" s="1274">
        <v>76.22419354838712</v>
      </c>
      <c r="I7" s="1274">
        <v>75.92419354838711</v>
      </c>
    </row>
    <row r="8" spans="2:9" ht="12.75">
      <c r="B8" s="254"/>
      <c r="C8" s="1273" t="s">
        <v>787</v>
      </c>
      <c r="D8" s="1274">
        <v>74</v>
      </c>
      <c r="E8" s="1274">
        <v>74.6</v>
      </c>
      <c r="F8" s="1274">
        <v>74.3</v>
      </c>
      <c r="G8" s="1274">
        <v>74.4144827586207</v>
      </c>
      <c r="H8" s="1274">
        <v>75.01448275862069</v>
      </c>
      <c r="I8" s="1274">
        <v>74.71448275862069</v>
      </c>
    </row>
    <row r="9" spans="2:9" ht="12.75">
      <c r="B9" s="254"/>
      <c r="C9" s="1273" t="s">
        <v>788</v>
      </c>
      <c r="D9" s="1274">
        <v>74.44</v>
      </c>
      <c r="E9" s="1274">
        <v>75.04</v>
      </c>
      <c r="F9" s="1274">
        <v>74.74000000000001</v>
      </c>
      <c r="G9" s="1274">
        <v>74.07137931034482</v>
      </c>
      <c r="H9" s="1274">
        <v>74.67137931034483</v>
      </c>
      <c r="I9" s="1274">
        <v>74.37137931034482</v>
      </c>
    </row>
    <row r="10" spans="2:9" ht="12.75">
      <c r="B10" s="254"/>
      <c r="C10" s="1273" t="s">
        <v>789</v>
      </c>
      <c r="D10" s="1274">
        <v>72.6</v>
      </c>
      <c r="E10" s="1274">
        <v>73.2</v>
      </c>
      <c r="F10" s="1274">
        <v>72.9</v>
      </c>
      <c r="G10" s="1274">
        <v>73.94466666666666</v>
      </c>
      <c r="H10" s="1274">
        <v>74.54466666666667</v>
      </c>
      <c r="I10" s="1274">
        <v>74.24466666666666</v>
      </c>
    </row>
    <row r="11" spans="2:9" ht="12.75">
      <c r="B11" s="254"/>
      <c r="C11" s="1273" t="s">
        <v>790</v>
      </c>
      <c r="D11" s="1274">
        <v>73.99</v>
      </c>
      <c r="E11" s="1274">
        <v>74.59</v>
      </c>
      <c r="F11" s="1274">
        <v>74.28999999999999</v>
      </c>
      <c r="G11" s="1274">
        <v>73.5455172413793</v>
      </c>
      <c r="H11" s="1274">
        <v>74.14551724137931</v>
      </c>
      <c r="I11" s="1274">
        <v>73.8455172413793</v>
      </c>
    </row>
    <row r="12" spans="2:9" ht="12.75">
      <c r="B12" s="254"/>
      <c r="C12" s="1273" t="s">
        <v>791</v>
      </c>
      <c r="D12" s="1274">
        <v>72.4</v>
      </c>
      <c r="E12" s="1274">
        <v>73</v>
      </c>
      <c r="F12" s="1274">
        <v>72.7</v>
      </c>
      <c r="G12" s="1274">
        <v>73.35655172413793</v>
      </c>
      <c r="H12" s="1274">
        <v>73.95655172413792</v>
      </c>
      <c r="I12" s="1274">
        <v>73.65655172413793</v>
      </c>
    </row>
    <row r="13" spans="2:9" ht="12.75">
      <c r="B13" s="254"/>
      <c r="C13" s="1273" t="s">
        <v>792</v>
      </c>
      <c r="D13" s="1274">
        <v>70.76</v>
      </c>
      <c r="E13" s="1274">
        <v>71.36</v>
      </c>
      <c r="F13" s="1274">
        <v>71.06</v>
      </c>
      <c r="G13" s="1274">
        <v>71.81322580645161</v>
      </c>
      <c r="H13" s="1274">
        <v>72.4132258064516</v>
      </c>
      <c r="I13" s="1274">
        <v>72.11322580645161</v>
      </c>
    </row>
    <row r="14" spans="2:9" ht="12.75">
      <c r="B14" s="254"/>
      <c r="C14" s="1273" t="s">
        <v>503</v>
      </c>
      <c r="D14" s="1274">
        <v>71.81</v>
      </c>
      <c r="E14" s="1274">
        <v>72.41</v>
      </c>
      <c r="F14" s="1274">
        <v>72.11</v>
      </c>
      <c r="G14" s="1274">
        <v>71.19516129032259</v>
      </c>
      <c r="H14" s="1274">
        <v>71.79516129032257</v>
      </c>
      <c r="I14" s="1274">
        <v>71.4951612903226</v>
      </c>
    </row>
    <row r="15" spans="2:9" ht="12.75">
      <c r="B15" s="254"/>
      <c r="C15" s="1273" t="s">
        <v>504</v>
      </c>
      <c r="D15" s="1275">
        <v>74.6</v>
      </c>
      <c r="E15" s="1274">
        <v>75.2</v>
      </c>
      <c r="F15" s="1275">
        <v>74.9</v>
      </c>
      <c r="G15" s="1274">
        <v>74.25129032258064</v>
      </c>
      <c r="H15" s="1275">
        <v>74.85129032258065</v>
      </c>
      <c r="I15" s="1274">
        <v>74.55129032258066</v>
      </c>
    </row>
    <row r="16" spans="2:9" ht="12.75">
      <c r="B16" s="254"/>
      <c r="C16" s="1276" t="s">
        <v>505</v>
      </c>
      <c r="D16" s="1277">
        <v>74.44</v>
      </c>
      <c r="E16" s="1277">
        <v>75.04</v>
      </c>
      <c r="F16" s="1277">
        <v>74.74000000000001</v>
      </c>
      <c r="G16" s="1277">
        <v>74.13</v>
      </c>
      <c r="H16" s="1277">
        <v>74.73</v>
      </c>
      <c r="I16" s="1277">
        <v>74.43</v>
      </c>
    </row>
    <row r="17" spans="2:9" ht="12.75">
      <c r="B17" s="661"/>
      <c r="C17" s="1278" t="s">
        <v>868</v>
      </c>
      <c r="D17" s="1279">
        <v>73.93</v>
      </c>
      <c r="E17" s="1279">
        <v>74.53</v>
      </c>
      <c r="F17" s="1279">
        <v>74.23</v>
      </c>
      <c r="G17" s="1279">
        <v>74.24</v>
      </c>
      <c r="H17" s="1279">
        <v>74.84</v>
      </c>
      <c r="I17" s="1279">
        <v>74.54</v>
      </c>
    </row>
    <row r="18" spans="2:9" ht="12.75">
      <c r="B18" s="254" t="s">
        <v>668</v>
      </c>
      <c r="C18" s="1280" t="s">
        <v>784</v>
      </c>
      <c r="D18" s="493">
        <v>74.5</v>
      </c>
      <c r="E18" s="493">
        <v>75.1</v>
      </c>
      <c r="F18" s="493">
        <v>74.8</v>
      </c>
      <c r="G18" s="495">
        <v>74.27064516129032</v>
      </c>
      <c r="H18" s="493">
        <v>74.87064516129031</v>
      </c>
      <c r="I18" s="494">
        <v>74.57064516129032</v>
      </c>
    </row>
    <row r="19" spans="2:9" ht="12.75">
      <c r="B19" s="254"/>
      <c r="C19" s="1280" t="s">
        <v>785</v>
      </c>
      <c r="D19" s="493">
        <v>73.9</v>
      </c>
      <c r="E19" s="493">
        <v>74.5</v>
      </c>
      <c r="F19" s="493">
        <v>74.2</v>
      </c>
      <c r="G19" s="495">
        <v>74.37580645161289</v>
      </c>
      <c r="H19" s="493">
        <v>74.9758064516129</v>
      </c>
      <c r="I19" s="494">
        <v>74.67580645161289</v>
      </c>
    </row>
    <row r="20" spans="2:9" ht="12.75">
      <c r="B20" s="254"/>
      <c r="C20" s="1280" t="s">
        <v>786</v>
      </c>
      <c r="D20" s="493">
        <v>70.73</v>
      </c>
      <c r="E20" s="493">
        <v>71.33</v>
      </c>
      <c r="F20" s="493">
        <v>71.03</v>
      </c>
      <c r="G20" s="495">
        <v>71.66387096774193</v>
      </c>
      <c r="H20" s="493">
        <v>72.26387096774194</v>
      </c>
      <c r="I20" s="494">
        <v>71.96387096774194</v>
      </c>
    </row>
    <row r="21" spans="2:9" ht="12.75">
      <c r="B21" s="254"/>
      <c r="C21" s="1280" t="s">
        <v>787</v>
      </c>
      <c r="D21" s="493">
        <v>72</v>
      </c>
      <c r="E21" s="493">
        <v>72.6</v>
      </c>
      <c r="F21" s="493">
        <v>72.3</v>
      </c>
      <c r="G21" s="495">
        <v>70.77033333333334</v>
      </c>
      <c r="H21" s="493">
        <v>71.37033333333332</v>
      </c>
      <c r="I21" s="494">
        <v>71.07033333333334</v>
      </c>
    </row>
    <row r="22" spans="2:9" ht="12.75">
      <c r="B22" s="254"/>
      <c r="C22" s="1280" t="s">
        <v>788</v>
      </c>
      <c r="D22" s="493">
        <v>71.65</v>
      </c>
      <c r="E22" s="493">
        <v>72.25</v>
      </c>
      <c r="F22" s="493">
        <v>71.95</v>
      </c>
      <c r="G22" s="495">
        <v>72.22655172413793</v>
      </c>
      <c r="H22" s="493">
        <v>72.82655172413793</v>
      </c>
      <c r="I22" s="494">
        <v>72.52655172413793</v>
      </c>
    </row>
    <row r="23" spans="2:9" ht="12.75">
      <c r="B23" s="254"/>
      <c r="C23" s="1280" t="s">
        <v>789</v>
      </c>
      <c r="D23" s="493">
        <v>71.95</v>
      </c>
      <c r="E23" s="493">
        <v>72.55</v>
      </c>
      <c r="F23" s="493">
        <v>72.25</v>
      </c>
      <c r="G23" s="495">
        <v>71.97099999999999</v>
      </c>
      <c r="H23" s="493">
        <v>70.157</v>
      </c>
      <c r="I23" s="494">
        <v>71.064</v>
      </c>
    </row>
    <row r="24" spans="2:9" ht="12.75">
      <c r="B24" s="254"/>
      <c r="C24" s="1280" t="s">
        <v>790</v>
      </c>
      <c r="D24" s="493">
        <v>72.85</v>
      </c>
      <c r="E24" s="493">
        <v>73.45</v>
      </c>
      <c r="F24" s="493">
        <v>73.15</v>
      </c>
      <c r="G24" s="495">
        <v>72.62931034482759</v>
      </c>
      <c r="H24" s="493">
        <v>73.22931034482757</v>
      </c>
      <c r="I24" s="494">
        <v>72.92931034482757</v>
      </c>
    </row>
    <row r="25" spans="2:9" ht="12.75">
      <c r="B25" s="254"/>
      <c r="C25" s="1280" t="s">
        <v>791</v>
      </c>
      <c r="D25" s="493">
        <v>72.1</v>
      </c>
      <c r="E25" s="493">
        <v>72.7</v>
      </c>
      <c r="F25" s="493">
        <v>72.4</v>
      </c>
      <c r="G25" s="495">
        <v>72.06833333333334</v>
      </c>
      <c r="H25" s="493">
        <v>72.66833333333332</v>
      </c>
      <c r="I25" s="494">
        <v>72.36833333333334</v>
      </c>
    </row>
    <row r="26" spans="2:9" ht="12.75">
      <c r="B26" s="254"/>
      <c r="C26" s="1280" t="s">
        <v>792</v>
      </c>
      <c r="D26" s="493">
        <v>70.58</v>
      </c>
      <c r="E26" s="493">
        <v>71.18</v>
      </c>
      <c r="F26" s="493">
        <v>70.88</v>
      </c>
      <c r="G26" s="495">
        <v>71.18533333333333</v>
      </c>
      <c r="H26" s="493">
        <v>71.78533333333334</v>
      </c>
      <c r="I26" s="494">
        <v>71.48533333333333</v>
      </c>
    </row>
    <row r="27" spans="2:9" ht="12.75">
      <c r="B27" s="254"/>
      <c r="C27" s="1280" t="s">
        <v>503</v>
      </c>
      <c r="D27" s="493">
        <v>71.46</v>
      </c>
      <c r="E27" s="493">
        <v>72.06</v>
      </c>
      <c r="F27" s="493">
        <v>71.76</v>
      </c>
      <c r="G27" s="495">
        <v>70.90161290322581</v>
      </c>
      <c r="H27" s="493">
        <v>71.50161290322582</v>
      </c>
      <c r="I27" s="494">
        <v>71.20161290322582</v>
      </c>
    </row>
    <row r="28" spans="2:9" ht="12.75">
      <c r="B28" s="254"/>
      <c r="C28" s="1280" t="s">
        <v>504</v>
      </c>
      <c r="D28" s="493">
        <v>71.49</v>
      </c>
      <c r="E28" s="493">
        <v>72.09</v>
      </c>
      <c r="F28" s="493">
        <v>71.79</v>
      </c>
      <c r="G28" s="495">
        <v>71.60741935483871</v>
      </c>
      <c r="H28" s="493">
        <v>72.2074193548387</v>
      </c>
      <c r="I28" s="494">
        <v>71.90741935483871</v>
      </c>
    </row>
    <row r="29" spans="2:9" ht="12.75">
      <c r="B29" s="254"/>
      <c r="C29" s="1280" t="s">
        <v>505</v>
      </c>
      <c r="D29" s="493">
        <v>70.95</v>
      </c>
      <c r="E29" s="493">
        <v>71.55</v>
      </c>
      <c r="F29" s="493">
        <v>71.25</v>
      </c>
      <c r="G29" s="495">
        <v>71.220625</v>
      </c>
      <c r="H29" s="493">
        <v>71.820625</v>
      </c>
      <c r="I29" s="494">
        <v>71.520625</v>
      </c>
    </row>
    <row r="30" spans="2:9" ht="12.75">
      <c r="B30" s="660"/>
      <c r="C30" s="665" t="s">
        <v>868</v>
      </c>
      <c r="D30" s="662">
        <v>72.01333333333334</v>
      </c>
      <c r="E30" s="662">
        <v>72.61333333333333</v>
      </c>
      <c r="F30" s="662">
        <v>72.31333333333332</v>
      </c>
      <c r="G30" s="663">
        <v>72.0742368256396</v>
      </c>
      <c r="H30" s="662">
        <v>72.47307015897293</v>
      </c>
      <c r="I30" s="664">
        <v>72.27365349230627</v>
      </c>
    </row>
    <row r="31" spans="2:9" ht="12.75">
      <c r="B31" s="163" t="s">
        <v>370</v>
      </c>
      <c r="C31" s="1463" t="s">
        <v>784</v>
      </c>
      <c r="D31" s="1268">
        <v>72.1</v>
      </c>
      <c r="E31" s="1268">
        <v>72.7</v>
      </c>
      <c r="F31" s="1268">
        <v>72.4</v>
      </c>
      <c r="G31" s="1268">
        <v>71.1071875</v>
      </c>
      <c r="H31" s="1268">
        <v>71.7071875</v>
      </c>
      <c r="I31" s="1269">
        <v>71.4071875</v>
      </c>
    </row>
    <row r="32" spans="2:9" ht="12.75">
      <c r="B32" s="166"/>
      <c r="C32" s="1464" t="s">
        <v>785</v>
      </c>
      <c r="D32" s="493">
        <v>75.6</v>
      </c>
      <c r="E32" s="493">
        <v>76.2</v>
      </c>
      <c r="F32" s="493">
        <v>75.9</v>
      </c>
      <c r="G32" s="493">
        <v>73.61709677419353</v>
      </c>
      <c r="H32" s="493">
        <v>74.21709677419355</v>
      </c>
      <c r="I32" s="494">
        <v>73.91709677419354</v>
      </c>
    </row>
    <row r="33" spans="2:9" ht="12.75">
      <c r="B33" s="166"/>
      <c r="C33" s="1464" t="s">
        <v>786</v>
      </c>
      <c r="D33" s="493">
        <v>78.1</v>
      </c>
      <c r="E33" s="493">
        <v>78.7</v>
      </c>
      <c r="F33" s="493">
        <v>78.4</v>
      </c>
      <c r="G33" s="493">
        <v>77.85466666666666</v>
      </c>
      <c r="H33" s="493">
        <v>78.45466666666667</v>
      </c>
      <c r="I33" s="494">
        <v>78.15466666666666</v>
      </c>
    </row>
    <row r="34" spans="2:9" ht="12.75">
      <c r="B34" s="166"/>
      <c r="C34" s="1464" t="s">
        <v>787</v>
      </c>
      <c r="D34" s="493">
        <v>80.74</v>
      </c>
      <c r="E34" s="493">
        <v>81.34</v>
      </c>
      <c r="F34" s="493">
        <v>81.04</v>
      </c>
      <c r="G34" s="493">
        <v>78.98333333333333</v>
      </c>
      <c r="H34" s="493">
        <v>79.58333333333333</v>
      </c>
      <c r="I34" s="494">
        <v>79.28333333333333</v>
      </c>
    </row>
    <row r="35" spans="2:9" ht="12.75">
      <c r="B35" s="166"/>
      <c r="C35" s="1464" t="s">
        <v>788</v>
      </c>
      <c r="D35" s="493">
        <v>85.51</v>
      </c>
      <c r="E35" s="493">
        <v>86.11</v>
      </c>
      <c r="F35" s="493">
        <v>85.81</v>
      </c>
      <c r="G35" s="493">
        <v>82.69724137931034</v>
      </c>
      <c r="H35" s="493">
        <v>83.29724137931034</v>
      </c>
      <c r="I35" s="494">
        <v>82.99724137931034</v>
      </c>
    </row>
    <row r="36" spans="2:9" ht="12.75">
      <c r="B36" s="166"/>
      <c r="C36" s="1464" t="s">
        <v>789</v>
      </c>
      <c r="D36" s="493">
        <v>81.9</v>
      </c>
      <c r="E36" s="493">
        <v>82.5</v>
      </c>
      <c r="F36" s="493">
        <v>82.2</v>
      </c>
      <c r="G36" s="493">
        <v>84.16366666666666</v>
      </c>
      <c r="H36" s="493">
        <v>84.76366666666667</v>
      </c>
      <c r="I36" s="494">
        <v>84.46366666666665</v>
      </c>
    </row>
    <row r="37" spans="2:9" ht="12.75">
      <c r="B37" s="166"/>
      <c r="C37" s="1464" t="s">
        <v>790</v>
      </c>
      <c r="D37" s="493">
        <v>79.05</v>
      </c>
      <c r="E37" s="493">
        <v>79.65</v>
      </c>
      <c r="F37" s="493">
        <v>79.35</v>
      </c>
      <c r="G37" s="493">
        <v>79.45551724137931</v>
      </c>
      <c r="H37" s="493">
        <v>80.0555172413793</v>
      </c>
      <c r="I37" s="494">
        <v>79.75551724137931</v>
      </c>
    </row>
    <row r="38" spans="2:9" ht="12.75">
      <c r="B38" s="166"/>
      <c r="C38" s="1464" t="s">
        <v>791</v>
      </c>
      <c r="D38" s="493">
        <v>79.55</v>
      </c>
      <c r="E38" s="493">
        <v>80.15</v>
      </c>
      <c r="F38" s="493">
        <v>79.85</v>
      </c>
      <c r="G38" s="493">
        <v>78.76</v>
      </c>
      <c r="H38" s="493">
        <v>79.36</v>
      </c>
      <c r="I38" s="494">
        <v>79.06</v>
      </c>
    </row>
    <row r="39" spans="2:9" ht="12.75">
      <c r="B39" s="166"/>
      <c r="C39" s="1464" t="s">
        <v>792</v>
      </c>
      <c r="D39" s="493">
        <v>82.13</v>
      </c>
      <c r="E39" s="493">
        <v>82.73</v>
      </c>
      <c r="F39" s="493">
        <v>82.43</v>
      </c>
      <c r="G39" s="493">
        <v>80.99233333333332</v>
      </c>
      <c r="H39" s="493">
        <v>81.59233333333334</v>
      </c>
      <c r="I39" s="494">
        <v>81.29233333333333</v>
      </c>
    </row>
    <row r="40" spans="2:9" ht="12.75">
      <c r="B40" s="166"/>
      <c r="C40" s="1464" t="s">
        <v>503</v>
      </c>
      <c r="D40" s="493">
        <v>85.32</v>
      </c>
      <c r="E40" s="493">
        <v>85.92</v>
      </c>
      <c r="F40" s="493">
        <v>85.62</v>
      </c>
      <c r="G40" s="493">
        <v>83.74677419354839</v>
      </c>
      <c r="H40" s="493">
        <v>84.34677419354838</v>
      </c>
      <c r="I40" s="494">
        <v>84.04677419354839</v>
      </c>
    </row>
    <row r="41" spans="2:9" ht="12.75">
      <c r="B41" s="166"/>
      <c r="C41" s="1464" t="s">
        <v>504</v>
      </c>
      <c r="D41" s="493">
        <v>88.6</v>
      </c>
      <c r="E41" s="493">
        <v>89.2</v>
      </c>
      <c r="F41" s="493">
        <v>88.9</v>
      </c>
      <c r="G41" s="493">
        <v>88.0559375</v>
      </c>
      <c r="H41" s="493">
        <v>88.65593750000001</v>
      </c>
      <c r="I41" s="494">
        <v>88.35593750000001</v>
      </c>
    </row>
    <row r="42" spans="2:9" ht="12.75">
      <c r="B42" s="178"/>
      <c r="C42" s="1465" t="s">
        <v>505</v>
      </c>
      <c r="D42" s="1270">
        <v>88.6</v>
      </c>
      <c r="E42" s="1270">
        <v>89.2</v>
      </c>
      <c r="F42" s="1270">
        <v>88.9</v>
      </c>
      <c r="G42" s="1270">
        <v>89.20290322580645</v>
      </c>
      <c r="H42" s="1270">
        <v>89.80290322580646</v>
      </c>
      <c r="I42" s="1271">
        <v>89.50290322580645</v>
      </c>
    </row>
    <row r="43" spans="2:9" ht="12.75">
      <c r="B43" s="660"/>
      <c r="C43" s="1272" t="s">
        <v>868</v>
      </c>
      <c r="D43" s="662">
        <v>81.43333333333332</v>
      </c>
      <c r="E43" s="662">
        <v>82.03333333333335</v>
      </c>
      <c r="F43" s="662">
        <v>81.73333333333333</v>
      </c>
      <c r="G43" s="662">
        <v>80.71972148451984</v>
      </c>
      <c r="H43" s="662">
        <v>81.31972148451985</v>
      </c>
      <c r="I43" s="664">
        <v>81.01972148451982</v>
      </c>
    </row>
    <row r="44" spans="2:9" ht="12.75">
      <c r="B44" s="163" t="s">
        <v>209</v>
      </c>
      <c r="C44" s="1348" t="s">
        <v>784</v>
      </c>
      <c r="D44" s="1349">
        <v>88.75</v>
      </c>
      <c r="E44" s="1349">
        <v>89.35</v>
      </c>
      <c r="F44" s="1349">
        <v>89.05</v>
      </c>
      <c r="G44" s="1349">
        <v>88.4484375</v>
      </c>
      <c r="H44" s="1349">
        <v>89.0484375</v>
      </c>
      <c r="I44" s="1350">
        <v>88.7484375</v>
      </c>
    </row>
    <row r="45" spans="2:9" ht="12.75">
      <c r="B45" s="166"/>
      <c r="C45" s="1273" t="s">
        <v>785</v>
      </c>
      <c r="D45" s="1274">
        <v>87.23</v>
      </c>
      <c r="E45" s="1274">
        <v>87.83</v>
      </c>
      <c r="F45" s="1274">
        <v>87.53</v>
      </c>
      <c r="G45" s="1274">
        <v>88.50096774193551</v>
      </c>
      <c r="H45" s="1274">
        <v>89.10096774193548</v>
      </c>
      <c r="I45" s="1438">
        <v>88.8009677419355</v>
      </c>
    </row>
    <row r="46" spans="2:9" ht="12.75">
      <c r="B46" s="166"/>
      <c r="C46" s="1273" t="s">
        <v>786</v>
      </c>
      <c r="D46" s="1274">
        <v>84.6</v>
      </c>
      <c r="E46" s="1274">
        <v>85.2</v>
      </c>
      <c r="F46" s="1274">
        <v>84.9</v>
      </c>
      <c r="G46" s="1274">
        <v>84.46933333333332</v>
      </c>
      <c r="H46" s="1274">
        <v>85.06933333333333</v>
      </c>
      <c r="I46" s="1438">
        <v>84.76933333333332</v>
      </c>
    </row>
    <row r="47" spans="2:9" ht="13.5" thickBot="1">
      <c r="B47" s="806"/>
      <c r="C47" s="1346" t="s">
        <v>787</v>
      </c>
      <c r="D47" s="1347">
        <v>87.64</v>
      </c>
      <c r="E47" s="1347">
        <v>88.24</v>
      </c>
      <c r="F47" s="1347">
        <v>87.94</v>
      </c>
      <c r="G47" s="1347">
        <v>85.92666666666668</v>
      </c>
      <c r="H47" s="1347">
        <v>86.52666666666666</v>
      </c>
      <c r="I47" s="1351">
        <v>86.22666666666666</v>
      </c>
    </row>
    <row r="48" ht="13.5" thickTop="1">
      <c r="B48" s="27" t="s">
        <v>640</v>
      </c>
    </row>
    <row r="50" spans="2:12" ht="12.75">
      <c r="B50" s="1760" t="s">
        <v>798</v>
      </c>
      <c r="C50" s="1760"/>
      <c r="D50" s="1760"/>
      <c r="E50" s="1760"/>
      <c r="F50" s="1760"/>
      <c r="G50" s="1760"/>
      <c r="H50" s="1760"/>
      <c r="I50" s="1760"/>
      <c r="J50" s="1760"/>
      <c r="K50" s="1760"/>
      <c r="L50" s="1760"/>
    </row>
    <row r="51" spans="2:12" ht="15.75">
      <c r="B51" s="1495" t="s">
        <v>641</v>
      </c>
      <c r="C51" s="1495"/>
      <c r="D51" s="1495"/>
      <c r="E51" s="1495"/>
      <c r="F51" s="1495"/>
      <c r="G51" s="1495"/>
      <c r="H51" s="1495"/>
      <c r="I51" s="1495"/>
      <c r="J51" s="1495"/>
      <c r="K51" s="1495"/>
      <c r="L51" s="1495"/>
    </row>
    <row r="52" ht="13.5" thickBot="1"/>
    <row r="53" spans="2:12" ht="13.5" thickTop="1">
      <c r="B53" s="1763"/>
      <c r="C53" s="1621" t="s">
        <v>642</v>
      </c>
      <c r="D53" s="1621"/>
      <c r="E53" s="1621"/>
      <c r="F53" s="1621" t="s">
        <v>1378</v>
      </c>
      <c r="G53" s="1621"/>
      <c r="H53" s="1621"/>
      <c r="I53" s="1686" t="s">
        <v>696</v>
      </c>
      <c r="J53" s="1686"/>
      <c r="K53" s="1686"/>
      <c r="L53" s="1687"/>
    </row>
    <row r="54" spans="2:12" ht="12.75">
      <c r="B54" s="1764"/>
      <c r="C54" s="1614"/>
      <c r="D54" s="1614"/>
      <c r="E54" s="1614"/>
      <c r="F54" s="1614"/>
      <c r="G54" s="1614"/>
      <c r="H54" s="1614"/>
      <c r="I54" s="1765" t="s">
        <v>643</v>
      </c>
      <c r="J54" s="1765"/>
      <c r="K54" s="1765" t="s">
        <v>1385</v>
      </c>
      <c r="L54" s="1766"/>
    </row>
    <row r="55" spans="2:12" ht="12.75">
      <c r="B55" s="1285"/>
      <c r="C55" s="1281">
        <v>2009</v>
      </c>
      <c r="D55" s="1281">
        <v>2010</v>
      </c>
      <c r="E55" s="1281">
        <v>2011</v>
      </c>
      <c r="F55" s="1281">
        <v>2010</v>
      </c>
      <c r="G55" s="1281">
        <v>2011</v>
      </c>
      <c r="H55" s="1281">
        <v>2012</v>
      </c>
      <c r="I55" s="1282">
        <v>2010</v>
      </c>
      <c r="J55" s="1282">
        <v>2011</v>
      </c>
      <c r="K55" s="1282">
        <v>2011</v>
      </c>
      <c r="L55" s="1286">
        <v>2012</v>
      </c>
    </row>
    <row r="56" spans="2:12" ht="12.75">
      <c r="B56" s="1162" t="s">
        <v>644</v>
      </c>
      <c r="C56" s="1283">
        <v>61.53</v>
      </c>
      <c r="D56" s="1283">
        <v>76.4</v>
      </c>
      <c r="E56" s="1283">
        <v>118.06</v>
      </c>
      <c r="F56" s="1283">
        <v>86.11</v>
      </c>
      <c r="G56" s="1283">
        <v>111.9</v>
      </c>
      <c r="H56" s="1283">
        <v>115</v>
      </c>
      <c r="I56" s="1284">
        <v>24.16707297253373</v>
      </c>
      <c r="J56" s="1284">
        <v>54.528795811518336</v>
      </c>
      <c r="K56" s="1284">
        <v>29.95006387179191</v>
      </c>
      <c r="L56" s="1287">
        <v>2.7703306523681874</v>
      </c>
    </row>
    <row r="57" spans="2:12" ht="13.5" thickBot="1">
      <c r="B57" s="782" t="s">
        <v>674</v>
      </c>
      <c r="C57" s="1288">
        <v>938</v>
      </c>
      <c r="D57" s="1288">
        <v>1189.25</v>
      </c>
      <c r="E57" s="1288">
        <v>1587</v>
      </c>
      <c r="F57" s="1288">
        <v>1368.5</v>
      </c>
      <c r="G57" s="1288">
        <v>1785</v>
      </c>
      <c r="H57" s="1288">
        <v>1736</v>
      </c>
      <c r="I57" s="1289">
        <v>26.785714285714278</v>
      </c>
      <c r="J57" s="1289">
        <v>33.44544881227665</v>
      </c>
      <c r="K57" s="1289">
        <v>30.434782608695656</v>
      </c>
      <c r="L57" s="1290">
        <v>-2.7450980392156907</v>
      </c>
    </row>
    <row r="58" ht="13.5" thickTop="1">
      <c r="B58" s="542" t="s">
        <v>645</v>
      </c>
    </row>
    <row r="59" ht="12.75">
      <c r="B59" s="542" t="s">
        <v>673</v>
      </c>
    </row>
    <row r="60" spans="2:8" ht="12.75">
      <c r="B60" s="543" t="s">
        <v>840</v>
      </c>
      <c r="C60" s="544"/>
      <c r="D60" s="544"/>
      <c r="E60" s="544"/>
      <c r="F60" s="544"/>
      <c r="G60" s="544"/>
      <c r="H60" s="544"/>
    </row>
  </sheetData>
  <sheetProtection/>
  <mergeCells count="14">
    <mergeCell ref="B53:B54"/>
    <mergeCell ref="C53:E54"/>
    <mergeCell ref="F53:H54"/>
    <mergeCell ref="I53:L53"/>
    <mergeCell ref="I54:J54"/>
    <mergeCell ref="K54:L54"/>
    <mergeCell ref="B3:B4"/>
    <mergeCell ref="C3:C4"/>
    <mergeCell ref="D3:F3"/>
    <mergeCell ref="G3:I3"/>
    <mergeCell ref="B1:I1"/>
    <mergeCell ref="B51:L51"/>
    <mergeCell ref="B50:L50"/>
    <mergeCell ref="B2:I2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76" t="s">
        <v>516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531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2:11" s="41" customFormat="1" ht="16.5" customHeight="1" thickBot="1">
      <c r="B3" s="37"/>
      <c r="C3" s="37"/>
      <c r="D3" s="37"/>
      <c r="E3" s="37"/>
      <c r="I3" s="1478" t="s">
        <v>372</v>
      </c>
      <c r="J3" s="1478"/>
      <c r="K3" s="1478"/>
    </row>
    <row r="4" spans="1:11" s="41" customFormat="1" ht="13.5" thickTop="1">
      <c r="A4" s="825"/>
      <c r="B4" s="897">
        <v>2011</v>
      </c>
      <c r="C4" s="897">
        <v>2011</v>
      </c>
      <c r="D4" s="898">
        <v>2012</v>
      </c>
      <c r="E4" s="899">
        <v>2012</v>
      </c>
      <c r="F4" s="1489" t="s">
        <v>1364</v>
      </c>
      <c r="G4" s="1490"/>
      <c r="H4" s="1490"/>
      <c r="I4" s="1490"/>
      <c r="J4" s="1490"/>
      <c r="K4" s="1491"/>
    </row>
    <row r="5" spans="1:11" s="41" customFormat="1" ht="12.75">
      <c r="A5" s="179" t="s">
        <v>247</v>
      </c>
      <c r="B5" s="926" t="s">
        <v>903</v>
      </c>
      <c r="C5" s="926" t="s">
        <v>1370</v>
      </c>
      <c r="D5" s="926" t="s">
        <v>904</v>
      </c>
      <c r="E5" s="953" t="s">
        <v>1365</v>
      </c>
      <c r="F5" s="1492" t="s">
        <v>370</v>
      </c>
      <c r="G5" s="1493"/>
      <c r="H5" s="1494"/>
      <c r="I5" s="1496" t="s">
        <v>209</v>
      </c>
      <c r="J5" s="1496"/>
      <c r="K5" s="1497"/>
    </row>
    <row r="6" spans="1:11" s="41" customFormat="1" ht="12.75">
      <c r="A6" s="179"/>
      <c r="B6" s="926"/>
      <c r="C6" s="926"/>
      <c r="D6" s="926"/>
      <c r="E6" s="953"/>
      <c r="F6" s="904" t="s">
        <v>333</v>
      </c>
      <c r="G6" s="905" t="s">
        <v>330</v>
      </c>
      <c r="H6" s="906" t="s">
        <v>322</v>
      </c>
      <c r="I6" s="907" t="s">
        <v>333</v>
      </c>
      <c r="J6" s="905" t="s">
        <v>330</v>
      </c>
      <c r="K6" s="908" t="s">
        <v>322</v>
      </c>
    </row>
    <row r="7" spans="1:11" s="41" customFormat="1" ht="16.5" customHeight="1">
      <c r="A7" s="844" t="s">
        <v>351</v>
      </c>
      <c r="B7" s="846">
        <v>680230.0703709231</v>
      </c>
      <c r="C7" s="846">
        <v>731866.9608771646</v>
      </c>
      <c r="D7" s="846">
        <v>861689.974192662</v>
      </c>
      <c r="E7" s="847">
        <v>876718.8829979333</v>
      </c>
      <c r="F7" s="848">
        <v>51636.89050624147</v>
      </c>
      <c r="G7" s="909"/>
      <c r="H7" s="850">
        <v>7.591092007750312</v>
      </c>
      <c r="I7" s="846">
        <v>15028.908805271261</v>
      </c>
      <c r="J7" s="910"/>
      <c r="K7" s="852">
        <v>1.744120188859364</v>
      </c>
    </row>
    <row r="8" spans="1:11" s="41" customFormat="1" ht="16.5" customHeight="1">
      <c r="A8" s="853" t="s">
        <v>960</v>
      </c>
      <c r="B8" s="854">
        <v>78203.61948215801</v>
      </c>
      <c r="C8" s="854">
        <v>68822.71891233338</v>
      </c>
      <c r="D8" s="854">
        <v>91135.21702491867</v>
      </c>
      <c r="E8" s="859">
        <v>82689.79911727768</v>
      </c>
      <c r="F8" s="857">
        <v>-9380.900569824633</v>
      </c>
      <c r="G8" s="911"/>
      <c r="H8" s="859">
        <v>-11.995481324192244</v>
      </c>
      <c r="I8" s="855">
        <v>-8445.417907640993</v>
      </c>
      <c r="J8" s="856"/>
      <c r="K8" s="860">
        <v>-9.266909306126744</v>
      </c>
    </row>
    <row r="9" spans="1:11" s="41" customFormat="1" ht="16.5" customHeight="1">
      <c r="A9" s="853" t="s">
        <v>961</v>
      </c>
      <c r="B9" s="854">
        <v>67933.23687327243</v>
      </c>
      <c r="C9" s="854">
        <v>59862.87340600998</v>
      </c>
      <c r="D9" s="854">
        <v>81009.3451149898</v>
      </c>
      <c r="E9" s="859">
        <v>71541.38704552039</v>
      </c>
      <c r="F9" s="857">
        <v>-8070.363467262447</v>
      </c>
      <c r="G9" s="911"/>
      <c r="H9" s="859">
        <v>-11.879845328609155</v>
      </c>
      <c r="I9" s="855">
        <v>-9467.958069469416</v>
      </c>
      <c r="J9" s="856"/>
      <c r="K9" s="860">
        <v>-11.687488716307971</v>
      </c>
    </row>
    <row r="10" spans="1:11" s="41" customFormat="1" ht="16.5" customHeight="1">
      <c r="A10" s="853" t="s">
        <v>962</v>
      </c>
      <c r="B10" s="854">
        <v>10270.382608885579</v>
      </c>
      <c r="C10" s="854">
        <v>8959.845506323405</v>
      </c>
      <c r="D10" s="854">
        <v>10125.871909928874</v>
      </c>
      <c r="E10" s="859">
        <v>11148.41207175729</v>
      </c>
      <c r="F10" s="857">
        <v>-1310.5371025621735</v>
      </c>
      <c r="G10" s="911"/>
      <c r="H10" s="859">
        <v>-12.760353265012176</v>
      </c>
      <c r="I10" s="855">
        <v>1022.5401618284159</v>
      </c>
      <c r="J10" s="856"/>
      <c r="K10" s="860">
        <v>10.098292482109803</v>
      </c>
    </row>
    <row r="11" spans="1:11" s="41" customFormat="1" ht="16.5" customHeight="1">
      <c r="A11" s="853" t="s">
        <v>963</v>
      </c>
      <c r="B11" s="854">
        <v>230693.1013250618</v>
      </c>
      <c r="C11" s="854">
        <v>246089.30997965348</v>
      </c>
      <c r="D11" s="854">
        <v>304712.2692666772</v>
      </c>
      <c r="E11" s="859">
        <v>332482.6418968479</v>
      </c>
      <c r="F11" s="857">
        <v>15396.208654591668</v>
      </c>
      <c r="G11" s="911"/>
      <c r="H11" s="859">
        <v>6.673892095671033</v>
      </c>
      <c r="I11" s="855">
        <v>27770.37263017072</v>
      </c>
      <c r="J11" s="856"/>
      <c r="K11" s="860">
        <v>9.113637825284524</v>
      </c>
    </row>
    <row r="12" spans="1:11" s="41" customFormat="1" ht="16.5" customHeight="1">
      <c r="A12" s="853" t="s">
        <v>961</v>
      </c>
      <c r="B12" s="854">
        <v>225019.44052872804</v>
      </c>
      <c r="C12" s="854">
        <v>240660.73344768074</v>
      </c>
      <c r="D12" s="854">
        <v>298883.228401907</v>
      </c>
      <c r="E12" s="859">
        <v>326088.2483643612</v>
      </c>
      <c r="F12" s="857">
        <v>15641.292918952706</v>
      </c>
      <c r="G12" s="911"/>
      <c r="H12" s="859">
        <v>6.951085151665283</v>
      </c>
      <c r="I12" s="855">
        <v>27205.019962454156</v>
      </c>
      <c r="J12" s="856"/>
      <c r="K12" s="860">
        <v>9.102223670400027</v>
      </c>
    </row>
    <row r="13" spans="1:11" s="41" customFormat="1" ht="16.5" customHeight="1">
      <c r="A13" s="853" t="s">
        <v>962</v>
      </c>
      <c r="B13" s="854">
        <v>5673.66079633377</v>
      </c>
      <c r="C13" s="854">
        <v>5428.576531972731</v>
      </c>
      <c r="D13" s="854">
        <v>5829.040864770165</v>
      </c>
      <c r="E13" s="859">
        <v>6394.393532486763</v>
      </c>
      <c r="F13" s="857">
        <v>-245.08426436103946</v>
      </c>
      <c r="G13" s="911"/>
      <c r="H13" s="859">
        <v>-4.319684823587075</v>
      </c>
      <c r="I13" s="855">
        <v>565.3526677165983</v>
      </c>
      <c r="J13" s="856"/>
      <c r="K13" s="860">
        <v>9.698896968341801</v>
      </c>
    </row>
    <row r="14" spans="1:11" s="41" customFormat="1" ht="16.5" customHeight="1">
      <c r="A14" s="853" t="s">
        <v>964</v>
      </c>
      <c r="B14" s="854">
        <v>252137.26643529002</v>
      </c>
      <c r="C14" s="854">
        <v>278686.3635140902</v>
      </c>
      <c r="D14" s="854">
        <v>297625.7089308323</v>
      </c>
      <c r="E14" s="859">
        <v>288115.4377508923</v>
      </c>
      <c r="F14" s="857">
        <v>26549.097078800172</v>
      </c>
      <c r="G14" s="911"/>
      <c r="H14" s="859">
        <v>10.529620414368173</v>
      </c>
      <c r="I14" s="855">
        <v>-9510.27117993997</v>
      </c>
      <c r="J14" s="856"/>
      <c r="K14" s="860">
        <v>-3.1953795974494064</v>
      </c>
    </row>
    <row r="15" spans="1:11" s="41" customFormat="1" ht="16.5" customHeight="1">
      <c r="A15" s="853" t="s">
        <v>961</v>
      </c>
      <c r="B15" s="854">
        <v>222159.48889538003</v>
      </c>
      <c r="C15" s="854">
        <v>245730.53008017002</v>
      </c>
      <c r="D15" s="854">
        <v>263640.80015888</v>
      </c>
      <c r="E15" s="859">
        <v>255780.47789824495</v>
      </c>
      <c r="F15" s="857">
        <v>23571.041184789996</v>
      </c>
      <c r="G15" s="911"/>
      <c r="H15" s="859">
        <v>10.609963725605319</v>
      </c>
      <c r="I15" s="855">
        <v>-7860.322260635061</v>
      </c>
      <c r="J15" s="856"/>
      <c r="K15" s="860">
        <v>-2.9814513747106406</v>
      </c>
    </row>
    <row r="16" spans="1:11" s="41" customFormat="1" ht="16.5" customHeight="1">
      <c r="A16" s="853" t="s">
        <v>962</v>
      </c>
      <c r="B16" s="854">
        <v>29977.777539910003</v>
      </c>
      <c r="C16" s="854">
        <v>32955.833433920154</v>
      </c>
      <c r="D16" s="854">
        <v>33984.90877195225</v>
      </c>
      <c r="E16" s="859">
        <v>32334.95985264737</v>
      </c>
      <c r="F16" s="857">
        <v>2978.055894010151</v>
      </c>
      <c r="G16" s="911"/>
      <c r="H16" s="859">
        <v>9.934211734160101</v>
      </c>
      <c r="I16" s="855">
        <v>-1649.9489193048794</v>
      </c>
      <c r="J16" s="856"/>
      <c r="K16" s="860">
        <v>-4.854945853691926</v>
      </c>
    </row>
    <row r="17" spans="1:11" s="41" customFormat="1" ht="16.5" customHeight="1">
      <c r="A17" s="853" t="s">
        <v>965</v>
      </c>
      <c r="B17" s="854">
        <v>114058.66197919328</v>
      </c>
      <c r="C17" s="854">
        <v>132108.6890677575</v>
      </c>
      <c r="D17" s="854">
        <v>161636.94744398395</v>
      </c>
      <c r="E17" s="859">
        <v>166276.73508998533</v>
      </c>
      <c r="F17" s="857">
        <v>18050.02708856424</v>
      </c>
      <c r="G17" s="911"/>
      <c r="H17" s="859">
        <v>15.825213776273253</v>
      </c>
      <c r="I17" s="855">
        <v>4639.7876460013795</v>
      </c>
      <c r="J17" s="856"/>
      <c r="K17" s="860">
        <v>2.87049942440253</v>
      </c>
    </row>
    <row r="18" spans="1:11" s="41" customFormat="1" ht="16.5" customHeight="1">
      <c r="A18" s="853" t="s">
        <v>961</v>
      </c>
      <c r="B18" s="854">
        <v>107906.38411249</v>
      </c>
      <c r="C18" s="854">
        <v>123854.76351957004</v>
      </c>
      <c r="D18" s="854">
        <v>151193.62195421316</v>
      </c>
      <c r="E18" s="859">
        <v>153449.03711450595</v>
      </c>
      <c r="F18" s="857">
        <v>15948.379407080036</v>
      </c>
      <c r="G18" s="911"/>
      <c r="H18" s="859">
        <v>14.779829329147203</v>
      </c>
      <c r="I18" s="855">
        <v>2255.4151602927886</v>
      </c>
      <c r="J18" s="856"/>
      <c r="K18" s="860">
        <v>1.4917396191327497</v>
      </c>
    </row>
    <row r="19" spans="1:11" s="41" customFormat="1" ht="16.5" customHeight="1">
      <c r="A19" s="853" t="s">
        <v>962</v>
      </c>
      <c r="B19" s="854">
        <v>6152.277866703274</v>
      </c>
      <c r="C19" s="854">
        <v>8253.925548187477</v>
      </c>
      <c r="D19" s="854">
        <v>10443.325489770801</v>
      </c>
      <c r="E19" s="859">
        <v>12827.6979754794</v>
      </c>
      <c r="F19" s="857">
        <v>2101.6476814842026</v>
      </c>
      <c r="G19" s="911"/>
      <c r="H19" s="859">
        <v>34.160480508504406</v>
      </c>
      <c r="I19" s="855">
        <v>2384.372485708598</v>
      </c>
      <c r="J19" s="856"/>
      <c r="K19" s="860">
        <v>22.8315443011336</v>
      </c>
    </row>
    <row r="20" spans="1:11" s="41" customFormat="1" ht="16.5" customHeight="1">
      <c r="A20" s="853" t="s">
        <v>966</v>
      </c>
      <c r="B20" s="854">
        <v>5137.421149219999</v>
      </c>
      <c r="C20" s="854">
        <v>6159.879403330001</v>
      </c>
      <c r="D20" s="854">
        <v>6579.83152625</v>
      </c>
      <c r="E20" s="859">
        <v>7154.269142929998</v>
      </c>
      <c r="F20" s="857">
        <v>1022.4582541100017</v>
      </c>
      <c r="G20" s="911"/>
      <c r="H20" s="859">
        <v>19.90216928711867</v>
      </c>
      <c r="I20" s="855">
        <v>574.4376166799984</v>
      </c>
      <c r="J20" s="856"/>
      <c r="K20" s="860">
        <v>8.73027849403591</v>
      </c>
    </row>
    <row r="21" spans="1:11" s="41" customFormat="1" ht="16.5" customHeight="1">
      <c r="A21" s="844" t="s">
        <v>373</v>
      </c>
      <c r="B21" s="845">
        <v>5246.5</v>
      </c>
      <c r="C21" s="845">
        <v>817.6850332400002</v>
      </c>
      <c r="D21" s="845">
        <v>473.27786871</v>
      </c>
      <c r="E21" s="850">
        <v>524.21561978</v>
      </c>
      <c r="F21" s="848">
        <v>-4428.81496676</v>
      </c>
      <c r="G21" s="909"/>
      <c r="H21" s="850">
        <v>-84.41465675707614</v>
      </c>
      <c r="I21" s="846">
        <v>50.93775106999999</v>
      </c>
      <c r="J21" s="847"/>
      <c r="K21" s="852">
        <v>10.762757871784617</v>
      </c>
    </row>
    <row r="22" spans="1:11" s="41" customFormat="1" ht="16.5" customHeight="1">
      <c r="A22" s="844" t="s">
        <v>354</v>
      </c>
      <c r="B22" s="845">
        <v>1868.0902337399998</v>
      </c>
      <c r="C22" s="845">
        <v>2671.32125766</v>
      </c>
      <c r="D22" s="845">
        <v>2175.8444800300003</v>
      </c>
      <c r="E22" s="850">
        <v>2190.47754053</v>
      </c>
      <c r="F22" s="848">
        <v>803.2310239200001</v>
      </c>
      <c r="G22" s="909"/>
      <c r="H22" s="850">
        <v>42.997442490339225</v>
      </c>
      <c r="I22" s="846">
        <v>14.633060499999829</v>
      </c>
      <c r="J22" s="847"/>
      <c r="K22" s="852">
        <v>0.6725232724260729</v>
      </c>
    </row>
    <row r="23" spans="1:11" s="41" customFormat="1" ht="16.5" customHeight="1">
      <c r="A23" s="931" t="s">
        <v>355</v>
      </c>
      <c r="B23" s="845">
        <v>166145.8742757425</v>
      </c>
      <c r="C23" s="845">
        <v>177118.5402188849</v>
      </c>
      <c r="D23" s="845">
        <v>188111.61941416012</v>
      </c>
      <c r="E23" s="850">
        <v>210479.11114369755</v>
      </c>
      <c r="F23" s="848">
        <v>10972.665943142405</v>
      </c>
      <c r="G23" s="909"/>
      <c r="H23" s="850">
        <v>6.6042361815928805</v>
      </c>
      <c r="I23" s="846">
        <v>22367.491729537433</v>
      </c>
      <c r="J23" s="847"/>
      <c r="K23" s="852">
        <v>11.890542327580281</v>
      </c>
    </row>
    <row r="24" spans="1:11" s="41" customFormat="1" ht="16.5" customHeight="1">
      <c r="A24" s="932" t="s">
        <v>356</v>
      </c>
      <c r="B24" s="854">
        <v>58294.87745013001</v>
      </c>
      <c r="C24" s="854">
        <v>58996.263392</v>
      </c>
      <c r="D24" s="854">
        <v>65983.34332365</v>
      </c>
      <c r="E24" s="859">
        <v>65469.28351865</v>
      </c>
      <c r="F24" s="857">
        <v>701.385941869994</v>
      </c>
      <c r="G24" s="911"/>
      <c r="H24" s="859">
        <v>1.2031690820004113</v>
      </c>
      <c r="I24" s="855">
        <v>-514.0598049999971</v>
      </c>
      <c r="J24" s="856"/>
      <c r="K24" s="860">
        <v>-0.7790751106359078</v>
      </c>
    </row>
    <row r="25" spans="1:11" s="41" customFormat="1" ht="16.5" customHeight="1">
      <c r="A25" s="932" t="s">
        <v>357</v>
      </c>
      <c r="B25" s="854">
        <v>22370.402389197574</v>
      </c>
      <c r="C25" s="854">
        <v>35574.828262076364</v>
      </c>
      <c r="D25" s="854">
        <v>35635.43625425285</v>
      </c>
      <c r="E25" s="859">
        <v>48575.033400790926</v>
      </c>
      <c r="F25" s="857">
        <v>13204.42587287879</v>
      </c>
      <c r="G25" s="911"/>
      <c r="H25" s="859">
        <v>59.02632256295517</v>
      </c>
      <c r="I25" s="855">
        <v>12939.597146538079</v>
      </c>
      <c r="J25" s="856"/>
      <c r="K25" s="860">
        <v>36.31103897316208</v>
      </c>
    </row>
    <row r="26" spans="1:11" s="41" customFormat="1" ht="16.5" customHeight="1">
      <c r="A26" s="932" t="s">
        <v>358</v>
      </c>
      <c r="B26" s="854">
        <v>85480.59443641492</v>
      </c>
      <c r="C26" s="854">
        <v>82547.44856480855</v>
      </c>
      <c r="D26" s="854">
        <v>86492.83983625728</v>
      </c>
      <c r="E26" s="859">
        <v>96434.79422425662</v>
      </c>
      <c r="F26" s="857">
        <v>-2933.1458716063644</v>
      </c>
      <c r="G26" s="911"/>
      <c r="H26" s="859">
        <v>-3.4313587673845634</v>
      </c>
      <c r="I26" s="855">
        <v>9941.954387999343</v>
      </c>
      <c r="J26" s="856"/>
      <c r="K26" s="860">
        <v>11.494540365214991</v>
      </c>
    </row>
    <row r="27" spans="1:11" s="41" customFormat="1" ht="16.5" customHeight="1">
      <c r="A27" s="933" t="s">
        <v>967</v>
      </c>
      <c r="B27" s="934">
        <v>853490.5348804058</v>
      </c>
      <c r="C27" s="934">
        <v>912474.5073869496</v>
      </c>
      <c r="D27" s="934">
        <v>1052450.7159555622</v>
      </c>
      <c r="E27" s="935">
        <v>1089912.687301941</v>
      </c>
      <c r="F27" s="936">
        <v>58983.972506543854</v>
      </c>
      <c r="G27" s="937"/>
      <c r="H27" s="935">
        <v>6.910911146168587</v>
      </c>
      <c r="I27" s="938">
        <v>37461.97134637879</v>
      </c>
      <c r="J27" s="939"/>
      <c r="K27" s="940">
        <v>3.559498870440272</v>
      </c>
    </row>
    <row r="28" spans="1:11" s="41" customFormat="1" ht="16.5" customHeight="1">
      <c r="A28" s="844" t="s">
        <v>968</v>
      </c>
      <c r="B28" s="845">
        <v>131518.65672522597</v>
      </c>
      <c r="C28" s="845">
        <v>157919.93299562318</v>
      </c>
      <c r="D28" s="845">
        <v>186182.70924545976</v>
      </c>
      <c r="E28" s="850">
        <v>163865.58756381352</v>
      </c>
      <c r="F28" s="848">
        <v>26401.27627039721</v>
      </c>
      <c r="G28" s="909"/>
      <c r="H28" s="850">
        <v>20.0741681277629</v>
      </c>
      <c r="I28" s="846">
        <v>-22317.12168164624</v>
      </c>
      <c r="J28" s="847"/>
      <c r="K28" s="852">
        <v>-11.986677910151029</v>
      </c>
    </row>
    <row r="29" spans="1:11" s="41" customFormat="1" ht="16.5" customHeight="1">
      <c r="A29" s="853" t="s">
        <v>969</v>
      </c>
      <c r="B29" s="854">
        <v>19786.423178127996</v>
      </c>
      <c r="C29" s="854">
        <v>19150.471729104</v>
      </c>
      <c r="D29" s="854">
        <v>25398.016617106</v>
      </c>
      <c r="E29" s="859">
        <v>19886.115176267</v>
      </c>
      <c r="F29" s="857">
        <v>-635.9514490239962</v>
      </c>
      <c r="G29" s="911"/>
      <c r="H29" s="859">
        <v>-3.2140798935655024</v>
      </c>
      <c r="I29" s="855">
        <v>-5511.901440838999</v>
      </c>
      <c r="J29" s="856"/>
      <c r="K29" s="860">
        <v>-21.702094001807364</v>
      </c>
    </row>
    <row r="30" spans="1:11" s="41" customFormat="1" ht="16.5" customHeight="1">
      <c r="A30" s="853" t="s">
        <v>970</v>
      </c>
      <c r="B30" s="854">
        <v>54277.46827534</v>
      </c>
      <c r="C30" s="854">
        <v>79443.82549917999</v>
      </c>
      <c r="D30" s="854">
        <v>100137.84686063</v>
      </c>
      <c r="E30" s="859">
        <v>68953.39373945</v>
      </c>
      <c r="F30" s="857">
        <v>25166.357223839994</v>
      </c>
      <c r="G30" s="911"/>
      <c r="H30" s="859">
        <v>46.3661221193581</v>
      </c>
      <c r="I30" s="855">
        <v>-31184.453121180006</v>
      </c>
      <c r="J30" s="856"/>
      <c r="K30" s="860">
        <v>-31.141525505917805</v>
      </c>
    </row>
    <row r="31" spans="1:11" s="41" customFormat="1" ht="16.5" customHeight="1">
      <c r="A31" s="853" t="s">
        <v>971</v>
      </c>
      <c r="B31" s="854">
        <v>500.3157125645001</v>
      </c>
      <c r="C31" s="854">
        <v>1067.5325770785003</v>
      </c>
      <c r="D31" s="854">
        <v>628.89691055025</v>
      </c>
      <c r="E31" s="859">
        <v>1138.40636587675</v>
      </c>
      <c r="F31" s="857">
        <v>567.2168645140002</v>
      </c>
      <c r="G31" s="911"/>
      <c r="H31" s="859">
        <v>113.37178710750071</v>
      </c>
      <c r="I31" s="855">
        <v>509.50945532649996</v>
      </c>
      <c r="J31" s="856"/>
      <c r="K31" s="860">
        <v>81.01637116975297</v>
      </c>
    </row>
    <row r="32" spans="1:11" s="41" customFormat="1" ht="16.5" customHeight="1">
      <c r="A32" s="853" t="s">
        <v>972</v>
      </c>
      <c r="B32" s="854">
        <v>56794.781749793474</v>
      </c>
      <c r="C32" s="854">
        <v>57741.90011853067</v>
      </c>
      <c r="D32" s="854">
        <v>59653.81088717351</v>
      </c>
      <c r="E32" s="859">
        <v>71643.67240617977</v>
      </c>
      <c r="F32" s="857">
        <v>947.1183687371959</v>
      </c>
      <c r="G32" s="911"/>
      <c r="H32" s="859">
        <v>1.6676151215963428</v>
      </c>
      <c r="I32" s="855">
        <v>11989.861519006263</v>
      </c>
      <c r="J32" s="856"/>
      <c r="K32" s="860">
        <v>20.09907052155199</v>
      </c>
    </row>
    <row r="33" spans="1:11" s="41" customFormat="1" ht="16.5" customHeight="1">
      <c r="A33" s="853" t="s">
        <v>973</v>
      </c>
      <c r="B33" s="854">
        <v>159.6678094</v>
      </c>
      <c r="C33" s="854">
        <v>516.2030717299999</v>
      </c>
      <c r="D33" s="854">
        <v>364.13797</v>
      </c>
      <c r="E33" s="859">
        <v>2243.99987604</v>
      </c>
      <c r="F33" s="857">
        <v>356.5352623299999</v>
      </c>
      <c r="G33" s="911"/>
      <c r="H33" s="859">
        <v>223.29814861855297</v>
      </c>
      <c r="I33" s="855">
        <v>1879.86190604</v>
      </c>
      <c r="J33" s="856"/>
      <c r="K33" s="860">
        <v>516.2499000145466</v>
      </c>
    </row>
    <row r="34" spans="1:11" s="41" customFormat="1" ht="16.5" customHeight="1">
      <c r="A34" s="912" t="s">
        <v>974</v>
      </c>
      <c r="B34" s="845">
        <v>673110.9580762429</v>
      </c>
      <c r="C34" s="845">
        <v>692588.779435282</v>
      </c>
      <c r="D34" s="845">
        <v>787747.7029351447</v>
      </c>
      <c r="E34" s="850">
        <v>835666.2013646539</v>
      </c>
      <c r="F34" s="848">
        <v>19477.82135903905</v>
      </c>
      <c r="G34" s="909"/>
      <c r="H34" s="850">
        <v>2.893701421041612</v>
      </c>
      <c r="I34" s="846">
        <v>47918.49842950923</v>
      </c>
      <c r="J34" s="847"/>
      <c r="K34" s="852">
        <v>6.082975329660131</v>
      </c>
    </row>
    <row r="35" spans="1:11" s="41" customFormat="1" ht="16.5" customHeight="1">
      <c r="A35" s="853" t="s">
        <v>975</v>
      </c>
      <c r="B35" s="854">
        <v>105940.9</v>
      </c>
      <c r="C35" s="854">
        <v>108534.3</v>
      </c>
      <c r="D35" s="854">
        <v>128987.4</v>
      </c>
      <c r="E35" s="859">
        <v>133942.3</v>
      </c>
      <c r="F35" s="857">
        <v>2593.4000000000087</v>
      </c>
      <c r="G35" s="911"/>
      <c r="H35" s="859">
        <v>2.4479686315672313</v>
      </c>
      <c r="I35" s="855">
        <v>4954.899999999994</v>
      </c>
      <c r="J35" s="856"/>
      <c r="K35" s="860">
        <v>3.8413829567849223</v>
      </c>
    </row>
    <row r="36" spans="1:11" s="41" customFormat="1" ht="16.5" customHeight="1">
      <c r="A36" s="853" t="s">
        <v>976</v>
      </c>
      <c r="B36" s="854">
        <v>6223</v>
      </c>
      <c r="C36" s="855">
        <v>8457.1</v>
      </c>
      <c r="D36" s="854">
        <v>9762.8</v>
      </c>
      <c r="E36" s="859">
        <v>11906.9</v>
      </c>
      <c r="F36" s="857">
        <v>2234.1000000000004</v>
      </c>
      <c r="G36" s="911"/>
      <c r="H36" s="859">
        <v>35.90069098505545</v>
      </c>
      <c r="I36" s="855">
        <v>2144.1000000000004</v>
      </c>
      <c r="J36" s="856"/>
      <c r="K36" s="860">
        <v>21.96193714917852</v>
      </c>
    </row>
    <row r="37" spans="1:11" s="41" customFormat="1" ht="16.5" customHeight="1">
      <c r="A37" s="861" t="s">
        <v>977</v>
      </c>
      <c r="B37" s="854">
        <v>14960.817656292496</v>
      </c>
      <c r="C37" s="854">
        <v>12059.773911893853</v>
      </c>
      <c r="D37" s="854">
        <v>12146.3572522412</v>
      </c>
      <c r="E37" s="859">
        <v>13137.670432547691</v>
      </c>
      <c r="F37" s="857">
        <v>-2901.043744398643</v>
      </c>
      <c r="G37" s="911"/>
      <c r="H37" s="859">
        <v>-19.390943804321207</v>
      </c>
      <c r="I37" s="855">
        <v>991.3131803064916</v>
      </c>
      <c r="J37" s="856"/>
      <c r="K37" s="860">
        <v>8.1614031245753</v>
      </c>
    </row>
    <row r="38" spans="1:11" s="41" customFormat="1" ht="16.5" customHeight="1">
      <c r="A38" s="941" t="s">
        <v>978</v>
      </c>
      <c r="B38" s="854">
        <v>2112.3</v>
      </c>
      <c r="C38" s="854">
        <v>1928.1</v>
      </c>
      <c r="D38" s="854">
        <v>1162</v>
      </c>
      <c r="E38" s="859">
        <v>880.8</v>
      </c>
      <c r="F38" s="857">
        <v>-184.20000000000027</v>
      </c>
      <c r="G38" s="911"/>
      <c r="H38" s="859">
        <v>-8.720352222695652</v>
      </c>
      <c r="I38" s="855">
        <v>-281.20000000000005</v>
      </c>
      <c r="J38" s="856"/>
      <c r="K38" s="860">
        <v>-24.19965576592083</v>
      </c>
    </row>
    <row r="39" spans="1:11" s="41" customFormat="1" ht="16.5" customHeight="1">
      <c r="A39" s="941" t="s">
        <v>979</v>
      </c>
      <c r="B39" s="854">
        <v>12848.517656292495</v>
      </c>
      <c r="C39" s="854">
        <v>10131.673911893853</v>
      </c>
      <c r="D39" s="854">
        <v>10984.3572522412</v>
      </c>
      <c r="E39" s="859">
        <v>12256.870432547692</v>
      </c>
      <c r="F39" s="857">
        <v>-2716.8437443986422</v>
      </c>
      <c r="G39" s="911"/>
      <c r="H39" s="859">
        <v>-21.145192130923228</v>
      </c>
      <c r="I39" s="855">
        <v>1272.5131803064924</v>
      </c>
      <c r="J39" s="856"/>
      <c r="K39" s="860">
        <v>11.584775978101536</v>
      </c>
    </row>
    <row r="40" spans="1:11" s="41" customFormat="1" ht="16.5" customHeight="1">
      <c r="A40" s="853" t="s">
        <v>980</v>
      </c>
      <c r="B40" s="854">
        <v>544251.673444788</v>
      </c>
      <c r="C40" s="854">
        <v>560100.2937509746</v>
      </c>
      <c r="D40" s="854">
        <v>633360.7624538635</v>
      </c>
      <c r="E40" s="859">
        <v>674071.3564934062</v>
      </c>
      <c r="F40" s="857">
        <v>15848.62030618661</v>
      </c>
      <c r="G40" s="911"/>
      <c r="H40" s="859">
        <v>2.912002126860596</v>
      </c>
      <c r="I40" s="855">
        <v>40710.59403954272</v>
      </c>
      <c r="J40" s="856"/>
      <c r="K40" s="860">
        <v>6.427710153975355</v>
      </c>
    </row>
    <row r="41" spans="1:11" s="41" customFormat="1" ht="16.5" customHeight="1">
      <c r="A41" s="861" t="s">
        <v>981</v>
      </c>
      <c r="B41" s="854">
        <v>520861.9812882791</v>
      </c>
      <c r="C41" s="854">
        <v>531995.046967275</v>
      </c>
      <c r="D41" s="854">
        <v>613434.2717086542</v>
      </c>
      <c r="E41" s="859">
        <v>651349.4587510577</v>
      </c>
      <c r="F41" s="857">
        <v>11133.06567899586</v>
      </c>
      <c r="G41" s="911"/>
      <c r="H41" s="859">
        <v>2.137431042953026</v>
      </c>
      <c r="I41" s="855">
        <v>37915.1870424035</v>
      </c>
      <c r="J41" s="856"/>
      <c r="K41" s="860">
        <v>6.180806777683758</v>
      </c>
    </row>
    <row r="42" spans="1:11" s="41" customFormat="1" ht="16.5" customHeight="1">
      <c r="A42" s="861" t="s">
        <v>982</v>
      </c>
      <c r="B42" s="854">
        <v>23389.69215650886</v>
      </c>
      <c r="C42" s="854">
        <v>28105.246783699626</v>
      </c>
      <c r="D42" s="854">
        <v>19926.49074520932</v>
      </c>
      <c r="E42" s="859">
        <v>22721.89774234855</v>
      </c>
      <c r="F42" s="857">
        <v>4715.554627190766</v>
      </c>
      <c r="G42" s="911"/>
      <c r="H42" s="859">
        <v>20.160823817762502</v>
      </c>
      <c r="I42" s="855">
        <v>2795.4069971392273</v>
      </c>
      <c r="J42" s="856"/>
      <c r="K42" s="860">
        <v>14.028596569675933</v>
      </c>
    </row>
    <row r="43" spans="1:11" s="41" customFormat="1" ht="16.5" customHeight="1">
      <c r="A43" s="871" t="s">
        <v>983</v>
      </c>
      <c r="B43" s="943">
        <v>1734.566975162509</v>
      </c>
      <c r="C43" s="943">
        <v>3437.3117724135004</v>
      </c>
      <c r="D43" s="943">
        <v>3490.38322904</v>
      </c>
      <c r="E43" s="875">
        <v>2607.9744387</v>
      </c>
      <c r="F43" s="874">
        <v>1702.7447972509915</v>
      </c>
      <c r="G43" s="944"/>
      <c r="H43" s="875">
        <v>98.16541082776375</v>
      </c>
      <c r="I43" s="872">
        <v>-882.40879034</v>
      </c>
      <c r="J43" s="873"/>
      <c r="K43" s="876">
        <v>-25.281143428559822</v>
      </c>
    </row>
    <row r="44" spans="1:11" s="41" customFormat="1" ht="16.5" customHeight="1" thickBot="1">
      <c r="A44" s="945" t="s">
        <v>342</v>
      </c>
      <c r="B44" s="878">
        <v>48860.87886140676</v>
      </c>
      <c r="C44" s="878">
        <v>61965.829332849724</v>
      </c>
      <c r="D44" s="878">
        <v>78520.35230176682</v>
      </c>
      <c r="E44" s="882">
        <v>90380.89471126428</v>
      </c>
      <c r="F44" s="881">
        <v>13104.950471442964</v>
      </c>
      <c r="G44" s="918"/>
      <c r="H44" s="882">
        <v>26.82094709883337</v>
      </c>
      <c r="I44" s="879">
        <v>11860.542409497459</v>
      </c>
      <c r="J44" s="880"/>
      <c r="K44" s="883">
        <v>15.105055010343579</v>
      </c>
    </row>
    <row r="45" spans="1:11" s="41" customFormat="1" ht="16.5" customHeight="1" thickTop="1">
      <c r="A45" s="888" t="s">
        <v>924</v>
      </c>
      <c r="B45" s="657"/>
      <c r="C45" s="37"/>
      <c r="D45" s="921"/>
      <c r="E45" s="921"/>
      <c r="F45" s="854"/>
      <c r="G45" s="855"/>
      <c r="H45" s="854"/>
      <c r="I45" s="855"/>
      <c r="J45" s="855"/>
      <c r="K45" s="855"/>
    </row>
    <row r="46" spans="1:11" s="41" customFormat="1" ht="16.5" customHeight="1">
      <c r="A46" s="949" t="s">
        <v>1371</v>
      </c>
      <c r="B46" s="1379"/>
      <c r="C46" s="925"/>
      <c r="D46" s="921"/>
      <c r="E46" s="921"/>
      <c r="F46" s="854"/>
      <c r="G46" s="855"/>
      <c r="H46" s="854"/>
      <c r="I46" s="855"/>
      <c r="J46" s="855"/>
      <c r="K46" s="855"/>
    </row>
    <row r="47" spans="1:11" s="41" customFormat="1" ht="16.5" customHeight="1">
      <c r="A47" s="949" t="s">
        <v>1372</v>
      </c>
      <c r="B47" s="1379"/>
      <c r="C47" s="947"/>
      <c r="D47" s="921"/>
      <c r="E47" s="921"/>
      <c r="F47" s="854"/>
      <c r="G47" s="855"/>
      <c r="H47" s="854"/>
      <c r="I47" s="855"/>
      <c r="J47" s="855"/>
      <c r="K47" s="855"/>
    </row>
    <row r="48" spans="4:11" s="41" customFormat="1" ht="16.5" customHeight="1">
      <c r="D48" s="948"/>
      <c r="E48" s="948"/>
      <c r="F48" s="892"/>
      <c r="G48" s="894"/>
      <c r="H48" s="892"/>
      <c r="I48" s="894"/>
      <c r="J48" s="894"/>
      <c r="K48" s="894"/>
    </row>
    <row r="49" spans="4:11" s="41" customFormat="1" ht="16.5" customHeight="1">
      <c r="D49" s="948"/>
      <c r="E49" s="948"/>
      <c r="F49" s="892"/>
      <c r="G49" s="894"/>
      <c r="H49" s="892"/>
      <c r="I49" s="894"/>
      <c r="J49" s="894"/>
      <c r="K49" s="894"/>
    </row>
    <row r="50" spans="1:11" s="41" customFormat="1" ht="16.5" customHeight="1">
      <c r="A50" s="499"/>
      <c r="B50" s="657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499"/>
      <c r="B51" s="657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499"/>
      <c r="B52" s="657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499"/>
      <c r="B53" s="657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499"/>
      <c r="B54" s="65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499"/>
      <c r="B55" s="65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499"/>
      <c r="B56" s="65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499"/>
      <c r="B57" s="65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499"/>
      <c r="B58" s="65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499"/>
      <c r="B59" s="65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499"/>
      <c r="B60" s="657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499"/>
      <c r="B61" s="657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499"/>
      <c r="B62" s="65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499"/>
      <c r="B63" s="657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499"/>
      <c r="B64" s="65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499"/>
      <c r="B65" s="657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499"/>
      <c r="B66" s="65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499"/>
      <c r="B67" s="65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499"/>
      <c r="B68" s="65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499"/>
      <c r="B69" s="657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499"/>
      <c r="B70" s="657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499"/>
      <c r="B71" s="65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499"/>
      <c r="B72" s="657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499"/>
      <c r="B73" s="657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499"/>
      <c r="B74" s="657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499"/>
      <c r="B75" s="65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499"/>
      <c r="B76" s="657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499"/>
      <c r="B77" s="65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499"/>
      <c r="B78" s="657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499"/>
      <c r="B79" s="657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499"/>
      <c r="B80" s="657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499"/>
      <c r="B81" s="657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499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5" ht="16.5" customHeight="1">
      <c r="A83" s="950"/>
      <c r="B83" s="951"/>
      <c r="C83" s="951"/>
      <c r="D83" s="951"/>
      <c r="E83" s="951"/>
    </row>
    <row r="84" spans="1:5" ht="16.5" customHeight="1">
      <c r="A84" s="950"/>
      <c r="B84" s="952"/>
      <c r="C84" s="952"/>
      <c r="D84" s="952"/>
      <c r="E84" s="952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76" t="s">
        <v>526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985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1:11" s="41" customFormat="1" ht="16.5" customHeight="1" thickBot="1">
      <c r="A3" s="499"/>
      <c r="B3" s="657"/>
      <c r="C3" s="37"/>
      <c r="D3" s="37"/>
      <c r="E3" s="37"/>
      <c r="F3" s="37"/>
      <c r="G3" s="37"/>
      <c r="H3" s="37"/>
      <c r="I3" s="1478" t="s">
        <v>372</v>
      </c>
      <c r="J3" s="1478"/>
      <c r="K3" s="1478"/>
    </row>
    <row r="4" spans="1:11" s="41" customFormat="1" ht="13.5" thickTop="1">
      <c r="A4" s="825"/>
      <c r="B4" s="954">
        <v>2011</v>
      </c>
      <c r="C4" s="954">
        <v>2011</v>
      </c>
      <c r="D4" s="954">
        <v>2012</v>
      </c>
      <c r="E4" s="955">
        <v>2012</v>
      </c>
      <c r="F4" s="1498" t="s">
        <v>1364</v>
      </c>
      <c r="G4" s="1499"/>
      <c r="H4" s="1499"/>
      <c r="I4" s="1499"/>
      <c r="J4" s="1499"/>
      <c r="K4" s="1500"/>
    </row>
    <row r="5" spans="1:11" s="41" customFormat="1" ht="12.75">
      <c r="A5" s="179" t="s">
        <v>247</v>
      </c>
      <c r="B5" s="926" t="s">
        <v>903</v>
      </c>
      <c r="C5" s="926" t="s">
        <v>1370</v>
      </c>
      <c r="D5" s="926" t="s">
        <v>904</v>
      </c>
      <c r="E5" s="953" t="s">
        <v>1365</v>
      </c>
      <c r="F5" s="1492" t="s">
        <v>370</v>
      </c>
      <c r="G5" s="1493"/>
      <c r="H5" s="1494"/>
      <c r="I5" s="1493" t="s">
        <v>209</v>
      </c>
      <c r="J5" s="1493"/>
      <c r="K5" s="1501"/>
    </row>
    <row r="6" spans="1:11" s="41" customFormat="1" ht="12.75">
      <c r="A6" s="179"/>
      <c r="B6" s="926"/>
      <c r="C6" s="926"/>
      <c r="D6" s="926"/>
      <c r="E6" s="953"/>
      <c r="F6" s="904" t="s">
        <v>333</v>
      </c>
      <c r="G6" s="905" t="s">
        <v>330</v>
      </c>
      <c r="H6" s="906" t="s">
        <v>322</v>
      </c>
      <c r="I6" s="907" t="s">
        <v>333</v>
      </c>
      <c r="J6" s="905" t="s">
        <v>330</v>
      </c>
      <c r="K6" s="908" t="s">
        <v>322</v>
      </c>
    </row>
    <row r="7" spans="1:11" s="41" customFormat="1" ht="16.5" customHeight="1">
      <c r="A7" s="844" t="s">
        <v>351</v>
      </c>
      <c r="B7" s="846">
        <v>91113.49008517685</v>
      </c>
      <c r="C7" s="846">
        <v>95429.742747752</v>
      </c>
      <c r="D7" s="846">
        <v>122127.96650375452</v>
      </c>
      <c r="E7" s="847">
        <v>128362.81145628598</v>
      </c>
      <c r="F7" s="848">
        <v>4316.252662575149</v>
      </c>
      <c r="G7" s="909"/>
      <c r="H7" s="850">
        <v>4.737226791049413</v>
      </c>
      <c r="I7" s="846">
        <v>6234.8449525314645</v>
      </c>
      <c r="J7" s="910"/>
      <c r="K7" s="852">
        <v>5.105173803364514</v>
      </c>
    </row>
    <row r="8" spans="1:11" s="41" customFormat="1" ht="16.5" customHeight="1">
      <c r="A8" s="853" t="s">
        <v>960</v>
      </c>
      <c r="B8" s="854">
        <v>2049.4790930668414</v>
      </c>
      <c r="C8" s="854">
        <v>2006.3601397026</v>
      </c>
      <c r="D8" s="854">
        <v>3250.943717372366</v>
      </c>
      <c r="E8" s="859">
        <v>2491.382245563379</v>
      </c>
      <c r="F8" s="857">
        <v>-43.118953364241406</v>
      </c>
      <c r="G8" s="911"/>
      <c r="H8" s="859">
        <v>-2.103898181255325</v>
      </c>
      <c r="I8" s="855">
        <v>-759.5614718089869</v>
      </c>
      <c r="J8" s="856"/>
      <c r="K8" s="860">
        <v>-23.36433779982251</v>
      </c>
    </row>
    <row r="9" spans="1:11" s="41" customFormat="1" ht="16.5" customHeight="1">
      <c r="A9" s="853" t="s">
        <v>961</v>
      </c>
      <c r="B9" s="854">
        <v>2036.8270930668416</v>
      </c>
      <c r="C9" s="854">
        <v>1998.1180950826001</v>
      </c>
      <c r="D9" s="854">
        <v>3237.3001861118905</v>
      </c>
      <c r="E9" s="859">
        <v>2465.968052043379</v>
      </c>
      <c r="F9" s="857">
        <v>-38.70899798424148</v>
      </c>
      <c r="G9" s="911"/>
      <c r="H9" s="859">
        <v>-1.9004557684843788</v>
      </c>
      <c r="I9" s="855">
        <v>-771.3321340685116</v>
      </c>
      <c r="J9" s="856"/>
      <c r="K9" s="860">
        <v>-23.826401313586803</v>
      </c>
    </row>
    <row r="10" spans="1:11" s="41" customFormat="1" ht="16.5" customHeight="1">
      <c r="A10" s="853" t="s">
        <v>962</v>
      </c>
      <c r="B10" s="854">
        <v>12.652</v>
      </c>
      <c r="C10" s="854">
        <v>8.24204462</v>
      </c>
      <c r="D10" s="854">
        <v>13.643531260475429</v>
      </c>
      <c r="E10" s="859">
        <v>25.41419352</v>
      </c>
      <c r="F10" s="857">
        <v>-4.4099553799999995</v>
      </c>
      <c r="G10" s="911"/>
      <c r="H10" s="859">
        <v>-34.85579655390452</v>
      </c>
      <c r="I10" s="855">
        <v>11.770662259524572</v>
      </c>
      <c r="J10" s="856"/>
      <c r="K10" s="860">
        <v>86.27284267397505</v>
      </c>
    </row>
    <row r="11" spans="1:11" s="41" customFormat="1" ht="16.5" customHeight="1">
      <c r="A11" s="853" t="s">
        <v>963</v>
      </c>
      <c r="B11" s="854">
        <v>42940.10909653001</v>
      </c>
      <c r="C11" s="854">
        <v>46291.667135585485</v>
      </c>
      <c r="D11" s="854">
        <v>60767.25476330689</v>
      </c>
      <c r="E11" s="859">
        <v>65551.1716542885</v>
      </c>
      <c r="F11" s="857">
        <v>3351.558039055475</v>
      </c>
      <c r="G11" s="911"/>
      <c r="H11" s="859">
        <v>7.8051921841211955</v>
      </c>
      <c r="I11" s="855">
        <v>4783.916890981607</v>
      </c>
      <c r="J11" s="856"/>
      <c r="K11" s="860">
        <v>7.872524288969989</v>
      </c>
    </row>
    <row r="12" spans="1:11" s="41" customFormat="1" ht="16.5" customHeight="1">
      <c r="A12" s="853" t="s">
        <v>961</v>
      </c>
      <c r="B12" s="854">
        <v>42841.32609653001</v>
      </c>
      <c r="C12" s="854">
        <v>46186.25707961488</v>
      </c>
      <c r="D12" s="854">
        <v>60722.287295218026</v>
      </c>
      <c r="E12" s="859">
        <v>65485.48032573117</v>
      </c>
      <c r="F12" s="857">
        <v>3344.9309830848724</v>
      </c>
      <c r="G12" s="911"/>
      <c r="H12" s="859">
        <v>7.807720460258581</v>
      </c>
      <c r="I12" s="855">
        <v>4763.193030513146</v>
      </c>
      <c r="J12" s="856"/>
      <c r="K12" s="860">
        <v>7.844225312784381</v>
      </c>
    </row>
    <row r="13" spans="1:11" s="41" customFormat="1" ht="16.5" customHeight="1">
      <c r="A13" s="853" t="s">
        <v>962</v>
      </c>
      <c r="B13" s="854">
        <v>98.783</v>
      </c>
      <c r="C13" s="854">
        <v>105.41005597060563</v>
      </c>
      <c r="D13" s="854">
        <v>44.96746808886153</v>
      </c>
      <c r="E13" s="859">
        <v>65.69132855732384</v>
      </c>
      <c r="F13" s="857">
        <v>6.627055970605625</v>
      </c>
      <c r="G13" s="911"/>
      <c r="H13" s="859">
        <v>6.708700860072709</v>
      </c>
      <c r="I13" s="855">
        <v>20.723860468462313</v>
      </c>
      <c r="J13" s="856"/>
      <c r="K13" s="860">
        <v>46.08634052401902</v>
      </c>
    </row>
    <row r="14" spans="1:11" s="41" customFormat="1" ht="16.5" customHeight="1">
      <c r="A14" s="853" t="s">
        <v>964</v>
      </c>
      <c r="B14" s="854">
        <v>30338.66785893</v>
      </c>
      <c r="C14" s="854">
        <v>31532.625428815</v>
      </c>
      <c r="D14" s="854">
        <v>37178.392009537005</v>
      </c>
      <c r="E14" s="859">
        <v>40834.364028460004</v>
      </c>
      <c r="F14" s="857">
        <v>1193.9575698850022</v>
      </c>
      <c r="G14" s="911"/>
      <c r="H14" s="859">
        <v>3.935431758034716</v>
      </c>
      <c r="I14" s="855">
        <v>3655.9720189229993</v>
      </c>
      <c r="J14" s="856"/>
      <c r="K14" s="860">
        <v>9.833593712135718</v>
      </c>
    </row>
    <row r="15" spans="1:11" s="41" customFormat="1" ht="16.5" customHeight="1">
      <c r="A15" s="853" t="s">
        <v>961</v>
      </c>
      <c r="B15" s="854">
        <v>29964.36585893</v>
      </c>
      <c r="C15" s="854">
        <v>31067.966261695</v>
      </c>
      <c r="D15" s="854">
        <v>36951.60160953701</v>
      </c>
      <c r="E15" s="859">
        <v>40496.18002846</v>
      </c>
      <c r="F15" s="857">
        <v>1103.6004027650015</v>
      </c>
      <c r="G15" s="911"/>
      <c r="H15" s="859">
        <v>3.6830427447077305</v>
      </c>
      <c r="I15" s="855">
        <v>3544.578418922996</v>
      </c>
      <c r="J15" s="856"/>
      <c r="K15" s="860">
        <v>9.592489268471004</v>
      </c>
    </row>
    <row r="16" spans="1:11" s="41" customFormat="1" ht="16.5" customHeight="1">
      <c r="A16" s="853" t="s">
        <v>962</v>
      </c>
      <c r="B16" s="854">
        <v>374.302</v>
      </c>
      <c r="C16" s="854">
        <v>464.65916712</v>
      </c>
      <c r="D16" s="854">
        <v>226.79040000000003</v>
      </c>
      <c r="E16" s="859">
        <v>338.184</v>
      </c>
      <c r="F16" s="857">
        <v>90.35716711999999</v>
      </c>
      <c r="G16" s="911"/>
      <c r="H16" s="859">
        <v>24.140177482353817</v>
      </c>
      <c r="I16" s="855">
        <v>111.39359999999999</v>
      </c>
      <c r="J16" s="856"/>
      <c r="K16" s="860">
        <v>49.11742295970199</v>
      </c>
    </row>
    <row r="17" spans="1:11" s="41" customFormat="1" ht="16.5" customHeight="1">
      <c r="A17" s="853" t="s">
        <v>965</v>
      </c>
      <c r="B17" s="854">
        <v>15615.60303665</v>
      </c>
      <c r="C17" s="854">
        <v>15418.369597908906</v>
      </c>
      <c r="D17" s="854">
        <v>20753.427148868253</v>
      </c>
      <c r="E17" s="859">
        <v>19280.848133664098</v>
      </c>
      <c r="F17" s="857">
        <v>-197.23343874109378</v>
      </c>
      <c r="G17" s="911"/>
      <c r="H17" s="859">
        <v>-1.2630536155291898</v>
      </c>
      <c r="I17" s="855">
        <v>-1472.5790152041554</v>
      </c>
      <c r="J17" s="856"/>
      <c r="K17" s="860">
        <v>-7.095594402992181</v>
      </c>
    </row>
    <row r="18" spans="1:11" s="41" customFormat="1" ht="16.5" customHeight="1">
      <c r="A18" s="853" t="s">
        <v>961</v>
      </c>
      <c r="B18" s="854">
        <v>15320.39003665</v>
      </c>
      <c r="C18" s="854">
        <v>15384.943469208905</v>
      </c>
      <c r="D18" s="854">
        <v>20735.206456735494</v>
      </c>
      <c r="E18" s="859">
        <v>19275.7852196065</v>
      </c>
      <c r="F18" s="857">
        <v>64.55343255890512</v>
      </c>
      <c r="G18" s="911"/>
      <c r="H18" s="859">
        <v>0.4213563258146693</v>
      </c>
      <c r="I18" s="855">
        <v>-1459.421237128994</v>
      </c>
      <c r="J18" s="856"/>
      <c r="K18" s="860">
        <v>-7.038373310505065</v>
      </c>
    </row>
    <row r="19" spans="1:11" s="41" customFormat="1" ht="16.5" customHeight="1">
      <c r="A19" s="853" t="s">
        <v>962</v>
      </c>
      <c r="B19" s="854">
        <v>295.213</v>
      </c>
      <c r="C19" s="854">
        <v>33.42612870000001</v>
      </c>
      <c r="D19" s="854">
        <v>18.220692132757915</v>
      </c>
      <c r="E19" s="859">
        <v>5.0629140576</v>
      </c>
      <c r="F19" s="857">
        <v>-261.78687130000003</v>
      </c>
      <c r="G19" s="911"/>
      <c r="H19" s="859">
        <v>-88.67728429981064</v>
      </c>
      <c r="I19" s="855">
        <v>-13.157778075157914</v>
      </c>
      <c r="J19" s="856"/>
      <c r="K19" s="860">
        <v>-72.21338234183933</v>
      </c>
    </row>
    <row r="20" spans="1:11" s="41" customFormat="1" ht="16.5" customHeight="1">
      <c r="A20" s="853" t="s">
        <v>966</v>
      </c>
      <c r="B20" s="854">
        <v>169.631</v>
      </c>
      <c r="C20" s="854">
        <v>180.72044574</v>
      </c>
      <c r="D20" s="854">
        <v>177.94886467</v>
      </c>
      <c r="E20" s="859">
        <v>205.04539430999998</v>
      </c>
      <c r="F20" s="857">
        <v>11.089445740000002</v>
      </c>
      <c r="G20" s="911"/>
      <c r="H20" s="859">
        <v>6.537393365599449</v>
      </c>
      <c r="I20" s="855">
        <v>27.09652963999997</v>
      </c>
      <c r="J20" s="856"/>
      <c r="K20" s="860">
        <v>15.227143870937049</v>
      </c>
    </row>
    <row r="21" spans="1:11" s="41" customFormat="1" ht="16.5" customHeight="1">
      <c r="A21" s="844" t="s">
        <v>373</v>
      </c>
      <c r="B21" s="845">
        <v>2433.68</v>
      </c>
      <c r="C21" s="845">
        <v>728.6</v>
      </c>
      <c r="D21" s="845">
        <v>0</v>
      </c>
      <c r="E21" s="850">
        <v>0</v>
      </c>
      <c r="F21" s="848">
        <v>-1705.08</v>
      </c>
      <c r="G21" s="909"/>
      <c r="H21" s="850">
        <v>-70.06179941487788</v>
      </c>
      <c r="I21" s="846">
        <v>0</v>
      </c>
      <c r="J21" s="847"/>
      <c r="K21" s="1388"/>
    </row>
    <row r="22" spans="1:11" s="41" customFormat="1" ht="16.5" customHeight="1">
      <c r="A22" s="844" t="s">
        <v>354</v>
      </c>
      <c r="B22" s="845">
        <v>359.8</v>
      </c>
      <c r="C22" s="845">
        <v>359.7575</v>
      </c>
      <c r="D22" s="845">
        <v>332.08384617999997</v>
      </c>
      <c r="E22" s="850">
        <v>0</v>
      </c>
      <c r="F22" s="848">
        <v>-0.04250000000001819</v>
      </c>
      <c r="G22" s="909"/>
      <c r="H22" s="850">
        <v>-0.011812117843251303</v>
      </c>
      <c r="I22" s="846">
        <v>-332.08384617999997</v>
      </c>
      <c r="J22" s="847"/>
      <c r="K22" s="852">
        <v>-100</v>
      </c>
    </row>
    <row r="23" spans="1:11" s="41" customFormat="1" ht="16.5" customHeight="1">
      <c r="A23" s="931" t="s">
        <v>355</v>
      </c>
      <c r="B23" s="845">
        <v>35710.441719376955</v>
      </c>
      <c r="C23" s="845">
        <v>38491.585158349066</v>
      </c>
      <c r="D23" s="845">
        <v>37900.15858283943</v>
      </c>
      <c r="E23" s="850">
        <v>41767.52472155458</v>
      </c>
      <c r="F23" s="848">
        <v>2781.1434389721107</v>
      </c>
      <c r="G23" s="909"/>
      <c r="H23" s="850">
        <v>7.788039870319011</v>
      </c>
      <c r="I23" s="846">
        <v>3867.3661387151515</v>
      </c>
      <c r="J23" s="847"/>
      <c r="K23" s="852">
        <v>10.204089595725943</v>
      </c>
    </row>
    <row r="24" spans="1:11" s="41" customFormat="1" ht="16.5" customHeight="1">
      <c r="A24" s="932" t="s">
        <v>356</v>
      </c>
      <c r="B24" s="854">
        <v>21006.761</v>
      </c>
      <c r="C24" s="854">
        <v>21202.143025</v>
      </c>
      <c r="D24" s="854">
        <v>21399.743933489997</v>
      </c>
      <c r="E24" s="859">
        <v>21934.978343000002</v>
      </c>
      <c r="F24" s="857">
        <v>195.3820250000026</v>
      </c>
      <c r="G24" s="911"/>
      <c r="H24" s="859">
        <v>0.9300911501778053</v>
      </c>
      <c r="I24" s="855">
        <v>535.2344095100052</v>
      </c>
      <c r="J24" s="856"/>
      <c r="K24" s="860">
        <v>2.5011252993190185</v>
      </c>
    </row>
    <row r="25" spans="1:11" s="41" customFormat="1" ht="16.5" customHeight="1">
      <c r="A25" s="932" t="s">
        <v>357</v>
      </c>
      <c r="B25" s="854">
        <v>5063.80871267875</v>
      </c>
      <c r="C25" s="854">
        <v>5794.171443534351</v>
      </c>
      <c r="D25" s="854">
        <v>6107.599045668756</v>
      </c>
      <c r="E25" s="859">
        <v>7101.312673763712</v>
      </c>
      <c r="F25" s="857">
        <v>730.3627308556006</v>
      </c>
      <c r="G25" s="911"/>
      <c r="H25" s="859">
        <v>14.423189585082872</v>
      </c>
      <c r="I25" s="855">
        <v>993.7136280949562</v>
      </c>
      <c r="J25" s="856"/>
      <c r="K25" s="860">
        <v>16.270118923403377</v>
      </c>
    </row>
    <row r="26" spans="1:11" s="41" customFormat="1" ht="16.5" customHeight="1">
      <c r="A26" s="932" t="s">
        <v>358</v>
      </c>
      <c r="B26" s="854">
        <v>9639.872006698208</v>
      </c>
      <c r="C26" s="854">
        <v>11495.270689814713</v>
      </c>
      <c r="D26" s="854">
        <v>10392.81560368068</v>
      </c>
      <c r="E26" s="859">
        <v>12731.233704790866</v>
      </c>
      <c r="F26" s="857">
        <v>1855.3986831165057</v>
      </c>
      <c r="G26" s="911"/>
      <c r="H26" s="859">
        <v>19.247129856364204</v>
      </c>
      <c r="I26" s="855">
        <v>2338.4181011101864</v>
      </c>
      <c r="J26" s="856"/>
      <c r="K26" s="860">
        <v>22.500332828786274</v>
      </c>
    </row>
    <row r="27" spans="1:11" s="41" customFormat="1" ht="16.5" customHeight="1">
      <c r="A27" s="933" t="s">
        <v>967</v>
      </c>
      <c r="B27" s="934">
        <v>129617.41180455379</v>
      </c>
      <c r="C27" s="934">
        <v>135009.68540610108</v>
      </c>
      <c r="D27" s="934">
        <v>160360.20893277397</v>
      </c>
      <c r="E27" s="935">
        <v>170130.33617784057</v>
      </c>
      <c r="F27" s="936">
        <v>5392.273601547291</v>
      </c>
      <c r="G27" s="937"/>
      <c r="H27" s="935">
        <v>4.160146022417218</v>
      </c>
      <c r="I27" s="938">
        <v>9770.1272450666</v>
      </c>
      <c r="J27" s="939"/>
      <c r="K27" s="940">
        <v>6.092613192567255</v>
      </c>
    </row>
    <row r="28" spans="1:11" s="41" customFormat="1" ht="16.5" customHeight="1">
      <c r="A28" s="844" t="s">
        <v>968</v>
      </c>
      <c r="B28" s="845">
        <v>4602.4249251599995</v>
      </c>
      <c r="C28" s="845">
        <v>5748.579740130001</v>
      </c>
      <c r="D28" s="845">
        <v>7013.659369429998</v>
      </c>
      <c r="E28" s="850">
        <v>7115.024319599007</v>
      </c>
      <c r="F28" s="848">
        <v>1146.154814970001</v>
      </c>
      <c r="G28" s="909"/>
      <c r="H28" s="850">
        <v>24.903281066125288</v>
      </c>
      <c r="I28" s="846">
        <v>101.36495016900881</v>
      </c>
      <c r="J28" s="847"/>
      <c r="K28" s="852">
        <v>1.4452505436865373</v>
      </c>
    </row>
    <row r="29" spans="1:11" s="41" customFormat="1" ht="16.5" customHeight="1">
      <c r="A29" s="853" t="s">
        <v>969</v>
      </c>
      <c r="B29" s="854">
        <v>2426.954</v>
      </c>
      <c r="C29" s="854">
        <v>2698.39874785</v>
      </c>
      <c r="D29" s="854">
        <v>3606.5873527399976</v>
      </c>
      <c r="E29" s="859">
        <v>3287.239705919006</v>
      </c>
      <c r="F29" s="857">
        <v>271.44474784999966</v>
      </c>
      <c r="G29" s="911"/>
      <c r="H29" s="859">
        <v>11.184585610192844</v>
      </c>
      <c r="I29" s="855">
        <v>-319.3476468209915</v>
      </c>
      <c r="J29" s="856"/>
      <c r="K29" s="860">
        <v>-8.854565704013147</v>
      </c>
    </row>
    <row r="30" spans="1:11" s="41" customFormat="1" ht="16.5" customHeight="1">
      <c r="A30" s="853" t="s">
        <v>970</v>
      </c>
      <c r="B30" s="854">
        <v>1784.0809251599999</v>
      </c>
      <c r="C30" s="854">
        <v>2577.5043780899996</v>
      </c>
      <c r="D30" s="854">
        <v>3154.34064104</v>
      </c>
      <c r="E30" s="859">
        <v>3641.36728652</v>
      </c>
      <c r="F30" s="857">
        <v>793.4234529299997</v>
      </c>
      <c r="G30" s="911"/>
      <c r="H30" s="859">
        <v>44.47239145605707</v>
      </c>
      <c r="I30" s="855">
        <v>487.0266454800003</v>
      </c>
      <c r="J30" s="856"/>
      <c r="K30" s="860">
        <v>15.439887472629637</v>
      </c>
    </row>
    <row r="31" spans="1:11" s="41" customFormat="1" ht="16.5" customHeight="1">
      <c r="A31" s="853" t="s">
        <v>971</v>
      </c>
      <c r="B31" s="854">
        <v>37.955</v>
      </c>
      <c r="C31" s="854">
        <v>51.43055703</v>
      </c>
      <c r="D31" s="854">
        <v>37.07687435</v>
      </c>
      <c r="E31" s="859">
        <v>48.16221052</v>
      </c>
      <c r="F31" s="857">
        <v>13.475557030000004</v>
      </c>
      <c r="G31" s="911"/>
      <c r="H31" s="859">
        <v>35.50403643788698</v>
      </c>
      <c r="I31" s="855">
        <v>11.085336170000005</v>
      </c>
      <c r="J31" s="856"/>
      <c r="K31" s="860">
        <v>29.89824887976299</v>
      </c>
    </row>
    <row r="32" spans="1:11" s="41" customFormat="1" ht="16.5" customHeight="1">
      <c r="A32" s="853" t="s">
        <v>972</v>
      </c>
      <c r="B32" s="854">
        <v>339.11899999999997</v>
      </c>
      <c r="C32" s="854">
        <v>414.29061316</v>
      </c>
      <c r="D32" s="854">
        <v>213.7582413</v>
      </c>
      <c r="E32" s="859">
        <v>137.24578924</v>
      </c>
      <c r="F32" s="857">
        <v>75.17161316000005</v>
      </c>
      <c r="G32" s="911"/>
      <c r="H32" s="859">
        <v>22.166735912762203</v>
      </c>
      <c r="I32" s="855">
        <v>-76.51245206000002</v>
      </c>
      <c r="J32" s="856"/>
      <c r="K32" s="860">
        <v>-35.793919146545676</v>
      </c>
    </row>
    <row r="33" spans="1:11" s="41" customFormat="1" ht="16.5" customHeight="1">
      <c r="A33" s="853" t="s">
        <v>973</v>
      </c>
      <c r="B33" s="854">
        <v>14.315999999999999</v>
      </c>
      <c r="C33" s="854">
        <v>6.955444000000001</v>
      </c>
      <c r="D33" s="854">
        <v>1.89626</v>
      </c>
      <c r="E33" s="859">
        <v>1.0093273999999999</v>
      </c>
      <c r="F33" s="857">
        <v>-7.360555999999998</v>
      </c>
      <c r="G33" s="911"/>
      <c r="H33" s="859">
        <v>-51.41489242805252</v>
      </c>
      <c r="I33" s="855">
        <v>-0.8869326000000002</v>
      </c>
      <c r="J33" s="856"/>
      <c r="K33" s="860">
        <v>-46.772731587440546</v>
      </c>
    </row>
    <row r="34" spans="1:11" s="41" customFormat="1" ht="16.5" customHeight="1">
      <c r="A34" s="912" t="s">
        <v>974</v>
      </c>
      <c r="B34" s="845">
        <v>115445.44224273002</v>
      </c>
      <c r="C34" s="845">
        <v>117580.37754234398</v>
      </c>
      <c r="D34" s="845">
        <v>142695.9048065885</v>
      </c>
      <c r="E34" s="850">
        <v>149495.00725897463</v>
      </c>
      <c r="F34" s="848">
        <v>2134.935299613964</v>
      </c>
      <c r="G34" s="909"/>
      <c r="H34" s="850">
        <v>1.8493023701404794</v>
      </c>
      <c r="I34" s="846">
        <v>6799.102452386112</v>
      </c>
      <c r="J34" s="847"/>
      <c r="K34" s="852">
        <v>4.764749529148496</v>
      </c>
    </row>
    <row r="35" spans="1:11" s="41" customFormat="1" ht="16.5" customHeight="1">
      <c r="A35" s="853" t="s">
        <v>975</v>
      </c>
      <c r="B35" s="854">
        <v>2575.025</v>
      </c>
      <c r="C35" s="854">
        <v>2606.92</v>
      </c>
      <c r="D35" s="854">
        <v>4507.2</v>
      </c>
      <c r="E35" s="859">
        <v>3513.2</v>
      </c>
      <c r="F35" s="857">
        <v>31.895</v>
      </c>
      <c r="G35" s="911"/>
      <c r="H35" s="859">
        <v>1.2386287511771723</v>
      </c>
      <c r="I35" s="855">
        <v>-994</v>
      </c>
      <c r="J35" s="856"/>
      <c r="K35" s="860">
        <v>-22.053603123890664</v>
      </c>
    </row>
    <row r="36" spans="1:11" s="41" customFormat="1" ht="16.5" customHeight="1">
      <c r="A36" s="853" t="s">
        <v>976</v>
      </c>
      <c r="B36" s="854">
        <v>102.3325</v>
      </c>
      <c r="C36" s="854">
        <v>188.50328769</v>
      </c>
      <c r="D36" s="854">
        <v>281.71184639</v>
      </c>
      <c r="E36" s="859">
        <v>216.07190226999998</v>
      </c>
      <c r="F36" s="857">
        <v>86.17078769</v>
      </c>
      <c r="G36" s="911"/>
      <c r="H36" s="859">
        <v>84.20666717807147</v>
      </c>
      <c r="I36" s="855">
        <v>-65.63994412000002</v>
      </c>
      <c r="J36" s="856"/>
      <c r="K36" s="860">
        <v>-23.30038475880369</v>
      </c>
    </row>
    <row r="37" spans="1:11" s="41" customFormat="1" ht="16.5" customHeight="1">
      <c r="A37" s="861" t="s">
        <v>977</v>
      </c>
      <c r="B37" s="854">
        <v>20074.445499999998</v>
      </c>
      <c r="C37" s="854">
        <v>25161.50844098842</v>
      </c>
      <c r="D37" s="854">
        <v>34576.312851259994</v>
      </c>
      <c r="E37" s="859">
        <v>32704.39186269999</v>
      </c>
      <c r="F37" s="857">
        <v>5087.06294098842</v>
      </c>
      <c r="G37" s="911"/>
      <c r="H37" s="859">
        <v>25.340988576687813</v>
      </c>
      <c r="I37" s="855">
        <v>-1871.920988560003</v>
      </c>
      <c r="J37" s="856"/>
      <c r="K37" s="860">
        <v>-5.413882609787262</v>
      </c>
    </row>
    <row r="38" spans="1:11" s="41" customFormat="1" ht="16.5" customHeight="1">
      <c r="A38" s="941" t="s">
        <v>978</v>
      </c>
      <c r="B38" s="854">
        <v>334.541</v>
      </c>
      <c r="C38" s="854">
        <v>570.35636382</v>
      </c>
      <c r="D38" s="854">
        <v>490.26912094999994</v>
      </c>
      <c r="E38" s="942">
        <v>529.0492596099999</v>
      </c>
      <c r="F38" s="857">
        <v>235.81536381999996</v>
      </c>
      <c r="G38" s="911"/>
      <c r="H38" s="859">
        <v>70.4892266777465</v>
      </c>
      <c r="I38" s="855">
        <v>38.78013865999998</v>
      </c>
      <c r="J38" s="856"/>
      <c r="K38" s="860">
        <v>7.90996964786509</v>
      </c>
    </row>
    <row r="39" spans="1:11" s="41" customFormat="1" ht="16.5" customHeight="1">
      <c r="A39" s="941" t="s">
        <v>979</v>
      </c>
      <c r="B39" s="854">
        <v>19739.904499999997</v>
      </c>
      <c r="C39" s="854">
        <v>24591.15207716842</v>
      </c>
      <c r="D39" s="854">
        <v>34086.04373031</v>
      </c>
      <c r="E39" s="859">
        <v>32175.34260308999</v>
      </c>
      <c r="F39" s="857">
        <v>4851.247577168422</v>
      </c>
      <c r="G39" s="911"/>
      <c r="H39" s="859">
        <v>24.57584117070284</v>
      </c>
      <c r="I39" s="855">
        <v>-1910.701127220007</v>
      </c>
      <c r="J39" s="856"/>
      <c r="K39" s="860">
        <v>-5.60552331135154</v>
      </c>
    </row>
    <row r="40" spans="1:11" s="41" customFormat="1" ht="16.5" customHeight="1">
      <c r="A40" s="853" t="s">
        <v>980</v>
      </c>
      <c r="B40" s="854">
        <v>92693.63924273002</v>
      </c>
      <c r="C40" s="854">
        <v>89623.44581366556</v>
      </c>
      <c r="D40" s="854">
        <v>103330.68010893851</v>
      </c>
      <c r="E40" s="859">
        <v>113061.34349400464</v>
      </c>
      <c r="F40" s="857">
        <v>-3070.1934290644567</v>
      </c>
      <c r="G40" s="911"/>
      <c r="H40" s="859">
        <v>-3.3121942931000548</v>
      </c>
      <c r="I40" s="855">
        <v>9730.663385066131</v>
      </c>
      <c r="J40" s="856"/>
      <c r="K40" s="860">
        <v>9.417012812465163</v>
      </c>
    </row>
    <row r="41" spans="1:11" s="41" customFormat="1" ht="16.5" customHeight="1">
      <c r="A41" s="861" t="s">
        <v>981</v>
      </c>
      <c r="B41" s="854">
        <v>89467.54324273001</v>
      </c>
      <c r="C41" s="854">
        <v>87924.03086456556</v>
      </c>
      <c r="D41" s="854">
        <v>100540.78667062301</v>
      </c>
      <c r="E41" s="859">
        <v>109252.16487244033</v>
      </c>
      <c r="F41" s="857">
        <v>-1543.5123781644506</v>
      </c>
      <c r="G41" s="911"/>
      <c r="H41" s="859">
        <v>-1.7252204790924268</v>
      </c>
      <c r="I41" s="855">
        <v>8711.378201817322</v>
      </c>
      <c r="J41" s="856"/>
      <c r="K41" s="860">
        <v>8.66452162380255</v>
      </c>
    </row>
    <row r="42" spans="1:11" s="41" customFormat="1" ht="16.5" customHeight="1">
      <c r="A42" s="861" t="s">
        <v>982</v>
      </c>
      <c r="B42" s="854">
        <v>3226.096000000001</v>
      </c>
      <c r="C42" s="854">
        <v>1699.4149490999994</v>
      </c>
      <c r="D42" s="854">
        <v>2789.8934383155</v>
      </c>
      <c r="E42" s="859">
        <v>3809.1786215643147</v>
      </c>
      <c r="F42" s="857">
        <v>-1526.6810509000015</v>
      </c>
      <c r="G42" s="911"/>
      <c r="H42" s="859">
        <v>-47.322864877548625</v>
      </c>
      <c r="I42" s="855">
        <v>1019.2851832488145</v>
      </c>
      <c r="J42" s="856"/>
      <c r="K42" s="860">
        <v>36.53491453294521</v>
      </c>
    </row>
    <row r="43" spans="1:11" s="41" customFormat="1" ht="16.5" customHeight="1">
      <c r="A43" s="871" t="s">
        <v>983</v>
      </c>
      <c r="B43" s="943">
        <v>0</v>
      </c>
      <c r="C43" s="943">
        <v>0</v>
      </c>
      <c r="D43" s="943">
        <v>0</v>
      </c>
      <c r="E43" s="875">
        <v>0</v>
      </c>
      <c r="F43" s="874">
        <v>0</v>
      </c>
      <c r="G43" s="944"/>
      <c r="H43" s="1395"/>
      <c r="I43" s="1396">
        <v>0</v>
      </c>
      <c r="J43" s="1397"/>
      <c r="K43" s="1398"/>
    </row>
    <row r="44" spans="1:11" s="41" customFormat="1" ht="16.5" customHeight="1" thickBot="1">
      <c r="A44" s="945" t="s">
        <v>342</v>
      </c>
      <c r="B44" s="878">
        <v>9569.565967740005</v>
      </c>
      <c r="C44" s="878">
        <v>11680.753494557126</v>
      </c>
      <c r="D44" s="878">
        <v>10650.650215408603</v>
      </c>
      <c r="E44" s="882">
        <v>13520.305039013436</v>
      </c>
      <c r="F44" s="881">
        <v>2111.1875268171207</v>
      </c>
      <c r="G44" s="918"/>
      <c r="H44" s="882">
        <v>22.06147628778726</v>
      </c>
      <c r="I44" s="879">
        <v>2869.654823604833</v>
      </c>
      <c r="J44" s="880"/>
      <c r="K44" s="883">
        <v>26.94347073245557</v>
      </c>
    </row>
    <row r="45" spans="1:11" s="41" customFormat="1" ht="16.5" customHeight="1" thickTop="1">
      <c r="A45" s="888" t="s">
        <v>924</v>
      </c>
      <c r="B45" s="657"/>
      <c r="C45" s="37"/>
      <c r="D45" s="921"/>
      <c r="E45" s="921"/>
      <c r="F45" s="854"/>
      <c r="G45" s="855"/>
      <c r="H45" s="854"/>
      <c r="I45" s="855"/>
      <c r="J45" s="855"/>
      <c r="K45" s="855"/>
    </row>
    <row r="46" spans="1:11" s="41" customFormat="1" ht="16.5" customHeight="1">
      <c r="A46" s="949" t="s">
        <v>1352</v>
      </c>
      <c r="B46" s="1379"/>
      <c r="C46" s="925"/>
      <c r="D46" s="921"/>
      <c r="E46" s="921"/>
      <c r="F46" s="854"/>
      <c r="G46" s="855"/>
      <c r="H46" s="854"/>
      <c r="I46" s="855"/>
      <c r="J46" s="855"/>
      <c r="K46" s="855"/>
    </row>
    <row r="47" spans="1:11" s="41" customFormat="1" ht="16.5" customHeight="1">
      <c r="A47" s="949" t="s">
        <v>1351</v>
      </c>
      <c r="B47" s="1379"/>
      <c r="C47" s="947"/>
      <c r="D47" s="921"/>
      <c r="E47" s="921"/>
      <c r="F47" s="854"/>
      <c r="G47" s="855"/>
      <c r="H47" s="854"/>
      <c r="I47" s="855"/>
      <c r="J47" s="855"/>
      <c r="K47" s="855"/>
    </row>
    <row r="48" spans="4:11" s="41" customFormat="1" ht="16.5" customHeight="1">
      <c r="D48" s="948"/>
      <c r="E48" s="948"/>
      <c r="F48" s="892"/>
      <c r="G48" s="894"/>
      <c r="H48" s="892"/>
      <c r="I48" s="894"/>
      <c r="J48" s="894"/>
      <c r="K48" s="894"/>
    </row>
    <row r="49" spans="4:11" s="41" customFormat="1" ht="16.5" customHeight="1">
      <c r="D49" s="948"/>
      <c r="E49" s="948"/>
      <c r="F49" s="892"/>
      <c r="G49" s="894"/>
      <c r="H49" s="892"/>
      <c r="I49" s="894"/>
      <c r="J49" s="894"/>
      <c r="K49" s="894"/>
    </row>
    <row r="50" spans="1:11" s="41" customFormat="1" ht="16.5" customHeight="1">
      <c r="A50" s="499"/>
      <c r="B50" s="657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499"/>
      <c r="B51" s="657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499"/>
      <c r="B52" s="657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499"/>
      <c r="B53" s="657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499"/>
      <c r="B54" s="65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499"/>
      <c r="B55" s="65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499"/>
      <c r="B56" s="65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499"/>
      <c r="B57" s="65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499"/>
      <c r="B58" s="65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499"/>
      <c r="B59" s="65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499"/>
      <c r="B60" s="657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499"/>
      <c r="B61" s="657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499"/>
      <c r="B62" s="65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499"/>
      <c r="B63" s="657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499"/>
      <c r="B64" s="65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499"/>
      <c r="B65" s="657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499"/>
      <c r="B66" s="65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499"/>
      <c r="B67" s="65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499"/>
      <c r="B68" s="65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499"/>
      <c r="B69" s="657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499"/>
      <c r="B70" s="657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499"/>
      <c r="B71" s="65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499"/>
      <c r="B72" s="657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499"/>
      <c r="B73" s="657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499"/>
      <c r="B74" s="657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499"/>
      <c r="B75" s="65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499"/>
      <c r="B76" s="657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499"/>
      <c r="B77" s="65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499"/>
      <c r="B78" s="657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499"/>
      <c r="B79" s="657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499"/>
      <c r="B80" s="657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499"/>
      <c r="B81" s="657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499"/>
      <c r="B82" s="65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499"/>
      <c r="B83" s="657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499"/>
      <c r="B84" s="657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499"/>
      <c r="B85" s="657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499"/>
      <c r="B86" s="657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499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5" ht="16.5" customHeight="1">
      <c r="A88" s="950"/>
      <c r="B88" s="951"/>
      <c r="C88" s="951"/>
      <c r="D88" s="951"/>
      <c r="E88" s="951"/>
    </row>
    <row r="89" spans="1:5" ht="16.5" customHeight="1">
      <c r="A89" s="950"/>
      <c r="B89" s="952"/>
      <c r="C89" s="952"/>
      <c r="D89" s="952"/>
      <c r="E89" s="952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7.8515625" style="9" customWidth="1"/>
    <col min="2" max="3" width="10.57421875" style="9" bestFit="1" customWidth="1"/>
    <col min="4" max="5" width="10.57421875" style="41" bestFit="1" customWidth="1"/>
    <col min="6" max="6" width="9.28125" style="9" bestFit="1" customWidth="1"/>
    <col min="7" max="7" width="2.421875" style="41" bestFit="1" customWidth="1"/>
    <col min="8" max="8" width="7.7109375" style="9" bestFit="1" customWidth="1"/>
    <col min="9" max="9" width="11.140625" style="41" bestFit="1" customWidth="1"/>
    <col min="10" max="10" width="2.140625" style="41" customWidth="1"/>
    <col min="11" max="11" width="7.7109375" style="41" bestFit="1" customWidth="1"/>
    <col min="12" max="16384" width="11.00390625" style="9" customWidth="1"/>
  </cols>
  <sheetData>
    <row r="1" spans="1:11" ht="16.5" customHeight="1">
      <c r="A1" s="1476" t="s">
        <v>527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495" t="s">
        <v>986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</row>
    <row r="3" spans="1:11" s="41" customFormat="1" ht="16.5" customHeight="1" thickBot="1">
      <c r="A3" s="499"/>
      <c r="B3" s="657"/>
      <c r="C3" s="37"/>
      <c r="D3" s="37"/>
      <c r="E3" s="37"/>
      <c r="F3" s="37"/>
      <c r="G3" s="37"/>
      <c r="H3" s="37"/>
      <c r="I3" s="1478" t="s">
        <v>372</v>
      </c>
      <c r="J3" s="1478"/>
      <c r="K3" s="1478"/>
    </row>
    <row r="4" spans="1:11" s="41" customFormat="1" ht="13.5" thickTop="1">
      <c r="A4" s="825"/>
      <c r="B4" s="954">
        <v>2011</v>
      </c>
      <c r="C4" s="954">
        <v>2011</v>
      </c>
      <c r="D4" s="954">
        <v>2012</v>
      </c>
      <c r="E4" s="955">
        <v>2012</v>
      </c>
      <c r="F4" s="1498" t="s">
        <v>1364</v>
      </c>
      <c r="G4" s="1499"/>
      <c r="H4" s="1499"/>
      <c r="I4" s="1499"/>
      <c r="J4" s="1499"/>
      <c r="K4" s="1500"/>
    </row>
    <row r="5" spans="1:11" s="41" customFormat="1" ht="12.75">
      <c r="A5" s="179" t="s">
        <v>247</v>
      </c>
      <c r="B5" s="926" t="s">
        <v>903</v>
      </c>
      <c r="C5" s="926" t="s">
        <v>1370</v>
      </c>
      <c r="D5" s="926" t="s">
        <v>904</v>
      </c>
      <c r="E5" s="953" t="s">
        <v>1365</v>
      </c>
      <c r="F5" s="1502" t="s">
        <v>370</v>
      </c>
      <c r="G5" s="1503"/>
      <c r="H5" s="1504"/>
      <c r="I5" s="1503" t="s">
        <v>209</v>
      </c>
      <c r="J5" s="1503"/>
      <c r="K5" s="1505"/>
    </row>
    <row r="6" spans="1:11" s="41" customFormat="1" ht="12.75">
      <c r="A6" s="179"/>
      <c r="B6" s="926"/>
      <c r="C6" s="926"/>
      <c r="D6" s="926"/>
      <c r="E6" s="953"/>
      <c r="F6" s="904" t="s">
        <v>333</v>
      </c>
      <c r="G6" s="905" t="s">
        <v>330</v>
      </c>
      <c r="H6" s="906" t="s">
        <v>322</v>
      </c>
      <c r="I6" s="907" t="s">
        <v>333</v>
      </c>
      <c r="J6" s="905" t="s">
        <v>330</v>
      </c>
      <c r="K6" s="908" t="s">
        <v>322</v>
      </c>
    </row>
    <row r="7" spans="1:11" s="41" customFormat="1" ht="16.5" customHeight="1">
      <c r="A7" s="844" t="s">
        <v>351</v>
      </c>
      <c r="B7" s="846">
        <v>81554.29543854</v>
      </c>
      <c r="C7" s="846">
        <v>80651.317053977</v>
      </c>
      <c r="D7" s="846">
        <v>75398.914721566</v>
      </c>
      <c r="E7" s="847">
        <v>77971.14327239999</v>
      </c>
      <c r="F7" s="1399">
        <v>-902.9783845629863</v>
      </c>
      <c r="G7" s="1400"/>
      <c r="H7" s="1389">
        <v>-1.1072113120558786</v>
      </c>
      <c r="I7" s="1386">
        <v>2572.2285508339846</v>
      </c>
      <c r="J7" s="1401"/>
      <c r="K7" s="1390">
        <v>3.411492805079145</v>
      </c>
    </row>
    <row r="8" spans="1:11" s="41" customFormat="1" ht="16.5" customHeight="1">
      <c r="A8" s="853" t="s">
        <v>960</v>
      </c>
      <c r="B8" s="854">
        <v>3364.2019999999998</v>
      </c>
      <c r="C8" s="854">
        <v>3681.0102115600002</v>
      </c>
      <c r="D8" s="854">
        <v>4485.190546394001</v>
      </c>
      <c r="E8" s="859">
        <v>4988.571122969998</v>
      </c>
      <c r="F8" s="1402">
        <v>316.8082115600005</v>
      </c>
      <c r="G8" s="1403"/>
      <c r="H8" s="1383">
        <v>9.417038916212537</v>
      </c>
      <c r="I8" s="1380">
        <v>503.3805765759971</v>
      </c>
      <c r="J8" s="1381"/>
      <c r="K8" s="1384">
        <v>11.223170373011342</v>
      </c>
    </row>
    <row r="9" spans="1:11" s="41" customFormat="1" ht="16.5" customHeight="1">
      <c r="A9" s="853" t="s">
        <v>961</v>
      </c>
      <c r="B9" s="854">
        <v>3364.2019999999998</v>
      </c>
      <c r="C9" s="854">
        <v>3681.0102115600002</v>
      </c>
      <c r="D9" s="854">
        <v>4485.190546394001</v>
      </c>
      <c r="E9" s="859">
        <v>4988.571122969998</v>
      </c>
      <c r="F9" s="1402">
        <v>316.8082115600005</v>
      </c>
      <c r="G9" s="1403"/>
      <c r="H9" s="1383">
        <v>9.417038916212537</v>
      </c>
      <c r="I9" s="1380">
        <v>503.3805765759971</v>
      </c>
      <c r="J9" s="1381"/>
      <c r="K9" s="1384">
        <v>11.223170373011342</v>
      </c>
    </row>
    <row r="10" spans="1:11" s="41" customFormat="1" ht="16.5" customHeight="1">
      <c r="A10" s="853" t="s">
        <v>962</v>
      </c>
      <c r="B10" s="854">
        <v>0</v>
      </c>
      <c r="C10" s="854">
        <v>0</v>
      </c>
      <c r="D10" s="854">
        <v>0</v>
      </c>
      <c r="E10" s="859">
        <v>0</v>
      </c>
      <c r="F10" s="1402">
        <v>0</v>
      </c>
      <c r="G10" s="1403"/>
      <c r="H10" s="1376"/>
      <c r="I10" s="1380">
        <v>0</v>
      </c>
      <c r="J10" s="1381"/>
      <c r="K10" s="1382"/>
    </row>
    <row r="11" spans="1:11" s="41" customFormat="1" ht="16.5" customHeight="1">
      <c r="A11" s="853" t="s">
        <v>963</v>
      </c>
      <c r="B11" s="854">
        <v>30253.40149187</v>
      </c>
      <c r="C11" s="854">
        <v>31948.797582427003</v>
      </c>
      <c r="D11" s="854">
        <v>34158.91159103002</v>
      </c>
      <c r="E11" s="859">
        <v>34789.93778957999</v>
      </c>
      <c r="F11" s="1402">
        <v>1695.396090557002</v>
      </c>
      <c r="G11" s="1403"/>
      <c r="H11" s="1383">
        <v>5.6039850296258615</v>
      </c>
      <c r="I11" s="1380">
        <v>631.0261985499747</v>
      </c>
      <c r="J11" s="1381"/>
      <c r="K11" s="1384">
        <v>1.8473252488398355</v>
      </c>
    </row>
    <row r="12" spans="1:11" s="41" customFormat="1" ht="16.5" customHeight="1">
      <c r="A12" s="853" t="s">
        <v>961</v>
      </c>
      <c r="B12" s="854">
        <v>30253.00149187</v>
      </c>
      <c r="C12" s="854">
        <v>31948.797582427003</v>
      </c>
      <c r="D12" s="854">
        <v>34158.91159103002</v>
      </c>
      <c r="E12" s="859">
        <v>34789.93778957999</v>
      </c>
      <c r="F12" s="1402">
        <v>1695.7960905570035</v>
      </c>
      <c r="G12" s="1403"/>
      <c r="H12" s="1383">
        <v>5.605381307414145</v>
      </c>
      <c r="I12" s="1380">
        <v>631.0261985499747</v>
      </c>
      <c r="J12" s="1381"/>
      <c r="K12" s="1384">
        <v>1.8473252488398355</v>
      </c>
    </row>
    <row r="13" spans="1:11" s="41" customFormat="1" ht="16.5" customHeight="1">
      <c r="A13" s="853" t="s">
        <v>962</v>
      </c>
      <c r="B13" s="854">
        <v>0.4</v>
      </c>
      <c r="C13" s="854">
        <v>0</v>
      </c>
      <c r="D13" s="854">
        <v>0</v>
      </c>
      <c r="E13" s="859">
        <v>0</v>
      </c>
      <c r="F13" s="1402">
        <v>-0.4</v>
      </c>
      <c r="G13" s="1403"/>
      <c r="H13" s="1383">
        <v>-100</v>
      </c>
      <c r="I13" s="1380">
        <v>0</v>
      </c>
      <c r="J13" s="1381"/>
      <c r="K13" s="1382"/>
    </row>
    <row r="14" spans="1:11" s="41" customFormat="1" ht="16.5" customHeight="1">
      <c r="A14" s="853" t="s">
        <v>964</v>
      </c>
      <c r="B14" s="854">
        <v>45885.98294666999</v>
      </c>
      <c r="C14" s="854">
        <v>43956.328188919986</v>
      </c>
      <c r="D14" s="854">
        <v>36066.142360432</v>
      </c>
      <c r="E14" s="859">
        <v>37391.73248281</v>
      </c>
      <c r="F14" s="1402">
        <v>-1929.6547577500023</v>
      </c>
      <c r="G14" s="1403"/>
      <c r="H14" s="1383">
        <v>-4.205325098936428</v>
      </c>
      <c r="I14" s="1380">
        <v>1325.590122378002</v>
      </c>
      <c r="J14" s="1381"/>
      <c r="K14" s="1384">
        <v>3.6754419397853337</v>
      </c>
    </row>
    <row r="15" spans="1:11" s="41" customFormat="1" ht="16.5" customHeight="1">
      <c r="A15" s="853" t="s">
        <v>961</v>
      </c>
      <c r="B15" s="854">
        <v>45884.682946669986</v>
      </c>
      <c r="C15" s="854">
        <v>43956.328188919986</v>
      </c>
      <c r="D15" s="854">
        <v>36066.142360432</v>
      </c>
      <c r="E15" s="859">
        <v>37391.73248281</v>
      </c>
      <c r="F15" s="1402">
        <v>-1928.3547577499994</v>
      </c>
      <c r="G15" s="1403"/>
      <c r="H15" s="1383">
        <v>-4.2026110543059705</v>
      </c>
      <c r="I15" s="1380">
        <v>1325.590122378002</v>
      </c>
      <c r="J15" s="1381"/>
      <c r="K15" s="1384">
        <v>3.6754419397853337</v>
      </c>
    </row>
    <row r="16" spans="1:11" s="41" customFormat="1" ht="16.5" customHeight="1">
      <c r="A16" s="853" t="s">
        <v>962</v>
      </c>
      <c r="B16" s="854">
        <v>1.3</v>
      </c>
      <c r="C16" s="854">
        <v>0</v>
      </c>
      <c r="D16" s="854">
        <v>0</v>
      </c>
      <c r="E16" s="859">
        <v>0</v>
      </c>
      <c r="F16" s="1402">
        <v>-1.3</v>
      </c>
      <c r="G16" s="1403"/>
      <c r="H16" s="1383">
        <v>-100</v>
      </c>
      <c r="I16" s="1380">
        <v>0</v>
      </c>
      <c r="J16" s="1381"/>
      <c r="K16" s="1382"/>
    </row>
    <row r="17" spans="1:11" s="41" customFormat="1" ht="16.5" customHeight="1">
      <c r="A17" s="853" t="s">
        <v>965</v>
      </c>
      <c r="B17" s="854">
        <v>2006.2570000000003</v>
      </c>
      <c r="C17" s="854">
        <v>1025.47440047</v>
      </c>
      <c r="D17" s="854">
        <v>645.79945111</v>
      </c>
      <c r="E17" s="859">
        <v>758.28535184</v>
      </c>
      <c r="F17" s="1402">
        <v>-980.7825995300002</v>
      </c>
      <c r="G17" s="1403"/>
      <c r="H17" s="1383">
        <v>-48.886189532547434</v>
      </c>
      <c r="I17" s="1380">
        <v>112.48590073000003</v>
      </c>
      <c r="J17" s="1381"/>
      <c r="K17" s="1384">
        <v>17.418085527427948</v>
      </c>
    </row>
    <row r="18" spans="1:11" s="41" customFormat="1" ht="16.5" customHeight="1">
      <c r="A18" s="853" t="s">
        <v>961</v>
      </c>
      <c r="B18" s="854">
        <v>2006.2570000000003</v>
      </c>
      <c r="C18" s="854">
        <v>1025.47440047</v>
      </c>
      <c r="D18" s="854">
        <v>645.79945111</v>
      </c>
      <c r="E18" s="859">
        <v>758.28535184</v>
      </c>
      <c r="F18" s="1402">
        <v>-980.7825995300002</v>
      </c>
      <c r="G18" s="1403"/>
      <c r="H18" s="1383">
        <v>-48.886189532547434</v>
      </c>
      <c r="I18" s="1380">
        <v>112.48590073000003</v>
      </c>
      <c r="J18" s="1381"/>
      <c r="K18" s="1384">
        <v>17.418085527427948</v>
      </c>
    </row>
    <row r="19" spans="1:11" s="41" customFormat="1" ht="16.5" customHeight="1">
      <c r="A19" s="853" t="s">
        <v>962</v>
      </c>
      <c r="B19" s="854">
        <v>0</v>
      </c>
      <c r="C19" s="854">
        <v>0</v>
      </c>
      <c r="D19" s="854">
        <v>0</v>
      </c>
      <c r="E19" s="859">
        <v>0</v>
      </c>
      <c r="F19" s="1402">
        <v>0</v>
      </c>
      <c r="G19" s="1403"/>
      <c r="H19" s="1376"/>
      <c r="I19" s="1380">
        <v>0</v>
      </c>
      <c r="J19" s="1381"/>
      <c r="K19" s="1382"/>
    </row>
    <row r="20" spans="1:11" s="41" customFormat="1" ht="16.5" customHeight="1">
      <c r="A20" s="853" t="s">
        <v>966</v>
      </c>
      <c r="B20" s="854">
        <v>44.452</v>
      </c>
      <c r="C20" s="854">
        <v>39.706670599999995</v>
      </c>
      <c r="D20" s="854">
        <v>42.87077260000001</v>
      </c>
      <c r="E20" s="859">
        <v>42.616525200000005</v>
      </c>
      <c r="F20" s="1402">
        <v>-4.745329400000003</v>
      </c>
      <c r="G20" s="1403"/>
      <c r="H20" s="1383">
        <v>-10.675176370017104</v>
      </c>
      <c r="I20" s="1380">
        <v>-0.2542474000000041</v>
      </c>
      <c r="J20" s="1381"/>
      <c r="K20" s="1384">
        <v>-0.5930553255296455</v>
      </c>
    </row>
    <row r="21" spans="1:11" s="41" customFormat="1" ht="16.5" customHeight="1">
      <c r="A21" s="844" t="s">
        <v>373</v>
      </c>
      <c r="B21" s="845">
        <v>647.5</v>
      </c>
      <c r="C21" s="845">
        <v>245.31283546999998</v>
      </c>
      <c r="D21" s="845">
        <v>0</v>
      </c>
      <c r="E21" s="850">
        <v>0</v>
      </c>
      <c r="F21" s="1399">
        <v>-402.18716453</v>
      </c>
      <c r="G21" s="1400"/>
      <c r="H21" s="1389">
        <v>-62.11384780386101</v>
      </c>
      <c r="I21" s="1386">
        <v>0</v>
      </c>
      <c r="J21" s="1387"/>
      <c r="K21" s="1388"/>
    </row>
    <row r="22" spans="1:11" s="41" customFormat="1" ht="16.5" customHeight="1">
      <c r="A22" s="844" t="s">
        <v>354</v>
      </c>
      <c r="B22" s="845">
        <v>0</v>
      </c>
      <c r="C22" s="845">
        <v>0</v>
      </c>
      <c r="D22" s="845">
        <v>0</v>
      </c>
      <c r="E22" s="850">
        <v>0</v>
      </c>
      <c r="F22" s="1399">
        <v>0</v>
      </c>
      <c r="G22" s="1400"/>
      <c r="H22" s="1385"/>
      <c r="I22" s="1386">
        <v>0</v>
      </c>
      <c r="J22" s="1387"/>
      <c r="K22" s="1388"/>
    </row>
    <row r="23" spans="1:11" s="41" customFormat="1" ht="16.5" customHeight="1">
      <c r="A23" s="931" t="s">
        <v>355</v>
      </c>
      <c r="B23" s="845">
        <v>36376.453531654726</v>
      </c>
      <c r="C23" s="845">
        <v>38685.21220604921</v>
      </c>
      <c r="D23" s="845">
        <v>34288.56498500352</v>
      </c>
      <c r="E23" s="850">
        <v>35269.41551319782</v>
      </c>
      <c r="F23" s="1399">
        <v>2308.758674394485</v>
      </c>
      <c r="G23" s="1400"/>
      <c r="H23" s="1389">
        <v>6.346849267165109</v>
      </c>
      <c r="I23" s="1386">
        <v>980.8505281942998</v>
      </c>
      <c r="J23" s="1387"/>
      <c r="K23" s="1390">
        <v>2.860576196826218</v>
      </c>
    </row>
    <row r="24" spans="1:11" s="41" customFormat="1" ht="16.5" customHeight="1">
      <c r="A24" s="932" t="s">
        <v>356</v>
      </c>
      <c r="B24" s="854">
        <v>19404.109</v>
      </c>
      <c r="C24" s="854">
        <v>19560.688334769995</v>
      </c>
      <c r="D24" s="854">
        <v>17433.96506873</v>
      </c>
      <c r="E24" s="859">
        <v>17425.7791671</v>
      </c>
      <c r="F24" s="1402">
        <v>156.5793347699946</v>
      </c>
      <c r="G24" s="1403"/>
      <c r="H24" s="1383">
        <v>0.8069390600207131</v>
      </c>
      <c r="I24" s="1380">
        <v>-8.185901630000444</v>
      </c>
      <c r="J24" s="1381"/>
      <c r="K24" s="1384">
        <v>-0.0469537572074346</v>
      </c>
    </row>
    <row r="25" spans="1:11" s="41" customFormat="1" ht="16.5" customHeight="1">
      <c r="A25" s="932" t="s">
        <v>357</v>
      </c>
      <c r="B25" s="854">
        <v>7773.542423722001</v>
      </c>
      <c r="C25" s="854">
        <v>8290.937302844284</v>
      </c>
      <c r="D25" s="854">
        <v>5044.361731928536</v>
      </c>
      <c r="E25" s="859">
        <v>5769.965285861889</v>
      </c>
      <c r="F25" s="1402">
        <v>517.3948791222829</v>
      </c>
      <c r="G25" s="1403"/>
      <c r="H25" s="1383">
        <v>6.65584428462606</v>
      </c>
      <c r="I25" s="1380">
        <v>725.6035539333534</v>
      </c>
      <c r="J25" s="1381"/>
      <c r="K25" s="1384">
        <v>14.384447279833443</v>
      </c>
    </row>
    <row r="26" spans="1:11" s="41" customFormat="1" ht="16.5" customHeight="1">
      <c r="A26" s="932" t="s">
        <v>358</v>
      </c>
      <c r="B26" s="854">
        <v>9198.802107932726</v>
      </c>
      <c r="C26" s="854">
        <v>10833.58656843493</v>
      </c>
      <c r="D26" s="854">
        <v>11810.238184344982</v>
      </c>
      <c r="E26" s="859">
        <v>12073.671060235927</v>
      </c>
      <c r="F26" s="1402">
        <v>1634.7844605022037</v>
      </c>
      <c r="G26" s="1403"/>
      <c r="H26" s="1383">
        <v>17.77171028706469</v>
      </c>
      <c r="I26" s="1380">
        <v>263.43287589094507</v>
      </c>
      <c r="J26" s="1381"/>
      <c r="K26" s="1384">
        <v>2.23054668143897</v>
      </c>
    </row>
    <row r="27" spans="1:11" s="41" customFormat="1" ht="16.5" customHeight="1">
      <c r="A27" s="933" t="s">
        <v>967</v>
      </c>
      <c r="B27" s="934">
        <v>118578.24897019472</v>
      </c>
      <c r="C27" s="934">
        <v>119581.84209549622</v>
      </c>
      <c r="D27" s="934">
        <v>109687.47970656952</v>
      </c>
      <c r="E27" s="935">
        <v>113240.55878559781</v>
      </c>
      <c r="F27" s="1404">
        <v>1003.5931253015005</v>
      </c>
      <c r="G27" s="1405"/>
      <c r="H27" s="1406">
        <v>0.846355157052251</v>
      </c>
      <c r="I27" s="1407">
        <v>3553.0790790282917</v>
      </c>
      <c r="J27" s="1408"/>
      <c r="K27" s="1409">
        <v>3.239274973345465</v>
      </c>
    </row>
    <row r="28" spans="1:11" s="41" customFormat="1" ht="16.5" customHeight="1">
      <c r="A28" s="844" t="s">
        <v>968</v>
      </c>
      <c r="B28" s="845">
        <v>4870.44318998</v>
      </c>
      <c r="C28" s="845">
        <v>4826.4659507800025</v>
      </c>
      <c r="D28" s="845">
        <v>7457.401917009999</v>
      </c>
      <c r="E28" s="850">
        <v>7369.326799729999</v>
      </c>
      <c r="F28" s="1399">
        <v>-43.97723919999771</v>
      </c>
      <c r="G28" s="1400"/>
      <c r="H28" s="1389">
        <v>-0.9029412208415124</v>
      </c>
      <c r="I28" s="1386">
        <v>-88.07511728000009</v>
      </c>
      <c r="J28" s="1387"/>
      <c r="K28" s="1390">
        <v>-1.1810429189702742</v>
      </c>
    </row>
    <row r="29" spans="1:11" s="41" customFormat="1" ht="16.5" customHeight="1">
      <c r="A29" s="853" t="s">
        <v>969</v>
      </c>
      <c r="B29" s="854">
        <v>1218.1860000000001</v>
      </c>
      <c r="C29" s="854">
        <v>1248.0594167300014</v>
      </c>
      <c r="D29" s="854">
        <v>1349.367816819999</v>
      </c>
      <c r="E29" s="859">
        <v>1114.557356469999</v>
      </c>
      <c r="F29" s="1402">
        <v>29.87341673000128</v>
      </c>
      <c r="G29" s="1403"/>
      <c r="H29" s="1383">
        <v>2.4522869849104554</v>
      </c>
      <c r="I29" s="1380">
        <v>-234.81046035000008</v>
      </c>
      <c r="J29" s="1381"/>
      <c r="K29" s="1384">
        <v>-17.40151628214822</v>
      </c>
    </row>
    <row r="30" spans="1:11" s="41" customFormat="1" ht="16.5" customHeight="1">
      <c r="A30" s="853" t="s">
        <v>970</v>
      </c>
      <c r="B30" s="854">
        <v>3550.39618998</v>
      </c>
      <c r="C30" s="854">
        <v>3530.58704644</v>
      </c>
      <c r="D30" s="854">
        <v>6064.78048169</v>
      </c>
      <c r="E30" s="859">
        <v>6207.596938</v>
      </c>
      <c r="F30" s="1402">
        <v>-19.80914354000015</v>
      </c>
      <c r="G30" s="1403"/>
      <c r="H30" s="1383">
        <v>-0.5579417755096153</v>
      </c>
      <c r="I30" s="1380">
        <v>142.81645630999992</v>
      </c>
      <c r="J30" s="1381"/>
      <c r="K30" s="1384">
        <v>2.354849557064314</v>
      </c>
    </row>
    <row r="31" spans="1:11" s="41" customFormat="1" ht="16.5" customHeight="1">
      <c r="A31" s="853" t="s">
        <v>971</v>
      </c>
      <c r="B31" s="854">
        <v>1.668</v>
      </c>
      <c r="C31" s="854">
        <v>0.855112</v>
      </c>
      <c r="D31" s="854">
        <v>22.103844999999996</v>
      </c>
      <c r="E31" s="859">
        <v>1.062743</v>
      </c>
      <c r="F31" s="1402">
        <v>-0.8128879999999999</v>
      </c>
      <c r="G31" s="1403"/>
      <c r="H31" s="1383">
        <v>-48.73429256594724</v>
      </c>
      <c r="I31" s="1380">
        <v>-21.041101999999995</v>
      </c>
      <c r="J31" s="1381"/>
      <c r="K31" s="1384">
        <v>-95.19204464200685</v>
      </c>
    </row>
    <row r="32" spans="1:11" s="41" customFormat="1" ht="16.5" customHeight="1">
      <c r="A32" s="853" t="s">
        <v>972</v>
      </c>
      <c r="B32" s="854">
        <v>99.291</v>
      </c>
      <c r="C32" s="854">
        <v>46.96437561</v>
      </c>
      <c r="D32" s="854">
        <v>18.394195499999995</v>
      </c>
      <c r="E32" s="859">
        <v>46.10976226</v>
      </c>
      <c r="F32" s="1402">
        <v>-52.32662439</v>
      </c>
      <c r="G32" s="1403"/>
      <c r="H32" s="1383">
        <v>-52.70026929933227</v>
      </c>
      <c r="I32" s="1380">
        <v>27.71556676</v>
      </c>
      <c r="J32" s="1381"/>
      <c r="K32" s="1384">
        <v>150.67561264095517</v>
      </c>
    </row>
    <row r="33" spans="1:11" s="41" customFormat="1" ht="16.5" customHeight="1">
      <c r="A33" s="853" t="s">
        <v>973</v>
      </c>
      <c r="B33" s="854">
        <v>0.9019999999999999</v>
      </c>
      <c r="C33" s="854">
        <v>0</v>
      </c>
      <c r="D33" s="854">
        <v>2.755578</v>
      </c>
      <c r="E33" s="859">
        <v>0</v>
      </c>
      <c r="F33" s="1402">
        <v>-0.9019999999999999</v>
      </c>
      <c r="G33" s="1403"/>
      <c r="H33" s="1383">
        <v>-100</v>
      </c>
      <c r="I33" s="1380">
        <v>-2.755578</v>
      </c>
      <c r="J33" s="1381"/>
      <c r="K33" s="1384">
        <v>-100</v>
      </c>
    </row>
    <row r="34" spans="1:11" s="41" customFormat="1" ht="16.5" customHeight="1">
      <c r="A34" s="912" t="s">
        <v>974</v>
      </c>
      <c r="B34" s="845">
        <v>106267.68502757</v>
      </c>
      <c r="C34" s="845">
        <v>104557.07102642124</v>
      </c>
      <c r="D34" s="845">
        <v>95026.24147052784</v>
      </c>
      <c r="E34" s="850">
        <v>97803.00796613605</v>
      </c>
      <c r="F34" s="1399">
        <v>-1710.6140011487587</v>
      </c>
      <c r="G34" s="1400"/>
      <c r="H34" s="1389">
        <v>-1.609721714277448</v>
      </c>
      <c r="I34" s="1386">
        <v>2776.7664956082153</v>
      </c>
      <c r="J34" s="1387"/>
      <c r="K34" s="1390">
        <v>2.922104939265038</v>
      </c>
    </row>
    <row r="35" spans="1:11" s="41" customFormat="1" ht="16.5" customHeight="1">
      <c r="A35" s="853" t="s">
        <v>975</v>
      </c>
      <c r="B35" s="854">
        <v>2487.068</v>
      </c>
      <c r="C35" s="854">
        <v>2277.55</v>
      </c>
      <c r="D35" s="854">
        <v>3537</v>
      </c>
      <c r="E35" s="859">
        <v>3265.6</v>
      </c>
      <c r="F35" s="1402">
        <v>-209.51800000000003</v>
      </c>
      <c r="G35" s="1403"/>
      <c r="H35" s="1383">
        <v>-8.424297204579851</v>
      </c>
      <c r="I35" s="1380">
        <v>-271.4</v>
      </c>
      <c r="J35" s="1381"/>
      <c r="K35" s="1384">
        <v>-7.673169352558667</v>
      </c>
    </row>
    <row r="36" spans="1:11" s="41" customFormat="1" ht="16.5" customHeight="1">
      <c r="A36" s="853" t="s">
        <v>976</v>
      </c>
      <c r="B36" s="854">
        <v>22.221</v>
      </c>
      <c r="C36" s="854">
        <v>53.147060599999996</v>
      </c>
      <c r="D36" s="854">
        <v>26.047451530000004</v>
      </c>
      <c r="E36" s="859">
        <v>121.03139736</v>
      </c>
      <c r="F36" s="1402">
        <v>30.926060599999996</v>
      </c>
      <c r="G36" s="1403"/>
      <c r="H36" s="1383">
        <v>139.17492732100263</v>
      </c>
      <c r="I36" s="1380">
        <v>94.98394583</v>
      </c>
      <c r="J36" s="1381"/>
      <c r="K36" s="1384">
        <v>364.6573474591277</v>
      </c>
    </row>
    <row r="37" spans="1:11" s="41" customFormat="1" ht="16.5" customHeight="1">
      <c r="A37" s="861" t="s">
        <v>977</v>
      </c>
      <c r="B37" s="854">
        <v>17803.556999999997</v>
      </c>
      <c r="C37" s="854">
        <v>17252.538366362613</v>
      </c>
      <c r="D37" s="854">
        <v>22847.119297042478</v>
      </c>
      <c r="E37" s="859">
        <v>20205.85493458307</v>
      </c>
      <c r="F37" s="1402">
        <v>-551.0186336373845</v>
      </c>
      <c r="G37" s="1403"/>
      <c r="H37" s="1383">
        <v>-3.0949918245965375</v>
      </c>
      <c r="I37" s="1380">
        <v>-2641.2643624594093</v>
      </c>
      <c r="J37" s="1381"/>
      <c r="K37" s="1384">
        <v>-11.560601264953856</v>
      </c>
    </row>
    <row r="38" spans="1:11" s="41" customFormat="1" ht="16.5" customHeight="1">
      <c r="A38" s="941" t="s">
        <v>978</v>
      </c>
      <c r="B38" s="854">
        <v>407.81600000000003</v>
      </c>
      <c r="C38" s="854">
        <v>483.6512487058904</v>
      </c>
      <c r="D38" s="854">
        <v>322.48135110000004</v>
      </c>
      <c r="E38" s="859">
        <v>311.7773971126027</v>
      </c>
      <c r="F38" s="1402">
        <v>75.83524870589036</v>
      </c>
      <c r="G38" s="1403"/>
      <c r="H38" s="1383">
        <v>18.595456947714254</v>
      </c>
      <c r="I38" s="1380">
        <v>-10.703953987397313</v>
      </c>
      <c r="J38" s="1381"/>
      <c r="K38" s="1384">
        <v>-3.319247438924945</v>
      </c>
    </row>
    <row r="39" spans="1:11" s="41" customFormat="1" ht="16.5" customHeight="1">
      <c r="A39" s="941" t="s">
        <v>979</v>
      </c>
      <c r="B39" s="854">
        <v>17395.740999999998</v>
      </c>
      <c r="C39" s="854">
        <v>16768.887117656723</v>
      </c>
      <c r="D39" s="854">
        <v>22524.63794594248</v>
      </c>
      <c r="E39" s="859">
        <v>19894.077537470464</v>
      </c>
      <c r="F39" s="1402">
        <v>-626.8538823432755</v>
      </c>
      <c r="G39" s="1403"/>
      <c r="H39" s="1383">
        <v>-3.6034905460093682</v>
      </c>
      <c r="I39" s="1380">
        <v>-2630.5604084720144</v>
      </c>
      <c r="J39" s="1381"/>
      <c r="K39" s="1384">
        <v>-11.678591304265007</v>
      </c>
    </row>
    <row r="40" spans="1:11" s="41" customFormat="1" ht="16.5" customHeight="1">
      <c r="A40" s="853" t="s">
        <v>980</v>
      </c>
      <c r="B40" s="854">
        <v>85954.83902757001</v>
      </c>
      <c r="C40" s="854">
        <v>84973.83559945863</v>
      </c>
      <c r="D40" s="854">
        <v>68616.07472195536</v>
      </c>
      <c r="E40" s="859">
        <v>74210.52163419298</v>
      </c>
      <c r="F40" s="1402">
        <v>-981.0034281113767</v>
      </c>
      <c r="G40" s="1403"/>
      <c r="H40" s="1383">
        <v>-1.141300989228448</v>
      </c>
      <c r="I40" s="1380">
        <v>5594.446912237618</v>
      </c>
      <c r="J40" s="1381"/>
      <c r="K40" s="1384">
        <v>8.153259910170204</v>
      </c>
    </row>
    <row r="41" spans="1:11" s="41" customFormat="1" ht="16.5" customHeight="1">
      <c r="A41" s="861" t="s">
        <v>981</v>
      </c>
      <c r="B41" s="854">
        <v>84069.54702757</v>
      </c>
      <c r="C41" s="854">
        <v>81460.08862743</v>
      </c>
      <c r="D41" s="854">
        <v>65287.467435280014</v>
      </c>
      <c r="E41" s="859">
        <v>69826.69035753112</v>
      </c>
      <c r="F41" s="1402">
        <v>-2609.458400140007</v>
      </c>
      <c r="G41" s="1403"/>
      <c r="H41" s="1383">
        <v>-3.1039282265720476</v>
      </c>
      <c r="I41" s="1380">
        <v>4539.222922251101</v>
      </c>
      <c r="J41" s="1381"/>
      <c r="K41" s="1384">
        <v>6.9526711642642125</v>
      </c>
    </row>
    <row r="42" spans="1:11" s="41" customFormat="1" ht="16.5" customHeight="1">
      <c r="A42" s="861" t="s">
        <v>982</v>
      </c>
      <c r="B42" s="854">
        <v>1885.2920000000001</v>
      </c>
      <c r="C42" s="854">
        <v>3513.7469720286263</v>
      </c>
      <c r="D42" s="854">
        <v>3328.6072866753434</v>
      </c>
      <c r="E42" s="859">
        <v>4383.831276661859</v>
      </c>
      <c r="F42" s="1402">
        <v>1628.4549720286261</v>
      </c>
      <c r="G42" s="1403"/>
      <c r="H42" s="1383">
        <v>86.37680380697664</v>
      </c>
      <c r="I42" s="1380">
        <v>1055.2239899865158</v>
      </c>
      <c r="J42" s="1381"/>
      <c r="K42" s="1384">
        <v>31.7016667664778</v>
      </c>
    </row>
    <row r="43" spans="1:11" s="41" customFormat="1" ht="16.5" customHeight="1">
      <c r="A43" s="871" t="s">
        <v>983</v>
      </c>
      <c r="B43" s="943">
        <v>0</v>
      </c>
      <c r="C43" s="943">
        <v>0</v>
      </c>
      <c r="D43" s="943">
        <v>0</v>
      </c>
      <c r="E43" s="875">
        <v>0</v>
      </c>
      <c r="F43" s="1410">
        <v>0</v>
      </c>
      <c r="G43" s="1411"/>
      <c r="H43" s="1395"/>
      <c r="I43" s="1396">
        <v>0</v>
      </c>
      <c r="J43" s="1397"/>
      <c r="K43" s="1398"/>
    </row>
    <row r="44" spans="1:11" s="41" customFormat="1" ht="16.5" customHeight="1" thickBot="1">
      <c r="A44" s="945" t="s">
        <v>342</v>
      </c>
      <c r="B44" s="878">
        <v>7440.077726190001</v>
      </c>
      <c r="C44" s="878">
        <v>10198.267046794304</v>
      </c>
      <c r="D44" s="878">
        <v>7203.8366401880985</v>
      </c>
      <c r="E44" s="882">
        <v>8068.224031431082</v>
      </c>
      <c r="F44" s="1412">
        <v>2758.1893206043032</v>
      </c>
      <c r="G44" s="1413"/>
      <c r="H44" s="1414">
        <v>37.072049810650945</v>
      </c>
      <c r="I44" s="1415">
        <v>864.3873912429835</v>
      </c>
      <c r="J44" s="1416"/>
      <c r="K44" s="1417">
        <v>11.998986573637984</v>
      </c>
    </row>
    <row r="45" spans="1:11" s="41" customFormat="1" ht="16.5" customHeight="1" thickTop="1">
      <c r="A45" s="888" t="s">
        <v>924</v>
      </c>
      <c r="B45" s="657"/>
      <c r="C45" s="37"/>
      <c r="D45" s="921"/>
      <c r="E45" s="921"/>
      <c r="F45" s="854"/>
      <c r="G45" s="855"/>
      <c r="H45" s="854"/>
      <c r="I45" s="855"/>
      <c r="J45" s="855"/>
      <c r="K45" s="855"/>
    </row>
    <row r="46" spans="1:11" s="41" customFormat="1" ht="16.5" customHeight="1">
      <c r="A46" s="949" t="s">
        <v>1352</v>
      </c>
      <c r="B46" s="1379"/>
      <c r="C46" s="925"/>
      <c r="D46" s="921"/>
      <c r="E46" s="921"/>
      <c r="F46" s="854"/>
      <c r="G46" s="855"/>
      <c r="H46" s="854"/>
      <c r="I46" s="855"/>
      <c r="J46" s="855"/>
      <c r="K46" s="855"/>
    </row>
    <row r="47" spans="1:11" s="41" customFormat="1" ht="16.5" customHeight="1">
      <c r="A47" s="949" t="s">
        <v>1214</v>
      </c>
      <c r="B47" s="1379"/>
      <c r="C47" s="947"/>
      <c r="D47" s="921"/>
      <c r="E47" s="921"/>
      <c r="F47" s="854"/>
      <c r="G47" s="855"/>
      <c r="H47" s="854"/>
      <c r="I47" s="855"/>
      <c r="J47" s="855"/>
      <c r="K47" s="855"/>
    </row>
    <row r="48" spans="4:11" s="41" customFormat="1" ht="16.5" customHeight="1">
      <c r="D48" s="947"/>
      <c r="E48" s="947"/>
      <c r="F48" s="947"/>
      <c r="G48" s="947"/>
      <c r="H48" s="947"/>
      <c r="I48" s="947"/>
      <c r="J48" s="947"/>
      <c r="K48" s="947"/>
    </row>
    <row r="49" spans="4:11" s="41" customFormat="1" ht="16.5" customHeight="1">
      <c r="D49" s="947"/>
      <c r="E49" s="947"/>
      <c r="F49" s="947"/>
      <c r="G49" s="947"/>
      <c r="H49" s="947"/>
      <c r="I49" s="947"/>
      <c r="J49" s="947"/>
      <c r="K49" s="947"/>
    </row>
    <row r="50" spans="1:11" s="41" customFormat="1" ht="16.5" customHeight="1">
      <c r="A50" s="499"/>
      <c r="B50" s="657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41" customFormat="1" ht="16.5" customHeight="1">
      <c r="A51" s="499"/>
      <c r="B51" s="657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41" customFormat="1" ht="16.5" customHeight="1">
      <c r="A52" s="499"/>
      <c r="B52" s="657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41" customFormat="1" ht="16.5" customHeight="1">
      <c r="A53" s="499"/>
      <c r="B53" s="657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41" customFormat="1" ht="16.5" customHeight="1">
      <c r="A54" s="499"/>
      <c r="B54" s="65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499"/>
      <c r="B55" s="65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499"/>
      <c r="B56" s="65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499"/>
      <c r="B57" s="65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499"/>
      <c r="B58" s="65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499"/>
      <c r="B59" s="65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499"/>
      <c r="B60" s="657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499"/>
      <c r="B61" s="657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499"/>
      <c r="B62" s="65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499"/>
      <c r="B63" s="657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499"/>
      <c r="B64" s="65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499"/>
      <c r="B65" s="657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499"/>
      <c r="B66" s="65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499"/>
      <c r="B67" s="65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499"/>
      <c r="B68" s="65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499"/>
      <c r="B69" s="657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499"/>
      <c r="B70" s="657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499"/>
      <c r="B71" s="65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499"/>
      <c r="B72" s="657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499"/>
      <c r="B73" s="657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499"/>
      <c r="B74" s="657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499"/>
      <c r="B75" s="65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499"/>
      <c r="B76" s="657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499"/>
      <c r="B77" s="65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499"/>
      <c r="B78" s="657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499"/>
      <c r="B79" s="657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499"/>
      <c r="B80" s="657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499"/>
      <c r="B81" s="657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499"/>
      <c r="B82" s="65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499"/>
      <c r="B83" s="657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499"/>
      <c r="B84" s="657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499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5" ht="16.5" customHeight="1">
      <c r="A86" s="950"/>
      <c r="B86" s="951"/>
      <c r="C86" s="951"/>
      <c r="D86" s="951"/>
      <c r="E86" s="951"/>
    </row>
    <row r="87" spans="1:5" ht="16.5" customHeight="1">
      <c r="A87" s="950"/>
      <c r="B87" s="952"/>
      <c r="C87" s="952"/>
      <c r="D87" s="952"/>
      <c r="E87" s="952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5" customWidth="1"/>
    <col min="2" max="2" width="8.421875" style="55" bestFit="1" customWidth="1"/>
    <col min="3" max="3" width="8.421875" style="55" customWidth="1"/>
    <col min="4" max="5" width="9.421875" style="55" bestFit="1" customWidth="1"/>
    <col min="6" max="6" width="7.140625" style="55" bestFit="1" customWidth="1"/>
    <col min="7" max="7" width="7.140625" style="183" bestFit="1" customWidth="1"/>
    <col min="8" max="8" width="7.140625" style="55" bestFit="1" customWidth="1"/>
    <col min="9" max="9" width="7.140625" style="183" bestFit="1" customWidth="1"/>
    <col min="10" max="16384" width="9.140625" style="55" customWidth="1"/>
  </cols>
  <sheetData>
    <row r="1" spans="1:9" ht="12.75">
      <c r="A1" s="1506" t="s">
        <v>393</v>
      </c>
      <c r="B1" s="1506"/>
      <c r="C1" s="1506"/>
      <c r="D1" s="1506"/>
      <c r="E1" s="1506"/>
      <c r="F1" s="1506"/>
      <c r="G1" s="1506"/>
      <c r="H1" s="1506"/>
      <c r="I1" s="1506"/>
    </row>
    <row r="2" spans="1:9" ht="15.75">
      <c r="A2" s="1507" t="s">
        <v>987</v>
      </c>
      <c r="B2" s="1507"/>
      <c r="C2" s="1507"/>
      <c r="D2" s="1507"/>
      <c r="E2" s="1507"/>
      <c r="F2" s="1507"/>
      <c r="G2" s="1507"/>
      <c r="H2" s="1507"/>
      <c r="I2" s="1507"/>
    </row>
    <row r="3" spans="8:9" ht="13.5" thickBot="1">
      <c r="H3" s="1508" t="s">
        <v>116</v>
      </c>
      <c r="I3" s="1509"/>
    </row>
    <row r="4" spans="1:9" ht="13.5" thickTop="1">
      <c r="A4" s="956"/>
      <c r="B4" s="957">
        <v>2011</v>
      </c>
      <c r="C4" s="957">
        <v>2011</v>
      </c>
      <c r="D4" s="957">
        <v>2012</v>
      </c>
      <c r="E4" s="957">
        <v>2012</v>
      </c>
      <c r="F4" s="1510" t="s">
        <v>1364</v>
      </c>
      <c r="G4" s="1511"/>
      <c r="H4" s="1511"/>
      <c r="I4" s="1512"/>
    </row>
    <row r="5" spans="1:9" ht="12.75">
      <c r="A5" s="958" t="s">
        <v>247</v>
      </c>
      <c r="B5" s="959" t="s">
        <v>639</v>
      </c>
      <c r="C5" s="959" t="s">
        <v>497</v>
      </c>
      <c r="D5" s="959" t="s">
        <v>352</v>
      </c>
      <c r="E5" s="959" t="s">
        <v>1373</v>
      </c>
      <c r="F5" s="1513" t="s">
        <v>370</v>
      </c>
      <c r="G5" s="1514"/>
      <c r="H5" s="1513" t="s">
        <v>209</v>
      </c>
      <c r="I5" s="1515"/>
    </row>
    <row r="6" spans="1:9" s="817" customFormat="1" ht="12.75">
      <c r="A6" s="960"/>
      <c r="B6" s="961"/>
      <c r="C6" s="961"/>
      <c r="D6" s="961"/>
      <c r="E6" s="961"/>
      <c r="F6" s="962" t="s">
        <v>333</v>
      </c>
      <c r="G6" s="963" t="s">
        <v>322</v>
      </c>
      <c r="H6" s="962" t="s">
        <v>333</v>
      </c>
      <c r="I6" s="964" t="s">
        <v>322</v>
      </c>
    </row>
    <row r="7" spans="1:11" ht="12.75">
      <c r="A7" s="965" t="s">
        <v>312</v>
      </c>
      <c r="B7" s="966">
        <v>52856.68871733526</v>
      </c>
      <c r="C7" s="966">
        <v>56209.9528118106</v>
      </c>
      <c r="D7" s="966">
        <v>60686.772659360795</v>
      </c>
      <c r="E7" s="966">
        <v>63139.7823639722</v>
      </c>
      <c r="F7" s="966">
        <v>3353.264094475344</v>
      </c>
      <c r="G7" s="967">
        <v>6.3440676588875755</v>
      </c>
      <c r="H7" s="966">
        <v>3733.6997046114266</v>
      </c>
      <c r="I7" s="968">
        <v>6.152411046092285</v>
      </c>
      <c r="K7" s="817"/>
    </row>
    <row r="8" spans="1:11" ht="12.75">
      <c r="A8" s="185" t="s">
        <v>988</v>
      </c>
      <c r="B8" s="966">
        <v>1185.00222639</v>
      </c>
      <c r="C8" s="966">
        <v>4284.48899001</v>
      </c>
      <c r="D8" s="966">
        <v>1135.7351382599998</v>
      </c>
      <c r="E8" s="966">
        <v>2406.3082790099998</v>
      </c>
      <c r="F8" s="966">
        <v>3099.4867636199997</v>
      </c>
      <c r="G8" s="967">
        <v>261.55957301973183</v>
      </c>
      <c r="H8" s="966">
        <v>1270.57314075</v>
      </c>
      <c r="I8" s="969">
        <v>111.87231053681921</v>
      </c>
      <c r="K8" s="817"/>
    </row>
    <row r="9" spans="1:11" ht="12.75">
      <c r="A9" s="965" t="s">
        <v>313</v>
      </c>
      <c r="B9" s="970">
        <v>142544.09445406668</v>
      </c>
      <c r="C9" s="970">
        <v>146923.29236677</v>
      </c>
      <c r="D9" s="970">
        <v>177214.6933098595</v>
      </c>
      <c r="E9" s="970">
        <v>172362.18456975184</v>
      </c>
      <c r="F9" s="970">
        <v>4379.197912703326</v>
      </c>
      <c r="G9" s="971">
        <v>3.072170705826383</v>
      </c>
      <c r="H9" s="970">
        <v>-6133.198740107648</v>
      </c>
      <c r="I9" s="972">
        <v>-3.460886129449641</v>
      </c>
      <c r="K9" s="817"/>
    </row>
    <row r="10" spans="1:11" ht="12.75">
      <c r="A10" s="184" t="s">
        <v>989</v>
      </c>
      <c r="B10" s="973">
        <v>57421.44897481</v>
      </c>
      <c r="C10" s="973">
        <v>56692.77313134</v>
      </c>
      <c r="D10" s="973">
        <v>84391.37555022951</v>
      </c>
      <c r="E10" s="973">
        <v>75036.55589288149</v>
      </c>
      <c r="F10" s="973">
        <v>-728.6758434700023</v>
      </c>
      <c r="G10" s="974">
        <v>-1.2689959178662704</v>
      </c>
      <c r="H10" s="973">
        <v>-9354.819657348024</v>
      </c>
      <c r="I10" s="975">
        <v>-11.085042276363964</v>
      </c>
      <c r="K10" s="817"/>
    </row>
    <row r="11" spans="1:11" ht="12.75">
      <c r="A11" s="184" t="s">
        <v>990</v>
      </c>
      <c r="B11" s="973">
        <v>79757.54750321667</v>
      </c>
      <c r="C11" s="973">
        <v>84582.00972827</v>
      </c>
      <c r="D11" s="973">
        <v>84979.77144712</v>
      </c>
      <c r="E11" s="973">
        <v>89799.36696131002</v>
      </c>
      <c r="F11" s="973">
        <v>4824.462225053328</v>
      </c>
      <c r="G11" s="974">
        <v>6.048909947812469</v>
      </c>
      <c r="H11" s="973">
        <v>3538.9055141900026</v>
      </c>
      <c r="I11" s="975">
        <v>4.164409310505315</v>
      </c>
      <c r="K11" s="817"/>
    </row>
    <row r="12" spans="1:11" ht="12.75">
      <c r="A12" s="184" t="s">
        <v>314</v>
      </c>
      <c r="B12" s="973">
        <v>29883.26522278</v>
      </c>
      <c r="C12" s="973">
        <v>31361.427422290002</v>
      </c>
      <c r="D12" s="973">
        <v>34214.28552038</v>
      </c>
      <c r="E12" s="973">
        <v>36690.0361829</v>
      </c>
      <c r="F12" s="973">
        <v>1478.1621995100031</v>
      </c>
      <c r="G12" s="974">
        <v>4.946454774905925</v>
      </c>
      <c r="H12" s="973">
        <v>1195.0606625200016</v>
      </c>
      <c r="I12" s="975">
        <v>3.492870432171248</v>
      </c>
      <c r="K12" s="817"/>
    </row>
    <row r="13" spans="1:11" ht="12.75">
      <c r="A13" s="184" t="s">
        <v>315</v>
      </c>
      <c r="B13" s="973">
        <v>26583.48041757</v>
      </c>
      <c r="C13" s="973">
        <v>28651.44785879</v>
      </c>
      <c r="D13" s="973">
        <v>25719.236076110006</v>
      </c>
      <c r="E13" s="973">
        <v>26795.304980900004</v>
      </c>
      <c r="F13" s="973">
        <v>2067.96744122</v>
      </c>
      <c r="G13" s="974">
        <v>7.779144825044069</v>
      </c>
      <c r="H13" s="973">
        <v>1076.0689047899978</v>
      </c>
      <c r="I13" s="975">
        <v>4.183906946557922</v>
      </c>
      <c r="K13" s="817"/>
    </row>
    <row r="14" spans="1:11" ht="12.75">
      <c r="A14" s="184" t="s">
        <v>991</v>
      </c>
      <c r="B14" s="973">
        <v>15252.99049325</v>
      </c>
      <c r="C14" s="973">
        <v>15445.803615199999</v>
      </c>
      <c r="D14" s="973">
        <v>13498.869472459999</v>
      </c>
      <c r="E14" s="973">
        <v>14947.234433500002</v>
      </c>
      <c r="F14" s="973">
        <v>192.81312194999919</v>
      </c>
      <c r="G14" s="974">
        <v>1.264100453188678</v>
      </c>
      <c r="H14" s="973">
        <v>1448.3649610400025</v>
      </c>
      <c r="I14" s="975">
        <v>10.729527861536218</v>
      </c>
      <c r="K14" s="817"/>
    </row>
    <row r="15" spans="1:11" ht="12.75">
      <c r="A15" s="184" t="s">
        <v>992</v>
      </c>
      <c r="B15" s="973">
        <v>8037.811369616665</v>
      </c>
      <c r="C15" s="973">
        <v>9123.330831989999</v>
      </c>
      <c r="D15" s="973">
        <v>11547.38037817</v>
      </c>
      <c r="E15" s="973">
        <v>11366.791364010001</v>
      </c>
      <c r="F15" s="973">
        <v>1085.5194623733341</v>
      </c>
      <c r="G15" s="974">
        <v>13.505162194731927</v>
      </c>
      <c r="H15" s="973">
        <v>-180.58901415999935</v>
      </c>
      <c r="I15" s="975">
        <v>-1.5638959508201342</v>
      </c>
      <c r="K15" s="817"/>
    </row>
    <row r="16" spans="1:11" ht="12.75">
      <c r="A16" s="185" t="s">
        <v>993</v>
      </c>
      <c r="B16" s="966">
        <v>5365.097976039999</v>
      </c>
      <c r="C16" s="966">
        <v>5648.509507160001</v>
      </c>
      <c r="D16" s="966">
        <v>7843.5463125100005</v>
      </c>
      <c r="E16" s="966">
        <v>7526.261715560339</v>
      </c>
      <c r="F16" s="966">
        <v>283.4115311200021</v>
      </c>
      <c r="G16" s="967">
        <v>5.282504296952082</v>
      </c>
      <c r="H16" s="966">
        <v>-317.28459694966114</v>
      </c>
      <c r="I16" s="969">
        <v>-4.045167636017022</v>
      </c>
      <c r="K16" s="817"/>
    </row>
    <row r="17" spans="1:11" ht="12.75">
      <c r="A17" s="965" t="s">
        <v>994</v>
      </c>
      <c r="B17" s="970">
        <v>59032.62423428001</v>
      </c>
      <c r="C17" s="970">
        <v>60500.35441727001</v>
      </c>
      <c r="D17" s="970">
        <v>75042.49712190591</v>
      </c>
      <c r="E17" s="970">
        <v>80022.25314257</v>
      </c>
      <c r="F17" s="970">
        <v>1467.7301829900025</v>
      </c>
      <c r="G17" s="971">
        <v>2.486303466986476</v>
      </c>
      <c r="H17" s="970">
        <v>4979.756020664092</v>
      </c>
      <c r="I17" s="972">
        <v>6.635914597264161</v>
      </c>
      <c r="K17" s="817"/>
    </row>
    <row r="18" spans="1:11" ht="12.75">
      <c r="A18" s="965" t="s">
        <v>995</v>
      </c>
      <c r="B18" s="970">
        <v>79996.20580024051</v>
      </c>
      <c r="C18" s="970">
        <v>81500.04639009619</v>
      </c>
      <c r="D18" s="970">
        <v>89187.38069267686</v>
      </c>
      <c r="E18" s="970">
        <v>84428.72625901594</v>
      </c>
      <c r="F18" s="970">
        <v>1503.8405898556812</v>
      </c>
      <c r="G18" s="971">
        <v>1.8798898957919825</v>
      </c>
      <c r="H18" s="970">
        <v>-4758.654433660922</v>
      </c>
      <c r="I18" s="972">
        <v>-5.335569221455624</v>
      </c>
      <c r="K18" s="817"/>
    </row>
    <row r="19" spans="1:11" ht="12.75">
      <c r="A19" s="965" t="s">
        <v>996</v>
      </c>
      <c r="B19" s="970">
        <v>9095.07396429919</v>
      </c>
      <c r="C19" s="970">
        <v>4908.968974212001</v>
      </c>
      <c r="D19" s="970">
        <v>6730.015352816305</v>
      </c>
      <c r="E19" s="970">
        <v>5471.642560578099</v>
      </c>
      <c r="F19" s="970">
        <v>-4186.104990087189</v>
      </c>
      <c r="G19" s="971">
        <v>-46.026068688598556</v>
      </c>
      <c r="H19" s="970">
        <v>-1258.3727922382059</v>
      </c>
      <c r="I19" s="972">
        <v>-18.697918597044737</v>
      </c>
      <c r="K19" s="817"/>
    </row>
    <row r="20" spans="1:11" ht="12.75">
      <c r="A20" s="965" t="s">
        <v>316</v>
      </c>
      <c r="B20" s="970">
        <v>32711.61479553365</v>
      </c>
      <c r="C20" s="970">
        <v>32801.001917496505</v>
      </c>
      <c r="D20" s="970">
        <v>40203.751548748</v>
      </c>
      <c r="E20" s="970">
        <v>44316.554141225</v>
      </c>
      <c r="F20" s="970">
        <v>89.38712196285633</v>
      </c>
      <c r="G20" s="971">
        <v>0.27325805381842844</v>
      </c>
      <c r="H20" s="970">
        <v>4112.8025924770045</v>
      </c>
      <c r="I20" s="972">
        <v>10.229897544486947</v>
      </c>
      <c r="K20" s="817"/>
    </row>
    <row r="21" spans="1:12" ht="12.75">
      <c r="A21" s="965" t="s">
        <v>317</v>
      </c>
      <c r="B21" s="970">
        <v>440447.9517976892</v>
      </c>
      <c r="C21" s="970">
        <v>481395.0105736432</v>
      </c>
      <c r="D21" s="970">
        <v>578551.3239229805</v>
      </c>
      <c r="E21" s="970">
        <v>590902.6836004966</v>
      </c>
      <c r="F21" s="970">
        <v>40947.05877595401</v>
      </c>
      <c r="G21" s="971">
        <v>9.296685024604724</v>
      </c>
      <c r="H21" s="970">
        <v>12351.359677516157</v>
      </c>
      <c r="I21" s="972">
        <v>2.134877091588927</v>
      </c>
      <c r="K21" s="817"/>
      <c r="L21" s="39"/>
    </row>
    <row r="22" spans="1:12" ht="12.75">
      <c r="A22" s="185" t="s">
        <v>318</v>
      </c>
      <c r="B22" s="966">
        <v>44123.70685360964</v>
      </c>
      <c r="C22" s="966">
        <v>44333.859622230004</v>
      </c>
      <c r="D22" s="966">
        <v>37194.6848209984</v>
      </c>
      <c r="E22" s="966">
        <v>45474.40827956819</v>
      </c>
      <c r="F22" s="966">
        <v>210.15276862036262</v>
      </c>
      <c r="G22" s="967">
        <v>0.4762808558165611</v>
      </c>
      <c r="H22" s="966">
        <v>8279.723458569788</v>
      </c>
      <c r="I22" s="969">
        <v>22.260501731407167</v>
      </c>
      <c r="K22" s="817"/>
      <c r="L22" s="39"/>
    </row>
    <row r="23" spans="1:12" s="111" customFormat="1" ht="13.5" thickBot="1">
      <c r="A23" s="976" t="s">
        <v>508</v>
      </c>
      <c r="B23" s="977">
        <v>861992.9628434442</v>
      </c>
      <c r="C23" s="977">
        <v>912856.9760635383</v>
      </c>
      <c r="D23" s="977">
        <v>1065946.8545676062</v>
      </c>
      <c r="E23" s="977">
        <v>1088524.543196188</v>
      </c>
      <c r="F23" s="977">
        <v>50864.013220094144</v>
      </c>
      <c r="G23" s="978">
        <v>5.900745761579042</v>
      </c>
      <c r="H23" s="977">
        <v>22577.68862858182</v>
      </c>
      <c r="I23" s="979">
        <v>2.1180876449736603</v>
      </c>
      <c r="J23" s="55"/>
      <c r="K23" s="817"/>
      <c r="L23" s="763"/>
    </row>
    <row r="24" spans="1:12" ht="13.5" hidden="1" thickTop="1">
      <c r="A24" s="980" t="s">
        <v>997</v>
      </c>
      <c r="B24" s="186"/>
      <c r="C24" s="186"/>
      <c r="D24" s="186"/>
      <c r="E24" s="186"/>
      <c r="F24" s="186"/>
      <c r="G24" s="981"/>
      <c r="H24" s="186"/>
      <c r="I24" s="187"/>
      <c r="K24" s="39"/>
      <c r="L24" s="39"/>
    </row>
    <row r="25" spans="1:12" ht="13.5" hidden="1" thickTop="1">
      <c r="A25" s="982" t="s">
        <v>998</v>
      </c>
      <c r="B25" s="186"/>
      <c r="C25" s="186"/>
      <c r="D25" s="186"/>
      <c r="E25" s="186"/>
      <c r="F25" s="186"/>
      <c r="G25" s="981"/>
      <c r="H25" s="186"/>
      <c r="I25" s="187"/>
      <c r="K25" s="39"/>
      <c r="L25" s="39"/>
    </row>
    <row r="26" spans="1:12" ht="13.5" hidden="1" thickTop="1">
      <c r="A26" s="111" t="s">
        <v>999</v>
      </c>
      <c r="I26" s="187"/>
      <c r="K26" s="39"/>
      <c r="L26" s="39"/>
    </row>
    <row r="27" spans="1:12" ht="13.5" hidden="1" thickTop="1">
      <c r="A27" s="55" t="s">
        <v>1000</v>
      </c>
      <c r="I27" s="187"/>
      <c r="K27" s="39"/>
      <c r="L27" s="39"/>
    </row>
    <row r="28" spans="1:12" ht="13.5" hidden="1" thickTop="1">
      <c r="A28" s="111" t="s">
        <v>1001</v>
      </c>
      <c r="I28" s="187"/>
      <c r="K28" s="39"/>
      <c r="L28" s="39"/>
    </row>
    <row r="29" spans="1:12" ht="13.5" hidden="1" thickTop="1">
      <c r="A29" s="55" t="s">
        <v>1002</v>
      </c>
      <c r="I29" s="187"/>
      <c r="K29" s="39"/>
      <c r="L29" s="39"/>
    </row>
    <row r="30" spans="9:12" ht="13.5" hidden="1" thickTop="1">
      <c r="I30" s="187"/>
      <c r="K30" s="39"/>
      <c r="L30" s="39"/>
    </row>
    <row r="31" spans="1:12" s="188" customFormat="1" ht="13.5" thickTop="1">
      <c r="A31" s="658" t="s">
        <v>371</v>
      </c>
      <c r="E31" s="55"/>
      <c r="G31" s="189"/>
      <c r="I31" s="190"/>
      <c r="K31" s="983"/>
      <c r="L31" s="983"/>
    </row>
    <row r="32" ht="12.75">
      <c r="I32" s="187"/>
    </row>
    <row r="33" ht="12.75">
      <c r="I33" s="187"/>
    </row>
    <row r="34" ht="12.75">
      <c r="I34" s="187"/>
    </row>
    <row r="35" ht="12.75">
      <c r="I35" s="187"/>
    </row>
    <row r="36" ht="12.75">
      <c r="I36" s="187"/>
    </row>
    <row r="37" ht="12.75">
      <c r="I37" s="187"/>
    </row>
    <row r="38" ht="12.75">
      <c r="I38" s="187"/>
    </row>
    <row r="39" ht="12.75">
      <c r="I39" s="187"/>
    </row>
    <row r="40" ht="12.75">
      <c r="I40" s="187"/>
    </row>
    <row r="41" ht="12.75">
      <c r="I41" s="187"/>
    </row>
    <row r="42" ht="12.75">
      <c r="I42" s="187"/>
    </row>
    <row r="43" ht="12.75">
      <c r="I43" s="187"/>
    </row>
    <row r="44" ht="12.75">
      <c r="I44" s="187"/>
    </row>
    <row r="45" ht="12.75">
      <c r="I45" s="187"/>
    </row>
    <row r="46" ht="12.75">
      <c r="I46" s="187"/>
    </row>
    <row r="47" ht="12.75">
      <c r="I47" s="187"/>
    </row>
    <row r="48" ht="12.75">
      <c r="I48" s="187"/>
    </row>
    <row r="49" ht="12.75">
      <c r="I49" s="187"/>
    </row>
    <row r="50" ht="12.75">
      <c r="I50" s="187"/>
    </row>
    <row r="51" ht="12.75">
      <c r="I51" s="187"/>
    </row>
    <row r="52" ht="12.75">
      <c r="I52" s="187"/>
    </row>
    <row r="53" ht="12.75">
      <c r="I53" s="187"/>
    </row>
    <row r="54" ht="12.75">
      <c r="I54" s="187"/>
    </row>
    <row r="55" ht="12.75">
      <c r="I55" s="187"/>
    </row>
    <row r="56" ht="12.75">
      <c r="I56" s="187"/>
    </row>
    <row r="57" ht="12.75">
      <c r="I57" s="187"/>
    </row>
    <row r="58" ht="12.75">
      <c r="I58" s="187"/>
    </row>
    <row r="59" ht="12.75">
      <c r="I59" s="187"/>
    </row>
    <row r="60" ht="12.75">
      <c r="I60" s="187"/>
    </row>
    <row r="61" ht="12.75">
      <c r="I61" s="187"/>
    </row>
    <row r="62" ht="12.75">
      <c r="I62" s="187"/>
    </row>
    <row r="63" ht="12.75">
      <c r="I63" s="187"/>
    </row>
    <row r="64" ht="12.75">
      <c r="I64" s="187"/>
    </row>
    <row r="65" ht="12.75">
      <c r="I65" s="187"/>
    </row>
    <row r="66" ht="12.75">
      <c r="I66" s="187"/>
    </row>
    <row r="67" ht="12.75">
      <c r="I67" s="187"/>
    </row>
    <row r="68" ht="12.75">
      <c r="I68" s="187"/>
    </row>
    <row r="69" ht="12.75">
      <c r="I69" s="187"/>
    </row>
    <row r="70" ht="12.75">
      <c r="I70" s="187"/>
    </row>
    <row r="71" ht="12.75">
      <c r="I71" s="187"/>
    </row>
    <row r="72" ht="12.75">
      <c r="I72" s="187"/>
    </row>
    <row r="73" ht="12.75">
      <c r="I73" s="187"/>
    </row>
    <row r="74" ht="12.75">
      <c r="I74" s="187"/>
    </row>
    <row r="75" ht="12.75">
      <c r="I75" s="187"/>
    </row>
    <row r="76" ht="12.75">
      <c r="I76" s="187"/>
    </row>
    <row r="77" ht="12.75">
      <c r="I77" s="187"/>
    </row>
    <row r="78" ht="12.75">
      <c r="I78" s="187"/>
    </row>
    <row r="79" ht="12.75">
      <c r="I79" s="187"/>
    </row>
    <row r="80" ht="12.75">
      <c r="I80" s="187"/>
    </row>
    <row r="81" ht="12.75">
      <c r="I81" s="187"/>
    </row>
    <row r="82" ht="12.75">
      <c r="I82" s="187"/>
    </row>
    <row r="83" ht="12.75">
      <c r="I83" s="187"/>
    </row>
    <row r="84" ht="12.75">
      <c r="I84" s="187"/>
    </row>
    <row r="85" ht="12.75">
      <c r="I85" s="187"/>
    </row>
    <row r="86" ht="12.75">
      <c r="I86" s="187"/>
    </row>
    <row r="87" ht="12.75">
      <c r="I87" s="187"/>
    </row>
    <row r="88" ht="12.75">
      <c r="I88" s="187"/>
    </row>
    <row r="89" ht="12.75">
      <c r="I89" s="187"/>
    </row>
    <row r="90" ht="12.75">
      <c r="I90" s="187"/>
    </row>
    <row r="91" ht="12.75">
      <c r="I91" s="187"/>
    </row>
    <row r="92" ht="12.75">
      <c r="I92" s="187"/>
    </row>
    <row r="93" ht="12.75">
      <c r="I93" s="187"/>
    </row>
    <row r="94" ht="12.75">
      <c r="I94" s="187"/>
    </row>
    <row r="95" ht="12.75">
      <c r="I95" s="187"/>
    </row>
    <row r="96" ht="12.75">
      <c r="I96" s="187"/>
    </row>
    <row r="97" ht="12.75">
      <c r="I97" s="187"/>
    </row>
    <row r="98" ht="12.75">
      <c r="I98" s="187"/>
    </row>
    <row r="99" ht="12.75">
      <c r="I99" s="187"/>
    </row>
    <row r="100" ht="12.75">
      <c r="I100" s="187"/>
    </row>
    <row r="101" ht="12.75">
      <c r="I101" s="187"/>
    </row>
    <row r="102" ht="12.75">
      <c r="I102" s="187"/>
    </row>
    <row r="103" ht="12.75">
      <c r="I103" s="187"/>
    </row>
    <row r="104" ht="12.75">
      <c r="I104" s="187"/>
    </row>
    <row r="105" ht="12.75">
      <c r="I105" s="187"/>
    </row>
    <row r="106" ht="12.75">
      <c r="I106" s="187"/>
    </row>
    <row r="107" ht="12.75">
      <c r="I107" s="187"/>
    </row>
    <row r="108" ht="12.75">
      <c r="I108" s="187"/>
    </row>
    <row r="109" ht="12.75">
      <c r="I109" s="187"/>
    </row>
    <row r="110" ht="12.75">
      <c r="I110" s="187"/>
    </row>
    <row r="111" ht="12.75">
      <c r="I111" s="187"/>
    </row>
    <row r="112" ht="12.75">
      <c r="I112" s="187"/>
    </row>
    <row r="113" ht="12.75">
      <c r="I113" s="187"/>
    </row>
    <row r="114" ht="12.75">
      <c r="I114" s="187"/>
    </row>
    <row r="115" ht="12.75">
      <c r="I115" s="187"/>
    </row>
    <row r="116" ht="12.75">
      <c r="I116" s="187"/>
    </row>
    <row r="117" ht="12.75">
      <c r="I117" s="187"/>
    </row>
    <row r="118" ht="12.75">
      <c r="I118" s="187"/>
    </row>
    <row r="119" ht="12.75">
      <c r="I119" s="187"/>
    </row>
    <row r="120" ht="12.75">
      <c r="I120" s="187"/>
    </row>
    <row r="121" ht="12.75">
      <c r="I121" s="187"/>
    </row>
    <row r="122" ht="12.75">
      <c r="I122" s="187"/>
    </row>
    <row r="123" ht="12.75">
      <c r="I123" s="187"/>
    </row>
    <row r="124" ht="12.75">
      <c r="I124" s="187"/>
    </row>
    <row r="125" ht="12.75">
      <c r="I125" s="187"/>
    </row>
    <row r="126" ht="12.75">
      <c r="I126" s="187"/>
    </row>
    <row r="127" ht="12.75">
      <c r="I127" s="187"/>
    </row>
    <row r="128" ht="12.75">
      <c r="I128" s="187"/>
    </row>
    <row r="129" ht="12.75">
      <c r="I129" s="187"/>
    </row>
    <row r="130" ht="12.75">
      <c r="I130" s="187"/>
    </row>
    <row r="131" ht="12.75">
      <c r="I131" s="187"/>
    </row>
    <row r="132" ht="12.75">
      <c r="I132" s="187"/>
    </row>
    <row r="133" ht="12.75">
      <c r="I133" s="187"/>
    </row>
    <row r="134" ht="12.75">
      <c r="I134" s="187"/>
    </row>
    <row r="135" ht="12.75">
      <c r="I135" s="187"/>
    </row>
    <row r="136" ht="12.75">
      <c r="I136" s="187"/>
    </row>
    <row r="137" ht="12.75">
      <c r="I137" s="187"/>
    </row>
    <row r="138" ht="12.75">
      <c r="I138" s="187"/>
    </row>
    <row r="139" ht="12.75">
      <c r="I139" s="187"/>
    </row>
    <row r="140" ht="12.75">
      <c r="I140" s="187"/>
    </row>
    <row r="141" ht="12.75">
      <c r="I141" s="187"/>
    </row>
    <row r="142" ht="12.75">
      <c r="I142" s="187"/>
    </row>
    <row r="143" ht="12.75">
      <c r="I143" s="187"/>
    </row>
    <row r="144" ht="12.75">
      <c r="I144" s="187"/>
    </row>
    <row r="145" ht="12.75">
      <c r="I145" s="187"/>
    </row>
    <row r="146" ht="12.75">
      <c r="I146" s="187"/>
    </row>
    <row r="147" ht="12.75">
      <c r="I147" s="187"/>
    </row>
    <row r="148" ht="12.75">
      <c r="I148" s="187"/>
    </row>
    <row r="149" ht="12.75">
      <c r="I149" s="187"/>
    </row>
    <row r="150" ht="12.75">
      <c r="I150" s="187"/>
    </row>
    <row r="151" ht="12.75">
      <c r="I151" s="187"/>
    </row>
    <row r="152" ht="12.75">
      <c r="I152" s="187"/>
    </row>
    <row r="153" ht="12.75">
      <c r="I153" s="187"/>
    </row>
    <row r="154" ht="12.75">
      <c r="I154" s="187"/>
    </row>
    <row r="155" ht="12.75">
      <c r="I155" s="187"/>
    </row>
    <row r="156" ht="12.75">
      <c r="I156" s="187"/>
    </row>
    <row r="157" ht="12.75">
      <c r="I157" s="187"/>
    </row>
    <row r="158" ht="12.75">
      <c r="I158" s="187"/>
    </row>
    <row r="159" ht="12.75">
      <c r="I159" s="187"/>
    </row>
    <row r="160" ht="12.75">
      <c r="I160" s="187"/>
    </row>
    <row r="161" ht="12.75">
      <c r="I161" s="187"/>
    </row>
    <row r="162" ht="12.75">
      <c r="I162" s="187"/>
    </row>
    <row r="163" ht="12.75">
      <c r="I163" s="187"/>
    </row>
    <row r="164" ht="12.75">
      <c r="I164" s="187"/>
    </row>
    <row r="165" ht="12.75">
      <c r="I165" s="187"/>
    </row>
    <row r="166" ht="12.75">
      <c r="I166" s="187"/>
    </row>
    <row r="167" ht="12.75">
      <c r="I167" s="187"/>
    </row>
    <row r="168" ht="12.75">
      <c r="I168" s="187"/>
    </row>
    <row r="169" ht="12.75">
      <c r="I169" s="187"/>
    </row>
    <row r="170" ht="12.75">
      <c r="I170" s="187"/>
    </row>
    <row r="171" ht="12.75">
      <c r="I171" s="187"/>
    </row>
    <row r="172" ht="12.75">
      <c r="I172" s="187"/>
    </row>
    <row r="173" ht="12.75">
      <c r="I173" s="187"/>
    </row>
    <row r="174" ht="12.75">
      <c r="I174" s="187"/>
    </row>
    <row r="175" ht="12.75">
      <c r="I175" s="187"/>
    </row>
    <row r="176" ht="12.75">
      <c r="I176" s="187"/>
    </row>
    <row r="177" ht="12.75">
      <c r="I177" s="187"/>
    </row>
    <row r="178" ht="12.75">
      <c r="I178" s="187"/>
    </row>
    <row r="179" ht="12.75">
      <c r="I179" s="187"/>
    </row>
    <row r="180" ht="12.75">
      <c r="I180" s="187"/>
    </row>
    <row r="181" ht="12.75">
      <c r="I181" s="187"/>
    </row>
    <row r="182" ht="12.75">
      <c r="I182" s="187"/>
    </row>
    <row r="183" ht="12.75">
      <c r="I183" s="187"/>
    </row>
    <row r="184" ht="12.75">
      <c r="I184" s="187"/>
    </row>
    <row r="185" ht="12.75">
      <c r="I185" s="187"/>
    </row>
    <row r="186" ht="12.75">
      <c r="I186" s="187"/>
    </row>
    <row r="187" ht="12.75">
      <c r="I187" s="187"/>
    </row>
    <row r="188" ht="12.75">
      <c r="I188" s="187"/>
    </row>
    <row r="189" ht="12.75">
      <c r="I189" s="187"/>
    </row>
    <row r="190" ht="12.75">
      <c r="I190" s="187"/>
    </row>
    <row r="191" ht="12.75">
      <c r="I191" s="187"/>
    </row>
    <row r="192" ht="12.75">
      <c r="I192" s="187"/>
    </row>
    <row r="193" ht="12.75">
      <c r="I193" s="187"/>
    </row>
    <row r="194" ht="12.75">
      <c r="I194" s="187"/>
    </row>
    <row r="195" ht="12.75">
      <c r="I195" s="187"/>
    </row>
    <row r="196" ht="12.75">
      <c r="I196" s="187"/>
    </row>
    <row r="197" ht="12.75">
      <c r="I197" s="187"/>
    </row>
    <row r="198" ht="12.75">
      <c r="I198" s="187"/>
    </row>
    <row r="199" ht="12.75">
      <c r="I199" s="187"/>
    </row>
    <row r="200" ht="12.75">
      <c r="I200" s="187"/>
    </row>
    <row r="201" ht="12.75">
      <c r="I201" s="187"/>
    </row>
    <row r="202" ht="12.75">
      <c r="I202" s="187"/>
    </row>
    <row r="203" ht="12.75">
      <c r="I203" s="187"/>
    </row>
    <row r="204" ht="12.75">
      <c r="I204" s="187"/>
    </row>
    <row r="205" ht="12.75">
      <c r="I205" s="187"/>
    </row>
    <row r="206" ht="12.75">
      <c r="I206" s="187"/>
    </row>
    <row r="207" ht="12.75">
      <c r="I207" s="187"/>
    </row>
    <row r="208" ht="12.75">
      <c r="I208" s="187"/>
    </row>
    <row r="209" ht="12.75">
      <c r="I209" s="187"/>
    </row>
    <row r="210" ht="12.75">
      <c r="I210" s="187"/>
    </row>
    <row r="211" ht="12.75">
      <c r="I211" s="187"/>
    </row>
    <row r="212" ht="12.75">
      <c r="I212" s="187"/>
    </row>
    <row r="213" ht="12.75">
      <c r="I213" s="187"/>
    </row>
    <row r="214" ht="12.75">
      <c r="I214" s="187"/>
    </row>
    <row r="215" ht="12.75">
      <c r="I215" s="187"/>
    </row>
    <row r="216" ht="12.75">
      <c r="I216" s="187"/>
    </row>
    <row r="217" ht="12.75">
      <c r="I217" s="187"/>
    </row>
    <row r="218" ht="12.75">
      <c r="I218" s="187"/>
    </row>
    <row r="219" ht="12.75">
      <c r="I219" s="187"/>
    </row>
    <row r="220" ht="12.75">
      <c r="I220" s="187"/>
    </row>
    <row r="221" ht="12.75">
      <c r="I221" s="187"/>
    </row>
    <row r="222" ht="12.75">
      <c r="I222" s="187"/>
    </row>
    <row r="223" ht="12.75">
      <c r="I223" s="187"/>
    </row>
    <row r="224" ht="12.75">
      <c r="I224" s="187"/>
    </row>
    <row r="225" ht="12.75">
      <c r="I225" s="187"/>
    </row>
    <row r="226" ht="12.75">
      <c r="I226" s="187"/>
    </row>
    <row r="227" ht="12.75">
      <c r="I227" s="187"/>
    </row>
    <row r="228" ht="12.75">
      <c r="I228" s="187"/>
    </row>
    <row r="229" ht="12.75">
      <c r="I229" s="187"/>
    </row>
    <row r="230" ht="12.75">
      <c r="I230" s="187"/>
    </row>
    <row r="231" ht="12.75">
      <c r="I231" s="187"/>
    </row>
    <row r="232" ht="12.75">
      <c r="I232" s="187"/>
    </row>
    <row r="233" ht="12.75">
      <c r="I233" s="187"/>
    </row>
    <row r="234" ht="12.75">
      <c r="I234" s="187"/>
    </row>
    <row r="235" ht="12.75">
      <c r="I235" s="187"/>
    </row>
    <row r="236" ht="12.75">
      <c r="I236" s="187"/>
    </row>
    <row r="237" ht="12.75">
      <c r="I237" s="187"/>
    </row>
    <row r="238" ht="12.75">
      <c r="I238" s="187"/>
    </row>
    <row r="239" ht="12.75">
      <c r="I239" s="187"/>
    </row>
    <row r="240" ht="12.75">
      <c r="I240" s="187"/>
    </row>
    <row r="241" ht="12.75">
      <c r="I241" s="187"/>
    </row>
    <row r="242" ht="12.75">
      <c r="I242" s="187"/>
    </row>
    <row r="243" ht="12.75">
      <c r="I243" s="187"/>
    </row>
    <row r="244" ht="12.75">
      <c r="I244" s="187"/>
    </row>
    <row r="245" ht="12.75">
      <c r="I245" s="187"/>
    </row>
    <row r="246" ht="12.75">
      <c r="I246" s="187"/>
    </row>
    <row r="247" ht="12.75">
      <c r="I247" s="187"/>
    </row>
    <row r="248" ht="12.75">
      <c r="I248" s="187"/>
    </row>
    <row r="249" ht="12.75">
      <c r="I249" s="187"/>
    </row>
    <row r="250" ht="12.75">
      <c r="I250" s="187"/>
    </row>
    <row r="251" ht="12.75">
      <c r="I251" s="187"/>
    </row>
    <row r="252" ht="12.75">
      <c r="I252" s="187"/>
    </row>
    <row r="253" ht="12.75">
      <c r="I253" s="187"/>
    </row>
    <row r="254" ht="12.75">
      <c r="I254" s="187"/>
    </row>
    <row r="255" ht="12.75">
      <c r="I255" s="187"/>
    </row>
    <row r="256" ht="12.75">
      <c r="I256" s="187"/>
    </row>
    <row r="257" ht="12.75">
      <c r="I257" s="187"/>
    </row>
    <row r="258" ht="12.75">
      <c r="I258" s="187"/>
    </row>
    <row r="259" ht="12.75">
      <c r="I259" s="187"/>
    </row>
    <row r="260" ht="12.75">
      <c r="I260" s="187"/>
    </row>
    <row r="261" ht="12.75">
      <c r="I261" s="187"/>
    </row>
    <row r="262" ht="12.75">
      <c r="I262" s="187"/>
    </row>
    <row r="263" ht="12.75">
      <c r="I263" s="187"/>
    </row>
    <row r="264" ht="12.75">
      <c r="I264" s="187"/>
    </row>
    <row r="265" ht="12.75">
      <c r="I265" s="187"/>
    </row>
    <row r="266" ht="12.75">
      <c r="I266" s="187"/>
    </row>
    <row r="267" ht="12.75">
      <c r="I267" s="187"/>
    </row>
    <row r="268" ht="12.75">
      <c r="I268" s="187"/>
    </row>
    <row r="269" ht="12.75">
      <c r="I269" s="187"/>
    </row>
    <row r="270" ht="12.75">
      <c r="I270" s="187"/>
    </row>
    <row r="271" ht="12.75">
      <c r="I271" s="187"/>
    </row>
    <row r="272" ht="12.75">
      <c r="I272" s="187"/>
    </row>
    <row r="273" ht="12.75">
      <c r="I273" s="187"/>
    </row>
    <row r="274" ht="12.75">
      <c r="I274" s="187"/>
    </row>
    <row r="275" ht="12.75">
      <c r="I275" s="187"/>
    </row>
    <row r="276" ht="12.75">
      <c r="I276" s="187"/>
    </row>
    <row r="277" ht="12.75">
      <c r="I277" s="187"/>
    </row>
    <row r="278" ht="12.75">
      <c r="I278" s="187"/>
    </row>
    <row r="279" ht="12.75">
      <c r="I279" s="187"/>
    </row>
    <row r="280" ht="12.75">
      <c r="I280" s="187"/>
    </row>
    <row r="281" ht="12.75">
      <c r="I281" s="187"/>
    </row>
    <row r="282" ht="12.75">
      <c r="I282" s="187"/>
    </row>
    <row r="283" ht="12.75">
      <c r="I283" s="187"/>
    </row>
    <row r="284" ht="12.75">
      <c r="I284" s="187"/>
    </row>
    <row r="285" ht="12.75">
      <c r="I285" s="187"/>
    </row>
    <row r="286" ht="12.75">
      <c r="I286" s="187"/>
    </row>
    <row r="287" ht="12.75">
      <c r="I287" s="187"/>
    </row>
    <row r="288" ht="12.75">
      <c r="I288" s="187"/>
    </row>
    <row r="289" ht="12.75">
      <c r="I289" s="187"/>
    </row>
    <row r="290" ht="12.75">
      <c r="I290" s="187"/>
    </row>
    <row r="291" ht="12.75">
      <c r="I291" s="187"/>
    </row>
    <row r="292" ht="12.75">
      <c r="I292" s="187"/>
    </row>
    <row r="293" ht="12.75">
      <c r="I293" s="187"/>
    </row>
    <row r="294" ht="12.75">
      <c r="I294" s="187"/>
    </row>
    <row r="295" ht="12.75">
      <c r="I295" s="187"/>
    </row>
    <row r="296" ht="12.75">
      <c r="I296" s="187"/>
    </row>
    <row r="297" ht="12.75">
      <c r="I297" s="187"/>
    </row>
    <row r="298" ht="12.75">
      <c r="I298" s="187"/>
    </row>
    <row r="299" ht="12.75">
      <c r="I299" s="187"/>
    </row>
    <row r="300" ht="12.75">
      <c r="I300" s="187"/>
    </row>
    <row r="301" ht="12.75">
      <c r="I301" s="187"/>
    </row>
    <row r="302" ht="12.75">
      <c r="I302" s="187"/>
    </row>
    <row r="303" ht="12.75">
      <c r="I303" s="187"/>
    </row>
    <row r="304" ht="12.75">
      <c r="I304" s="187"/>
    </row>
    <row r="305" ht="12.75">
      <c r="I305" s="187"/>
    </row>
    <row r="306" ht="12.75">
      <c r="I306" s="187"/>
    </row>
    <row r="307" ht="12.75">
      <c r="I307" s="187"/>
    </row>
    <row r="308" ht="12.75">
      <c r="I308" s="187"/>
    </row>
    <row r="309" ht="12.75">
      <c r="I309" s="187"/>
    </row>
    <row r="310" ht="12.75">
      <c r="I310" s="187"/>
    </row>
    <row r="311" ht="12.75">
      <c r="I311" s="187"/>
    </row>
    <row r="312" ht="12.75">
      <c r="I312" s="187"/>
    </row>
    <row r="313" ht="12.75">
      <c r="I313" s="187"/>
    </row>
    <row r="314" ht="12.75">
      <c r="I314" s="187"/>
    </row>
    <row r="315" ht="12.75">
      <c r="I315" s="187"/>
    </row>
    <row r="316" ht="12.75">
      <c r="I316" s="187"/>
    </row>
    <row r="317" ht="12.75">
      <c r="I317" s="187"/>
    </row>
    <row r="318" ht="12.75">
      <c r="I318" s="187"/>
    </row>
    <row r="319" ht="12.75">
      <c r="I319" s="187"/>
    </row>
    <row r="320" ht="12.75">
      <c r="I320" s="187"/>
    </row>
    <row r="321" ht="12.75">
      <c r="I321" s="187"/>
    </row>
    <row r="322" ht="12.75">
      <c r="I322" s="187"/>
    </row>
    <row r="323" ht="12.75">
      <c r="I323" s="187"/>
    </row>
    <row r="324" ht="12.75">
      <c r="I324" s="187"/>
    </row>
    <row r="325" ht="12.75">
      <c r="I325" s="187"/>
    </row>
    <row r="326" ht="12.75">
      <c r="I326" s="187"/>
    </row>
    <row r="327" ht="12.75">
      <c r="I327" s="187"/>
    </row>
    <row r="328" ht="12.75">
      <c r="I328" s="187"/>
    </row>
    <row r="329" ht="12.75">
      <c r="I329" s="187"/>
    </row>
    <row r="330" ht="12.75">
      <c r="I330" s="187"/>
    </row>
    <row r="331" ht="12.75">
      <c r="I331" s="187"/>
    </row>
    <row r="332" ht="12.75">
      <c r="I332" s="187"/>
    </row>
    <row r="333" ht="12.75">
      <c r="I333" s="187"/>
    </row>
    <row r="334" ht="12.75">
      <c r="I334" s="270"/>
    </row>
    <row r="335" ht="12.75">
      <c r="I335" s="270"/>
    </row>
    <row r="336" ht="12.75">
      <c r="I336" s="270"/>
    </row>
    <row r="337" ht="12.75">
      <c r="I337" s="270"/>
    </row>
    <row r="338" ht="12.75">
      <c r="I338" s="270"/>
    </row>
    <row r="339" ht="12.75">
      <c r="I339" s="270"/>
    </row>
    <row r="340" ht="12.75">
      <c r="I340" s="270"/>
    </row>
    <row r="341" ht="12.75">
      <c r="I341" s="270"/>
    </row>
    <row r="342" ht="12.75">
      <c r="I342" s="270"/>
    </row>
    <row r="343" ht="12.75">
      <c r="I343" s="270"/>
    </row>
    <row r="344" ht="12.75">
      <c r="I344" s="270"/>
    </row>
    <row r="345" ht="12.75">
      <c r="I345" s="270"/>
    </row>
    <row r="346" ht="12.75">
      <c r="I346" s="270"/>
    </row>
    <row r="347" ht="12.75">
      <c r="I347" s="270"/>
    </row>
    <row r="348" ht="12.75">
      <c r="I348" s="270"/>
    </row>
    <row r="349" ht="12.75">
      <c r="I349" s="270"/>
    </row>
    <row r="350" ht="12.75">
      <c r="I350" s="270"/>
    </row>
    <row r="351" ht="12.75">
      <c r="I351" s="270"/>
    </row>
    <row r="352" ht="12.75">
      <c r="I352" s="270"/>
    </row>
    <row r="353" ht="12.75">
      <c r="I353" s="270"/>
    </row>
    <row r="354" ht="12.75">
      <c r="I354" s="270"/>
    </row>
    <row r="355" ht="12.75">
      <c r="I355" s="270"/>
    </row>
    <row r="356" ht="12.75">
      <c r="I356" s="270"/>
    </row>
    <row r="357" ht="12.75">
      <c r="I357" s="270"/>
    </row>
    <row r="358" ht="12.75">
      <c r="I358" s="270"/>
    </row>
    <row r="359" ht="12.75">
      <c r="I359" s="270"/>
    </row>
    <row r="360" ht="12.75">
      <c r="I360" s="270"/>
    </row>
    <row r="361" ht="12.75">
      <c r="I361" s="270"/>
    </row>
    <row r="362" ht="12.75">
      <c r="I362" s="270"/>
    </row>
    <row r="363" ht="12.75">
      <c r="I363" s="270"/>
    </row>
    <row r="364" ht="12.75">
      <c r="I364" s="270"/>
    </row>
    <row r="365" ht="12.75">
      <c r="I365" s="270"/>
    </row>
    <row r="366" ht="12.75">
      <c r="I366" s="270"/>
    </row>
    <row r="367" ht="12.75">
      <c r="I367" s="270"/>
    </row>
    <row r="368" ht="12.75">
      <c r="I368" s="270"/>
    </row>
    <row r="369" ht="12.75">
      <c r="I369" s="270"/>
    </row>
    <row r="370" ht="12.75">
      <c r="I370" s="270"/>
    </row>
    <row r="371" ht="12.75">
      <c r="I371" s="270"/>
    </row>
    <row r="372" ht="12.75">
      <c r="I372" s="270"/>
    </row>
    <row r="373" ht="12.75">
      <c r="I373" s="270"/>
    </row>
    <row r="374" ht="12.75">
      <c r="I374" s="270"/>
    </row>
    <row r="375" ht="12.75">
      <c r="I375" s="270"/>
    </row>
    <row r="376" ht="12.75">
      <c r="I376" s="270"/>
    </row>
    <row r="377" ht="12.75">
      <c r="I377" s="270"/>
    </row>
    <row r="378" ht="12.75">
      <c r="I378" s="270"/>
    </row>
    <row r="379" ht="12.75">
      <c r="I379" s="270"/>
    </row>
    <row r="380" ht="12.75">
      <c r="I380" s="270"/>
    </row>
    <row r="381" ht="12.75">
      <c r="I381" s="270"/>
    </row>
    <row r="382" ht="12.75">
      <c r="I382" s="270"/>
    </row>
    <row r="383" ht="12.75">
      <c r="I383" s="270"/>
    </row>
    <row r="384" ht="12.75">
      <c r="I384" s="270"/>
    </row>
    <row r="385" ht="12.75">
      <c r="I385" s="270"/>
    </row>
    <row r="386" ht="12.75">
      <c r="I386" s="270"/>
    </row>
    <row r="387" ht="12.75">
      <c r="I387" s="270"/>
    </row>
    <row r="388" ht="12.75">
      <c r="I388" s="270"/>
    </row>
    <row r="389" ht="12.75">
      <c r="I389" s="270"/>
    </row>
    <row r="390" ht="12.75">
      <c r="I390" s="270"/>
    </row>
    <row r="391" ht="12.75">
      <c r="I391" s="270"/>
    </row>
    <row r="392" ht="12.75">
      <c r="I392" s="270"/>
    </row>
    <row r="393" ht="12.75">
      <c r="I393" s="270"/>
    </row>
    <row r="394" ht="12.75">
      <c r="I394" s="270"/>
    </row>
    <row r="395" ht="12.75">
      <c r="I395" s="270"/>
    </row>
    <row r="396" ht="12.75">
      <c r="I396" s="270"/>
    </row>
    <row r="397" ht="12.75">
      <c r="I397" s="270"/>
    </row>
    <row r="398" ht="12.75">
      <c r="I398" s="270"/>
    </row>
    <row r="399" ht="12.75">
      <c r="I399" s="270"/>
    </row>
    <row r="400" ht="12.75">
      <c r="I400" s="270"/>
    </row>
    <row r="401" ht="12.75">
      <c r="I401" s="270"/>
    </row>
    <row r="402" ht="12.75">
      <c r="I402" s="270"/>
    </row>
    <row r="403" ht="12.75">
      <c r="I403" s="270"/>
    </row>
    <row r="404" ht="12.75">
      <c r="I404" s="270"/>
    </row>
    <row r="405" ht="12.75">
      <c r="I405" s="270"/>
    </row>
    <row r="406" ht="12.75">
      <c r="I406" s="270"/>
    </row>
    <row r="407" ht="12.75">
      <c r="I407" s="270"/>
    </row>
    <row r="408" ht="12.75">
      <c r="I408" s="270"/>
    </row>
    <row r="409" ht="12.75">
      <c r="I409" s="270"/>
    </row>
    <row r="410" ht="12.75">
      <c r="I410" s="270"/>
    </row>
    <row r="411" ht="12.75">
      <c r="I411" s="270"/>
    </row>
    <row r="412" ht="12.75">
      <c r="I412" s="270"/>
    </row>
    <row r="413" ht="12.75">
      <c r="I413" s="270"/>
    </row>
    <row r="414" ht="12.75">
      <c r="I414" s="270"/>
    </row>
    <row r="415" ht="12.75">
      <c r="I415" s="270"/>
    </row>
    <row r="416" ht="12.75">
      <c r="I416" s="270"/>
    </row>
    <row r="417" ht="12.75">
      <c r="I417" s="270"/>
    </row>
    <row r="418" ht="12.75">
      <c r="I418" s="270"/>
    </row>
    <row r="419" ht="12.75">
      <c r="I419" s="270"/>
    </row>
    <row r="420" ht="12.75">
      <c r="I420" s="270"/>
    </row>
    <row r="421" ht="12.75">
      <c r="I421" s="270"/>
    </row>
    <row r="422" ht="12.75">
      <c r="I422" s="270"/>
    </row>
    <row r="423" ht="12.75">
      <c r="I423" s="270"/>
    </row>
    <row r="424" ht="12.75">
      <c r="I424" s="270"/>
    </row>
    <row r="425" ht="12.75">
      <c r="I425" s="270"/>
    </row>
    <row r="426" ht="12.75">
      <c r="I426" s="270"/>
    </row>
    <row r="427" ht="12.75">
      <c r="I427" s="270"/>
    </row>
    <row r="428" ht="12.75">
      <c r="I428" s="270"/>
    </row>
    <row r="429" ht="12.75">
      <c r="I429" s="270"/>
    </row>
    <row r="430" ht="12.75">
      <c r="I430" s="270"/>
    </row>
    <row r="431" ht="12.75">
      <c r="I431" s="270"/>
    </row>
    <row r="432" ht="12.75">
      <c r="I432" s="270"/>
    </row>
    <row r="433" ht="12.75">
      <c r="I433" s="270"/>
    </row>
    <row r="434" ht="12.75">
      <c r="I434" s="270"/>
    </row>
    <row r="435" ht="12.75">
      <c r="I435" s="270"/>
    </row>
    <row r="436" ht="12.75">
      <c r="I436" s="270"/>
    </row>
    <row r="437" ht="12.75">
      <c r="I437" s="270"/>
    </row>
    <row r="438" ht="12.75">
      <c r="I438" s="270"/>
    </row>
    <row r="439" ht="12.75">
      <c r="I439" s="270"/>
    </row>
    <row r="440" ht="12.75">
      <c r="I440" s="270"/>
    </row>
    <row r="441" ht="12.75">
      <c r="I441" s="270"/>
    </row>
    <row r="442" ht="12.75">
      <c r="I442" s="270"/>
    </row>
    <row r="443" ht="12.75">
      <c r="I443" s="270"/>
    </row>
    <row r="444" ht="12.75">
      <c r="I444" s="270"/>
    </row>
    <row r="445" ht="12.75">
      <c r="I445" s="270"/>
    </row>
    <row r="446" ht="12.75">
      <c r="I446" s="270"/>
    </row>
    <row r="447" ht="12.75">
      <c r="I447" s="270"/>
    </row>
    <row r="448" ht="12.75">
      <c r="I448" s="270"/>
    </row>
    <row r="449" ht="12.75">
      <c r="I449" s="270"/>
    </row>
    <row r="450" ht="12.75">
      <c r="I450" s="270"/>
    </row>
    <row r="451" ht="12.75">
      <c r="I451" s="270"/>
    </row>
    <row r="452" ht="12.75">
      <c r="I452" s="270"/>
    </row>
    <row r="453" ht="12.75">
      <c r="I453" s="270"/>
    </row>
    <row r="454" ht="12.75">
      <c r="I454" s="270"/>
    </row>
    <row r="455" ht="12.75">
      <c r="I455" s="270"/>
    </row>
    <row r="456" ht="12.75">
      <c r="I456" s="270"/>
    </row>
    <row r="457" ht="12.75">
      <c r="I457" s="270"/>
    </row>
    <row r="458" ht="12.75">
      <c r="I458" s="270"/>
    </row>
    <row r="459" ht="12.75">
      <c r="I459" s="270"/>
    </row>
    <row r="460" ht="12.75">
      <c r="I460" s="270"/>
    </row>
    <row r="461" ht="12.75">
      <c r="I461" s="270"/>
    </row>
    <row r="462" ht="12.75">
      <c r="I462" s="270"/>
    </row>
    <row r="463" ht="12.75">
      <c r="I463" s="270"/>
    </row>
    <row r="464" ht="12.75">
      <c r="I464" s="270"/>
    </row>
    <row r="465" ht="12.75">
      <c r="I465" s="270"/>
    </row>
    <row r="466" ht="12.75">
      <c r="I466" s="270"/>
    </row>
    <row r="467" ht="12.75">
      <c r="I467" s="270"/>
    </row>
    <row r="468" ht="12.75">
      <c r="I468" s="270"/>
    </row>
    <row r="469" ht="12.75">
      <c r="I469" s="270"/>
    </row>
    <row r="470" ht="12.75">
      <c r="I470" s="270"/>
    </row>
    <row r="471" ht="12.75">
      <c r="I471" s="270"/>
    </row>
    <row r="472" ht="12.75">
      <c r="I472" s="270"/>
    </row>
    <row r="473" ht="12.75">
      <c r="I473" s="270"/>
    </row>
    <row r="474" ht="12.75">
      <c r="I474" s="270"/>
    </row>
    <row r="475" ht="12.75">
      <c r="I475" s="270"/>
    </row>
    <row r="476" ht="12.75">
      <c r="I476" s="270"/>
    </row>
    <row r="477" ht="12.75">
      <c r="I477" s="270"/>
    </row>
    <row r="478" ht="12.75">
      <c r="I478" s="270"/>
    </row>
    <row r="479" ht="12.75">
      <c r="I479" s="270"/>
    </row>
    <row r="480" ht="12.75">
      <c r="I480" s="270"/>
    </row>
    <row r="481" ht="12.75">
      <c r="I481" s="270"/>
    </row>
    <row r="482" ht="12.75">
      <c r="I482" s="270"/>
    </row>
    <row r="483" ht="12.75">
      <c r="I483" s="270"/>
    </row>
    <row r="484" ht="12.75">
      <c r="I484" s="270"/>
    </row>
    <row r="485" ht="12.75">
      <c r="I485" s="270"/>
    </row>
    <row r="486" ht="12.75">
      <c r="I486" s="270"/>
    </row>
    <row r="487" ht="12.75">
      <c r="I487" s="270"/>
    </row>
    <row r="488" ht="12.75">
      <c r="I488" s="270"/>
    </row>
    <row r="489" ht="12.75">
      <c r="I489" s="270"/>
    </row>
    <row r="490" ht="12.75">
      <c r="I490" s="270"/>
    </row>
    <row r="491" ht="12.75">
      <c r="I491" s="270"/>
    </row>
    <row r="492" ht="12.75">
      <c r="I492" s="270"/>
    </row>
    <row r="493" ht="12.75">
      <c r="I493" s="270"/>
    </row>
    <row r="494" ht="12.75">
      <c r="I494" s="270"/>
    </row>
    <row r="495" ht="12.75">
      <c r="I495" s="270"/>
    </row>
    <row r="496" ht="12.75">
      <c r="I496" s="270"/>
    </row>
    <row r="497" ht="12.75">
      <c r="I497" s="270"/>
    </row>
    <row r="498" ht="12.75">
      <c r="I498" s="270"/>
    </row>
    <row r="499" ht="12.75">
      <c r="I499" s="270"/>
    </row>
    <row r="500" ht="12.75">
      <c r="I500" s="270"/>
    </row>
    <row r="501" ht="12.75">
      <c r="I501" s="270"/>
    </row>
    <row r="502" ht="12.75">
      <c r="I502" s="270"/>
    </row>
    <row r="503" ht="12.75">
      <c r="I503" s="270"/>
    </row>
    <row r="504" ht="12.75">
      <c r="I504" s="270"/>
    </row>
    <row r="505" ht="12.75">
      <c r="I505" s="270"/>
    </row>
    <row r="506" ht="12.75">
      <c r="I506" s="270"/>
    </row>
    <row r="507" ht="12.75">
      <c r="I507" s="270"/>
    </row>
    <row r="508" ht="12.75">
      <c r="I508" s="270"/>
    </row>
    <row r="509" ht="12.75">
      <c r="I509" s="270"/>
    </row>
    <row r="510" ht="12.75">
      <c r="I510" s="270"/>
    </row>
    <row r="511" ht="12.75">
      <c r="I511" s="270"/>
    </row>
    <row r="512" ht="12.75">
      <c r="I512" s="270"/>
    </row>
    <row r="513" ht="12.75">
      <c r="I513" s="270"/>
    </row>
    <row r="514" ht="12.75">
      <c r="I514" s="270"/>
    </row>
    <row r="515" ht="12.75">
      <c r="I515" s="270"/>
    </row>
    <row r="516" ht="12.75">
      <c r="I516" s="270"/>
    </row>
    <row r="517" ht="12.75">
      <c r="I517" s="270"/>
    </row>
    <row r="518" ht="12.75">
      <c r="I518" s="270"/>
    </row>
    <row r="519" ht="12.75">
      <c r="I519" s="270"/>
    </row>
    <row r="520" ht="12.75">
      <c r="I520" s="270"/>
    </row>
    <row r="521" ht="12.75">
      <c r="I521" s="270"/>
    </row>
    <row r="522" ht="12.75">
      <c r="I522" s="270"/>
    </row>
    <row r="523" ht="12.75">
      <c r="I523" s="270"/>
    </row>
    <row r="524" ht="12.75">
      <c r="I524" s="270"/>
    </row>
    <row r="525" ht="12.75">
      <c r="I525" s="270"/>
    </row>
    <row r="526" ht="12.75">
      <c r="I526" s="270"/>
    </row>
    <row r="527" ht="12.75">
      <c r="I527" s="270"/>
    </row>
    <row r="528" ht="12.75">
      <c r="I528" s="270"/>
    </row>
    <row r="529" ht="12.75">
      <c r="I529" s="270"/>
    </row>
    <row r="530" ht="12.75">
      <c r="I530" s="270"/>
    </row>
    <row r="531" ht="12.75">
      <c r="I531" s="270"/>
    </row>
    <row r="532" ht="12.75">
      <c r="I532" s="270"/>
    </row>
    <row r="533" ht="12.75">
      <c r="I533" s="270"/>
    </row>
    <row r="534" ht="12.75">
      <c r="I534" s="270"/>
    </row>
    <row r="535" ht="12.75">
      <c r="I535" s="270"/>
    </row>
    <row r="536" ht="12.75">
      <c r="I536" s="270"/>
    </row>
    <row r="537" ht="12.75">
      <c r="I537" s="270"/>
    </row>
    <row r="538" ht="12.75">
      <c r="I538" s="270"/>
    </row>
    <row r="539" ht="12.75">
      <c r="I539" s="270"/>
    </row>
    <row r="540" ht="12.75">
      <c r="I540" s="270"/>
    </row>
    <row r="541" ht="12.75">
      <c r="I541" s="270"/>
    </row>
    <row r="542" ht="12.75">
      <c r="I542" s="270"/>
    </row>
    <row r="543" ht="12.75">
      <c r="I543" s="270"/>
    </row>
    <row r="544" ht="12.75">
      <c r="I544" s="270"/>
    </row>
    <row r="545" ht="12.75">
      <c r="I545" s="270"/>
    </row>
    <row r="546" ht="12.75">
      <c r="I546" s="270"/>
    </row>
    <row r="547" ht="12.75">
      <c r="I547" s="270"/>
    </row>
    <row r="548" ht="12.75">
      <c r="I548" s="270"/>
    </row>
    <row r="549" ht="12.75">
      <c r="I549" s="270"/>
    </row>
    <row r="550" ht="12.75">
      <c r="I550" s="270"/>
    </row>
    <row r="551" ht="12.75">
      <c r="I551" s="270"/>
    </row>
    <row r="552" ht="12.75">
      <c r="I552" s="270"/>
    </row>
    <row r="553" ht="12.75">
      <c r="I553" s="270"/>
    </row>
    <row r="554" ht="12.75">
      <c r="I554" s="270"/>
    </row>
    <row r="555" ht="12.75">
      <c r="I555" s="270"/>
    </row>
    <row r="556" ht="12.75">
      <c r="I556" s="270"/>
    </row>
    <row r="557" ht="12.75">
      <c r="I557" s="270"/>
    </row>
    <row r="558" ht="12.75">
      <c r="I558" s="270"/>
    </row>
    <row r="559" ht="12.75">
      <c r="I559" s="270"/>
    </row>
    <row r="560" ht="12.75">
      <c r="I560" s="270"/>
    </row>
    <row r="561" ht="12.75">
      <c r="I561" s="270"/>
    </row>
    <row r="562" ht="12.75">
      <c r="I562" s="270"/>
    </row>
    <row r="563" ht="12.75">
      <c r="I563" s="270"/>
    </row>
    <row r="564" ht="12.75">
      <c r="I564" s="270"/>
    </row>
    <row r="565" ht="12.75">
      <c r="I565" s="270"/>
    </row>
    <row r="566" ht="12.75">
      <c r="I566" s="270"/>
    </row>
    <row r="567" ht="12.75">
      <c r="I567" s="270"/>
    </row>
    <row r="568" ht="12.75">
      <c r="I568" s="270"/>
    </row>
    <row r="569" ht="12.75">
      <c r="I569" s="270"/>
    </row>
    <row r="570" ht="12.75">
      <c r="I570" s="270"/>
    </row>
    <row r="571" ht="12.75">
      <c r="I571" s="270"/>
    </row>
    <row r="572" ht="12.75">
      <c r="I572" s="270"/>
    </row>
    <row r="573" ht="12.75">
      <c r="I573" s="270"/>
    </row>
    <row r="574" ht="12.75">
      <c r="I574" s="270"/>
    </row>
    <row r="575" ht="12.75">
      <c r="I575" s="270"/>
    </row>
    <row r="576" ht="12.75">
      <c r="I576" s="270"/>
    </row>
    <row r="577" ht="12.75">
      <c r="I577" s="270"/>
    </row>
    <row r="578" ht="12.75">
      <c r="I578" s="270"/>
    </row>
    <row r="579" ht="12.75">
      <c r="I579" s="270"/>
    </row>
    <row r="580" ht="12.75">
      <c r="I580" s="270"/>
    </row>
    <row r="581" ht="12.75">
      <c r="I581" s="270"/>
    </row>
    <row r="582" ht="12.75">
      <c r="I582" s="270"/>
    </row>
    <row r="583" ht="12.75">
      <c r="I583" s="270"/>
    </row>
    <row r="584" ht="12.75">
      <c r="I584" s="270"/>
    </row>
    <row r="585" ht="12.75">
      <c r="I585" s="270"/>
    </row>
    <row r="586" ht="12.75">
      <c r="I586" s="270"/>
    </row>
    <row r="587" ht="12.75">
      <c r="I587" s="270"/>
    </row>
    <row r="588" ht="12.75">
      <c r="I588" s="270"/>
    </row>
    <row r="589" ht="12.75">
      <c r="I589" s="270"/>
    </row>
    <row r="590" ht="12.75">
      <c r="I590" s="270"/>
    </row>
    <row r="591" ht="12.75">
      <c r="I591" s="270"/>
    </row>
    <row r="592" ht="12.75">
      <c r="I592" s="270"/>
    </row>
    <row r="593" ht="12.75">
      <c r="I593" s="270"/>
    </row>
    <row r="594" ht="12.75">
      <c r="I594" s="270"/>
    </row>
    <row r="595" ht="12.75">
      <c r="I595" s="270"/>
    </row>
    <row r="596" ht="12.75">
      <c r="I596" s="270"/>
    </row>
    <row r="597" ht="12.75">
      <c r="I597" s="270"/>
    </row>
    <row r="598" ht="12.75">
      <c r="I598" s="270"/>
    </row>
    <row r="599" ht="12.75">
      <c r="I599" s="270"/>
    </row>
    <row r="600" ht="12.75">
      <c r="I600" s="270"/>
    </row>
    <row r="601" ht="12.75">
      <c r="I601" s="270"/>
    </row>
    <row r="602" ht="12.75">
      <c r="I602" s="270"/>
    </row>
    <row r="603" ht="12.75">
      <c r="I603" s="270"/>
    </row>
    <row r="604" ht="12.75">
      <c r="I604" s="270"/>
    </row>
    <row r="605" ht="12.75">
      <c r="I605" s="270"/>
    </row>
    <row r="606" ht="12.75">
      <c r="I606" s="270"/>
    </row>
    <row r="607" ht="12.75">
      <c r="I607" s="270"/>
    </row>
    <row r="608" ht="12.75">
      <c r="I608" s="270"/>
    </row>
    <row r="609" ht="12.75">
      <c r="I609" s="270"/>
    </row>
    <row r="610" ht="12.75">
      <c r="I610" s="270"/>
    </row>
    <row r="611" ht="12.75">
      <c r="I611" s="270"/>
    </row>
    <row r="612" ht="12.75">
      <c r="I612" s="270"/>
    </row>
    <row r="613" ht="12.75">
      <c r="I613" s="270"/>
    </row>
    <row r="614" ht="12.75">
      <c r="I614" s="270"/>
    </row>
    <row r="615" ht="12.75">
      <c r="I615" s="270"/>
    </row>
    <row r="616" ht="12.75">
      <c r="I616" s="270"/>
    </row>
    <row r="617" ht="12.75">
      <c r="I617" s="270"/>
    </row>
    <row r="618" ht="12.75">
      <c r="I618" s="270"/>
    </row>
    <row r="619" ht="12.75">
      <c r="I619" s="270"/>
    </row>
    <row r="620" ht="12.75">
      <c r="I620" s="270"/>
    </row>
    <row r="621" ht="12.75">
      <c r="I621" s="270"/>
    </row>
    <row r="622" ht="12.75">
      <c r="I622" s="270"/>
    </row>
    <row r="623" ht="12.75">
      <c r="I623" s="270"/>
    </row>
    <row r="624" ht="12.75">
      <c r="I624" s="270"/>
    </row>
    <row r="625" ht="12.75">
      <c r="I625" s="270"/>
    </row>
    <row r="626" ht="12.75">
      <c r="I626" s="270"/>
    </row>
    <row r="627" ht="12.75">
      <c r="I627" s="270"/>
    </row>
    <row r="628" ht="12.75">
      <c r="I628" s="270"/>
    </row>
    <row r="629" ht="12.75">
      <c r="I629" s="270"/>
    </row>
    <row r="630" ht="12.75">
      <c r="I630" s="270"/>
    </row>
    <row r="631" ht="12.75">
      <c r="I631" s="270"/>
    </row>
    <row r="632" ht="12.75">
      <c r="I632" s="270"/>
    </row>
    <row r="633" ht="12.75">
      <c r="I633" s="270"/>
    </row>
    <row r="634" ht="12.75">
      <c r="I634" s="270"/>
    </row>
    <row r="635" ht="12.75">
      <c r="I635" s="270"/>
    </row>
    <row r="636" ht="12.75">
      <c r="I636" s="270"/>
    </row>
    <row r="637" ht="12.75">
      <c r="I637" s="270"/>
    </row>
    <row r="638" ht="12.75">
      <c r="I638" s="270"/>
    </row>
    <row r="639" ht="12.75">
      <c r="I639" s="270"/>
    </row>
    <row r="640" ht="12.75">
      <c r="I640" s="270"/>
    </row>
    <row r="641" ht="12.75">
      <c r="I641" s="270"/>
    </row>
    <row r="642" ht="12.75">
      <c r="I642" s="270"/>
    </row>
    <row r="643" ht="12.75">
      <c r="I643" s="270"/>
    </row>
    <row r="644" ht="12.75">
      <c r="I644" s="270"/>
    </row>
    <row r="645" ht="12.75">
      <c r="I645" s="270"/>
    </row>
    <row r="646" ht="12.75">
      <c r="I646" s="270"/>
    </row>
    <row r="647" ht="12.75">
      <c r="I647" s="270"/>
    </row>
    <row r="648" ht="12.75">
      <c r="I648" s="270"/>
    </row>
    <row r="649" ht="12.75">
      <c r="I649" s="270"/>
    </row>
    <row r="650" ht="12.75">
      <c r="I650" s="270"/>
    </row>
    <row r="651" ht="12.75">
      <c r="I651" s="270"/>
    </row>
    <row r="652" ht="12.75">
      <c r="I652" s="270"/>
    </row>
    <row r="653" ht="12.75">
      <c r="I653" s="270"/>
    </row>
    <row r="654" ht="12.75">
      <c r="I654" s="270"/>
    </row>
    <row r="655" ht="12.75">
      <c r="I655" s="270"/>
    </row>
    <row r="656" ht="12.75">
      <c r="I656" s="270"/>
    </row>
    <row r="657" ht="12.75">
      <c r="I657" s="270"/>
    </row>
    <row r="658" ht="12.75">
      <c r="I658" s="270"/>
    </row>
    <row r="659" ht="12.75">
      <c r="I659" s="270"/>
    </row>
    <row r="660" ht="12.75">
      <c r="I660" s="270"/>
    </row>
    <row r="661" ht="12.75">
      <c r="I661" s="270"/>
    </row>
    <row r="662" ht="12.75">
      <c r="I662" s="270"/>
    </row>
    <row r="663" ht="12.75">
      <c r="I663" s="270"/>
    </row>
    <row r="664" ht="12.75">
      <c r="I664" s="270"/>
    </row>
    <row r="665" ht="12.75">
      <c r="I665" s="270"/>
    </row>
    <row r="666" ht="12.75">
      <c r="I666" s="270"/>
    </row>
    <row r="667" ht="12.75">
      <c r="I667" s="270"/>
    </row>
    <row r="668" ht="12.75">
      <c r="I668" s="270"/>
    </row>
    <row r="669" ht="12.75">
      <c r="I669" s="270"/>
    </row>
    <row r="670" ht="12.75">
      <c r="I670" s="270"/>
    </row>
    <row r="671" ht="12.75">
      <c r="I671" s="270"/>
    </row>
    <row r="672" ht="12.75">
      <c r="I672" s="270"/>
    </row>
    <row r="673" ht="12.75">
      <c r="I673" s="270"/>
    </row>
    <row r="674" ht="12.75">
      <c r="I674" s="270"/>
    </row>
    <row r="675" ht="12.75">
      <c r="I675" s="270"/>
    </row>
    <row r="676" ht="12.75">
      <c r="I676" s="270"/>
    </row>
    <row r="677" ht="12.75">
      <c r="I677" s="270"/>
    </row>
    <row r="678" ht="12.75">
      <c r="I678" s="270"/>
    </row>
    <row r="679" ht="12.75">
      <c r="I679" s="270"/>
    </row>
    <row r="680" ht="12.75">
      <c r="I680" s="270"/>
    </row>
    <row r="681" ht="12.75">
      <c r="I681" s="270"/>
    </row>
    <row r="682" ht="12.75">
      <c r="I682" s="270"/>
    </row>
    <row r="683" ht="12.75">
      <c r="I683" s="270"/>
    </row>
    <row r="684" ht="12.75">
      <c r="I684" s="270"/>
    </row>
    <row r="685" ht="12.75">
      <c r="I685" s="270"/>
    </row>
    <row r="686" ht="12.75">
      <c r="I686" s="270"/>
    </row>
    <row r="687" ht="12.75">
      <c r="I687" s="270"/>
    </row>
    <row r="688" ht="12.75">
      <c r="I688" s="270"/>
    </row>
    <row r="689" ht="12.75">
      <c r="I689" s="270"/>
    </row>
    <row r="690" ht="12.75">
      <c r="I690" s="270"/>
    </row>
    <row r="691" ht="12.75">
      <c r="I691" s="270"/>
    </row>
    <row r="692" ht="12.75">
      <c r="I692" s="270"/>
    </row>
    <row r="693" ht="12.75">
      <c r="I693" s="270"/>
    </row>
    <row r="694" ht="12.75">
      <c r="I694" s="270"/>
    </row>
    <row r="695" ht="12.75">
      <c r="I695" s="270"/>
    </row>
    <row r="696" ht="12.75">
      <c r="I696" s="270"/>
    </row>
    <row r="697" ht="12.75">
      <c r="I697" s="270"/>
    </row>
    <row r="698" ht="12.75">
      <c r="I698" s="270"/>
    </row>
    <row r="699" ht="12.75">
      <c r="I699" s="270"/>
    </row>
    <row r="700" ht="12.75">
      <c r="I700" s="270"/>
    </row>
    <row r="701" ht="12.75">
      <c r="I701" s="270"/>
    </row>
    <row r="702" ht="12.75">
      <c r="I702" s="270"/>
    </row>
    <row r="703" ht="12.75">
      <c r="I703" s="270"/>
    </row>
    <row r="704" ht="12.75">
      <c r="I704" s="270"/>
    </row>
    <row r="705" ht="12.75">
      <c r="I705" s="270"/>
    </row>
    <row r="706" ht="12.75">
      <c r="I706" s="270"/>
    </row>
    <row r="707" ht="12.75">
      <c r="I707" s="270"/>
    </row>
    <row r="708" ht="12.75">
      <c r="I708" s="270"/>
    </row>
    <row r="709" ht="12.75">
      <c r="I709" s="270"/>
    </row>
    <row r="710" ht="12.75">
      <c r="I710" s="270"/>
    </row>
    <row r="711" ht="12.75">
      <c r="I711" s="270"/>
    </row>
    <row r="712" ht="12.75">
      <c r="I712" s="270"/>
    </row>
    <row r="713" ht="12.75">
      <c r="I713" s="270"/>
    </row>
    <row r="714" ht="12.75">
      <c r="I714" s="270"/>
    </row>
    <row r="715" ht="12.75">
      <c r="I715" s="270"/>
    </row>
    <row r="716" ht="12.75">
      <c r="I716" s="270"/>
    </row>
    <row r="717" ht="12.75">
      <c r="I717" s="270"/>
    </row>
    <row r="718" ht="12.75">
      <c r="I718" s="270"/>
    </row>
    <row r="719" ht="12.75">
      <c r="I719" s="270"/>
    </row>
    <row r="720" ht="12.75">
      <c r="I720" s="270"/>
    </row>
    <row r="721" ht="12.75">
      <c r="I721" s="270"/>
    </row>
    <row r="722" ht="12.75">
      <c r="I722" s="270"/>
    </row>
    <row r="723" ht="12.75">
      <c r="I723" s="270"/>
    </row>
    <row r="724" ht="12.75">
      <c r="I724" s="270"/>
    </row>
    <row r="725" ht="12.75">
      <c r="I725" s="270"/>
    </row>
    <row r="726" ht="12.75">
      <c r="I726" s="270"/>
    </row>
    <row r="727" ht="12.75">
      <c r="I727" s="270"/>
    </row>
    <row r="728" ht="12.75">
      <c r="I728" s="270"/>
    </row>
    <row r="729" ht="12.75">
      <c r="I729" s="270"/>
    </row>
    <row r="730" ht="12.75">
      <c r="I730" s="270"/>
    </row>
    <row r="731" ht="12.75">
      <c r="I731" s="270"/>
    </row>
    <row r="732" ht="12.75">
      <c r="I732" s="270"/>
    </row>
    <row r="733" ht="12.75">
      <c r="I733" s="270"/>
    </row>
    <row r="734" ht="12.75">
      <c r="I734" s="270"/>
    </row>
    <row r="735" ht="12.75">
      <c r="I735" s="270"/>
    </row>
    <row r="736" ht="12.75">
      <c r="I736" s="270"/>
    </row>
    <row r="737" ht="12.75">
      <c r="I737" s="270"/>
    </row>
    <row r="738" ht="12.75">
      <c r="I738" s="270"/>
    </row>
    <row r="739" ht="12.75">
      <c r="I739" s="270"/>
    </row>
    <row r="740" ht="12.75">
      <c r="I740" s="270"/>
    </row>
    <row r="741" ht="12.75">
      <c r="I741" s="270"/>
    </row>
    <row r="742" ht="12.75">
      <c r="I742" s="270"/>
    </row>
    <row r="743" ht="12.75">
      <c r="I743" s="270"/>
    </row>
    <row r="744" ht="12.75">
      <c r="I744" s="270"/>
    </row>
    <row r="745" ht="12.75">
      <c r="I745" s="270"/>
    </row>
    <row r="746" ht="12.75">
      <c r="I746" s="270"/>
    </row>
    <row r="747" ht="12.75">
      <c r="I747" s="270"/>
    </row>
    <row r="748" ht="12.75">
      <c r="I748" s="270"/>
    </row>
    <row r="749" ht="12.75">
      <c r="I749" s="270"/>
    </row>
    <row r="750" ht="12.75">
      <c r="I750" s="270"/>
    </row>
    <row r="751" ht="12.75">
      <c r="I751" s="270"/>
    </row>
    <row r="752" ht="12.75">
      <c r="I752" s="270"/>
    </row>
    <row r="753" ht="12.75">
      <c r="I753" s="270"/>
    </row>
    <row r="754" ht="12.75">
      <c r="I754" s="270"/>
    </row>
    <row r="755" ht="12.75">
      <c r="I755" s="270"/>
    </row>
    <row r="756" ht="12.75">
      <c r="I756" s="270"/>
    </row>
    <row r="757" ht="12.75">
      <c r="I757" s="270"/>
    </row>
    <row r="758" ht="12.75">
      <c r="I758" s="270"/>
    </row>
    <row r="759" ht="12.75">
      <c r="I759" s="270"/>
    </row>
    <row r="760" ht="12.75">
      <c r="I760" s="270"/>
    </row>
    <row r="761" ht="12.75">
      <c r="I761" s="270"/>
    </row>
    <row r="762" ht="12.75">
      <c r="I762" s="270"/>
    </row>
    <row r="763" ht="12.75">
      <c r="I763" s="270"/>
    </row>
    <row r="764" ht="12.75">
      <c r="I764" s="270"/>
    </row>
    <row r="765" ht="12.75">
      <c r="I765" s="270"/>
    </row>
    <row r="766" ht="12.75">
      <c r="I766" s="270"/>
    </row>
    <row r="767" ht="12.75">
      <c r="I767" s="270"/>
    </row>
    <row r="768" ht="12.75">
      <c r="I768" s="270"/>
    </row>
    <row r="769" ht="12.75">
      <c r="I769" s="270"/>
    </row>
    <row r="770" ht="12.75">
      <c r="I770" s="270"/>
    </row>
    <row r="771" ht="12.75">
      <c r="I771" s="270"/>
    </row>
    <row r="772" ht="12.75">
      <c r="I772" s="270"/>
    </row>
    <row r="773" ht="12.75">
      <c r="I773" s="270"/>
    </row>
    <row r="774" ht="12.75">
      <c r="I774" s="270"/>
    </row>
    <row r="775" ht="12.75">
      <c r="I775" s="270"/>
    </row>
    <row r="776" ht="12.75">
      <c r="I776" s="27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1" bestFit="1" customWidth="1"/>
    <col min="2" max="5" width="8.421875" style="41" bestFit="1" customWidth="1"/>
    <col min="6" max="6" width="7.140625" style="41" bestFit="1" customWidth="1"/>
    <col min="7" max="7" width="7.00390625" style="41" bestFit="1" customWidth="1"/>
    <col min="8" max="8" width="7.140625" style="41" bestFit="1" customWidth="1"/>
    <col min="9" max="9" width="6.8515625" style="41" bestFit="1" customWidth="1"/>
    <col min="10" max="10" width="10.421875" style="41" bestFit="1" customWidth="1"/>
    <col min="11" max="11" width="45.00390625" style="41" customWidth="1"/>
    <col min="12" max="15" width="8.421875" style="41" bestFit="1" customWidth="1"/>
    <col min="16" max="16" width="7.140625" style="41" bestFit="1" customWidth="1"/>
    <col min="17" max="17" width="6.8515625" style="41" bestFit="1" customWidth="1"/>
    <col min="18" max="18" width="7.140625" style="41" bestFit="1" customWidth="1"/>
    <col min="19" max="19" width="6.8515625" style="41" bestFit="1" customWidth="1"/>
    <col min="20" max="16384" width="9.140625" style="41" customWidth="1"/>
  </cols>
  <sheetData>
    <row r="1" spans="1:19" ht="12.75">
      <c r="A1" s="1521" t="s">
        <v>408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1"/>
      <c r="Q1" s="1521"/>
      <c r="R1" s="1521"/>
      <c r="S1" s="1521"/>
    </row>
    <row r="2" spans="1:19" ht="15.75">
      <c r="A2" s="1520" t="s">
        <v>1043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0"/>
      <c r="O2" s="1520"/>
      <c r="P2" s="1520"/>
      <c r="Q2" s="1520"/>
      <c r="R2" s="1520"/>
      <c r="S2" s="1520"/>
    </row>
    <row r="3" spans="1:19" ht="13.5" thickBot="1">
      <c r="A3" s="73"/>
      <c r="B3" s="73"/>
      <c r="C3" s="73"/>
      <c r="D3" s="73"/>
      <c r="E3" s="73"/>
      <c r="F3" s="73"/>
      <c r="G3" s="73"/>
      <c r="H3" s="1516" t="s">
        <v>116</v>
      </c>
      <c r="I3" s="1516"/>
      <c r="K3" s="73"/>
      <c r="L3" s="73"/>
      <c r="M3" s="73"/>
      <c r="N3" s="73"/>
      <c r="O3" s="73"/>
      <c r="P3" s="73"/>
      <c r="Q3" s="73"/>
      <c r="R3" s="1516" t="s">
        <v>116</v>
      </c>
      <c r="S3" s="1516"/>
    </row>
    <row r="4" spans="1:19" ht="13.5" thickTop="1">
      <c r="A4" s="822"/>
      <c r="B4" s="984">
        <v>2011</v>
      </c>
      <c r="C4" s="957">
        <v>2011</v>
      </c>
      <c r="D4" s="957">
        <v>2012</v>
      </c>
      <c r="E4" s="957">
        <v>2012</v>
      </c>
      <c r="F4" s="1510" t="s">
        <v>1374</v>
      </c>
      <c r="G4" s="1511"/>
      <c r="H4" s="1511"/>
      <c r="I4" s="1512"/>
      <c r="K4" s="822"/>
      <c r="L4" s="984">
        <v>2011</v>
      </c>
      <c r="M4" s="957">
        <v>2011</v>
      </c>
      <c r="N4" s="957">
        <v>2012</v>
      </c>
      <c r="O4" s="957">
        <v>2012</v>
      </c>
      <c r="P4" s="1510" t="s">
        <v>1364</v>
      </c>
      <c r="Q4" s="1511"/>
      <c r="R4" s="1511"/>
      <c r="S4" s="1512"/>
    </row>
    <row r="5" spans="1:19" ht="12.75">
      <c r="A5" s="985" t="s">
        <v>247</v>
      </c>
      <c r="B5" s="986" t="s">
        <v>639</v>
      </c>
      <c r="C5" s="959" t="s">
        <v>497</v>
      </c>
      <c r="D5" s="959" t="s">
        <v>352</v>
      </c>
      <c r="E5" s="959" t="s">
        <v>1373</v>
      </c>
      <c r="F5" s="1517" t="s">
        <v>370</v>
      </c>
      <c r="G5" s="1518"/>
      <c r="H5" s="1517" t="s">
        <v>209</v>
      </c>
      <c r="I5" s="1519"/>
      <c r="K5" s="985" t="s">
        <v>247</v>
      </c>
      <c r="L5" s="986" t="s">
        <v>639</v>
      </c>
      <c r="M5" s="959" t="s">
        <v>497</v>
      </c>
      <c r="N5" s="959" t="s">
        <v>352</v>
      </c>
      <c r="O5" s="959" t="s">
        <v>1373</v>
      </c>
      <c r="P5" s="1517" t="s">
        <v>370</v>
      </c>
      <c r="Q5" s="1518"/>
      <c r="R5" s="1517" t="s">
        <v>209</v>
      </c>
      <c r="S5" s="1519"/>
    </row>
    <row r="6" spans="1:19" ht="12.75">
      <c r="A6" s="987"/>
      <c r="B6" s="988"/>
      <c r="C6" s="792"/>
      <c r="D6" s="792"/>
      <c r="E6" s="792"/>
      <c r="F6" s="792" t="s">
        <v>333</v>
      </c>
      <c r="G6" s="792" t="s">
        <v>353</v>
      </c>
      <c r="H6" s="792" t="s">
        <v>333</v>
      </c>
      <c r="I6" s="793" t="s">
        <v>353</v>
      </c>
      <c r="K6" s="987"/>
      <c r="L6" s="988"/>
      <c r="M6" s="792"/>
      <c r="N6" s="792"/>
      <c r="O6" s="792"/>
      <c r="P6" s="792" t="s">
        <v>333</v>
      </c>
      <c r="Q6" s="792" t="s">
        <v>353</v>
      </c>
      <c r="R6" s="792" t="s">
        <v>333</v>
      </c>
      <c r="S6" s="793" t="s">
        <v>353</v>
      </c>
    </row>
    <row r="7" spans="1:19" s="73" customFormat="1" ht="12.75">
      <c r="A7" s="192" t="s">
        <v>1003</v>
      </c>
      <c r="B7" s="106">
        <v>18278.48467097</v>
      </c>
      <c r="C7" s="105">
        <v>19887.2474714071</v>
      </c>
      <c r="D7" s="105">
        <v>28794.08333632381</v>
      </c>
      <c r="E7" s="105">
        <v>34240.462002849</v>
      </c>
      <c r="F7" s="105">
        <v>1608.7628004371</v>
      </c>
      <c r="G7" s="105">
        <v>8.801401371045527</v>
      </c>
      <c r="H7" s="105">
        <v>5446.378666525194</v>
      </c>
      <c r="I7" s="194">
        <v>18.914922912842215</v>
      </c>
      <c r="J7" s="111"/>
      <c r="K7" s="1301" t="s">
        <v>1025</v>
      </c>
      <c r="L7" s="1302">
        <v>17543.01106912</v>
      </c>
      <c r="M7" s="1302">
        <v>18128.92066873685</v>
      </c>
      <c r="N7" s="1302">
        <v>17493.73130175474</v>
      </c>
      <c r="O7" s="1302">
        <v>19451.134636265702</v>
      </c>
      <c r="P7" s="1302">
        <v>585.9095996168508</v>
      </c>
      <c r="Q7" s="1302">
        <v>3.3398462630408714</v>
      </c>
      <c r="R7" s="1302">
        <v>1957.4033345109638</v>
      </c>
      <c r="S7" s="1303">
        <v>11.189169998939123</v>
      </c>
    </row>
    <row r="8" spans="1:19" s="37" customFormat="1" ht="12.75">
      <c r="A8" s="196" t="s">
        <v>257</v>
      </c>
      <c r="B8" s="182">
        <v>2048.67468898</v>
      </c>
      <c r="C8" s="195">
        <v>2219.032645299</v>
      </c>
      <c r="D8" s="195">
        <v>2797.9137915141005</v>
      </c>
      <c r="E8" s="195">
        <v>5161.834162163601</v>
      </c>
      <c r="F8" s="197">
        <v>170.35795631899964</v>
      </c>
      <c r="G8" s="197">
        <v>8.31552013774417</v>
      </c>
      <c r="H8" s="197">
        <v>2363.9203706495005</v>
      </c>
      <c r="I8" s="989">
        <v>84.48867787918</v>
      </c>
      <c r="J8" s="39"/>
      <c r="K8" s="196" t="s">
        <v>1026</v>
      </c>
      <c r="L8" s="197">
        <v>11829.07816704</v>
      </c>
      <c r="M8" s="197">
        <v>11980.5486786537</v>
      </c>
      <c r="N8" s="197">
        <v>11594.3432973572</v>
      </c>
      <c r="O8" s="197">
        <v>12558.389413444698</v>
      </c>
      <c r="P8" s="197">
        <v>151.4705116137011</v>
      </c>
      <c r="Q8" s="197">
        <v>1.280492946912394</v>
      </c>
      <c r="R8" s="197">
        <v>964.0461160874984</v>
      </c>
      <c r="S8" s="176">
        <v>8.314797064075565</v>
      </c>
    </row>
    <row r="9" spans="1:19" s="37" customFormat="1" ht="12.75">
      <c r="A9" s="196" t="s">
        <v>258</v>
      </c>
      <c r="B9" s="175">
        <v>1310.96642236</v>
      </c>
      <c r="C9" s="197">
        <v>1453.54812783</v>
      </c>
      <c r="D9" s="197">
        <v>1757.2036578750005</v>
      </c>
      <c r="E9" s="197">
        <v>2027.2830178708996</v>
      </c>
      <c r="F9" s="175">
        <v>142.5817054700001</v>
      </c>
      <c r="G9" s="197">
        <v>10.876076079303747</v>
      </c>
      <c r="H9" s="197">
        <v>270.07935999589904</v>
      </c>
      <c r="I9" s="989">
        <v>15.369838253268151</v>
      </c>
      <c r="K9" s="196" t="s">
        <v>739</v>
      </c>
      <c r="L9" s="197">
        <v>109.24748722</v>
      </c>
      <c r="M9" s="197">
        <v>95.212722026</v>
      </c>
      <c r="N9" s="197">
        <v>87.867018306</v>
      </c>
      <c r="O9" s="197">
        <v>98.581462336</v>
      </c>
      <c r="P9" s="197">
        <v>-14.034765194000002</v>
      </c>
      <c r="Q9" s="197">
        <v>-12.846762475861</v>
      </c>
      <c r="R9" s="197">
        <v>10.714444029999996</v>
      </c>
      <c r="S9" s="176">
        <v>12.19393150759545</v>
      </c>
    </row>
    <row r="10" spans="1:19" s="37" customFormat="1" ht="12.75">
      <c r="A10" s="196" t="s">
        <v>259</v>
      </c>
      <c r="B10" s="175">
        <v>2081.8060426300003</v>
      </c>
      <c r="C10" s="197">
        <v>2431.283950553</v>
      </c>
      <c r="D10" s="197">
        <v>4382.5101739421</v>
      </c>
      <c r="E10" s="197">
        <v>7892.7706750471025</v>
      </c>
      <c r="F10" s="175">
        <v>349.47790792299975</v>
      </c>
      <c r="G10" s="197">
        <v>16.78724630280615</v>
      </c>
      <c r="H10" s="197">
        <v>3510.2605011050027</v>
      </c>
      <c r="I10" s="989">
        <v>80.09703028133526</v>
      </c>
      <c r="K10" s="196" t="s">
        <v>1027</v>
      </c>
      <c r="L10" s="197">
        <v>3709.3670420799995</v>
      </c>
      <c r="M10" s="197">
        <v>4212.862528014</v>
      </c>
      <c r="N10" s="197">
        <v>3866.2562353819994</v>
      </c>
      <c r="O10" s="197">
        <v>4212.589655249999</v>
      </c>
      <c r="P10" s="197">
        <v>503.49548593400095</v>
      </c>
      <c r="Q10" s="197">
        <v>13.573622675303376</v>
      </c>
      <c r="R10" s="197">
        <v>346.3334198679995</v>
      </c>
      <c r="S10" s="176">
        <v>8.957849629792594</v>
      </c>
    </row>
    <row r="11" spans="1:19" s="37" customFormat="1" ht="12.75">
      <c r="A11" s="196" t="s">
        <v>1004</v>
      </c>
      <c r="B11" s="175">
        <v>193.55895646999997</v>
      </c>
      <c r="C11" s="197">
        <v>179.620735961</v>
      </c>
      <c r="D11" s="197">
        <v>258.713175423</v>
      </c>
      <c r="E11" s="197">
        <v>326.32078013099994</v>
      </c>
      <c r="F11" s="175">
        <v>-13.938220508999962</v>
      </c>
      <c r="G11" s="197">
        <v>-7.201020693227528</v>
      </c>
      <c r="H11" s="197">
        <v>67.60760470799994</v>
      </c>
      <c r="I11" s="989">
        <v>26.1322619528211</v>
      </c>
      <c r="K11" s="196" t="s">
        <v>291</v>
      </c>
      <c r="L11" s="197">
        <v>1895.3179948800002</v>
      </c>
      <c r="M11" s="197">
        <v>1840.29674004315</v>
      </c>
      <c r="N11" s="197">
        <v>1945.2647507095403</v>
      </c>
      <c r="O11" s="197">
        <v>2581.574105235</v>
      </c>
      <c r="P11" s="197">
        <v>-55.021254836850176</v>
      </c>
      <c r="Q11" s="197">
        <v>-2.9030091512603287</v>
      </c>
      <c r="R11" s="197">
        <v>636.3093545254596</v>
      </c>
      <c r="S11" s="176">
        <v>32.71068137606278</v>
      </c>
    </row>
    <row r="12" spans="1:19" s="37" customFormat="1" ht="12.75">
      <c r="A12" s="196" t="s">
        <v>1005</v>
      </c>
      <c r="B12" s="990">
        <v>12643.47895323</v>
      </c>
      <c r="C12" s="199">
        <v>13603.762011764098</v>
      </c>
      <c r="D12" s="199">
        <v>19597.7425375696</v>
      </c>
      <c r="E12" s="199">
        <v>18832.253367636407</v>
      </c>
      <c r="F12" s="197">
        <v>960.283058534098</v>
      </c>
      <c r="G12" s="197">
        <v>7.595085672909486</v>
      </c>
      <c r="H12" s="197">
        <v>-765.4891699331929</v>
      </c>
      <c r="I12" s="989">
        <v>-3.9060068702592745</v>
      </c>
      <c r="K12" s="192" t="s">
        <v>1028</v>
      </c>
      <c r="L12" s="105">
        <v>32198.03019216</v>
      </c>
      <c r="M12" s="105">
        <v>32979.433421798305</v>
      </c>
      <c r="N12" s="105">
        <v>36089.8500807535</v>
      </c>
      <c r="O12" s="105">
        <v>38527.821028559934</v>
      </c>
      <c r="P12" s="105">
        <v>781.4032296383048</v>
      </c>
      <c r="Q12" s="105">
        <v>2.4268665659819497</v>
      </c>
      <c r="R12" s="105">
        <v>2437.9709478064324</v>
      </c>
      <c r="S12" s="174">
        <v>6.755281449912666</v>
      </c>
    </row>
    <row r="13" spans="1:19" s="73" customFormat="1" ht="12.75">
      <c r="A13" s="192" t="s">
        <v>1006</v>
      </c>
      <c r="B13" s="106">
        <v>2680.2969866900003</v>
      </c>
      <c r="C13" s="105">
        <v>3305.8942508774003</v>
      </c>
      <c r="D13" s="105">
        <v>2712.5788700635994</v>
      </c>
      <c r="E13" s="105">
        <v>2795.3691707036005</v>
      </c>
      <c r="F13" s="105">
        <v>625.5972641874</v>
      </c>
      <c r="G13" s="105">
        <v>23.3405949898102</v>
      </c>
      <c r="H13" s="105">
        <v>82.79030064000108</v>
      </c>
      <c r="I13" s="194">
        <v>3.0520882380116734</v>
      </c>
      <c r="K13" s="1304" t="s">
        <v>1029</v>
      </c>
      <c r="L13" s="1305">
        <v>8721.984791299998</v>
      </c>
      <c r="M13" s="1305">
        <v>8603.683765472299</v>
      </c>
      <c r="N13" s="1305">
        <v>7931.5543567268005</v>
      </c>
      <c r="O13" s="1305">
        <v>8777.9869349793</v>
      </c>
      <c r="P13" s="1305">
        <v>-118.30102582769905</v>
      </c>
      <c r="Q13" s="1305">
        <v>-1.3563544154044147</v>
      </c>
      <c r="R13" s="1305">
        <v>846.4325782525002</v>
      </c>
      <c r="S13" s="1306">
        <v>10.671711245786716</v>
      </c>
    </row>
    <row r="14" spans="1:19" s="37" customFormat="1" ht="12.75">
      <c r="A14" s="196" t="s">
        <v>1007</v>
      </c>
      <c r="B14" s="182">
        <v>1100.88494977</v>
      </c>
      <c r="C14" s="195">
        <v>1476.7754341044</v>
      </c>
      <c r="D14" s="195">
        <v>891.0235563995999</v>
      </c>
      <c r="E14" s="195">
        <v>1114.2372187926005</v>
      </c>
      <c r="F14" s="197">
        <v>375.89048433439984</v>
      </c>
      <c r="G14" s="197">
        <v>34.14439305514458</v>
      </c>
      <c r="H14" s="197">
        <v>223.21366239300062</v>
      </c>
      <c r="I14" s="989">
        <v>25.051376115683226</v>
      </c>
      <c r="K14" s="196" t="s">
        <v>1030</v>
      </c>
      <c r="L14" s="197">
        <v>6072.6427103</v>
      </c>
      <c r="M14" s="197">
        <v>5767.733622805999</v>
      </c>
      <c r="N14" s="197">
        <v>5777.211207737701</v>
      </c>
      <c r="O14" s="197">
        <v>6022.663380537199</v>
      </c>
      <c r="P14" s="197">
        <v>-304.90908749400023</v>
      </c>
      <c r="Q14" s="197">
        <v>-5.021027945161904</v>
      </c>
      <c r="R14" s="197">
        <v>245.45217279949793</v>
      </c>
      <c r="S14" s="176">
        <v>4.248627304308207</v>
      </c>
    </row>
    <row r="15" spans="1:19" s="37" customFormat="1" ht="12.75">
      <c r="A15" s="196" t="s">
        <v>260</v>
      </c>
      <c r="B15" s="175">
        <v>106.13046679999998</v>
      </c>
      <c r="C15" s="197">
        <v>104.99557169999999</v>
      </c>
      <c r="D15" s="197">
        <v>110.90624482899997</v>
      </c>
      <c r="E15" s="197">
        <v>136.978986828</v>
      </c>
      <c r="F15" s="175">
        <v>-1.1348950999999943</v>
      </c>
      <c r="G15" s="197">
        <v>-1.069339591371697</v>
      </c>
      <c r="H15" s="197">
        <v>26.072741999000016</v>
      </c>
      <c r="I15" s="989">
        <v>23.50881326763889</v>
      </c>
      <c r="K15" s="196" t="s">
        <v>740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418"/>
      <c r="R15" s="88">
        <v>0</v>
      </c>
      <c r="S15" s="1421"/>
    </row>
    <row r="16" spans="1:19" s="37" customFormat="1" ht="12.75">
      <c r="A16" s="196" t="s">
        <v>261</v>
      </c>
      <c r="B16" s="175">
        <v>215.94988650000002</v>
      </c>
      <c r="C16" s="197">
        <v>214.17872739999999</v>
      </c>
      <c r="D16" s="197">
        <v>193.71553791</v>
      </c>
      <c r="E16" s="197">
        <v>189.83641165</v>
      </c>
      <c r="F16" s="175">
        <v>-1.771159100000034</v>
      </c>
      <c r="G16" s="197">
        <v>-0.8201713502637261</v>
      </c>
      <c r="H16" s="197">
        <v>-3.8791262599999925</v>
      </c>
      <c r="I16" s="989">
        <v>-2.002485862441365</v>
      </c>
      <c r="K16" s="196" t="s">
        <v>741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418"/>
      <c r="R16" s="88">
        <v>0</v>
      </c>
      <c r="S16" s="1421"/>
    </row>
    <row r="17" spans="1:19" s="37" customFormat="1" ht="12.75">
      <c r="A17" s="196" t="s">
        <v>262</v>
      </c>
      <c r="B17" s="175">
        <v>18.951999999999998</v>
      </c>
      <c r="C17" s="197">
        <v>4.957868432</v>
      </c>
      <c r="D17" s="197">
        <v>2.8245818439999995</v>
      </c>
      <c r="E17" s="197">
        <v>2.225969349999999</v>
      </c>
      <c r="F17" s="175">
        <v>-13.994131567999998</v>
      </c>
      <c r="G17" s="197">
        <v>-73.83986686365554</v>
      </c>
      <c r="H17" s="197">
        <v>-0.5986124940000006</v>
      </c>
      <c r="I17" s="989">
        <v>-21.192959774615076</v>
      </c>
      <c r="J17" s="39"/>
      <c r="K17" s="196" t="s">
        <v>742</v>
      </c>
      <c r="L17" s="197">
        <v>6665.300606050004</v>
      </c>
      <c r="M17" s="197">
        <v>8067.170032058004</v>
      </c>
      <c r="N17" s="197">
        <v>12333.686117361</v>
      </c>
      <c r="O17" s="197">
        <v>12842.795718305017</v>
      </c>
      <c r="P17" s="197">
        <v>1401.8694260080001</v>
      </c>
      <c r="Q17" s="197">
        <v>21.0323511100991</v>
      </c>
      <c r="R17" s="197">
        <v>509.1096009440171</v>
      </c>
      <c r="S17" s="176">
        <v>4.127797611351485</v>
      </c>
    </row>
    <row r="18" spans="1:19" s="37" customFormat="1" ht="12.75">
      <c r="A18" s="196" t="s">
        <v>263</v>
      </c>
      <c r="B18" s="175">
        <v>13.894052850000001</v>
      </c>
      <c r="C18" s="197">
        <v>8.745798691</v>
      </c>
      <c r="D18" s="197">
        <v>18.571079188000002</v>
      </c>
      <c r="E18" s="197">
        <v>6.3516727280000005</v>
      </c>
      <c r="F18" s="175">
        <v>-5.148254159000002</v>
      </c>
      <c r="G18" s="197">
        <v>-37.053653203859824</v>
      </c>
      <c r="H18" s="197">
        <v>-12.219406460000002</v>
      </c>
      <c r="I18" s="989">
        <v>-65.7980418709095</v>
      </c>
      <c r="K18" s="196" t="s">
        <v>1031</v>
      </c>
      <c r="L18" s="197">
        <v>1436.6316319500002</v>
      </c>
      <c r="M18" s="197">
        <v>1650.5473508</v>
      </c>
      <c r="N18" s="197">
        <v>1807.0050915900003</v>
      </c>
      <c r="O18" s="197">
        <v>2964.261217969417</v>
      </c>
      <c r="P18" s="197">
        <v>213.91571884999985</v>
      </c>
      <c r="Q18" s="197">
        <v>14.890088321363432</v>
      </c>
      <c r="R18" s="197">
        <v>1157.2561263794166</v>
      </c>
      <c r="S18" s="176">
        <v>64.04277064660268</v>
      </c>
    </row>
    <row r="19" spans="1:19" s="37" customFormat="1" ht="12.75">
      <c r="A19" s="196" t="s">
        <v>1008</v>
      </c>
      <c r="B19" s="175">
        <v>608.9813856900001</v>
      </c>
      <c r="C19" s="197">
        <v>854.3855736800001</v>
      </c>
      <c r="D19" s="197">
        <v>959.11705672</v>
      </c>
      <c r="E19" s="197">
        <v>599.25713354</v>
      </c>
      <c r="F19" s="175">
        <v>245.40418798999997</v>
      </c>
      <c r="G19" s="197">
        <v>40.297485893094624</v>
      </c>
      <c r="H19" s="197">
        <v>-359.85992318</v>
      </c>
      <c r="I19" s="989">
        <v>-37.51991695473056</v>
      </c>
      <c r="K19" s="196" t="s">
        <v>743</v>
      </c>
      <c r="L19" s="197">
        <v>9301.47013946</v>
      </c>
      <c r="M19" s="197">
        <v>8890.298650662</v>
      </c>
      <c r="N19" s="197">
        <v>8240.393307338</v>
      </c>
      <c r="O19" s="197">
        <v>7920.113776768999</v>
      </c>
      <c r="P19" s="197">
        <v>-411.1714887979997</v>
      </c>
      <c r="Q19" s="197">
        <v>-4.42050001379535</v>
      </c>
      <c r="R19" s="197">
        <v>-320.2795305690006</v>
      </c>
      <c r="S19" s="176">
        <v>-3.886701988894079</v>
      </c>
    </row>
    <row r="20" spans="1:19" s="37" customFormat="1" ht="12.75">
      <c r="A20" s="196" t="s">
        <v>264</v>
      </c>
      <c r="B20" s="990">
        <v>615.5046824100001</v>
      </c>
      <c r="C20" s="199">
        <v>641.8552768700001</v>
      </c>
      <c r="D20" s="199">
        <v>536.4208131729999</v>
      </c>
      <c r="E20" s="199">
        <v>746.481777815</v>
      </c>
      <c r="F20" s="197">
        <v>26.350594460000025</v>
      </c>
      <c r="G20" s="197">
        <v>4.281136311883873</v>
      </c>
      <c r="H20" s="197">
        <v>210.06096464200004</v>
      </c>
      <c r="I20" s="989">
        <v>39.159734201859486</v>
      </c>
      <c r="J20" s="39"/>
      <c r="K20" s="192" t="s">
        <v>1032</v>
      </c>
      <c r="L20" s="105">
        <v>140631.75953792</v>
      </c>
      <c r="M20" s="105">
        <v>141460.0642489187</v>
      </c>
      <c r="N20" s="105">
        <v>161394.038125072</v>
      </c>
      <c r="O20" s="105">
        <v>174000.1950814443</v>
      </c>
      <c r="P20" s="105">
        <v>828.3047109986946</v>
      </c>
      <c r="Q20" s="105">
        <v>0.5889883719867347</v>
      </c>
      <c r="R20" s="105">
        <v>12606.156956372317</v>
      </c>
      <c r="S20" s="174">
        <v>7.810794687845409</v>
      </c>
    </row>
    <row r="21" spans="1:19" s="73" customFormat="1" ht="12.75">
      <c r="A21" s="192" t="s">
        <v>1009</v>
      </c>
      <c r="B21" s="106">
        <v>129075.793168187</v>
      </c>
      <c r="C21" s="105">
        <v>133911.9978863975</v>
      </c>
      <c r="D21" s="105">
        <v>156363.12800087096</v>
      </c>
      <c r="E21" s="105">
        <v>170190.9295313334</v>
      </c>
      <c r="F21" s="105">
        <v>4836.204718210502</v>
      </c>
      <c r="G21" s="105">
        <v>3.746794499189233</v>
      </c>
      <c r="H21" s="105">
        <v>13827.801530462428</v>
      </c>
      <c r="I21" s="194">
        <v>8.843390195152278</v>
      </c>
      <c r="J21" s="111"/>
      <c r="K21" s="1304" t="s">
        <v>292</v>
      </c>
      <c r="L21" s="1305">
        <v>47082.55592642001</v>
      </c>
      <c r="M21" s="1305">
        <v>48875.56861197901</v>
      </c>
      <c r="N21" s="1305">
        <v>53412.227971099914</v>
      </c>
      <c r="O21" s="1305">
        <v>56997.03611775691</v>
      </c>
      <c r="P21" s="1305">
        <v>1793.0126855589988</v>
      </c>
      <c r="Q21" s="1305">
        <v>3.8082314145415026</v>
      </c>
      <c r="R21" s="1305">
        <v>3584.808146656993</v>
      </c>
      <c r="S21" s="1306">
        <v>6.711586995765553</v>
      </c>
    </row>
    <row r="22" spans="1:19" s="37" customFormat="1" ht="12.75">
      <c r="A22" s="196" t="s">
        <v>1010</v>
      </c>
      <c r="B22" s="182">
        <v>24937.675669005</v>
      </c>
      <c r="C22" s="195">
        <v>20111.684291524398</v>
      </c>
      <c r="D22" s="195">
        <v>26165.742723215895</v>
      </c>
      <c r="E22" s="195">
        <v>26640.624472099593</v>
      </c>
      <c r="F22" s="197">
        <v>-4825.991377480601</v>
      </c>
      <c r="G22" s="197">
        <v>-19.352210051712312</v>
      </c>
      <c r="H22" s="197">
        <v>474.8817488836976</v>
      </c>
      <c r="I22" s="989">
        <v>1.8148987930786027</v>
      </c>
      <c r="J22" s="39"/>
      <c r="K22" s="196" t="s">
        <v>293</v>
      </c>
      <c r="L22" s="197">
        <v>18937.423893760002</v>
      </c>
      <c r="M22" s="197">
        <v>18274.285289131498</v>
      </c>
      <c r="N22" s="197">
        <v>23601.874179043803</v>
      </c>
      <c r="O22" s="197">
        <v>24883.63757374969</v>
      </c>
      <c r="P22" s="197">
        <v>-663.1386046285043</v>
      </c>
      <c r="Q22" s="197">
        <v>-3.5017360774556696</v>
      </c>
      <c r="R22" s="197">
        <v>1281.7633947058857</v>
      </c>
      <c r="S22" s="176">
        <v>5.430769543903291</v>
      </c>
    </row>
    <row r="23" spans="1:19" s="37" customFormat="1" ht="12.75">
      <c r="A23" s="196" t="s">
        <v>738</v>
      </c>
      <c r="B23" s="175">
        <v>6556.286642450001</v>
      </c>
      <c r="C23" s="197">
        <v>7358.929787575798</v>
      </c>
      <c r="D23" s="197">
        <v>7896.8005088271</v>
      </c>
      <c r="E23" s="197">
        <v>8509.1794942281</v>
      </c>
      <c r="F23" s="175">
        <v>802.6431451257977</v>
      </c>
      <c r="G23" s="197">
        <v>12.242343706099161</v>
      </c>
      <c r="H23" s="197">
        <v>612.3789854009992</v>
      </c>
      <c r="I23" s="989">
        <v>7.754773401157565</v>
      </c>
      <c r="K23" s="196" t="s">
        <v>294</v>
      </c>
      <c r="L23" s="197">
        <v>10127.025780179998</v>
      </c>
      <c r="M23" s="197">
        <v>10807.86152443149</v>
      </c>
      <c r="N23" s="197">
        <v>11432.505049190004</v>
      </c>
      <c r="O23" s="197">
        <v>12561.443575189001</v>
      </c>
      <c r="P23" s="197">
        <v>680.8357442514916</v>
      </c>
      <c r="Q23" s="197">
        <v>6.722958537184552</v>
      </c>
      <c r="R23" s="197">
        <v>1128.9385259989976</v>
      </c>
      <c r="S23" s="176">
        <v>9.8748132726955</v>
      </c>
    </row>
    <row r="24" spans="1:19" s="37" customFormat="1" ht="12.75">
      <c r="A24" s="196" t="s">
        <v>1011</v>
      </c>
      <c r="B24" s="175">
        <v>4124.751072570001</v>
      </c>
      <c r="C24" s="197">
        <v>3901.6512659441996</v>
      </c>
      <c r="D24" s="197">
        <v>4753.383164016962</v>
      </c>
      <c r="E24" s="197">
        <v>4907.320464618961</v>
      </c>
      <c r="F24" s="175">
        <v>-223.09980662580165</v>
      </c>
      <c r="G24" s="197">
        <v>-5.408806560702225</v>
      </c>
      <c r="H24" s="197">
        <v>153.9373006019987</v>
      </c>
      <c r="I24" s="200">
        <v>3.2384786853982592</v>
      </c>
      <c r="K24" s="196" t="s">
        <v>295</v>
      </c>
      <c r="L24" s="197">
        <v>46968.46331795001</v>
      </c>
      <c r="M24" s="197">
        <v>44992.767513704704</v>
      </c>
      <c r="N24" s="197">
        <v>52454.424719779294</v>
      </c>
      <c r="O24" s="197">
        <v>55488.07642886289</v>
      </c>
      <c r="P24" s="197">
        <v>-1975.6958042453043</v>
      </c>
      <c r="Q24" s="197">
        <v>-4.206430580602474</v>
      </c>
      <c r="R24" s="197">
        <v>3033.6517090835987</v>
      </c>
      <c r="S24" s="176">
        <v>5.7834047848010846</v>
      </c>
    </row>
    <row r="25" spans="1:19" s="37" customFormat="1" ht="12.75">
      <c r="A25" s="196" t="s">
        <v>265</v>
      </c>
      <c r="B25" s="175">
        <v>2454.1189634099997</v>
      </c>
      <c r="C25" s="197">
        <v>2702.8579340302</v>
      </c>
      <c r="D25" s="197">
        <v>3382.135572129759</v>
      </c>
      <c r="E25" s="197">
        <v>3543.9254894777605</v>
      </c>
      <c r="F25" s="175">
        <v>248.73897062020023</v>
      </c>
      <c r="G25" s="197">
        <v>10.135571026865678</v>
      </c>
      <c r="H25" s="197">
        <v>161.78991734800138</v>
      </c>
      <c r="I25" s="989">
        <v>4.783661503140777</v>
      </c>
      <c r="K25" s="196" t="s">
        <v>296</v>
      </c>
      <c r="L25" s="197">
        <v>16135.673341230002</v>
      </c>
      <c r="M25" s="197">
        <v>16956.477249469997</v>
      </c>
      <c r="N25" s="197">
        <v>18971.735453358004</v>
      </c>
      <c r="O25" s="197">
        <v>22547.066557912996</v>
      </c>
      <c r="P25" s="197">
        <v>820.8039082399955</v>
      </c>
      <c r="Q25" s="197">
        <v>5.086889718712084</v>
      </c>
      <c r="R25" s="197">
        <v>3575.3311045549926</v>
      </c>
      <c r="S25" s="176">
        <v>18.84556694006693</v>
      </c>
    </row>
    <row r="26" spans="1:19" s="37" customFormat="1" ht="12.75">
      <c r="A26" s="196" t="s">
        <v>266</v>
      </c>
      <c r="B26" s="175">
        <v>1670.6321091499995</v>
      </c>
      <c r="C26" s="197">
        <v>1198.793331914</v>
      </c>
      <c r="D26" s="197">
        <v>1371.2475918872003</v>
      </c>
      <c r="E26" s="197">
        <v>1363.3949751412008</v>
      </c>
      <c r="F26" s="175">
        <v>-471.8387772359995</v>
      </c>
      <c r="G26" s="197">
        <v>-28.24312873263679</v>
      </c>
      <c r="H26" s="197">
        <v>-7.852616745999512</v>
      </c>
      <c r="I26" s="989">
        <v>-0.5726622086673807</v>
      </c>
      <c r="K26" s="196" t="s">
        <v>297</v>
      </c>
      <c r="L26" s="197">
        <v>1380.6167850800002</v>
      </c>
      <c r="M26" s="197">
        <v>1553.1040602020003</v>
      </c>
      <c r="N26" s="197">
        <v>1521.270752601</v>
      </c>
      <c r="O26" s="197">
        <v>1522.9348279727808</v>
      </c>
      <c r="P26" s="197">
        <v>172.48727512200003</v>
      </c>
      <c r="Q26" s="197">
        <v>12.493493993846034</v>
      </c>
      <c r="R26" s="197">
        <v>1.664075371780882</v>
      </c>
      <c r="S26" s="176">
        <v>0.10938719284096675</v>
      </c>
    </row>
    <row r="27" spans="1:19" s="37" customFormat="1" ht="12.75">
      <c r="A27" s="196" t="s">
        <v>267</v>
      </c>
      <c r="B27" s="175">
        <v>43.24621725</v>
      </c>
      <c r="C27" s="197">
        <v>486.09549130000005</v>
      </c>
      <c r="D27" s="197">
        <v>606.398186384</v>
      </c>
      <c r="E27" s="197">
        <v>283.172240104</v>
      </c>
      <c r="F27" s="175">
        <v>442.8492740500001</v>
      </c>
      <c r="G27" s="197">
        <v>1024.018520486899</v>
      </c>
      <c r="H27" s="197">
        <v>-323.22594628</v>
      </c>
      <c r="I27" s="989">
        <v>-53.30259119134602</v>
      </c>
      <c r="K27" s="192" t="s">
        <v>1033</v>
      </c>
      <c r="L27" s="105">
        <v>77368.11272254998</v>
      </c>
      <c r="M27" s="105">
        <v>78016.26052753748</v>
      </c>
      <c r="N27" s="105">
        <v>80144.17718591001</v>
      </c>
      <c r="O27" s="105">
        <v>80695.39807434104</v>
      </c>
      <c r="P27" s="105">
        <v>648.1478049875004</v>
      </c>
      <c r="Q27" s="105">
        <v>0.8377453994668647</v>
      </c>
      <c r="R27" s="105">
        <v>551.2208884310239</v>
      </c>
      <c r="S27" s="174">
        <v>0.6877865713841691</v>
      </c>
    </row>
    <row r="28" spans="1:19" s="37" customFormat="1" ht="12.75">
      <c r="A28" s="196" t="s">
        <v>268</v>
      </c>
      <c r="B28" s="175">
        <v>3537.1409692100005</v>
      </c>
      <c r="C28" s="197">
        <v>3077.5872747060007</v>
      </c>
      <c r="D28" s="197">
        <v>4766.2192866856</v>
      </c>
      <c r="E28" s="197">
        <v>4727.9943026876</v>
      </c>
      <c r="F28" s="175">
        <v>-459.55369450399985</v>
      </c>
      <c r="G28" s="197">
        <v>-12.99223577754772</v>
      </c>
      <c r="H28" s="197">
        <v>-38.224983998000425</v>
      </c>
      <c r="I28" s="989">
        <v>-0.801998013494294</v>
      </c>
      <c r="K28" s="196" t="s">
        <v>299</v>
      </c>
      <c r="L28" s="197">
        <v>108.13232405000001</v>
      </c>
      <c r="M28" s="197">
        <v>34.81789638</v>
      </c>
      <c r="N28" s="197">
        <v>59.339677009999996</v>
      </c>
      <c r="O28" s="197">
        <v>55.52237755</v>
      </c>
      <c r="P28" s="197">
        <v>-73.31442767000001</v>
      </c>
      <c r="Q28" s="197">
        <v>-67.80065841930826</v>
      </c>
      <c r="R28" s="197">
        <v>-3.817299459999994</v>
      </c>
      <c r="S28" s="176">
        <v>-6.432962989260453</v>
      </c>
    </row>
    <row r="29" spans="1:19" s="37" customFormat="1" ht="12.75">
      <c r="A29" s="196" t="s">
        <v>269</v>
      </c>
      <c r="B29" s="175">
        <v>0</v>
      </c>
      <c r="C29" s="197">
        <v>0</v>
      </c>
      <c r="D29" s="197">
        <v>0</v>
      </c>
      <c r="E29" s="197">
        <v>0</v>
      </c>
      <c r="F29" s="175">
        <v>0</v>
      </c>
      <c r="G29" s="1418"/>
      <c r="H29" s="88">
        <v>0</v>
      </c>
      <c r="I29" s="1419"/>
      <c r="J29" s="39"/>
      <c r="K29" s="205" t="s">
        <v>300</v>
      </c>
      <c r="L29" s="197">
        <v>682.27957777</v>
      </c>
      <c r="M29" s="197">
        <v>521.376509</v>
      </c>
      <c r="N29" s="197">
        <v>322.5126899999999</v>
      </c>
      <c r="O29" s="197">
        <v>176.53794799999997</v>
      </c>
      <c r="P29" s="197">
        <v>-160.9030687699999</v>
      </c>
      <c r="Q29" s="197">
        <v>-23.583157698476676</v>
      </c>
      <c r="R29" s="197">
        <v>-145.97474199999994</v>
      </c>
      <c r="S29" s="176">
        <v>-45.26170489601509</v>
      </c>
    </row>
    <row r="30" spans="1:19" s="37" customFormat="1" ht="12.75">
      <c r="A30" s="196" t="s">
        <v>1012</v>
      </c>
      <c r="B30" s="175">
        <v>8480.6773205365</v>
      </c>
      <c r="C30" s="197">
        <v>8995.9762278844</v>
      </c>
      <c r="D30" s="197">
        <v>9526.817046617</v>
      </c>
      <c r="E30" s="197">
        <v>9553.249564662745</v>
      </c>
      <c r="F30" s="175">
        <v>515.2989073478984</v>
      </c>
      <c r="G30" s="88">
        <v>6.076152739593915</v>
      </c>
      <c r="H30" s="88">
        <v>26.432518045745383</v>
      </c>
      <c r="I30" s="1420">
        <v>0.27745382236695354</v>
      </c>
      <c r="K30" s="196" t="s">
        <v>301</v>
      </c>
      <c r="L30" s="197">
        <v>1202.9729746</v>
      </c>
      <c r="M30" s="197">
        <v>967.7388821200001</v>
      </c>
      <c r="N30" s="197">
        <v>841.6756287299997</v>
      </c>
      <c r="O30" s="197">
        <v>701.2139411899999</v>
      </c>
      <c r="P30" s="197">
        <v>-235.23409247999996</v>
      </c>
      <c r="Q30" s="197">
        <v>-19.554395439200746</v>
      </c>
      <c r="R30" s="197">
        <v>-140.46168753999984</v>
      </c>
      <c r="S30" s="176">
        <v>-16.688339634110804</v>
      </c>
    </row>
    <row r="31" spans="1:19" s="37" customFormat="1" ht="12.75">
      <c r="A31" s="196" t="s">
        <v>1013</v>
      </c>
      <c r="B31" s="175">
        <v>5337.604448640001</v>
      </c>
      <c r="C31" s="197">
        <v>6009.4208772407</v>
      </c>
      <c r="D31" s="197">
        <v>7043.596699881199</v>
      </c>
      <c r="E31" s="197">
        <v>7531.917310584199</v>
      </c>
      <c r="F31" s="175">
        <v>671.8164286006995</v>
      </c>
      <c r="G31" s="88">
        <v>12.586478354945832</v>
      </c>
      <c r="H31" s="88">
        <v>488.32061070300006</v>
      </c>
      <c r="I31" s="1420">
        <v>6.932830363658332</v>
      </c>
      <c r="K31" s="196" t="s">
        <v>302</v>
      </c>
      <c r="L31" s="197">
        <v>6376.67492991</v>
      </c>
      <c r="M31" s="197">
        <v>7119.481700509999</v>
      </c>
      <c r="N31" s="197">
        <v>10065.74807388</v>
      </c>
      <c r="O31" s="197">
        <v>10108.67309954</v>
      </c>
      <c r="P31" s="197">
        <v>742.8067705999993</v>
      </c>
      <c r="Q31" s="197">
        <v>11.648810371622364</v>
      </c>
      <c r="R31" s="197">
        <v>42.92502565999894</v>
      </c>
      <c r="S31" s="176">
        <v>0.42644645330819225</v>
      </c>
    </row>
    <row r="32" spans="1:19" s="37" customFormat="1" ht="12.75">
      <c r="A32" s="196" t="s">
        <v>270</v>
      </c>
      <c r="B32" s="175">
        <v>2887.3022548500003</v>
      </c>
      <c r="C32" s="197">
        <v>2232.8742204610003</v>
      </c>
      <c r="D32" s="197">
        <v>2489.927476420899</v>
      </c>
      <c r="E32" s="197">
        <v>2615.2599685678997</v>
      </c>
      <c r="F32" s="175">
        <v>-654.428034389</v>
      </c>
      <c r="G32" s="88">
        <v>-22.6657265719137</v>
      </c>
      <c r="H32" s="88">
        <v>125.33249214700072</v>
      </c>
      <c r="I32" s="1420">
        <v>5.033580027284876</v>
      </c>
      <c r="K32" s="196" t="s">
        <v>1034</v>
      </c>
      <c r="L32" s="197">
        <v>440.709013</v>
      </c>
      <c r="M32" s="197">
        <v>843.9737566200001</v>
      </c>
      <c r="N32" s="197">
        <v>997.3788866799999</v>
      </c>
      <c r="O32" s="197">
        <v>1048.9294478200002</v>
      </c>
      <c r="P32" s="197">
        <v>403.2647436200001</v>
      </c>
      <c r="Q32" s="197">
        <v>91.50362977033105</v>
      </c>
      <c r="R32" s="197">
        <v>51.55056114000024</v>
      </c>
      <c r="S32" s="176">
        <v>5.168603609767386</v>
      </c>
    </row>
    <row r="33" spans="1:19" s="37" customFormat="1" ht="12.75">
      <c r="A33" s="196" t="s">
        <v>1014</v>
      </c>
      <c r="B33" s="175">
        <v>3564.528013709999</v>
      </c>
      <c r="C33" s="197">
        <v>4240.549810803999</v>
      </c>
      <c r="D33" s="197">
        <v>4240.0559228843995</v>
      </c>
      <c r="E33" s="197">
        <v>4679.634912643399</v>
      </c>
      <c r="F33" s="175">
        <v>676.0217970940002</v>
      </c>
      <c r="G33" s="88">
        <v>18.965254151289148</v>
      </c>
      <c r="H33" s="88">
        <v>439.57898975899934</v>
      </c>
      <c r="I33" s="1420">
        <v>10.367292265804958</v>
      </c>
      <c r="K33" s="196" t="s">
        <v>1035</v>
      </c>
      <c r="L33" s="197">
        <v>2024.11629669</v>
      </c>
      <c r="M33" s="197">
        <v>1136.6792170500003</v>
      </c>
      <c r="N33" s="197">
        <v>1316.16555217</v>
      </c>
      <c r="O33" s="197">
        <v>951.13667693</v>
      </c>
      <c r="P33" s="197">
        <v>-887.4370796399996</v>
      </c>
      <c r="Q33" s="197">
        <v>-43.843186337228204</v>
      </c>
      <c r="R33" s="197">
        <v>-365.02887523999993</v>
      </c>
      <c r="S33" s="176">
        <v>-27.734267519626716</v>
      </c>
    </row>
    <row r="34" spans="1:19" s="37" customFormat="1" ht="12.75">
      <c r="A34" s="196" t="s">
        <v>1015</v>
      </c>
      <c r="B34" s="175">
        <v>0</v>
      </c>
      <c r="C34" s="197">
        <v>0</v>
      </c>
      <c r="D34" s="197">
        <v>0</v>
      </c>
      <c r="E34" s="197">
        <v>0</v>
      </c>
      <c r="F34" s="175">
        <v>0</v>
      </c>
      <c r="G34" s="1418"/>
      <c r="H34" s="88">
        <v>0</v>
      </c>
      <c r="I34" s="1419"/>
      <c r="K34" s="196" t="s">
        <v>303</v>
      </c>
      <c r="L34" s="197">
        <v>1840.1760797999998</v>
      </c>
      <c r="M34" s="197">
        <v>2457.5573628099996</v>
      </c>
      <c r="N34" s="197">
        <v>2646.0690899600004</v>
      </c>
      <c r="O34" s="197">
        <v>2997.9991765899995</v>
      </c>
      <c r="P34" s="197">
        <v>617.3812830099998</v>
      </c>
      <c r="Q34" s="197">
        <v>33.55012000140227</v>
      </c>
      <c r="R34" s="197">
        <v>351.9300866299991</v>
      </c>
      <c r="S34" s="176">
        <v>13.30010950830158</v>
      </c>
    </row>
    <row r="35" spans="1:19" s="37" customFormat="1" ht="12.75">
      <c r="A35" s="196" t="s">
        <v>271</v>
      </c>
      <c r="B35" s="175">
        <v>4934.023069909998</v>
      </c>
      <c r="C35" s="197">
        <v>5283.203234637999</v>
      </c>
      <c r="D35" s="197">
        <v>5545.4989165073</v>
      </c>
      <c r="E35" s="197">
        <v>5972.7533192323</v>
      </c>
      <c r="F35" s="175">
        <v>349.1801647280008</v>
      </c>
      <c r="G35" s="197">
        <v>7.076986868129302</v>
      </c>
      <c r="H35" s="197">
        <v>427.25440272499964</v>
      </c>
      <c r="I35" s="989">
        <v>7.704525943611501</v>
      </c>
      <c r="K35" s="196" t="s">
        <v>306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418"/>
      <c r="R35" s="88">
        <v>0</v>
      </c>
      <c r="S35" s="1421"/>
    </row>
    <row r="36" spans="1:19" s="37" customFormat="1" ht="12.75">
      <c r="A36" s="196" t="s">
        <v>1016</v>
      </c>
      <c r="B36" s="175">
        <v>1347.0356882899996</v>
      </c>
      <c r="C36" s="197">
        <v>1580.3894709990002</v>
      </c>
      <c r="D36" s="197">
        <v>1804.324624248</v>
      </c>
      <c r="E36" s="197">
        <v>2378.336802016</v>
      </c>
      <c r="F36" s="175">
        <v>233.3537827090006</v>
      </c>
      <c r="G36" s="197">
        <v>17.32350410145648</v>
      </c>
      <c r="H36" s="197">
        <v>574.0121777680001</v>
      </c>
      <c r="I36" s="989">
        <v>31.813132185525365</v>
      </c>
      <c r="K36" s="196" t="s">
        <v>307</v>
      </c>
      <c r="L36" s="197">
        <v>1902.17605019</v>
      </c>
      <c r="M36" s="197">
        <v>1727.43678324</v>
      </c>
      <c r="N36" s="197">
        <v>2185.4605045800004</v>
      </c>
      <c r="O36" s="197">
        <v>2930.1762368199998</v>
      </c>
      <c r="P36" s="197">
        <v>-174.73926695</v>
      </c>
      <c r="Q36" s="197">
        <v>-9.18628257003583</v>
      </c>
      <c r="R36" s="197">
        <v>744.7157322399994</v>
      </c>
      <c r="S36" s="176">
        <v>34.07591812706394</v>
      </c>
    </row>
    <row r="37" spans="1:19" s="37" customFormat="1" ht="12.75">
      <c r="A37" s="196" t="s">
        <v>1017</v>
      </c>
      <c r="B37" s="175">
        <v>295.73291508</v>
      </c>
      <c r="C37" s="197">
        <v>429.75087458</v>
      </c>
      <c r="D37" s="197">
        <v>492.84087349000004</v>
      </c>
      <c r="E37" s="197">
        <v>508.5393023</v>
      </c>
      <c r="F37" s="175">
        <v>134.01795950000002</v>
      </c>
      <c r="G37" s="197">
        <v>45.317228034541316</v>
      </c>
      <c r="H37" s="197">
        <v>15.698428809999939</v>
      </c>
      <c r="I37" s="989">
        <v>3.185293601732582</v>
      </c>
      <c r="K37" s="196" t="s">
        <v>308</v>
      </c>
      <c r="L37" s="197">
        <v>1441.6306166099998</v>
      </c>
      <c r="M37" s="197">
        <v>1511.6628245200002</v>
      </c>
      <c r="N37" s="197">
        <v>1409.63553895</v>
      </c>
      <c r="O37" s="197">
        <v>1786.0878219399997</v>
      </c>
      <c r="P37" s="197">
        <v>70.03220791000035</v>
      </c>
      <c r="Q37" s="197">
        <v>4.857846878604824</v>
      </c>
      <c r="R37" s="197">
        <v>376.45228298999973</v>
      </c>
      <c r="S37" s="176">
        <v>26.70564643045315</v>
      </c>
    </row>
    <row r="38" spans="1:19" s="37" customFormat="1" ht="12.75">
      <c r="A38" s="196" t="s">
        <v>272</v>
      </c>
      <c r="B38" s="175">
        <v>296.16859980000004</v>
      </c>
      <c r="C38" s="197">
        <v>317.37439946</v>
      </c>
      <c r="D38" s="197">
        <v>310.1411297100001</v>
      </c>
      <c r="E38" s="197">
        <v>351.78381664999995</v>
      </c>
      <c r="F38" s="175">
        <v>21.20579965999997</v>
      </c>
      <c r="G38" s="197">
        <v>7.1600431896966965</v>
      </c>
      <c r="H38" s="197">
        <v>41.64268693999986</v>
      </c>
      <c r="I38" s="989">
        <v>13.427012076385413</v>
      </c>
      <c r="K38" s="196" t="s">
        <v>337</v>
      </c>
      <c r="L38" s="197">
        <v>47429.68259750999</v>
      </c>
      <c r="M38" s="197">
        <v>49963.81628958</v>
      </c>
      <c r="N38" s="197">
        <v>57064.3672057</v>
      </c>
      <c r="O38" s="197">
        <v>56572.598071701</v>
      </c>
      <c r="P38" s="197">
        <v>2534.133692070005</v>
      </c>
      <c r="Q38" s="197">
        <v>5.342927789702401</v>
      </c>
      <c r="R38" s="197">
        <v>-491.76913399899786</v>
      </c>
      <c r="S38" s="176">
        <v>-0.8617797026055104</v>
      </c>
    </row>
    <row r="39" spans="1:19" s="37" customFormat="1" ht="12.75">
      <c r="A39" s="196" t="s">
        <v>273</v>
      </c>
      <c r="B39" s="175">
        <v>1030.2089705555</v>
      </c>
      <c r="C39" s="197">
        <v>1109.752807921</v>
      </c>
      <c r="D39" s="197">
        <v>982.7729532540001</v>
      </c>
      <c r="E39" s="197">
        <v>941.7718875940002</v>
      </c>
      <c r="F39" s="175">
        <v>79.54383736550017</v>
      </c>
      <c r="G39" s="197">
        <v>7.721136161589552</v>
      </c>
      <c r="H39" s="197">
        <v>-41.00106565999988</v>
      </c>
      <c r="I39" s="989">
        <v>-4.171977415968127</v>
      </c>
      <c r="K39" s="196" t="s">
        <v>744</v>
      </c>
      <c r="L39" s="197">
        <v>13919.5627101</v>
      </c>
      <c r="M39" s="197">
        <v>11731.719305707478</v>
      </c>
      <c r="N39" s="197">
        <v>3235.8243382499986</v>
      </c>
      <c r="O39" s="197">
        <v>3366.52327626</v>
      </c>
      <c r="P39" s="197">
        <v>-2187.843404392521</v>
      </c>
      <c r="Q39" s="197">
        <v>-15.717759601779926</v>
      </c>
      <c r="R39" s="197">
        <v>130.69893801000126</v>
      </c>
      <c r="S39" s="176">
        <v>4.039123399408201</v>
      </c>
    </row>
    <row r="40" spans="1:19" s="37" customFormat="1" ht="12.75">
      <c r="A40" s="196" t="s">
        <v>274</v>
      </c>
      <c r="B40" s="175">
        <v>6888.99475172</v>
      </c>
      <c r="C40" s="197">
        <v>7617.299964616001</v>
      </c>
      <c r="D40" s="197">
        <v>8572.091446594999</v>
      </c>
      <c r="E40" s="197">
        <v>9419.423820794998</v>
      </c>
      <c r="F40" s="175">
        <v>728.3052128960007</v>
      </c>
      <c r="G40" s="197">
        <v>10.572009983229588</v>
      </c>
      <c r="H40" s="197">
        <v>847.3323741999993</v>
      </c>
      <c r="I40" s="989">
        <v>9.884779921900812</v>
      </c>
      <c r="K40" s="192" t="s">
        <v>1036</v>
      </c>
      <c r="L40" s="105">
        <v>51782.343964587</v>
      </c>
      <c r="M40" s="105">
        <v>53154.6132121269</v>
      </c>
      <c r="N40" s="105">
        <v>59829.607764042084</v>
      </c>
      <c r="O40" s="105">
        <v>64567.413107225795</v>
      </c>
      <c r="P40" s="105">
        <v>1372.2692475398944</v>
      </c>
      <c r="Q40" s="105">
        <v>2.6500717087630568</v>
      </c>
      <c r="R40" s="105">
        <v>4737.805343183711</v>
      </c>
      <c r="S40" s="174">
        <v>7.918830693105691</v>
      </c>
    </row>
    <row r="41" spans="1:19" s="37" customFormat="1" ht="12.75">
      <c r="A41" s="196" t="s">
        <v>275</v>
      </c>
      <c r="B41" s="175">
        <v>12788.908546339999</v>
      </c>
      <c r="C41" s="197">
        <v>15554.755981023003</v>
      </c>
      <c r="D41" s="197">
        <v>17618.824070582</v>
      </c>
      <c r="E41" s="197">
        <v>19636.788553076996</v>
      </c>
      <c r="F41" s="175">
        <v>2765.8474346830044</v>
      </c>
      <c r="G41" s="197">
        <v>21.626923241034124</v>
      </c>
      <c r="H41" s="197">
        <v>2017.9644824949974</v>
      </c>
      <c r="I41" s="989">
        <v>11.453457247832876</v>
      </c>
      <c r="K41" s="196" t="s">
        <v>1037</v>
      </c>
      <c r="L41" s="197">
        <v>3962.007681400001</v>
      </c>
      <c r="M41" s="197">
        <v>4325.453191778</v>
      </c>
      <c r="N41" s="197">
        <v>4568.897405178101</v>
      </c>
      <c r="O41" s="197">
        <v>5360.644641360102</v>
      </c>
      <c r="P41" s="197">
        <v>363.44551037799874</v>
      </c>
      <c r="Q41" s="197">
        <v>9.173266172204213</v>
      </c>
      <c r="R41" s="197">
        <v>791.747236182001</v>
      </c>
      <c r="S41" s="176">
        <v>17.329065767261145</v>
      </c>
    </row>
    <row r="42" spans="1:19" s="37" customFormat="1" ht="12.75">
      <c r="A42" s="196" t="s">
        <v>1018</v>
      </c>
      <c r="B42" s="175">
        <v>3139.27197111</v>
      </c>
      <c r="C42" s="197">
        <v>3261.726527510001</v>
      </c>
      <c r="D42" s="197">
        <v>3340.2618720800006</v>
      </c>
      <c r="E42" s="197">
        <v>3347.75405636</v>
      </c>
      <c r="F42" s="175">
        <v>122.45455640000091</v>
      </c>
      <c r="G42" s="197">
        <v>3.900731046144524</v>
      </c>
      <c r="H42" s="197">
        <v>7.492184279999492</v>
      </c>
      <c r="I42" s="989">
        <v>0.2242993084651194</v>
      </c>
      <c r="K42" s="196" t="s">
        <v>319</v>
      </c>
      <c r="L42" s="197">
        <v>10997.715879020001</v>
      </c>
      <c r="M42" s="197">
        <v>12256.536220607999</v>
      </c>
      <c r="N42" s="197">
        <v>14351.704427899798</v>
      </c>
      <c r="O42" s="197">
        <v>14815.0121369052</v>
      </c>
      <c r="P42" s="197">
        <v>1258.820341587998</v>
      </c>
      <c r="Q42" s="197">
        <v>11.446198059993623</v>
      </c>
      <c r="R42" s="197">
        <v>463.3077090054012</v>
      </c>
      <c r="S42" s="176">
        <v>3.2282417139578787</v>
      </c>
    </row>
    <row r="43" spans="1:19" s="37" customFormat="1" ht="12.75">
      <c r="A43" s="196" t="s">
        <v>1019</v>
      </c>
      <c r="B43" s="175">
        <v>21086.572246000003</v>
      </c>
      <c r="C43" s="197">
        <v>22100.18333424901</v>
      </c>
      <c r="D43" s="197">
        <v>25944.41716643</v>
      </c>
      <c r="E43" s="197">
        <v>31604.543894819082</v>
      </c>
      <c r="F43" s="175">
        <v>1013.6110882490066</v>
      </c>
      <c r="G43" s="197">
        <v>4.806903068094828</v>
      </c>
      <c r="H43" s="197">
        <v>5660.126728389081</v>
      </c>
      <c r="I43" s="989">
        <v>21.81635722275092</v>
      </c>
      <c r="K43" s="196" t="s">
        <v>320</v>
      </c>
      <c r="L43" s="197">
        <v>1012.8081381300001</v>
      </c>
      <c r="M43" s="197">
        <v>611.0050631268999</v>
      </c>
      <c r="N43" s="197">
        <v>694.2135445520001</v>
      </c>
      <c r="O43" s="197">
        <v>820.4780733419999</v>
      </c>
      <c r="P43" s="197">
        <v>-401.80307500310016</v>
      </c>
      <c r="Q43" s="197">
        <v>-39.67218072960688</v>
      </c>
      <c r="R43" s="197">
        <v>126.26452878999976</v>
      </c>
      <c r="S43" s="176">
        <v>18.188139626616273</v>
      </c>
    </row>
    <row r="44" spans="1:19" s="37" customFormat="1" ht="12.75">
      <c r="A44" s="196" t="s">
        <v>276</v>
      </c>
      <c r="B44" s="175">
        <v>3485.0330589</v>
      </c>
      <c r="C44" s="197">
        <v>3340.8119828500007</v>
      </c>
      <c r="D44" s="197">
        <v>3739.4449605976015</v>
      </c>
      <c r="E44" s="197">
        <v>4163.5167486486</v>
      </c>
      <c r="F44" s="175">
        <v>-144.22107604999928</v>
      </c>
      <c r="G44" s="197">
        <v>-4.138298650616547</v>
      </c>
      <c r="H44" s="197">
        <v>424.0717880509983</v>
      </c>
      <c r="I44" s="989">
        <v>11.340500863615526</v>
      </c>
      <c r="K44" s="196" t="s">
        <v>321</v>
      </c>
      <c r="L44" s="197">
        <v>1287.3400754200002</v>
      </c>
      <c r="M44" s="197">
        <v>1375.7665983294003</v>
      </c>
      <c r="N44" s="197">
        <v>1519.0526708745301</v>
      </c>
      <c r="O44" s="197">
        <v>1443.29746434573</v>
      </c>
      <c r="P44" s="197">
        <v>88.42652290940009</v>
      </c>
      <c r="Q44" s="197">
        <v>6.868932661833786</v>
      </c>
      <c r="R44" s="197">
        <v>-75.75520652880004</v>
      </c>
      <c r="S44" s="176">
        <v>-4.987003280484488</v>
      </c>
    </row>
    <row r="45" spans="1:19" s="37" customFormat="1" ht="12.75">
      <c r="A45" s="196" t="s">
        <v>277</v>
      </c>
      <c r="B45" s="990">
        <v>14314.63095261</v>
      </c>
      <c r="C45" s="199">
        <v>16901.980061111004</v>
      </c>
      <c r="D45" s="199">
        <v>20523.568972443994</v>
      </c>
      <c r="E45" s="199">
        <v>22417.364599644912</v>
      </c>
      <c r="F45" s="197">
        <v>2587.3491085010046</v>
      </c>
      <c r="G45" s="197">
        <v>18.07485723569598</v>
      </c>
      <c r="H45" s="197">
        <v>1893.7956272009178</v>
      </c>
      <c r="I45" s="989">
        <v>9.227418631445758</v>
      </c>
      <c r="K45" s="196" t="s">
        <v>1038</v>
      </c>
      <c r="L45" s="197">
        <v>5035.69526515</v>
      </c>
      <c r="M45" s="197">
        <v>5628.107051946599</v>
      </c>
      <c r="N45" s="197">
        <v>7886.046288374852</v>
      </c>
      <c r="O45" s="197">
        <v>8656.879984428948</v>
      </c>
      <c r="P45" s="197">
        <v>592.4117867965997</v>
      </c>
      <c r="Q45" s="197">
        <v>11.764250130392934</v>
      </c>
      <c r="R45" s="197">
        <v>770.8336960540955</v>
      </c>
      <c r="S45" s="176">
        <v>9.77465345581871</v>
      </c>
    </row>
    <row r="46" spans="1:19" s="73" customFormat="1" ht="12.75">
      <c r="A46" s="192" t="s">
        <v>1020</v>
      </c>
      <c r="B46" s="106">
        <v>75509.86418034998</v>
      </c>
      <c r="C46" s="105">
        <v>80046.07511821268</v>
      </c>
      <c r="D46" s="105">
        <v>82535.90366871058</v>
      </c>
      <c r="E46" s="105">
        <v>85959.82857585361</v>
      </c>
      <c r="F46" s="105">
        <v>4536.2109378627065</v>
      </c>
      <c r="G46" s="105">
        <v>6.007441527147085</v>
      </c>
      <c r="H46" s="105">
        <v>3423.924907143024</v>
      </c>
      <c r="I46" s="194">
        <v>4.148406638747491</v>
      </c>
      <c r="K46" s="192" t="s">
        <v>745</v>
      </c>
      <c r="L46" s="105">
        <v>12041.017653149996</v>
      </c>
      <c r="M46" s="105">
        <v>12024.219961670997</v>
      </c>
      <c r="N46" s="105">
        <v>14209.137687900002</v>
      </c>
      <c r="O46" s="105">
        <v>14451.77983761</v>
      </c>
      <c r="P46" s="105">
        <v>-16.797691478999695</v>
      </c>
      <c r="Q46" s="105">
        <v>-0.13950391871242981</v>
      </c>
      <c r="R46" s="105">
        <v>242.6421497099982</v>
      </c>
      <c r="S46" s="174">
        <v>1.7076486627096563</v>
      </c>
    </row>
    <row r="47" spans="1:19" s="37" customFormat="1" ht="12.75">
      <c r="A47" s="196" t="s">
        <v>278</v>
      </c>
      <c r="B47" s="182">
        <v>60819.118470600006</v>
      </c>
      <c r="C47" s="195">
        <v>62816.52300285268</v>
      </c>
      <c r="D47" s="195">
        <v>64525.85127080101</v>
      </c>
      <c r="E47" s="195">
        <v>68033.67210153298</v>
      </c>
      <c r="F47" s="197">
        <v>1997.4045322526727</v>
      </c>
      <c r="G47" s="197">
        <v>3.284172119689994</v>
      </c>
      <c r="H47" s="197">
        <v>3507.820830731973</v>
      </c>
      <c r="I47" s="989">
        <v>5.436303065589029</v>
      </c>
      <c r="K47" s="196" t="s">
        <v>746</v>
      </c>
      <c r="L47" s="197">
        <v>1987.1628727999996</v>
      </c>
      <c r="M47" s="197">
        <v>2208.2113572269996</v>
      </c>
      <c r="N47" s="197">
        <v>2010.8289062089996</v>
      </c>
      <c r="O47" s="197">
        <v>2980.666835772001</v>
      </c>
      <c r="P47" s="197">
        <v>221.04848442699995</v>
      </c>
      <c r="Q47" s="197">
        <v>11.123823187957056</v>
      </c>
      <c r="R47" s="197">
        <v>969.8379295630014</v>
      </c>
      <c r="S47" s="176">
        <v>48.23075332607136</v>
      </c>
    </row>
    <row r="48" spans="1:19" s="37" customFormat="1" ht="12.75">
      <c r="A48" s="196" t="s">
        <v>279</v>
      </c>
      <c r="B48" s="175">
        <v>6345.3053733199995</v>
      </c>
      <c r="C48" s="197">
        <v>8199.867678769004</v>
      </c>
      <c r="D48" s="197">
        <v>8447.848046062001</v>
      </c>
      <c r="E48" s="197">
        <v>8248.224877720999</v>
      </c>
      <c r="F48" s="175">
        <v>1854.5623054490043</v>
      </c>
      <c r="G48" s="197">
        <v>29.22731368054959</v>
      </c>
      <c r="H48" s="197">
        <v>-199.62316834100238</v>
      </c>
      <c r="I48" s="989">
        <v>-2.3630061437250585</v>
      </c>
      <c r="K48" s="196" t="s">
        <v>747</v>
      </c>
      <c r="L48" s="197">
        <v>15458.596297346998</v>
      </c>
      <c r="M48" s="197">
        <v>14725.31376744</v>
      </c>
      <c r="N48" s="197">
        <v>14589.726833053803</v>
      </c>
      <c r="O48" s="197">
        <v>16038.654133461798</v>
      </c>
      <c r="P48" s="197">
        <v>-733.2825299069973</v>
      </c>
      <c r="Q48" s="197">
        <v>-4.743525969643461</v>
      </c>
      <c r="R48" s="197">
        <v>1448.927300407995</v>
      </c>
      <c r="S48" s="176">
        <v>9.931147560113143</v>
      </c>
    </row>
    <row r="49" spans="1:19" s="37" customFormat="1" ht="12.75">
      <c r="A49" s="196" t="s">
        <v>1021</v>
      </c>
      <c r="B49" s="990">
        <v>8345.439924429998</v>
      </c>
      <c r="C49" s="199">
        <v>9029.684436591</v>
      </c>
      <c r="D49" s="199">
        <v>9562.204351847602</v>
      </c>
      <c r="E49" s="199">
        <v>9677.931596599597</v>
      </c>
      <c r="F49" s="197">
        <v>684.2445121610017</v>
      </c>
      <c r="G49" s="197">
        <v>8.19902268013434</v>
      </c>
      <c r="H49" s="197">
        <v>115.72724475199539</v>
      </c>
      <c r="I49" s="989">
        <v>1.2102569710260862</v>
      </c>
      <c r="K49" s="192" t="s">
        <v>1039</v>
      </c>
      <c r="L49" s="105">
        <v>30831.4693931557</v>
      </c>
      <c r="M49" s="105">
        <v>30293.596471167803</v>
      </c>
      <c r="N49" s="105">
        <v>34900.554135189006</v>
      </c>
      <c r="O49" s="105">
        <v>36838.07384121481</v>
      </c>
      <c r="P49" s="105">
        <v>-537.8729219878987</v>
      </c>
      <c r="Q49" s="105">
        <v>-1.7445581821906337</v>
      </c>
      <c r="R49" s="105">
        <v>1937.519706025807</v>
      </c>
      <c r="S49" s="174">
        <v>5.551544249185069</v>
      </c>
    </row>
    <row r="50" spans="1:19" s="73" customFormat="1" ht="12.75">
      <c r="A50" s="192" t="s">
        <v>1022</v>
      </c>
      <c r="B50" s="106">
        <v>9122.511428770002</v>
      </c>
      <c r="C50" s="105">
        <v>10012.660591797412</v>
      </c>
      <c r="D50" s="105">
        <v>10841.456495926503</v>
      </c>
      <c r="E50" s="105">
        <v>11397.123171113504</v>
      </c>
      <c r="F50" s="105">
        <v>890.1491630274104</v>
      </c>
      <c r="G50" s="105">
        <v>9.757720447684111</v>
      </c>
      <c r="H50" s="105">
        <v>555.6666751870016</v>
      </c>
      <c r="I50" s="194">
        <v>5.12538767642322</v>
      </c>
      <c r="K50" s="1304" t="s">
        <v>1040</v>
      </c>
      <c r="L50" s="1305">
        <v>14793.643437050001</v>
      </c>
      <c r="M50" s="1305">
        <v>16003.280694030002</v>
      </c>
      <c r="N50" s="1305">
        <v>21516.542448689997</v>
      </c>
      <c r="O50" s="1305">
        <v>22659.885156950015</v>
      </c>
      <c r="P50" s="1305">
        <v>1209.6372569800005</v>
      </c>
      <c r="Q50" s="1305">
        <v>8.17673659722337</v>
      </c>
      <c r="R50" s="1305">
        <v>1143.3427082600174</v>
      </c>
      <c r="S50" s="1306">
        <v>5.313784549662291</v>
      </c>
    </row>
    <row r="51" spans="1:19" s="37" customFormat="1" ht="12.75">
      <c r="A51" s="196" t="s">
        <v>280</v>
      </c>
      <c r="B51" s="182">
        <v>1193.37411953</v>
      </c>
      <c r="C51" s="195">
        <v>1001.7228137570025</v>
      </c>
      <c r="D51" s="195">
        <v>1260.6872875608028</v>
      </c>
      <c r="E51" s="195">
        <v>1594.0749404788023</v>
      </c>
      <c r="F51" s="197">
        <v>-191.65130577299738</v>
      </c>
      <c r="G51" s="197">
        <v>-16.0596163966148</v>
      </c>
      <c r="H51" s="197">
        <v>333.3876529179995</v>
      </c>
      <c r="I51" s="989">
        <v>26.44491272399859</v>
      </c>
      <c r="K51" s="196" t="s">
        <v>324</v>
      </c>
      <c r="L51" s="197">
        <v>9567.22357402</v>
      </c>
      <c r="M51" s="197">
        <v>7758.701058330002</v>
      </c>
      <c r="N51" s="197">
        <v>6710.770949561001</v>
      </c>
      <c r="O51" s="197">
        <v>7051.112762436001</v>
      </c>
      <c r="P51" s="197">
        <v>-1808.5225156899978</v>
      </c>
      <c r="Q51" s="197">
        <v>-18.903316115671004</v>
      </c>
      <c r="R51" s="197">
        <v>340.34181287499996</v>
      </c>
      <c r="S51" s="176">
        <v>5.071575463282116</v>
      </c>
    </row>
    <row r="52" spans="1:19" s="37" customFormat="1" ht="12.75">
      <c r="A52" s="196" t="s">
        <v>281</v>
      </c>
      <c r="B52" s="175">
        <v>468.93684657999995</v>
      </c>
      <c r="C52" s="197">
        <v>526.4000316649999</v>
      </c>
      <c r="D52" s="197">
        <v>245.9311993105</v>
      </c>
      <c r="E52" s="197">
        <v>9.860481300000004</v>
      </c>
      <c r="F52" s="175">
        <v>57.463185084999964</v>
      </c>
      <c r="G52" s="197">
        <v>12.253928328320608</v>
      </c>
      <c r="H52" s="197">
        <v>-236.0707180105</v>
      </c>
      <c r="I52" s="989">
        <v>-95.99055291575647</v>
      </c>
      <c r="K52" s="196" t="s">
        <v>325</v>
      </c>
      <c r="L52" s="197">
        <v>6082.9535693</v>
      </c>
      <c r="M52" s="197">
        <v>6063.712756070001</v>
      </c>
      <c r="N52" s="197">
        <v>6277.9594112800005</v>
      </c>
      <c r="O52" s="197">
        <v>6542.24046483</v>
      </c>
      <c r="P52" s="197">
        <v>-19.24081322999882</v>
      </c>
      <c r="Q52" s="197">
        <v>-0.3163070868583495</v>
      </c>
      <c r="R52" s="197">
        <v>264.28105354999934</v>
      </c>
      <c r="S52" s="176">
        <v>4.20966489644946</v>
      </c>
    </row>
    <row r="53" spans="1:19" s="37" customFormat="1" ht="12.75">
      <c r="A53" s="196" t="s">
        <v>282</v>
      </c>
      <c r="B53" s="175">
        <v>107.56595681000002</v>
      </c>
      <c r="C53" s="197">
        <v>297.297124944</v>
      </c>
      <c r="D53" s="197">
        <v>281.37627576399996</v>
      </c>
      <c r="E53" s="197">
        <v>360.442754748</v>
      </c>
      <c r="F53" s="175">
        <v>189.731168134</v>
      </c>
      <c r="G53" s="197">
        <v>176.38588802694625</v>
      </c>
      <c r="H53" s="197">
        <v>79.06647898400007</v>
      </c>
      <c r="I53" s="989">
        <v>28.099909549700584</v>
      </c>
      <c r="K53" s="196" t="s">
        <v>326</v>
      </c>
      <c r="L53" s="197">
        <v>387.64908418569996</v>
      </c>
      <c r="M53" s="197">
        <v>467.9019627378</v>
      </c>
      <c r="N53" s="197">
        <v>395.2813256579997</v>
      </c>
      <c r="O53" s="197">
        <v>584.8354569987998</v>
      </c>
      <c r="P53" s="197">
        <v>80.25287855210001</v>
      </c>
      <c r="Q53" s="197">
        <v>20.702455345839425</v>
      </c>
      <c r="R53" s="197">
        <v>189.55413134080015</v>
      </c>
      <c r="S53" s="176">
        <v>47.9542338675528</v>
      </c>
    </row>
    <row r="54" spans="1:19" s="37" customFormat="1" ht="12.75">
      <c r="A54" s="196" t="s">
        <v>1023</v>
      </c>
      <c r="B54" s="175">
        <v>1396.1685601100003</v>
      </c>
      <c r="C54" s="197">
        <v>1266.1204244599999</v>
      </c>
      <c r="D54" s="197">
        <v>1150.70374756</v>
      </c>
      <c r="E54" s="197">
        <v>1137.42203146</v>
      </c>
      <c r="F54" s="175">
        <v>-130.0481356500004</v>
      </c>
      <c r="G54" s="197">
        <v>-9.314644332039268</v>
      </c>
      <c r="H54" s="197">
        <v>-13.28171610000004</v>
      </c>
      <c r="I54" s="989">
        <v>-1.154225501408433</v>
      </c>
      <c r="K54" s="192" t="s">
        <v>1041</v>
      </c>
      <c r="L54" s="105">
        <v>1941.5326628</v>
      </c>
      <c r="M54" s="105">
        <v>1113.01391465</v>
      </c>
      <c r="N54" s="105">
        <v>1356.0078068900002</v>
      </c>
      <c r="O54" s="105">
        <v>848.41790179</v>
      </c>
      <c r="P54" s="105">
        <v>-828.51874815</v>
      </c>
      <c r="Q54" s="105">
        <v>-42.67343856863802</v>
      </c>
      <c r="R54" s="105">
        <v>-507.58990510000024</v>
      </c>
      <c r="S54" s="174">
        <v>-37.43266834607362</v>
      </c>
    </row>
    <row r="55" spans="1:19" s="37" customFormat="1" ht="12.75">
      <c r="A55" s="196" t="s">
        <v>1024</v>
      </c>
      <c r="B55" s="175">
        <v>351.36005338999996</v>
      </c>
      <c r="C55" s="197">
        <v>345.187719282</v>
      </c>
      <c r="D55" s="197">
        <v>363.44708551499997</v>
      </c>
      <c r="E55" s="197">
        <v>406.6470419650001</v>
      </c>
      <c r="F55" s="175">
        <v>-6.172334107999973</v>
      </c>
      <c r="G55" s="197">
        <v>-1.7566977373915789</v>
      </c>
      <c r="H55" s="197">
        <v>43.199956450000116</v>
      </c>
      <c r="I55" s="989">
        <v>11.886174954130205</v>
      </c>
      <c r="K55" s="192" t="s">
        <v>1042</v>
      </c>
      <c r="L55" s="105">
        <v>115268.98694274659</v>
      </c>
      <c r="M55" s="105">
        <v>110604.9647160352</v>
      </c>
      <c r="N55" s="105">
        <v>118011.72599985915</v>
      </c>
      <c r="O55" s="105">
        <v>124674.97520619808</v>
      </c>
      <c r="P55" s="105">
        <v>-4664.022226711386</v>
      </c>
      <c r="Q55" s="105">
        <v>-4.04620735413245</v>
      </c>
      <c r="R55" s="105">
        <v>6663.249206338936</v>
      </c>
      <c r="S55" s="174">
        <v>5.6462602761583955</v>
      </c>
    </row>
    <row r="56" spans="1:19" s="37" customFormat="1" ht="13.5" thickBot="1">
      <c r="A56" s="196" t="s">
        <v>283</v>
      </c>
      <c r="B56" s="175">
        <v>724.08753958</v>
      </c>
      <c r="C56" s="197">
        <v>699.1490799000001</v>
      </c>
      <c r="D56" s="197">
        <v>1033.92811181</v>
      </c>
      <c r="E56" s="197">
        <v>1234.0247408675</v>
      </c>
      <c r="F56" s="175">
        <v>-24.938459679999937</v>
      </c>
      <c r="G56" s="197">
        <v>-3.44412219749911</v>
      </c>
      <c r="H56" s="197">
        <v>200.09662905749997</v>
      </c>
      <c r="I56" s="989">
        <v>19.35305044634194</v>
      </c>
      <c r="K56" s="1310" t="s">
        <v>311</v>
      </c>
      <c r="L56" s="992">
        <v>702232.1969200062</v>
      </c>
      <c r="M56" s="992">
        <v>712914.7424996634</v>
      </c>
      <c r="N56" s="992">
        <v>790466.8427713659</v>
      </c>
      <c r="O56" s="992">
        <v>844187.1413288928</v>
      </c>
      <c r="P56" s="992">
        <v>10682.545579657079</v>
      </c>
      <c r="Q56" s="992">
        <v>1.521226971151533</v>
      </c>
      <c r="R56" s="992">
        <v>53720.29855752684</v>
      </c>
      <c r="S56" s="993">
        <v>6.796021749525155</v>
      </c>
    </row>
    <row r="57" spans="1:11" s="37" customFormat="1" ht="13.5" thickTop="1">
      <c r="A57" s="196" t="s">
        <v>284</v>
      </c>
      <c r="B57" s="175">
        <v>1719.5312242499997</v>
      </c>
      <c r="C57" s="197">
        <v>2546.3104206555</v>
      </c>
      <c r="D57" s="197">
        <v>2948.099658088</v>
      </c>
      <c r="E57" s="197">
        <v>3161.2494322580005</v>
      </c>
      <c r="F57" s="175">
        <v>826.7791964055002</v>
      </c>
      <c r="G57" s="197">
        <v>48.08166230107934</v>
      </c>
      <c r="H57" s="197">
        <v>213.14977417000046</v>
      </c>
      <c r="I57" s="989">
        <v>7.230073569094997</v>
      </c>
      <c r="K57" s="658" t="s">
        <v>371</v>
      </c>
    </row>
    <row r="58" spans="1:9" s="37" customFormat="1" ht="12.75">
      <c r="A58" s="196" t="s">
        <v>285</v>
      </c>
      <c r="B58" s="175">
        <v>1094.1946710799998</v>
      </c>
      <c r="C58" s="197">
        <v>1140.4348457249105</v>
      </c>
      <c r="D58" s="197">
        <v>1430.7957515715</v>
      </c>
      <c r="E58" s="197">
        <v>1564.8797849774999</v>
      </c>
      <c r="F58" s="175">
        <v>46.24017464491067</v>
      </c>
      <c r="G58" s="197">
        <v>4.225955021264211</v>
      </c>
      <c r="H58" s="197">
        <v>134.0840334059999</v>
      </c>
      <c r="I58" s="989">
        <v>9.371290993751558</v>
      </c>
    </row>
    <row r="59" spans="1:9" s="37" customFormat="1" ht="12.75">
      <c r="A59" s="196" t="s">
        <v>286</v>
      </c>
      <c r="B59" s="175">
        <v>629.3392322100001</v>
      </c>
      <c r="C59" s="197">
        <v>692.049454008</v>
      </c>
      <c r="D59" s="197">
        <v>920.8742726390001</v>
      </c>
      <c r="E59" s="197">
        <v>764.7301735860001</v>
      </c>
      <c r="F59" s="175">
        <v>62.71022179799991</v>
      </c>
      <c r="G59" s="197">
        <v>9.964454556215326</v>
      </c>
      <c r="H59" s="197">
        <v>-156.144099053</v>
      </c>
      <c r="I59" s="989">
        <v>-16.956071386979815</v>
      </c>
    </row>
    <row r="60" spans="1:9" s="37" customFormat="1" ht="12.75">
      <c r="A60" s="196" t="s">
        <v>287</v>
      </c>
      <c r="B60" s="175">
        <v>781.3058933799999</v>
      </c>
      <c r="C60" s="197">
        <v>770.052907339</v>
      </c>
      <c r="D60" s="197">
        <v>883.7271165937002</v>
      </c>
      <c r="E60" s="197">
        <v>786.4423739187001</v>
      </c>
      <c r="F60" s="175">
        <v>-11.252986040999986</v>
      </c>
      <c r="G60" s="197">
        <v>-1.4402791705971334</v>
      </c>
      <c r="H60" s="197">
        <v>-97.28474267500007</v>
      </c>
      <c r="I60" s="989">
        <v>-11.008459607981841</v>
      </c>
    </row>
    <row r="61" spans="1:9" s="37" customFormat="1" ht="12.75">
      <c r="A61" s="196" t="s">
        <v>288</v>
      </c>
      <c r="B61" s="175">
        <v>294.88087944</v>
      </c>
      <c r="C61" s="197">
        <v>362.035822522</v>
      </c>
      <c r="D61" s="197">
        <v>264.785038474</v>
      </c>
      <c r="E61" s="197">
        <v>319.38192355399997</v>
      </c>
      <c r="F61" s="175">
        <v>67.15494308199999</v>
      </c>
      <c r="G61" s="197">
        <v>22.773583424443135</v>
      </c>
      <c r="H61" s="197">
        <v>54.59688507999999</v>
      </c>
      <c r="I61" s="989">
        <v>20.6193240353197</v>
      </c>
    </row>
    <row r="62" spans="1:9" s="37" customFormat="1" ht="12.75">
      <c r="A62" s="196" t="s">
        <v>289</v>
      </c>
      <c r="B62" s="175">
        <v>51.07496027</v>
      </c>
      <c r="C62" s="197">
        <v>43.664559849999996</v>
      </c>
      <c r="D62" s="197">
        <v>43.31450212</v>
      </c>
      <c r="E62" s="197">
        <v>41.984235680000005</v>
      </c>
      <c r="F62" s="175">
        <v>-7.410400420000002</v>
      </c>
      <c r="G62" s="197">
        <v>-14.50887162873167</v>
      </c>
      <c r="H62" s="197">
        <v>-1.3302664399999955</v>
      </c>
      <c r="I62" s="989">
        <v>-3.071180262708732</v>
      </c>
    </row>
    <row r="63" spans="1:9" s="37" customFormat="1" ht="13.5" thickBot="1">
      <c r="A63" s="1307" t="s">
        <v>290</v>
      </c>
      <c r="B63" s="1308">
        <v>310.691</v>
      </c>
      <c r="C63" s="207">
        <v>322.23538769</v>
      </c>
      <c r="D63" s="207">
        <v>13.78644892</v>
      </c>
      <c r="E63" s="207">
        <v>15.983256319999999</v>
      </c>
      <c r="F63" s="207">
        <v>11.544387690000008</v>
      </c>
      <c r="G63" s="207">
        <v>3.7157135835927044</v>
      </c>
      <c r="H63" s="207">
        <v>2.196807399999999</v>
      </c>
      <c r="I63" s="1309">
        <v>15.934541322044801</v>
      </c>
    </row>
    <row r="64" spans="1:5" ht="13.5" thickTop="1">
      <c r="A64" s="658" t="s">
        <v>371</v>
      </c>
      <c r="B64" s="55"/>
      <c r="C64" s="55"/>
      <c r="D64" s="55"/>
      <c r="E64" s="55"/>
    </row>
  </sheetData>
  <sheetProtection/>
  <mergeCells count="10">
    <mergeCell ref="R3:S3"/>
    <mergeCell ref="P4:S4"/>
    <mergeCell ref="P5:Q5"/>
    <mergeCell ref="R5:S5"/>
    <mergeCell ref="A2:S2"/>
    <mergeCell ref="A1:S1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2012-12-13T09:25:11Z</cp:lastPrinted>
  <dcterms:created xsi:type="dcterms:W3CDTF">1996-10-14T23:33:28Z</dcterms:created>
  <dcterms:modified xsi:type="dcterms:W3CDTF">2012-12-17T08:55:23Z</dcterms:modified>
  <cp:category/>
  <cp:version/>
  <cp:contentType/>
  <cp:contentStatus/>
</cp:coreProperties>
</file>